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mc:AlternateContent xmlns:mc="http://schemas.openxmlformats.org/markup-compatibility/2006">
    <mc:Choice Requires="x15">
      <x15ac:absPath xmlns:x15ac="http://schemas.microsoft.com/office/spreadsheetml/2010/11/ac" url="/Users/ecaterinadragutan/Downloads/"/>
    </mc:Choice>
  </mc:AlternateContent>
  <xr:revisionPtr revIDLastSave="0" documentId="13_ncr:1_{983F7BFB-1720-7340-A4C5-88937BA04A84}" xr6:coauthVersionLast="47" xr6:coauthVersionMax="47" xr10:uidLastSave="{00000000-0000-0000-0000-000000000000}"/>
  <bookViews>
    <workbookView xWindow="0" yWindow="600" windowWidth="25600" windowHeight="15960" activeTab="1" xr2:uid="{00000000-000D-0000-FFFF-FFFF00000000}"/>
  </bookViews>
  <sheets>
    <sheet name="Titanic.csv" sheetId="1" r:id="rId1"/>
    <sheet name="Dashboard" sheetId="7" r:id="rId2"/>
    <sheet name="pivot 1" sheetId="13" r:id="rId3"/>
    <sheet name="pivot 1 (2)" sheetId="18" r:id="rId4"/>
    <sheet name="pivot 1 (3)" sheetId="19" r:id="rId5"/>
    <sheet name="My table" sheetId="2" r:id="rId6"/>
  </sheets>
  <definedNames>
    <definedName name="Slicer_RelativesOnBoard">#N/A</definedName>
    <definedName name="Slicer_Sex1">#N/A</definedName>
    <definedName name="Slicer_Survived">#N/A</definedName>
  </definedNames>
  <calcPr calcId="191029"/>
  <pivotCaches>
    <pivotCache cacheId="14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29" i="2" l="1"/>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3" i="2"/>
  <c r="J4" i="2"/>
  <c r="J5" i="2"/>
  <c r="J6" i="2"/>
  <c r="J7" i="2"/>
  <c r="J8" i="2"/>
  <c r="J9" i="2"/>
  <c r="J10" i="2"/>
  <c r="J11" i="2"/>
  <c r="J12" i="2"/>
  <c r="J13" i="2"/>
  <c r="J14" i="2"/>
  <c r="J15" i="2"/>
  <c r="J16" i="2"/>
  <c r="J17" i="2"/>
  <c r="J18" i="2"/>
  <c r="J19" i="2"/>
  <c r="J20" i="2"/>
  <c r="J21" i="2"/>
  <c r="J22" i="2"/>
  <c r="J23" i="2"/>
  <c r="J24" i="2"/>
  <c r="J25" i="2"/>
  <c r="J26" i="2"/>
  <c r="J27" i="2"/>
  <c r="J28" i="2"/>
  <c r="J2" i="2"/>
  <c r="C2" i="2"/>
  <c r="H383" i="2"/>
  <c r="H705" i="2"/>
  <c r="H480" i="2"/>
  <c r="H658" i="2"/>
  <c r="H659" i="2"/>
  <c r="H2" i="2"/>
  <c r="H843" i="2"/>
  <c r="H193" i="2"/>
  <c r="H498" i="2"/>
  <c r="H250" i="2"/>
  <c r="H209" i="2"/>
  <c r="H860" i="2"/>
  <c r="H343" i="2"/>
  <c r="H716" i="2"/>
  <c r="H251" i="2"/>
  <c r="H851" i="2"/>
  <c r="H194" i="2"/>
  <c r="H3" i="2"/>
  <c r="H590" i="2"/>
  <c r="H4" i="2"/>
  <c r="H660" i="2"/>
  <c r="H642" i="2"/>
  <c r="H257" i="2"/>
  <c r="H516" i="2"/>
  <c r="H229" i="2"/>
  <c r="H706" i="2"/>
  <c r="H5" i="2"/>
  <c r="H318" i="2"/>
  <c r="H6" i="2"/>
  <c r="H7" i="2"/>
  <c r="H730" i="2"/>
  <c r="H8" i="2"/>
  <c r="H9" i="2"/>
  <c r="H885" i="2"/>
  <c r="H517" i="2"/>
  <c r="H751" i="2"/>
  <c r="H10" i="2"/>
  <c r="H359" i="2"/>
  <c r="H292" i="2"/>
  <c r="H252" i="2"/>
  <c r="H731" i="2"/>
  <c r="H499" i="2"/>
  <c r="H11" i="2"/>
  <c r="H203" i="2"/>
  <c r="H319" i="2"/>
  <c r="H12" i="2"/>
  <c r="H13" i="2"/>
  <c r="H14" i="2"/>
  <c r="H15" i="2"/>
  <c r="H293" i="2"/>
  <c r="H226" i="2"/>
  <c r="H360" i="2"/>
  <c r="H813" i="2"/>
  <c r="H543" i="2"/>
  <c r="H882" i="2"/>
  <c r="H16" i="2"/>
  <c r="H361" i="2"/>
  <c r="H541" i="2"/>
  <c r="H219" i="2"/>
  <c r="H243" i="2"/>
  <c r="H384" i="2"/>
  <c r="H707" i="2"/>
  <c r="H778" i="2"/>
  <c r="H210" i="2"/>
  <c r="H17" i="2"/>
  <c r="H18" i="2"/>
  <c r="H544" i="2"/>
  <c r="H320" i="2"/>
  <c r="H279" i="2"/>
  <c r="H481" i="2"/>
  <c r="H607" i="2"/>
  <c r="H262" i="2"/>
  <c r="H362" i="2"/>
  <c r="H482" i="2"/>
  <c r="H608" i="2"/>
  <c r="H457" i="2"/>
  <c r="H19" i="2"/>
  <c r="H20" i="2"/>
  <c r="H21" i="2"/>
  <c r="H563" i="2"/>
  <c r="H385" i="2"/>
  <c r="H545" i="2"/>
  <c r="H22" i="2"/>
  <c r="H518" i="2"/>
  <c r="H280" i="2"/>
  <c r="H627" i="2"/>
  <c r="H263" i="2"/>
  <c r="H23" i="2"/>
  <c r="H410" i="2"/>
  <c r="H426" i="2"/>
  <c r="H546" i="2"/>
  <c r="H344" i="2"/>
  <c r="H792" i="2"/>
  <c r="H483" i="2"/>
  <c r="H865" i="2"/>
  <c r="H24" i="2"/>
  <c r="H889" i="2"/>
  <c r="H411" i="2"/>
  <c r="H643" i="2"/>
  <c r="H644" i="2"/>
  <c r="H519" i="2"/>
  <c r="H25" i="2"/>
  <c r="H363" i="2"/>
  <c r="H628" i="2"/>
  <c r="H699" i="2"/>
  <c r="H520" i="2"/>
  <c r="H364" i="2"/>
  <c r="H26" i="2"/>
  <c r="H708" i="2"/>
  <c r="H27" i="2"/>
  <c r="H795" i="2"/>
  <c r="H256" i="2"/>
  <c r="H386" i="2"/>
  <c r="H345" i="2"/>
  <c r="H281" i="2"/>
  <c r="H365" i="2"/>
  <c r="H888" i="2"/>
  <c r="H547" i="2"/>
  <c r="H427" i="2"/>
  <c r="H195" i="2"/>
  <c r="H366" i="2"/>
  <c r="H28" i="2"/>
  <c r="H625" i="2"/>
  <c r="H626" i="2"/>
  <c r="H844" i="2"/>
  <c r="H247" i="2"/>
  <c r="H29" i="2"/>
  <c r="H428" i="2"/>
  <c r="H30" i="2"/>
  <c r="H779" i="2"/>
  <c r="H629" i="2"/>
  <c r="H346" i="2"/>
  <c r="H796" i="2"/>
  <c r="H548" i="2"/>
  <c r="H458" i="2"/>
  <c r="H412" i="2"/>
  <c r="H321" i="2"/>
  <c r="H700" i="2"/>
  <c r="H264" i="2"/>
  <c r="H429" i="2"/>
  <c r="H31" i="2"/>
  <c r="H387" i="2"/>
  <c r="H430" i="2"/>
  <c r="H322" i="2"/>
  <c r="H294" i="2"/>
  <c r="H323" i="2"/>
  <c r="H500" i="2"/>
  <c r="H233" i="2"/>
  <c r="H698" i="2"/>
  <c r="H752" i="2"/>
  <c r="H829" i="2"/>
  <c r="H388" i="2"/>
  <c r="H853" i="2"/>
  <c r="H743" i="2"/>
  <c r="H32" i="2"/>
  <c r="H830" i="2"/>
  <c r="H265" i="2"/>
  <c r="H564" i="2"/>
  <c r="H33" i="2"/>
  <c r="H34" i="2"/>
  <c r="H769" i="2"/>
  <c r="H732" i="2"/>
  <c r="H484" i="2"/>
  <c r="H282" i="2"/>
  <c r="H35" i="2"/>
  <c r="H234" i="2"/>
  <c r="H36" i="2"/>
  <c r="H780" i="2"/>
  <c r="H37" i="2"/>
  <c r="H521" i="2"/>
  <c r="H871" i="2"/>
  <c r="H211" i="2"/>
  <c r="H38" i="2"/>
  <c r="H367" i="2"/>
  <c r="H854" i="2"/>
  <c r="H295" i="2"/>
  <c r="H39" i="2"/>
  <c r="H819" i="2"/>
  <c r="H565" i="2"/>
  <c r="H676" i="2"/>
  <c r="H40" i="2"/>
  <c r="H41" i="2"/>
  <c r="H235" i="2"/>
  <c r="H42" i="2"/>
  <c r="H212" i="2"/>
  <c r="H43" i="2"/>
  <c r="H44" i="2"/>
  <c r="H781" i="2"/>
  <c r="H733" i="2"/>
  <c r="H677" i="2"/>
  <c r="H609" i="2"/>
  <c r="H324" i="2"/>
  <c r="H325" i="2"/>
  <c r="H204" i="2"/>
  <c r="H770" i="2"/>
  <c r="H861" i="2"/>
  <c r="H45" i="2"/>
  <c r="H753" i="2"/>
  <c r="H46" i="2"/>
  <c r="H431" i="2"/>
  <c r="H522" i="2"/>
  <c r="H47" i="2"/>
  <c r="H645" i="2"/>
  <c r="H790" i="2"/>
  <c r="H296" i="2"/>
  <c r="H196" i="2"/>
  <c r="H610" i="2"/>
  <c r="H485" i="2"/>
  <c r="H266" i="2"/>
  <c r="H734" i="2"/>
  <c r="H432" i="2"/>
  <c r="H661" i="2"/>
  <c r="H389" i="2"/>
  <c r="H566" i="2"/>
  <c r="H48" i="2"/>
  <c r="H591" i="2"/>
  <c r="H501" i="2"/>
  <c r="H754" i="2"/>
  <c r="H611" i="2"/>
  <c r="H567" i="2"/>
  <c r="H267" i="2"/>
  <c r="H502" i="2"/>
  <c r="H831" i="2"/>
  <c r="H49" i="2"/>
  <c r="H709" i="2"/>
  <c r="H390" i="2"/>
  <c r="H326" i="2"/>
  <c r="H358" i="2"/>
  <c r="H297" i="2"/>
  <c r="H50" i="2"/>
  <c r="H662" i="2"/>
  <c r="H549" i="2"/>
  <c r="H866" i="2"/>
  <c r="H220" i="2"/>
  <c r="H433" i="2"/>
  <c r="H51" i="2"/>
  <c r="H771" i="2"/>
  <c r="H230" i="2"/>
  <c r="H327" i="2"/>
  <c r="H630" i="2"/>
  <c r="H52" i="2"/>
  <c r="H53" i="2"/>
  <c r="H550" i="2"/>
  <c r="H391" i="2"/>
  <c r="H568" i="2"/>
  <c r="H772" i="2"/>
  <c r="H459" i="2"/>
  <c r="H434" i="2"/>
  <c r="H701" i="2"/>
  <c r="H845" i="2"/>
  <c r="H54" i="2"/>
  <c r="H551" i="2"/>
  <c r="H874" i="2"/>
  <c r="H569" i="2"/>
  <c r="H745" i="2"/>
  <c r="H552" i="2"/>
  <c r="H55" i="2"/>
  <c r="H570" i="2"/>
  <c r="H663" i="2"/>
  <c r="H820" i="2"/>
  <c r="H56" i="2"/>
  <c r="H205" i="2"/>
  <c r="H836" i="2"/>
  <c r="H735" i="2"/>
  <c r="H57" i="2"/>
  <c r="H678" i="2"/>
  <c r="H268" i="2"/>
  <c r="H460" i="2"/>
  <c r="H862" i="2"/>
  <c r="H664" i="2"/>
  <c r="H58" i="2"/>
  <c r="H461" i="2"/>
  <c r="H746" i="2"/>
  <c r="H702" i="2"/>
  <c r="H59" i="2"/>
  <c r="H878" i="2"/>
  <c r="H782" i="2"/>
  <c r="H60" i="2"/>
  <c r="H227" i="2"/>
  <c r="H665" i="2"/>
  <c r="H883" i="2"/>
  <c r="H523" i="2"/>
  <c r="H269" i="2"/>
  <c r="H328" i="2"/>
  <c r="H61" i="2"/>
  <c r="H631" i="2"/>
  <c r="H571" i="2"/>
  <c r="H392" i="2"/>
  <c r="H755" i="2"/>
  <c r="H393" i="2"/>
  <c r="H486" i="2"/>
  <c r="H329" i="2"/>
  <c r="H679" i="2"/>
  <c r="H435" i="2"/>
  <c r="H436" i="2"/>
  <c r="H62" i="2"/>
  <c r="H425" i="2"/>
  <c r="H197" i="2"/>
  <c r="H63" i="2"/>
  <c r="H821" i="2"/>
  <c r="H64" i="2"/>
  <c r="H65" i="2"/>
  <c r="H330" i="2"/>
  <c r="H66" i="2"/>
  <c r="H67" i="2"/>
  <c r="H68" i="2"/>
  <c r="H69" i="2"/>
  <c r="H283" i="2"/>
  <c r="H572" i="2"/>
  <c r="H573" i="2"/>
  <c r="H437" i="2"/>
  <c r="H298" i="2"/>
  <c r="H487" i="2"/>
  <c r="H524" i="2"/>
  <c r="H764" i="2"/>
  <c r="H488" i="2"/>
  <c r="H438" i="2"/>
  <c r="H846" i="2"/>
  <c r="H592" i="2"/>
  <c r="H736" i="2"/>
  <c r="H394" i="2"/>
  <c r="H503" i="2"/>
  <c r="H574" i="2"/>
  <c r="H395" i="2"/>
  <c r="H70" i="2"/>
  <c r="H680" i="2"/>
  <c r="H872" i="2"/>
  <c r="H681" i="2"/>
  <c r="H593" i="2"/>
  <c r="H270" i="2"/>
  <c r="H71" i="2"/>
  <c r="H791" i="2"/>
  <c r="H710" i="2"/>
  <c r="H271" i="2"/>
  <c r="H72" i="2"/>
  <c r="H73" i="2"/>
  <c r="H553" i="2"/>
  <c r="H747" i="2"/>
  <c r="H783" i="2"/>
  <c r="H784" i="2"/>
  <c r="H198" i="2"/>
  <c r="H439" i="2"/>
  <c r="H525" i="2"/>
  <c r="H462" i="2"/>
  <c r="H682" i="2"/>
  <c r="H440" i="2"/>
  <c r="H737" i="2"/>
  <c r="H74" i="2"/>
  <c r="H206" i="2"/>
  <c r="H756" i="2"/>
  <c r="H413" i="2"/>
  <c r="H75" i="2"/>
  <c r="H258" i="2"/>
  <c r="H463" i="2"/>
  <c r="H76" i="2"/>
  <c r="H526" i="2"/>
  <c r="H396" i="2"/>
  <c r="H711" i="2"/>
  <c r="H77" i="2"/>
  <c r="H78" i="2"/>
  <c r="H738" i="2"/>
  <c r="H554" i="2"/>
  <c r="H785" i="2"/>
  <c r="H666" i="2"/>
  <c r="H79" i="2"/>
  <c r="H575" i="2"/>
  <c r="H867" i="2"/>
  <c r="H80" i="2"/>
  <c r="H81" i="2"/>
  <c r="H441" i="2"/>
  <c r="H464" i="2"/>
  <c r="H299" i="2"/>
  <c r="H331" i="2"/>
  <c r="H397" i="2"/>
  <c r="H207" i="2"/>
  <c r="H82" i="2"/>
  <c r="H398" i="2"/>
  <c r="H504" i="2"/>
  <c r="H347" i="2"/>
  <c r="H332" i="2"/>
  <c r="H757" i="2"/>
  <c r="H83" i="2"/>
  <c r="H612" i="2"/>
  <c r="H667" i="2"/>
  <c r="H84" i="2"/>
  <c r="H300" i="2"/>
  <c r="H85" i="2"/>
  <c r="H683" i="2"/>
  <c r="H86" i="2"/>
  <c r="H284" i="2"/>
  <c r="H684" i="2"/>
  <c r="H368" i="2"/>
  <c r="H527" i="2"/>
  <c r="H414" i="2"/>
  <c r="H442" i="2"/>
  <c r="H399" i="2"/>
  <c r="H594" i="2"/>
  <c r="H793" i="2"/>
  <c r="H415" i="2"/>
  <c r="H528" i="2"/>
  <c r="H717" i="2"/>
  <c r="H489" i="2"/>
  <c r="H369" i="2"/>
  <c r="H529" i="2"/>
  <c r="H348" i="2"/>
  <c r="H646" i="2"/>
  <c r="H832" i="2"/>
  <c r="H208" i="2"/>
  <c r="H370" i="2"/>
  <c r="H87" i="2"/>
  <c r="H88" i="2"/>
  <c r="H89" i="2"/>
  <c r="H632" i="2"/>
  <c r="H90" i="2"/>
  <c r="H773" i="2"/>
  <c r="H91" i="2"/>
  <c r="H647" i="2"/>
  <c r="H301" i="2"/>
  <c r="H576" i="2"/>
  <c r="H241" i="2"/>
  <c r="H92" i="2"/>
  <c r="H371" i="2"/>
  <c r="H555" i="2"/>
  <c r="H530" i="2"/>
  <c r="H302" i="2"/>
  <c r="H93" i="2"/>
  <c r="H531" i="2"/>
  <c r="H333" i="2"/>
  <c r="H94" i="2"/>
  <c r="H613" i="2"/>
  <c r="H532" i="2"/>
  <c r="H95" i="2"/>
  <c r="H758" i="2"/>
  <c r="H285" i="2"/>
  <c r="H822" i="2"/>
  <c r="H253" i="2"/>
  <c r="H372" i="2"/>
  <c r="H443" i="2"/>
  <c r="H880" i="2"/>
  <c r="H595" i="2"/>
  <c r="H786" i="2"/>
  <c r="H349" i="2"/>
  <c r="H465" i="2"/>
  <c r="H533" i="2"/>
  <c r="H96" i="2"/>
  <c r="H213" i="2"/>
  <c r="H248" i="2"/>
  <c r="H648" i="2"/>
  <c r="H221" i="2"/>
  <c r="H837" i="2"/>
  <c r="H685" i="2"/>
  <c r="H97" i="2"/>
  <c r="H577" i="2"/>
  <c r="H814" i="2"/>
  <c r="H98" i="2"/>
  <c r="H556" i="2"/>
  <c r="H884" i="2"/>
  <c r="H99" i="2"/>
  <c r="H823" i="2"/>
  <c r="H100" i="2"/>
  <c r="H804" i="2"/>
  <c r="H649" i="2"/>
  <c r="H797" i="2"/>
  <c r="H805" i="2"/>
  <c r="H101" i="2"/>
  <c r="H712" i="2"/>
  <c r="H102" i="2"/>
  <c r="H855" i="2"/>
  <c r="H103" i="2"/>
  <c r="H104" i="2"/>
  <c r="H105" i="2"/>
  <c r="H713" i="2"/>
  <c r="H633" i="2"/>
  <c r="H416" i="2"/>
  <c r="H400" i="2"/>
  <c r="H106" i="2"/>
  <c r="H650" i="2"/>
  <c r="H557" i="2"/>
  <c r="H401" i="2"/>
  <c r="H199" i="2"/>
  <c r="H236" i="2"/>
  <c r="H107" i="2"/>
  <c r="H824" i="2"/>
  <c r="H879" i="2"/>
  <c r="H466" i="2"/>
  <c r="H108" i="2"/>
  <c r="H668" i="2"/>
  <c r="H863" i="2"/>
  <c r="H578" i="2"/>
  <c r="H237" i="2"/>
  <c r="H109" i="2"/>
  <c r="H373" i="2"/>
  <c r="H852" i="2"/>
  <c r="H890" i="2"/>
  <c r="H374" i="2"/>
  <c r="H110" i="2"/>
  <c r="H847" i="2"/>
  <c r="H111" i="2"/>
  <c r="H467" i="2"/>
  <c r="H444" i="2"/>
  <c r="H286" i="2"/>
  <c r="H375" i="2"/>
  <c r="H112" i="2"/>
  <c r="H703" i="2"/>
  <c r="H272" i="2"/>
  <c r="H303" i="2"/>
  <c r="H634" i="2"/>
  <c r="H113" i="2"/>
  <c r="H534" i="2"/>
  <c r="H490" i="2"/>
  <c r="H558" i="2"/>
  <c r="H114" i="2"/>
  <c r="H686" i="2"/>
  <c r="H848" i="2"/>
  <c r="H445" i="2"/>
  <c r="H798" i="2"/>
  <c r="H651" i="2"/>
  <c r="H115" i="2"/>
  <c r="H687" i="2"/>
  <c r="H614" i="2"/>
  <c r="H579" i="2"/>
  <c r="H402" i="2"/>
  <c r="H116" i="2"/>
  <c r="H774" i="2"/>
  <c r="H117" i="2"/>
  <c r="H744" i="2"/>
  <c r="H825" i="2"/>
  <c r="H118" i="2"/>
  <c r="H718" i="2"/>
  <c r="H417" i="2"/>
  <c r="H200" i="2"/>
  <c r="H119" i="2"/>
  <c r="H287" i="2"/>
  <c r="H120" i="2"/>
  <c r="H580" i="2"/>
  <c r="H228" i="2"/>
  <c r="H787" i="2"/>
  <c r="H581" i="2"/>
  <c r="H121" i="2"/>
  <c r="H403" i="2"/>
  <c r="H688" i="2"/>
  <c r="H238" i="2"/>
  <c r="H244" i="2"/>
  <c r="H615" i="2"/>
  <c r="H826" i="2"/>
  <c r="H881" i="2"/>
  <c r="H334" i="2"/>
  <c r="H122" i="2"/>
  <c r="H635" i="2"/>
  <c r="H231" i="2"/>
  <c r="H288" i="2"/>
  <c r="H505" i="2"/>
  <c r="H123" i="2"/>
  <c r="H404" i="2"/>
  <c r="H405" i="2"/>
  <c r="H875" i="2"/>
  <c r="H806" i="2"/>
  <c r="H124" i="2"/>
  <c r="H719" i="2"/>
  <c r="H689" i="2"/>
  <c r="H125" i="2"/>
  <c r="H739" i="2"/>
  <c r="H535" i="2"/>
  <c r="H126" i="2"/>
  <c r="H127" i="2"/>
  <c r="H446" i="2"/>
  <c r="H335" i="2"/>
  <c r="H559" i="2"/>
  <c r="H128" i="2"/>
  <c r="H616" i="2"/>
  <c r="H876" i="2"/>
  <c r="H842" i="2"/>
  <c r="H690" i="2"/>
  <c r="H129" i="2"/>
  <c r="H273" i="2"/>
  <c r="H336" i="2"/>
  <c r="H652" i="2"/>
  <c r="H720" i="2"/>
  <c r="H130" i="2"/>
  <c r="H617" i="2"/>
  <c r="H468" i="2"/>
  <c r="H721" i="2"/>
  <c r="H849" i="2"/>
  <c r="H691" i="2"/>
  <c r="H131" i="2"/>
  <c r="H304" i="2"/>
  <c r="H799" i="2"/>
  <c r="H868" i="2"/>
  <c r="H406" i="2"/>
  <c r="H132" i="2"/>
  <c r="H669" i="2"/>
  <c r="H838" i="2"/>
  <c r="H800" i="2"/>
  <c r="H133" i="2"/>
  <c r="H704" i="2"/>
  <c r="H692" i="2"/>
  <c r="H134" i="2"/>
  <c r="H815" i="2"/>
  <c r="H135" i="2"/>
  <c r="H816" i="2"/>
  <c r="H447" i="2"/>
  <c r="H136" i="2"/>
  <c r="H137" i="2"/>
  <c r="H775" i="2"/>
  <c r="H670" i="2"/>
  <c r="H693" i="2"/>
  <c r="H582" i="2"/>
  <c r="H506" i="2"/>
  <c r="H407" i="2"/>
  <c r="H740" i="2"/>
  <c r="H722" i="2"/>
  <c r="H138" i="2"/>
  <c r="H139" i="2"/>
  <c r="H140" i="2"/>
  <c r="H671" i="2"/>
  <c r="H448" i="2"/>
  <c r="H653" i="2"/>
  <c r="H491" i="2"/>
  <c r="H214" i="2"/>
  <c r="H492" i="2"/>
  <c r="H507" i="2"/>
  <c r="H759" i="2"/>
  <c r="H350" i="2"/>
  <c r="H376" i="2"/>
  <c r="H377" i="2"/>
  <c r="H873" i="2"/>
  <c r="H858" i="2"/>
  <c r="H378" i="2"/>
  <c r="H493" i="2"/>
  <c r="H141" i="2"/>
  <c r="H892" i="2"/>
  <c r="H833" i="2"/>
  <c r="H618" i="2"/>
  <c r="H142" i="2"/>
  <c r="H239" i="2"/>
  <c r="H536" i="2"/>
  <c r="H619" i="2"/>
  <c r="H596" i="2"/>
  <c r="H748" i="2"/>
  <c r="H143" i="2"/>
  <c r="H351" i="2"/>
  <c r="H449" i="2"/>
  <c r="H201" i="2"/>
  <c r="H144" i="2"/>
  <c r="H145" i="2"/>
  <c r="H807" i="2"/>
  <c r="H337" i="2"/>
  <c r="H856" i="2"/>
  <c r="H146" i="2"/>
  <c r="H418" i="2"/>
  <c r="H147" i="2"/>
  <c r="H305" i="2"/>
  <c r="H379" i="2"/>
  <c r="H148" i="2"/>
  <c r="H306" i="2"/>
  <c r="H450" i="2"/>
  <c r="H149" i="2"/>
  <c r="H620" i="2"/>
  <c r="H419" i="2"/>
  <c r="H864" i="2"/>
  <c r="H827" i="2"/>
  <c r="H741" i="2"/>
  <c r="H801" i="2"/>
  <c r="H694" i="2"/>
  <c r="H352" i="2"/>
  <c r="H621" i="2"/>
  <c r="H469" i="2"/>
  <c r="H150" i="2"/>
  <c r="H765" i="2"/>
  <c r="H151" i="2"/>
  <c r="H742" i="2"/>
  <c r="H597" i="2"/>
  <c r="H886" i="2"/>
  <c r="H598" i="2"/>
  <c r="H152" i="2"/>
  <c r="H307" i="2"/>
  <c r="H456" i="2"/>
  <c r="H308" i="2"/>
  <c r="H766" i="2"/>
  <c r="H695" i="2"/>
  <c r="H153" i="2"/>
  <c r="H508" i="2"/>
  <c r="H353" i="2"/>
  <c r="H254" i="2"/>
  <c r="H869" i="2"/>
  <c r="H470" i="2"/>
  <c r="H255" i="2"/>
  <c r="H338" i="2"/>
  <c r="H309" i="2"/>
  <c r="H259" i="2"/>
  <c r="H599" i="2"/>
  <c r="H215" i="2"/>
  <c r="H154" i="2"/>
  <c r="H471" i="2"/>
  <c r="H870" i="2"/>
  <c r="H839" i="2"/>
  <c r="H776" i="2"/>
  <c r="H155" i="2"/>
  <c r="H817" i="2"/>
  <c r="H760" i="2"/>
  <c r="H310" i="2"/>
  <c r="H672" i="2"/>
  <c r="H311" i="2"/>
  <c r="H472" i="2"/>
  <c r="H494" i="2"/>
  <c r="H723" i="2"/>
  <c r="H788" i="2"/>
  <c r="H761" i="2"/>
  <c r="H408" i="2"/>
  <c r="H156" i="2"/>
  <c r="H451" i="2"/>
  <c r="H157" i="2"/>
  <c r="H808" i="2"/>
  <c r="H560" i="2"/>
  <c r="H840" i="2"/>
  <c r="H339" i="2"/>
  <c r="H714" i="2"/>
  <c r="H509" i="2"/>
  <c r="H158" i="2"/>
  <c r="H636" i="2"/>
  <c r="H223" i="2"/>
  <c r="H289" i="2"/>
  <c r="H654" i="2"/>
  <c r="H828" i="2"/>
  <c r="H510" i="2"/>
  <c r="H354" i="2"/>
  <c r="H583" i="2"/>
  <c r="H159" i="2"/>
  <c r="H473" i="2"/>
  <c r="H474" i="2"/>
  <c r="H561" i="2"/>
  <c r="H245" i="2"/>
  <c r="H160" i="2"/>
  <c r="H420" i="2"/>
  <c r="H421" i="2"/>
  <c r="H542" i="2"/>
  <c r="H809" i="2"/>
  <c r="H673" i="2"/>
  <c r="H161" i="2"/>
  <c r="H162" i="2"/>
  <c r="H163" i="2"/>
  <c r="H696" i="2"/>
  <c r="H380" i="2"/>
  <c r="H452" i="2"/>
  <c r="H600" i="2"/>
  <c r="H887" i="2"/>
  <c r="H274" i="2"/>
  <c r="H584" i="2"/>
  <c r="H340" i="2"/>
  <c r="H601" i="2"/>
  <c r="H216" i="2"/>
  <c r="H224" i="2"/>
  <c r="H637" i="2"/>
  <c r="H422" i="2"/>
  <c r="H810" i="2"/>
  <c r="H164" i="2"/>
  <c r="H537" i="2"/>
  <c r="H312" i="2"/>
  <c r="H655" i="2"/>
  <c r="H638" i="2"/>
  <c r="H165" i="2"/>
  <c r="H749" i="2"/>
  <c r="H355" i="2"/>
  <c r="H697" i="2"/>
  <c r="H275" i="2"/>
  <c r="H834" i="2"/>
  <c r="H166" i="2"/>
  <c r="H588" i="2"/>
  <c r="H167" i="2"/>
  <c r="H622" i="2"/>
  <c r="H453" i="2"/>
  <c r="H811" i="2"/>
  <c r="H859" i="2"/>
  <c r="H168" i="2"/>
  <c r="H850" i="2"/>
  <c r="H313" i="2"/>
  <c r="H169" i="2"/>
  <c r="H222" i="2"/>
  <c r="H170" i="2"/>
  <c r="H767" i="2"/>
  <c r="H249" i="2"/>
  <c r="H290" i="2"/>
  <c r="H562" i="2"/>
  <c r="H171" i="2"/>
  <c r="H475" i="2"/>
  <c r="H476" i="2"/>
  <c r="H314" i="2"/>
  <c r="H232" i="2"/>
  <c r="H172" i="2"/>
  <c r="H794" i="2"/>
  <c r="H173" i="2"/>
  <c r="H276" i="2"/>
  <c r="H174" i="2"/>
  <c r="H175" i="2"/>
  <c r="H477" i="2"/>
  <c r="H724" i="2"/>
  <c r="H818" i="2"/>
  <c r="H602" i="2"/>
  <c r="H585" i="2"/>
  <c r="H586" i="2"/>
  <c r="H656" i="2"/>
  <c r="H603" i="2"/>
  <c r="H246" i="2"/>
  <c r="H176" i="2"/>
  <c r="H511" i="2"/>
  <c r="H604" i="2"/>
  <c r="H725" i="2"/>
  <c r="H315" i="2"/>
  <c r="H726" i="2"/>
  <c r="H639" i="2"/>
  <c r="H495" i="2"/>
  <c r="H727" i="2"/>
  <c r="H674" i="2"/>
  <c r="H225" i="2"/>
  <c r="H589" i="2"/>
  <c r="H177" i="2"/>
  <c r="H423" i="2"/>
  <c r="H605" i="2"/>
  <c r="H768" i="2"/>
  <c r="H242" i="2"/>
  <c r="H841" i="2"/>
  <c r="H512" i="2"/>
  <c r="H715" i="2"/>
  <c r="H513" i="2"/>
  <c r="H202" i="2"/>
  <c r="H178" i="2"/>
  <c r="H179" i="2"/>
  <c r="H180" i="2"/>
  <c r="H181" i="2"/>
  <c r="H877" i="2"/>
  <c r="H260" i="2"/>
  <c r="H182" i="2"/>
  <c r="H183" i="2"/>
  <c r="H424" i="2"/>
  <c r="H316" i="2"/>
  <c r="H728" i="2"/>
  <c r="H381" i="2"/>
  <c r="H184" i="2"/>
  <c r="H623" i="2"/>
  <c r="H185" i="2"/>
  <c r="H356" i="2"/>
  <c r="H277" i="2"/>
  <c r="H587" i="2"/>
  <c r="H657" i="2"/>
  <c r="H291" i="2"/>
  <c r="H762" i="2"/>
  <c r="H186" i="2"/>
  <c r="H675" i="2"/>
  <c r="H538" i="2"/>
  <c r="H187" i="2"/>
  <c r="H217" i="2"/>
  <c r="H891" i="2"/>
  <c r="H240" i="2"/>
  <c r="H278" i="2"/>
  <c r="H777" i="2"/>
  <c r="H317" i="2"/>
  <c r="H789" i="2"/>
  <c r="H835" i="2"/>
  <c r="H454" i="2"/>
  <c r="H188" i="2"/>
  <c r="H750" i="2"/>
  <c r="H382" i="2"/>
  <c r="H812" i="2"/>
  <c r="H189" i="2"/>
  <c r="H455" i="2"/>
  <c r="H763" i="2"/>
  <c r="H514" i="2"/>
  <c r="H606" i="2"/>
  <c r="H190" i="2"/>
  <c r="H218" i="2"/>
  <c r="H496" i="2"/>
  <c r="H802" i="2"/>
  <c r="H640" i="2"/>
  <c r="H803" i="2"/>
  <c r="H539" i="2"/>
  <c r="H261" i="2"/>
  <c r="H357" i="2"/>
  <c r="H341" i="2"/>
  <c r="H191" i="2"/>
  <c r="H857" i="2"/>
  <c r="H478" i="2"/>
  <c r="H641" i="2"/>
  <c r="H409" i="2"/>
  <c r="H540" i="2"/>
  <c r="H479" i="2"/>
  <c r="H729" i="2"/>
  <c r="H515" i="2"/>
  <c r="H342" i="2"/>
  <c r="H192" i="2"/>
  <c r="H497" i="2"/>
  <c r="H624" i="2"/>
  <c r="F383" i="2"/>
  <c r="F705" i="2"/>
  <c r="F480" i="2"/>
  <c r="F658" i="2"/>
  <c r="F659" i="2"/>
  <c r="F2" i="2"/>
  <c r="F843" i="2"/>
  <c r="F193" i="2"/>
  <c r="F498" i="2"/>
  <c r="F250" i="2"/>
  <c r="F209" i="2"/>
  <c r="F860" i="2"/>
  <c r="F343" i="2"/>
  <c r="F716" i="2"/>
  <c r="F251" i="2"/>
  <c r="F851" i="2"/>
  <c r="F194" i="2"/>
  <c r="F3" i="2"/>
  <c r="F590" i="2"/>
  <c r="F4" i="2"/>
  <c r="F660" i="2"/>
  <c r="F642" i="2"/>
  <c r="F257" i="2"/>
  <c r="F516" i="2"/>
  <c r="F229" i="2"/>
  <c r="F706" i="2"/>
  <c r="F5" i="2"/>
  <c r="F318" i="2"/>
  <c r="F6" i="2"/>
  <c r="F7" i="2"/>
  <c r="F730" i="2"/>
  <c r="F8" i="2"/>
  <c r="F9" i="2"/>
  <c r="F885" i="2"/>
  <c r="F517" i="2"/>
  <c r="F751" i="2"/>
  <c r="F10" i="2"/>
  <c r="F359" i="2"/>
  <c r="F292" i="2"/>
  <c r="F252" i="2"/>
  <c r="F731" i="2"/>
  <c r="F499" i="2"/>
  <c r="F11" i="2"/>
  <c r="F203" i="2"/>
  <c r="F319" i="2"/>
  <c r="F12" i="2"/>
  <c r="F13" i="2"/>
  <c r="F14" i="2"/>
  <c r="F15" i="2"/>
  <c r="F293" i="2"/>
  <c r="F226" i="2"/>
  <c r="F360" i="2"/>
  <c r="F813" i="2"/>
  <c r="F543" i="2"/>
  <c r="F882" i="2"/>
  <c r="F16" i="2"/>
  <c r="F361" i="2"/>
  <c r="F541" i="2"/>
  <c r="F219" i="2"/>
  <c r="F243" i="2"/>
  <c r="F384" i="2"/>
  <c r="F707" i="2"/>
  <c r="F778" i="2"/>
  <c r="F210" i="2"/>
  <c r="F17" i="2"/>
  <c r="F18" i="2"/>
  <c r="F544" i="2"/>
  <c r="F320" i="2"/>
  <c r="F279" i="2"/>
  <c r="F481" i="2"/>
  <c r="F607" i="2"/>
  <c r="F262" i="2"/>
  <c r="F362" i="2"/>
  <c r="F482" i="2"/>
  <c r="F608" i="2"/>
  <c r="F457" i="2"/>
  <c r="F19" i="2"/>
  <c r="F20" i="2"/>
  <c r="F21" i="2"/>
  <c r="F563" i="2"/>
  <c r="F385" i="2"/>
  <c r="F545" i="2"/>
  <c r="F22" i="2"/>
  <c r="F518" i="2"/>
  <c r="F280" i="2"/>
  <c r="F627" i="2"/>
  <c r="F263" i="2"/>
  <c r="F23" i="2"/>
  <c r="F410" i="2"/>
  <c r="F426" i="2"/>
  <c r="F546" i="2"/>
  <c r="F344" i="2"/>
  <c r="F792" i="2"/>
  <c r="F483" i="2"/>
  <c r="F865" i="2"/>
  <c r="F24" i="2"/>
  <c r="F889" i="2"/>
  <c r="F411" i="2"/>
  <c r="F643" i="2"/>
  <c r="F644" i="2"/>
  <c r="F519" i="2"/>
  <c r="F25" i="2"/>
  <c r="F363" i="2"/>
  <c r="F628" i="2"/>
  <c r="F699" i="2"/>
  <c r="F520" i="2"/>
  <c r="F364" i="2"/>
  <c r="F26" i="2"/>
  <c r="F708" i="2"/>
  <c r="F27" i="2"/>
  <c r="F795" i="2"/>
  <c r="F256" i="2"/>
  <c r="F386" i="2"/>
  <c r="F345" i="2"/>
  <c r="F281" i="2"/>
  <c r="F365" i="2"/>
  <c r="F888" i="2"/>
  <c r="F547" i="2"/>
  <c r="F427" i="2"/>
  <c r="F195" i="2"/>
  <c r="F366" i="2"/>
  <c r="F28" i="2"/>
  <c r="F625" i="2"/>
  <c r="F626" i="2"/>
  <c r="F844" i="2"/>
  <c r="F247" i="2"/>
  <c r="F29" i="2"/>
  <c r="F428" i="2"/>
  <c r="F30" i="2"/>
  <c r="F779" i="2"/>
  <c r="F629" i="2"/>
  <c r="F346" i="2"/>
  <c r="F796" i="2"/>
  <c r="F548" i="2"/>
  <c r="F458" i="2"/>
  <c r="F412" i="2"/>
  <c r="F321" i="2"/>
  <c r="F700" i="2"/>
  <c r="F264" i="2"/>
  <c r="F429" i="2"/>
  <c r="F31" i="2"/>
  <c r="F387" i="2"/>
  <c r="F430" i="2"/>
  <c r="F322" i="2"/>
  <c r="F294" i="2"/>
  <c r="F323" i="2"/>
  <c r="F500" i="2"/>
  <c r="F233" i="2"/>
  <c r="F698" i="2"/>
  <c r="F752" i="2"/>
  <c r="F829" i="2"/>
  <c r="F388" i="2"/>
  <c r="F853" i="2"/>
  <c r="F743" i="2"/>
  <c r="F32" i="2"/>
  <c r="F830" i="2"/>
  <c r="F265" i="2"/>
  <c r="F564" i="2"/>
  <c r="F33" i="2"/>
  <c r="F34" i="2"/>
  <c r="F769" i="2"/>
  <c r="F732" i="2"/>
  <c r="F484" i="2"/>
  <c r="F282" i="2"/>
  <c r="F35" i="2"/>
  <c r="F234" i="2"/>
  <c r="F36" i="2"/>
  <c r="F780" i="2"/>
  <c r="F37" i="2"/>
  <c r="F521" i="2"/>
  <c r="F871" i="2"/>
  <c r="F211" i="2"/>
  <c r="F38" i="2"/>
  <c r="F367" i="2"/>
  <c r="F854" i="2"/>
  <c r="F295" i="2"/>
  <c r="F39" i="2"/>
  <c r="F819" i="2"/>
  <c r="F565" i="2"/>
  <c r="F676" i="2"/>
  <c r="F40" i="2"/>
  <c r="F41" i="2"/>
  <c r="F235" i="2"/>
  <c r="F42" i="2"/>
  <c r="F212" i="2"/>
  <c r="F43" i="2"/>
  <c r="F44" i="2"/>
  <c r="F781" i="2"/>
  <c r="F733" i="2"/>
  <c r="F677" i="2"/>
  <c r="F609" i="2"/>
  <c r="F324" i="2"/>
  <c r="F325" i="2"/>
  <c r="F204" i="2"/>
  <c r="F770" i="2"/>
  <c r="F861" i="2"/>
  <c r="F45" i="2"/>
  <c r="F753" i="2"/>
  <c r="F46" i="2"/>
  <c r="F431" i="2"/>
  <c r="F522" i="2"/>
  <c r="F47" i="2"/>
  <c r="F645" i="2"/>
  <c r="F790" i="2"/>
  <c r="F296" i="2"/>
  <c r="F196" i="2"/>
  <c r="F610" i="2"/>
  <c r="F485" i="2"/>
  <c r="F266" i="2"/>
  <c r="F734" i="2"/>
  <c r="F432" i="2"/>
  <c r="F661" i="2"/>
  <c r="F389" i="2"/>
  <c r="F566" i="2"/>
  <c r="F48" i="2"/>
  <c r="F591" i="2"/>
  <c r="F501" i="2"/>
  <c r="F754" i="2"/>
  <c r="F611" i="2"/>
  <c r="F567" i="2"/>
  <c r="F267" i="2"/>
  <c r="F502" i="2"/>
  <c r="F831" i="2"/>
  <c r="F49" i="2"/>
  <c r="F709" i="2"/>
  <c r="F390" i="2"/>
  <c r="F326" i="2"/>
  <c r="F358" i="2"/>
  <c r="F297" i="2"/>
  <c r="F50" i="2"/>
  <c r="F662" i="2"/>
  <c r="F549" i="2"/>
  <c r="F866" i="2"/>
  <c r="F220" i="2"/>
  <c r="F433" i="2"/>
  <c r="F51" i="2"/>
  <c r="F771" i="2"/>
  <c r="F230" i="2"/>
  <c r="F327" i="2"/>
  <c r="F630" i="2"/>
  <c r="F52" i="2"/>
  <c r="F53" i="2"/>
  <c r="F550" i="2"/>
  <c r="F391" i="2"/>
  <c r="F568" i="2"/>
  <c r="F772" i="2"/>
  <c r="F459" i="2"/>
  <c r="F434" i="2"/>
  <c r="F701" i="2"/>
  <c r="F845" i="2"/>
  <c r="F54" i="2"/>
  <c r="F551" i="2"/>
  <c r="F874" i="2"/>
  <c r="F569" i="2"/>
  <c r="F745" i="2"/>
  <c r="F552" i="2"/>
  <c r="F55" i="2"/>
  <c r="F570" i="2"/>
  <c r="F663" i="2"/>
  <c r="F820" i="2"/>
  <c r="F56" i="2"/>
  <c r="F205" i="2"/>
  <c r="F836" i="2"/>
  <c r="F735" i="2"/>
  <c r="F57" i="2"/>
  <c r="F678" i="2"/>
  <c r="F268" i="2"/>
  <c r="F460" i="2"/>
  <c r="F862" i="2"/>
  <c r="F664" i="2"/>
  <c r="F58" i="2"/>
  <c r="F461" i="2"/>
  <c r="F746" i="2"/>
  <c r="F702" i="2"/>
  <c r="F59" i="2"/>
  <c r="F878" i="2"/>
  <c r="F782" i="2"/>
  <c r="F60" i="2"/>
  <c r="F227" i="2"/>
  <c r="F665" i="2"/>
  <c r="F883" i="2"/>
  <c r="F523" i="2"/>
  <c r="F269" i="2"/>
  <c r="F328" i="2"/>
  <c r="F61" i="2"/>
  <c r="F631" i="2"/>
  <c r="F571" i="2"/>
  <c r="F392" i="2"/>
  <c r="F755" i="2"/>
  <c r="F393" i="2"/>
  <c r="F486" i="2"/>
  <c r="F329" i="2"/>
  <c r="F679" i="2"/>
  <c r="F435" i="2"/>
  <c r="F436" i="2"/>
  <c r="F62" i="2"/>
  <c r="F425" i="2"/>
  <c r="F197" i="2"/>
  <c r="F63" i="2"/>
  <c r="F821" i="2"/>
  <c r="F64" i="2"/>
  <c r="F65" i="2"/>
  <c r="F330" i="2"/>
  <c r="F66" i="2"/>
  <c r="F67" i="2"/>
  <c r="F68" i="2"/>
  <c r="F69" i="2"/>
  <c r="F283" i="2"/>
  <c r="F572" i="2"/>
  <c r="F573" i="2"/>
  <c r="F437" i="2"/>
  <c r="F298" i="2"/>
  <c r="F487" i="2"/>
  <c r="F524" i="2"/>
  <c r="F764" i="2"/>
  <c r="F488" i="2"/>
  <c r="F438" i="2"/>
  <c r="F846" i="2"/>
  <c r="F592" i="2"/>
  <c r="F736" i="2"/>
  <c r="F394" i="2"/>
  <c r="F503" i="2"/>
  <c r="F574" i="2"/>
  <c r="F395" i="2"/>
  <c r="F70" i="2"/>
  <c r="F680" i="2"/>
  <c r="F872" i="2"/>
  <c r="F681" i="2"/>
  <c r="F593" i="2"/>
  <c r="F270" i="2"/>
  <c r="F71" i="2"/>
  <c r="F791" i="2"/>
  <c r="F710" i="2"/>
  <c r="F271" i="2"/>
  <c r="F72" i="2"/>
  <c r="F73" i="2"/>
  <c r="F553" i="2"/>
  <c r="F747" i="2"/>
  <c r="F783" i="2"/>
  <c r="F784" i="2"/>
  <c r="F198" i="2"/>
  <c r="F439" i="2"/>
  <c r="F525" i="2"/>
  <c r="F462" i="2"/>
  <c r="F682" i="2"/>
  <c r="F440" i="2"/>
  <c r="F737" i="2"/>
  <c r="F74" i="2"/>
  <c r="F206" i="2"/>
  <c r="F756" i="2"/>
  <c r="F413" i="2"/>
  <c r="F75" i="2"/>
  <c r="F258" i="2"/>
  <c r="F463" i="2"/>
  <c r="F76" i="2"/>
  <c r="F526" i="2"/>
  <c r="F396" i="2"/>
  <c r="F711" i="2"/>
  <c r="F77" i="2"/>
  <c r="F78" i="2"/>
  <c r="F738" i="2"/>
  <c r="F554" i="2"/>
  <c r="F785" i="2"/>
  <c r="F666" i="2"/>
  <c r="F79" i="2"/>
  <c r="F575" i="2"/>
  <c r="F867" i="2"/>
  <c r="F80" i="2"/>
  <c r="F81" i="2"/>
  <c r="F441" i="2"/>
  <c r="F464" i="2"/>
  <c r="F299" i="2"/>
  <c r="F331" i="2"/>
  <c r="F397" i="2"/>
  <c r="F207" i="2"/>
  <c r="F82" i="2"/>
  <c r="F398" i="2"/>
  <c r="F504" i="2"/>
  <c r="F347" i="2"/>
  <c r="F332" i="2"/>
  <c r="F757" i="2"/>
  <c r="F83" i="2"/>
  <c r="F612" i="2"/>
  <c r="F667" i="2"/>
  <c r="F84" i="2"/>
  <c r="F300" i="2"/>
  <c r="F85" i="2"/>
  <c r="F683" i="2"/>
  <c r="F86" i="2"/>
  <c r="F284" i="2"/>
  <c r="F684" i="2"/>
  <c r="F368" i="2"/>
  <c r="F527" i="2"/>
  <c r="F414" i="2"/>
  <c r="F442" i="2"/>
  <c r="F399" i="2"/>
  <c r="F594" i="2"/>
  <c r="F793" i="2"/>
  <c r="F415" i="2"/>
  <c r="F528" i="2"/>
  <c r="F717" i="2"/>
  <c r="F489" i="2"/>
  <c r="F369" i="2"/>
  <c r="F529" i="2"/>
  <c r="F348" i="2"/>
  <c r="F646" i="2"/>
  <c r="F832" i="2"/>
  <c r="F208" i="2"/>
  <c r="F370" i="2"/>
  <c r="F87" i="2"/>
  <c r="F88" i="2"/>
  <c r="F89" i="2"/>
  <c r="F632" i="2"/>
  <c r="F90" i="2"/>
  <c r="F773" i="2"/>
  <c r="F91" i="2"/>
  <c r="F647" i="2"/>
  <c r="F301" i="2"/>
  <c r="F576" i="2"/>
  <c r="F241" i="2"/>
  <c r="F92" i="2"/>
  <c r="F371" i="2"/>
  <c r="F555" i="2"/>
  <c r="F530" i="2"/>
  <c r="F302" i="2"/>
  <c r="F93" i="2"/>
  <c r="F531" i="2"/>
  <c r="F333" i="2"/>
  <c r="F94" i="2"/>
  <c r="F613" i="2"/>
  <c r="F532" i="2"/>
  <c r="F95" i="2"/>
  <c r="F758" i="2"/>
  <c r="F285" i="2"/>
  <c r="F822" i="2"/>
  <c r="F253" i="2"/>
  <c r="F372" i="2"/>
  <c r="F443" i="2"/>
  <c r="F880" i="2"/>
  <c r="F595" i="2"/>
  <c r="F786" i="2"/>
  <c r="F349" i="2"/>
  <c r="F465" i="2"/>
  <c r="F533" i="2"/>
  <c r="F96" i="2"/>
  <c r="F213" i="2"/>
  <c r="F248" i="2"/>
  <c r="F648" i="2"/>
  <c r="F221" i="2"/>
  <c r="F837" i="2"/>
  <c r="F685" i="2"/>
  <c r="F97" i="2"/>
  <c r="F577" i="2"/>
  <c r="F814" i="2"/>
  <c r="F98" i="2"/>
  <c r="F556" i="2"/>
  <c r="F884" i="2"/>
  <c r="F99" i="2"/>
  <c r="F823" i="2"/>
  <c r="F100" i="2"/>
  <c r="F804" i="2"/>
  <c r="F649" i="2"/>
  <c r="F797" i="2"/>
  <c r="F805" i="2"/>
  <c r="F101" i="2"/>
  <c r="F712" i="2"/>
  <c r="F102" i="2"/>
  <c r="F855" i="2"/>
  <c r="F103" i="2"/>
  <c r="F104" i="2"/>
  <c r="F105" i="2"/>
  <c r="F713" i="2"/>
  <c r="F633" i="2"/>
  <c r="F416" i="2"/>
  <c r="F400" i="2"/>
  <c r="F106" i="2"/>
  <c r="F650" i="2"/>
  <c r="F557" i="2"/>
  <c r="F401" i="2"/>
  <c r="F199" i="2"/>
  <c r="F236" i="2"/>
  <c r="F107" i="2"/>
  <c r="F824" i="2"/>
  <c r="F879" i="2"/>
  <c r="F466" i="2"/>
  <c r="F108" i="2"/>
  <c r="F668" i="2"/>
  <c r="F863" i="2"/>
  <c r="F578" i="2"/>
  <c r="F237" i="2"/>
  <c r="F109" i="2"/>
  <c r="F373" i="2"/>
  <c r="F852" i="2"/>
  <c r="F890" i="2"/>
  <c r="F374" i="2"/>
  <c r="F110" i="2"/>
  <c r="F847" i="2"/>
  <c r="F111" i="2"/>
  <c r="F467" i="2"/>
  <c r="F444" i="2"/>
  <c r="F286" i="2"/>
  <c r="F375" i="2"/>
  <c r="F112" i="2"/>
  <c r="F703" i="2"/>
  <c r="F272" i="2"/>
  <c r="F303" i="2"/>
  <c r="F634" i="2"/>
  <c r="F113" i="2"/>
  <c r="F534" i="2"/>
  <c r="F490" i="2"/>
  <c r="F558" i="2"/>
  <c r="F114" i="2"/>
  <c r="F686" i="2"/>
  <c r="F848" i="2"/>
  <c r="F445" i="2"/>
  <c r="F798" i="2"/>
  <c r="F651" i="2"/>
  <c r="F115" i="2"/>
  <c r="F687" i="2"/>
  <c r="F614" i="2"/>
  <c r="F579" i="2"/>
  <c r="F402" i="2"/>
  <c r="F116" i="2"/>
  <c r="F774" i="2"/>
  <c r="F117" i="2"/>
  <c r="F744" i="2"/>
  <c r="F825" i="2"/>
  <c r="F118" i="2"/>
  <c r="F718" i="2"/>
  <c r="F417" i="2"/>
  <c r="F200" i="2"/>
  <c r="F119" i="2"/>
  <c r="F287" i="2"/>
  <c r="F120" i="2"/>
  <c r="F580" i="2"/>
  <c r="F228" i="2"/>
  <c r="F787" i="2"/>
  <c r="F581" i="2"/>
  <c r="F121" i="2"/>
  <c r="F403" i="2"/>
  <c r="F688" i="2"/>
  <c r="F238" i="2"/>
  <c r="F244" i="2"/>
  <c r="F615" i="2"/>
  <c r="F826" i="2"/>
  <c r="F881" i="2"/>
  <c r="F334" i="2"/>
  <c r="F122" i="2"/>
  <c r="F635" i="2"/>
  <c r="F231" i="2"/>
  <c r="F288" i="2"/>
  <c r="F505" i="2"/>
  <c r="F123" i="2"/>
  <c r="F404" i="2"/>
  <c r="F405" i="2"/>
  <c r="F875" i="2"/>
  <c r="F806" i="2"/>
  <c r="F124" i="2"/>
  <c r="F719" i="2"/>
  <c r="F689" i="2"/>
  <c r="F125" i="2"/>
  <c r="F739" i="2"/>
  <c r="F535" i="2"/>
  <c r="F126" i="2"/>
  <c r="F127" i="2"/>
  <c r="F446" i="2"/>
  <c r="F335" i="2"/>
  <c r="F559" i="2"/>
  <c r="F128" i="2"/>
  <c r="F616" i="2"/>
  <c r="F876" i="2"/>
  <c r="F842" i="2"/>
  <c r="F690" i="2"/>
  <c r="F129" i="2"/>
  <c r="F273" i="2"/>
  <c r="F336" i="2"/>
  <c r="F652" i="2"/>
  <c r="F720" i="2"/>
  <c r="F130" i="2"/>
  <c r="F617" i="2"/>
  <c r="F468" i="2"/>
  <c r="F721" i="2"/>
  <c r="F849" i="2"/>
  <c r="F691" i="2"/>
  <c r="F131" i="2"/>
  <c r="F304" i="2"/>
  <c r="F799" i="2"/>
  <c r="F868" i="2"/>
  <c r="F406" i="2"/>
  <c r="F132" i="2"/>
  <c r="F669" i="2"/>
  <c r="F838" i="2"/>
  <c r="F800" i="2"/>
  <c r="F133" i="2"/>
  <c r="F704" i="2"/>
  <c r="F692" i="2"/>
  <c r="F134" i="2"/>
  <c r="F815" i="2"/>
  <c r="F135" i="2"/>
  <c r="F816" i="2"/>
  <c r="F447" i="2"/>
  <c r="F136" i="2"/>
  <c r="F137" i="2"/>
  <c r="F775" i="2"/>
  <c r="F670" i="2"/>
  <c r="F693" i="2"/>
  <c r="F582" i="2"/>
  <c r="F506" i="2"/>
  <c r="F407" i="2"/>
  <c r="F740" i="2"/>
  <c r="F722" i="2"/>
  <c r="F138" i="2"/>
  <c r="F139" i="2"/>
  <c r="F140" i="2"/>
  <c r="F671" i="2"/>
  <c r="F448" i="2"/>
  <c r="F653" i="2"/>
  <c r="F491" i="2"/>
  <c r="F214" i="2"/>
  <c r="F492" i="2"/>
  <c r="F507" i="2"/>
  <c r="F759" i="2"/>
  <c r="F350" i="2"/>
  <c r="F376" i="2"/>
  <c r="F377" i="2"/>
  <c r="F873" i="2"/>
  <c r="F858" i="2"/>
  <c r="F378" i="2"/>
  <c r="F493" i="2"/>
  <c r="F141" i="2"/>
  <c r="F892" i="2"/>
  <c r="F833" i="2"/>
  <c r="F618" i="2"/>
  <c r="F142" i="2"/>
  <c r="F239" i="2"/>
  <c r="F536" i="2"/>
  <c r="F619" i="2"/>
  <c r="F596" i="2"/>
  <c r="F748" i="2"/>
  <c r="F143" i="2"/>
  <c r="F351" i="2"/>
  <c r="F449" i="2"/>
  <c r="F201" i="2"/>
  <c r="F144" i="2"/>
  <c r="F145" i="2"/>
  <c r="F807" i="2"/>
  <c r="F337" i="2"/>
  <c r="F856" i="2"/>
  <c r="F146" i="2"/>
  <c r="F418" i="2"/>
  <c r="F147" i="2"/>
  <c r="F305" i="2"/>
  <c r="F379" i="2"/>
  <c r="F148" i="2"/>
  <c r="F306" i="2"/>
  <c r="F450" i="2"/>
  <c r="F149" i="2"/>
  <c r="F620" i="2"/>
  <c r="F419" i="2"/>
  <c r="F864" i="2"/>
  <c r="F827" i="2"/>
  <c r="F741" i="2"/>
  <c r="F801" i="2"/>
  <c r="F694" i="2"/>
  <c r="F352" i="2"/>
  <c r="F621" i="2"/>
  <c r="F469" i="2"/>
  <c r="F150" i="2"/>
  <c r="F765" i="2"/>
  <c r="F151" i="2"/>
  <c r="F742" i="2"/>
  <c r="F597" i="2"/>
  <c r="F886" i="2"/>
  <c r="F598" i="2"/>
  <c r="F152" i="2"/>
  <c r="F307" i="2"/>
  <c r="F456" i="2"/>
  <c r="F308" i="2"/>
  <c r="F766" i="2"/>
  <c r="F695" i="2"/>
  <c r="F153" i="2"/>
  <c r="F508" i="2"/>
  <c r="F353" i="2"/>
  <c r="F254" i="2"/>
  <c r="F869" i="2"/>
  <c r="F470" i="2"/>
  <c r="F255" i="2"/>
  <c r="F338" i="2"/>
  <c r="F309" i="2"/>
  <c r="F259" i="2"/>
  <c r="F599" i="2"/>
  <c r="F215" i="2"/>
  <c r="F154" i="2"/>
  <c r="F471" i="2"/>
  <c r="F870" i="2"/>
  <c r="F839" i="2"/>
  <c r="F776" i="2"/>
  <c r="F155" i="2"/>
  <c r="F817" i="2"/>
  <c r="F760" i="2"/>
  <c r="F310" i="2"/>
  <c r="F672" i="2"/>
  <c r="F311" i="2"/>
  <c r="F472" i="2"/>
  <c r="F494" i="2"/>
  <c r="F723" i="2"/>
  <c r="F788" i="2"/>
  <c r="F761" i="2"/>
  <c r="F408" i="2"/>
  <c r="F156" i="2"/>
  <c r="F451" i="2"/>
  <c r="F157" i="2"/>
  <c r="F808" i="2"/>
  <c r="F560" i="2"/>
  <c r="F840" i="2"/>
  <c r="F339" i="2"/>
  <c r="F714" i="2"/>
  <c r="F509" i="2"/>
  <c r="F158" i="2"/>
  <c r="F636" i="2"/>
  <c r="F223" i="2"/>
  <c r="F289" i="2"/>
  <c r="F654" i="2"/>
  <c r="F828" i="2"/>
  <c r="F510" i="2"/>
  <c r="F354" i="2"/>
  <c r="F583" i="2"/>
  <c r="F159" i="2"/>
  <c r="F473" i="2"/>
  <c r="F474" i="2"/>
  <c r="F561" i="2"/>
  <c r="F245" i="2"/>
  <c r="F160" i="2"/>
  <c r="F420" i="2"/>
  <c r="F421" i="2"/>
  <c r="F542" i="2"/>
  <c r="F809" i="2"/>
  <c r="F673" i="2"/>
  <c r="F161" i="2"/>
  <c r="F162" i="2"/>
  <c r="F163" i="2"/>
  <c r="F696" i="2"/>
  <c r="F380" i="2"/>
  <c r="F452" i="2"/>
  <c r="F600" i="2"/>
  <c r="F887" i="2"/>
  <c r="F274" i="2"/>
  <c r="F584" i="2"/>
  <c r="F340" i="2"/>
  <c r="F601" i="2"/>
  <c r="F216" i="2"/>
  <c r="F224" i="2"/>
  <c r="F637" i="2"/>
  <c r="F422" i="2"/>
  <c r="F810" i="2"/>
  <c r="F164" i="2"/>
  <c r="F537" i="2"/>
  <c r="F312" i="2"/>
  <c r="F655" i="2"/>
  <c r="F638" i="2"/>
  <c r="F165" i="2"/>
  <c r="F749" i="2"/>
  <c r="F355" i="2"/>
  <c r="F697" i="2"/>
  <c r="F275" i="2"/>
  <c r="F834" i="2"/>
  <c r="F166" i="2"/>
  <c r="F588" i="2"/>
  <c r="F167" i="2"/>
  <c r="F622" i="2"/>
  <c r="F453" i="2"/>
  <c r="F811" i="2"/>
  <c r="F859" i="2"/>
  <c r="F168" i="2"/>
  <c r="F850" i="2"/>
  <c r="F313" i="2"/>
  <c r="F169" i="2"/>
  <c r="F222" i="2"/>
  <c r="F170" i="2"/>
  <c r="F767" i="2"/>
  <c r="F249" i="2"/>
  <c r="F290" i="2"/>
  <c r="F562" i="2"/>
  <c r="F171" i="2"/>
  <c r="F475" i="2"/>
  <c r="F476" i="2"/>
  <c r="F314" i="2"/>
  <c r="F232" i="2"/>
  <c r="F172" i="2"/>
  <c r="F794" i="2"/>
  <c r="F173" i="2"/>
  <c r="F276" i="2"/>
  <c r="F174" i="2"/>
  <c r="F175" i="2"/>
  <c r="F477" i="2"/>
  <c r="F724" i="2"/>
  <c r="F818" i="2"/>
  <c r="F602" i="2"/>
  <c r="F585" i="2"/>
  <c r="F586" i="2"/>
  <c r="F656" i="2"/>
  <c r="F603" i="2"/>
  <c r="F246" i="2"/>
  <c r="F176" i="2"/>
  <c r="F511" i="2"/>
  <c r="F604" i="2"/>
  <c r="F725" i="2"/>
  <c r="F315" i="2"/>
  <c r="F726" i="2"/>
  <c r="F639" i="2"/>
  <c r="F495" i="2"/>
  <c r="F727" i="2"/>
  <c r="F674" i="2"/>
  <c r="F225" i="2"/>
  <c r="F589" i="2"/>
  <c r="F177" i="2"/>
  <c r="F423" i="2"/>
  <c r="F605" i="2"/>
  <c r="F768" i="2"/>
  <c r="F242" i="2"/>
  <c r="F841" i="2"/>
  <c r="F512" i="2"/>
  <c r="F715" i="2"/>
  <c r="F513" i="2"/>
  <c r="F202" i="2"/>
  <c r="F178" i="2"/>
  <c r="F179" i="2"/>
  <c r="F180" i="2"/>
  <c r="F181" i="2"/>
  <c r="F877" i="2"/>
  <c r="F260" i="2"/>
  <c r="F182" i="2"/>
  <c r="F183" i="2"/>
  <c r="F424" i="2"/>
  <c r="F316" i="2"/>
  <c r="F728" i="2"/>
  <c r="F381" i="2"/>
  <c r="F184" i="2"/>
  <c r="F623" i="2"/>
  <c r="F185" i="2"/>
  <c r="F356" i="2"/>
  <c r="F277" i="2"/>
  <c r="F587" i="2"/>
  <c r="F657" i="2"/>
  <c r="F291" i="2"/>
  <c r="F762" i="2"/>
  <c r="F186" i="2"/>
  <c r="F675" i="2"/>
  <c r="F538" i="2"/>
  <c r="F187" i="2"/>
  <c r="F217" i="2"/>
  <c r="F891" i="2"/>
  <c r="F240" i="2"/>
  <c r="F278" i="2"/>
  <c r="F777" i="2"/>
  <c r="F317" i="2"/>
  <c r="F789" i="2"/>
  <c r="F835" i="2"/>
  <c r="F454" i="2"/>
  <c r="F188" i="2"/>
  <c r="F750" i="2"/>
  <c r="F382" i="2"/>
  <c r="F812" i="2"/>
  <c r="F189" i="2"/>
  <c r="F455" i="2"/>
  <c r="F763" i="2"/>
  <c r="F514" i="2"/>
  <c r="F606" i="2"/>
  <c r="F190" i="2"/>
  <c r="F218" i="2"/>
  <c r="F496" i="2"/>
  <c r="F802" i="2"/>
  <c r="F640" i="2"/>
  <c r="F803" i="2"/>
  <c r="F539" i="2"/>
  <c r="F261" i="2"/>
  <c r="F357" i="2"/>
  <c r="F341" i="2"/>
  <c r="F191" i="2"/>
  <c r="F857" i="2"/>
  <c r="F478" i="2"/>
  <c r="F641" i="2"/>
  <c r="F409" i="2"/>
  <c r="F540" i="2"/>
  <c r="F479" i="2"/>
  <c r="F729" i="2"/>
  <c r="F515" i="2"/>
  <c r="F342" i="2"/>
  <c r="F192" i="2"/>
  <c r="F497" i="2"/>
  <c r="F624" i="2"/>
  <c r="D383" i="2"/>
  <c r="D705" i="2"/>
  <c r="D480" i="2"/>
  <c r="D658" i="2"/>
  <c r="D659" i="2"/>
  <c r="D2" i="2"/>
  <c r="D843" i="2"/>
  <c r="D193" i="2"/>
  <c r="D498" i="2"/>
  <c r="D250" i="2"/>
  <c r="D209" i="2"/>
  <c r="D860" i="2"/>
  <c r="D343" i="2"/>
  <c r="D716" i="2"/>
  <c r="D251" i="2"/>
  <c r="D851" i="2"/>
  <c r="D194" i="2"/>
  <c r="D3" i="2"/>
  <c r="D590" i="2"/>
  <c r="D4" i="2"/>
  <c r="D660" i="2"/>
  <c r="D642" i="2"/>
  <c r="D257" i="2"/>
  <c r="D516" i="2"/>
  <c r="D229" i="2"/>
  <c r="D706" i="2"/>
  <c r="D5" i="2"/>
  <c r="D318" i="2"/>
  <c r="D6" i="2"/>
  <c r="D7" i="2"/>
  <c r="D730" i="2"/>
  <c r="D8" i="2"/>
  <c r="D9" i="2"/>
  <c r="D885" i="2"/>
  <c r="D517" i="2"/>
  <c r="D751" i="2"/>
  <c r="D10" i="2"/>
  <c r="D359" i="2"/>
  <c r="D292" i="2"/>
  <c r="D252" i="2"/>
  <c r="D731" i="2"/>
  <c r="D499" i="2"/>
  <c r="D11" i="2"/>
  <c r="D203" i="2"/>
  <c r="D319" i="2"/>
  <c r="D12" i="2"/>
  <c r="D13" i="2"/>
  <c r="D14" i="2"/>
  <c r="D15" i="2"/>
  <c r="D293" i="2"/>
  <c r="D226" i="2"/>
  <c r="D360" i="2"/>
  <c r="D813" i="2"/>
  <c r="D543" i="2"/>
  <c r="D882" i="2"/>
  <c r="D16" i="2"/>
  <c r="D361" i="2"/>
  <c r="D541" i="2"/>
  <c r="D219" i="2"/>
  <c r="D243" i="2"/>
  <c r="D384" i="2"/>
  <c r="D707" i="2"/>
  <c r="D778" i="2"/>
  <c r="D210" i="2"/>
  <c r="D17" i="2"/>
  <c r="D18" i="2"/>
  <c r="D544" i="2"/>
  <c r="D320" i="2"/>
  <c r="D279" i="2"/>
  <c r="D481" i="2"/>
  <c r="D607" i="2"/>
  <c r="D262" i="2"/>
  <c r="D362" i="2"/>
  <c r="D482" i="2"/>
  <c r="D608" i="2"/>
  <c r="D457" i="2"/>
  <c r="D19" i="2"/>
  <c r="D20" i="2"/>
  <c r="D21" i="2"/>
  <c r="D563" i="2"/>
  <c r="D385" i="2"/>
  <c r="D545" i="2"/>
  <c r="D22" i="2"/>
  <c r="D518" i="2"/>
  <c r="D280" i="2"/>
  <c r="D627" i="2"/>
  <c r="D263" i="2"/>
  <c r="D23" i="2"/>
  <c r="D410" i="2"/>
  <c r="D426" i="2"/>
  <c r="D546" i="2"/>
  <c r="D344" i="2"/>
  <c r="D792" i="2"/>
  <c r="D483" i="2"/>
  <c r="D865" i="2"/>
  <c r="D24" i="2"/>
  <c r="D889" i="2"/>
  <c r="D411" i="2"/>
  <c r="D643" i="2"/>
  <c r="D644" i="2"/>
  <c r="D519" i="2"/>
  <c r="D25" i="2"/>
  <c r="D363" i="2"/>
  <c r="D628" i="2"/>
  <c r="D699" i="2"/>
  <c r="D520" i="2"/>
  <c r="D364" i="2"/>
  <c r="D26" i="2"/>
  <c r="D708" i="2"/>
  <c r="D27" i="2"/>
  <c r="D795" i="2"/>
  <c r="D256" i="2"/>
  <c r="D386" i="2"/>
  <c r="D345" i="2"/>
  <c r="D281" i="2"/>
  <c r="D365" i="2"/>
  <c r="D888" i="2"/>
  <c r="D547" i="2"/>
  <c r="D427" i="2"/>
  <c r="D195" i="2"/>
  <c r="D366" i="2"/>
  <c r="D28" i="2"/>
  <c r="D625" i="2"/>
  <c r="D626" i="2"/>
  <c r="D844" i="2"/>
  <c r="D247" i="2"/>
  <c r="D29" i="2"/>
  <c r="D428" i="2"/>
  <c r="D30" i="2"/>
  <c r="D779" i="2"/>
  <c r="D629" i="2"/>
  <c r="D346" i="2"/>
  <c r="D796" i="2"/>
  <c r="D548" i="2"/>
  <c r="D458" i="2"/>
  <c r="D412" i="2"/>
  <c r="D321" i="2"/>
  <c r="D700" i="2"/>
  <c r="D264" i="2"/>
  <c r="D429" i="2"/>
  <c r="D31" i="2"/>
  <c r="D387" i="2"/>
  <c r="D430" i="2"/>
  <c r="D322" i="2"/>
  <c r="D294" i="2"/>
  <c r="D323" i="2"/>
  <c r="D500" i="2"/>
  <c r="D233" i="2"/>
  <c r="D698" i="2"/>
  <c r="D752" i="2"/>
  <c r="D829" i="2"/>
  <c r="D388" i="2"/>
  <c r="D853" i="2"/>
  <c r="D743" i="2"/>
  <c r="D32" i="2"/>
  <c r="D830" i="2"/>
  <c r="D265" i="2"/>
  <c r="D564" i="2"/>
  <c r="D33" i="2"/>
  <c r="D34" i="2"/>
  <c r="D769" i="2"/>
  <c r="D732" i="2"/>
  <c r="D484" i="2"/>
  <c r="D282" i="2"/>
  <c r="D35" i="2"/>
  <c r="D234" i="2"/>
  <c r="D36" i="2"/>
  <c r="D780" i="2"/>
  <c r="D37" i="2"/>
  <c r="D521" i="2"/>
  <c r="D871" i="2"/>
  <c r="D211" i="2"/>
  <c r="D38" i="2"/>
  <c r="D367" i="2"/>
  <c r="D854" i="2"/>
  <c r="D295" i="2"/>
  <c r="D39" i="2"/>
  <c r="D819" i="2"/>
  <c r="D565" i="2"/>
  <c r="D676" i="2"/>
  <c r="D40" i="2"/>
  <c r="D41" i="2"/>
  <c r="D235" i="2"/>
  <c r="D42" i="2"/>
  <c r="D212" i="2"/>
  <c r="D43" i="2"/>
  <c r="D44" i="2"/>
  <c r="D781" i="2"/>
  <c r="D733" i="2"/>
  <c r="D677" i="2"/>
  <c r="D609" i="2"/>
  <c r="D324" i="2"/>
  <c r="D325" i="2"/>
  <c r="D204" i="2"/>
  <c r="D770" i="2"/>
  <c r="D861" i="2"/>
  <c r="D45" i="2"/>
  <c r="D753" i="2"/>
  <c r="D46" i="2"/>
  <c r="D431" i="2"/>
  <c r="D522" i="2"/>
  <c r="D47" i="2"/>
  <c r="D645" i="2"/>
  <c r="D790" i="2"/>
  <c r="D296" i="2"/>
  <c r="D196" i="2"/>
  <c r="D610" i="2"/>
  <c r="D485" i="2"/>
  <c r="D266" i="2"/>
  <c r="D734" i="2"/>
  <c r="D432" i="2"/>
  <c r="D661" i="2"/>
  <c r="D389" i="2"/>
  <c r="D566" i="2"/>
  <c r="D48" i="2"/>
  <c r="D591" i="2"/>
  <c r="D501" i="2"/>
  <c r="D754" i="2"/>
  <c r="D611" i="2"/>
  <c r="D567" i="2"/>
  <c r="D267" i="2"/>
  <c r="D502" i="2"/>
  <c r="D831" i="2"/>
  <c r="D49" i="2"/>
  <c r="D709" i="2"/>
  <c r="D390" i="2"/>
  <c r="D326" i="2"/>
  <c r="D358" i="2"/>
  <c r="D297" i="2"/>
  <c r="D50" i="2"/>
  <c r="D662" i="2"/>
  <c r="D549" i="2"/>
  <c r="D866" i="2"/>
  <c r="D220" i="2"/>
  <c r="D433" i="2"/>
  <c r="D51" i="2"/>
  <c r="D771" i="2"/>
  <c r="D230" i="2"/>
  <c r="D327" i="2"/>
  <c r="D630" i="2"/>
  <c r="D52" i="2"/>
  <c r="D53" i="2"/>
  <c r="D550" i="2"/>
  <c r="D391" i="2"/>
  <c r="D568" i="2"/>
  <c r="D772" i="2"/>
  <c r="D459" i="2"/>
  <c r="D434" i="2"/>
  <c r="D701" i="2"/>
  <c r="D845" i="2"/>
  <c r="D54" i="2"/>
  <c r="D551" i="2"/>
  <c r="D874" i="2"/>
  <c r="D569" i="2"/>
  <c r="D745" i="2"/>
  <c r="D552" i="2"/>
  <c r="D55" i="2"/>
  <c r="D570" i="2"/>
  <c r="D663" i="2"/>
  <c r="D820" i="2"/>
  <c r="D56" i="2"/>
  <c r="D205" i="2"/>
  <c r="D836" i="2"/>
  <c r="D735" i="2"/>
  <c r="D57" i="2"/>
  <c r="D678" i="2"/>
  <c r="D268" i="2"/>
  <c r="D460" i="2"/>
  <c r="D862" i="2"/>
  <c r="D664" i="2"/>
  <c r="D58" i="2"/>
  <c r="D461" i="2"/>
  <c r="D746" i="2"/>
  <c r="D702" i="2"/>
  <c r="D59" i="2"/>
  <c r="D878" i="2"/>
  <c r="D782" i="2"/>
  <c r="D60" i="2"/>
  <c r="D227" i="2"/>
  <c r="D665" i="2"/>
  <c r="D883" i="2"/>
  <c r="D523" i="2"/>
  <c r="D269" i="2"/>
  <c r="D328" i="2"/>
  <c r="D61" i="2"/>
  <c r="D631" i="2"/>
  <c r="D571" i="2"/>
  <c r="D392" i="2"/>
  <c r="D755" i="2"/>
  <c r="D393" i="2"/>
  <c r="D486" i="2"/>
  <c r="D329" i="2"/>
  <c r="D679" i="2"/>
  <c r="D435" i="2"/>
  <c r="D436" i="2"/>
  <c r="D62" i="2"/>
  <c r="D425" i="2"/>
  <c r="D197" i="2"/>
  <c r="D63" i="2"/>
  <c r="D821" i="2"/>
  <c r="D64" i="2"/>
  <c r="D65" i="2"/>
  <c r="D330" i="2"/>
  <c r="D66" i="2"/>
  <c r="D67" i="2"/>
  <c r="D68" i="2"/>
  <c r="D69" i="2"/>
  <c r="D283" i="2"/>
  <c r="D572" i="2"/>
  <c r="D573" i="2"/>
  <c r="D437" i="2"/>
  <c r="D298" i="2"/>
  <c r="D487" i="2"/>
  <c r="D524" i="2"/>
  <c r="D764" i="2"/>
  <c r="D488" i="2"/>
  <c r="D438" i="2"/>
  <c r="D846" i="2"/>
  <c r="D592" i="2"/>
  <c r="D736" i="2"/>
  <c r="D394" i="2"/>
  <c r="D503" i="2"/>
  <c r="D574" i="2"/>
  <c r="D395" i="2"/>
  <c r="D70" i="2"/>
  <c r="D680" i="2"/>
  <c r="D872" i="2"/>
  <c r="D681" i="2"/>
  <c r="D593" i="2"/>
  <c r="D270" i="2"/>
  <c r="D71" i="2"/>
  <c r="D791" i="2"/>
  <c r="D710" i="2"/>
  <c r="D271" i="2"/>
  <c r="D72" i="2"/>
  <c r="D73" i="2"/>
  <c r="D553" i="2"/>
  <c r="D747" i="2"/>
  <c r="D783" i="2"/>
  <c r="D784" i="2"/>
  <c r="D198" i="2"/>
  <c r="D439" i="2"/>
  <c r="D525" i="2"/>
  <c r="D462" i="2"/>
  <c r="D682" i="2"/>
  <c r="D440" i="2"/>
  <c r="D737" i="2"/>
  <c r="D74" i="2"/>
  <c r="D206" i="2"/>
  <c r="D756" i="2"/>
  <c r="D413" i="2"/>
  <c r="D75" i="2"/>
  <c r="D258" i="2"/>
  <c r="D463" i="2"/>
  <c r="D76" i="2"/>
  <c r="D526" i="2"/>
  <c r="D396" i="2"/>
  <c r="D711" i="2"/>
  <c r="D77" i="2"/>
  <c r="D78" i="2"/>
  <c r="D738" i="2"/>
  <c r="D554" i="2"/>
  <c r="D785" i="2"/>
  <c r="D666" i="2"/>
  <c r="D79" i="2"/>
  <c r="D575" i="2"/>
  <c r="D867" i="2"/>
  <c r="D80" i="2"/>
  <c r="D81" i="2"/>
  <c r="D441" i="2"/>
  <c r="D464" i="2"/>
  <c r="D299" i="2"/>
  <c r="D331" i="2"/>
  <c r="D397" i="2"/>
  <c r="D207" i="2"/>
  <c r="D82" i="2"/>
  <c r="D398" i="2"/>
  <c r="D504" i="2"/>
  <c r="D347" i="2"/>
  <c r="D332" i="2"/>
  <c r="D757" i="2"/>
  <c r="D83" i="2"/>
  <c r="D612" i="2"/>
  <c r="D667" i="2"/>
  <c r="D84" i="2"/>
  <c r="D300" i="2"/>
  <c r="D85" i="2"/>
  <c r="D683" i="2"/>
  <c r="D86" i="2"/>
  <c r="D284" i="2"/>
  <c r="D684" i="2"/>
  <c r="D368" i="2"/>
  <c r="D527" i="2"/>
  <c r="D414" i="2"/>
  <c r="D442" i="2"/>
  <c r="D399" i="2"/>
  <c r="D594" i="2"/>
  <c r="D793" i="2"/>
  <c r="D415" i="2"/>
  <c r="D528" i="2"/>
  <c r="D717" i="2"/>
  <c r="D489" i="2"/>
  <c r="D369" i="2"/>
  <c r="D529" i="2"/>
  <c r="D348" i="2"/>
  <c r="D646" i="2"/>
  <c r="D832" i="2"/>
  <c r="D208" i="2"/>
  <c r="D370" i="2"/>
  <c r="D87" i="2"/>
  <c r="D88" i="2"/>
  <c r="D89" i="2"/>
  <c r="D632" i="2"/>
  <c r="D90" i="2"/>
  <c r="D773" i="2"/>
  <c r="D91" i="2"/>
  <c r="D647" i="2"/>
  <c r="D301" i="2"/>
  <c r="D576" i="2"/>
  <c r="D241" i="2"/>
  <c r="D92" i="2"/>
  <c r="D371" i="2"/>
  <c r="D555" i="2"/>
  <c r="D530" i="2"/>
  <c r="D302" i="2"/>
  <c r="D93" i="2"/>
  <c r="D531" i="2"/>
  <c r="D333" i="2"/>
  <c r="D94" i="2"/>
  <c r="D613" i="2"/>
  <c r="D532" i="2"/>
  <c r="D95" i="2"/>
  <c r="D758" i="2"/>
  <c r="D285" i="2"/>
  <c r="D822" i="2"/>
  <c r="D253" i="2"/>
  <c r="D372" i="2"/>
  <c r="D443" i="2"/>
  <c r="D880" i="2"/>
  <c r="D595" i="2"/>
  <c r="D786" i="2"/>
  <c r="D349" i="2"/>
  <c r="D465" i="2"/>
  <c r="D533" i="2"/>
  <c r="D96" i="2"/>
  <c r="D213" i="2"/>
  <c r="D248" i="2"/>
  <c r="D648" i="2"/>
  <c r="D221" i="2"/>
  <c r="D837" i="2"/>
  <c r="D685" i="2"/>
  <c r="D97" i="2"/>
  <c r="D577" i="2"/>
  <c r="D814" i="2"/>
  <c r="D98" i="2"/>
  <c r="D556" i="2"/>
  <c r="D884" i="2"/>
  <c r="D99" i="2"/>
  <c r="D823" i="2"/>
  <c r="D100" i="2"/>
  <c r="D804" i="2"/>
  <c r="D649" i="2"/>
  <c r="D797" i="2"/>
  <c r="D805" i="2"/>
  <c r="D101" i="2"/>
  <c r="D712" i="2"/>
  <c r="D102" i="2"/>
  <c r="D855" i="2"/>
  <c r="D103" i="2"/>
  <c r="D104" i="2"/>
  <c r="D105" i="2"/>
  <c r="D713" i="2"/>
  <c r="D633" i="2"/>
  <c r="D416" i="2"/>
  <c r="D400" i="2"/>
  <c r="D106" i="2"/>
  <c r="D650" i="2"/>
  <c r="D557" i="2"/>
  <c r="D401" i="2"/>
  <c r="D199" i="2"/>
  <c r="D236" i="2"/>
  <c r="D107" i="2"/>
  <c r="D824" i="2"/>
  <c r="D879" i="2"/>
  <c r="D466" i="2"/>
  <c r="D108" i="2"/>
  <c r="D668" i="2"/>
  <c r="D863" i="2"/>
  <c r="D578" i="2"/>
  <c r="D237" i="2"/>
  <c r="D109" i="2"/>
  <c r="D373" i="2"/>
  <c r="D852" i="2"/>
  <c r="D890" i="2"/>
  <c r="D374" i="2"/>
  <c r="D110" i="2"/>
  <c r="D847" i="2"/>
  <c r="D111" i="2"/>
  <c r="D467" i="2"/>
  <c r="D444" i="2"/>
  <c r="D286" i="2"/>
  <c r="D375" i="2"/>
  <c r="D112" i="2"/>
  <c r="D703" i="2"/>
  <c r="D272" i="2"/>
  <c r="D303" i="2"/>
  <c r="D634" i="2"/>
  <c r="D113" i="2"/>
  <c r="D534" i="2"/>
  <c r="D490" i="2"/>
  <c r="D558" i="2"/>
  <c r="D114" i="2"/>
  <c r="D686" i="2"/>
  <c r="D848" i="2"/>
  <c r="D445" i="2"/>
  <c r="D798" i="2"/>
  <c r="D651" i="2"/>
  <c r="D115" i="2"/>
  <c r="D687" i="2"/>
  <c r="D614" i="2"/>
  <c r="D579" i="2"/>
  <c r="D402" i="2"/>
  <c r="D116" i="2"/>
  <c r="D774" i="2"/>
  <c r="D117" i="2"/>
  <c r="D744" i="2"/>
  <c r="D825" i="2"/>
  <c r="D118" i="2"/>
  <c r="D718" i="2"/>
  <c r="D417" i="2"/>
  <c r="D200" i="2"/>
  <c r="D119" i="2"/>
  <c r="D287" i="2"/>
  <c r="D120" i="2"/>
  <c r="D580" i="2"/>
  <c r="D228" i="2"/>
  <c r="D787" i="2"/>
  <c r="D581" i="2"/>
  <c r="D121" i="2"/>
  <c r="D403" i="2"/>
  <c r="D688" i="2"/>
  <c r="D238" i="2"/>
  <c r="D244" i="2"/>
  <c r="D615" i="2"/>
  <c r="D826" i="2"/>
  <c r="D881" i="2"/>
  <c r="D334" i="2"/>
  <c r="D122" i="2"/>
  <c r="D635" i="2"/>
  <c r="D231" i="2"/>
  <c r="D288" i="2"/>
  <c r="D505" i="2"/>
  <c r="D123" i="2"/>
  <c r="D404" i="2"/>
  <c r="D405" i="2"/>
  <c r="D875" i="2"/>
  <c r="D806" i="2"/>
  <c r="D124" i="2"/>
  <c r="D719" i="2"/>
  <c r="D689" i="2"/>
  <c r="D125" i="2"/>
  <c r="D739" i="2"/>
  <c r="D535" i="2"/>
  <c r="D126" i="2"/>
  <c r="D127" i="2"/>
  <c r="D446" i="2"/>
  <c r="D335" i="2"/>
  <c r="D559" i="2"/>
  <c r="D128" i="2"/>
  <c r="D616" i="2"/>
  <c r="D876" i="2"/>
  <c r="D842" i="2"/>
  <c r="D690" i="2"/>
  <c r="D129" i="2"/>
  <c r="D273" i="2"/>
  <c r="D336" i="2"/>
  <c r="D652" i="2"/>
  <c r="D720" i="2"/>
  <c r="D130" i="2"/>
  <c r="D617" i="2"/>
  <c r="D468" i="2"/>
  <c r="D721" i="2"/>
  <c r="D849" i="2"/>
  <c r="D691" i="2"/>
  <c r="D131" i="2"/>
  <c r="D304" i="2"/>
  <c r="D799" i="2"/>
  <c r="D868" i="2"/>
  <c r="D406" i="2"/>
  <c r="D132" i="2"/>
  <c r="D669" i="2"/>
  <c r="D838" i="2"/>
  <c r="D800" i="2"/>
  <c r="D133" i="2"/>
  <c r="D704" i="2"/>
  <c r="D692" i="2"/>
  <c r="D134" i="2"/>
  <c r="D815" i="2"/>
  <c r="D135" i="2"/>
  <c r="D816" i="2"/>
  <c r="D447" i="2"/>
  <c r="D136" i="2"/>
  <c r="D137" i="2"/>
  <c r="D775" i="2"/>
  <c r="D670" i="2"/>
  <c r="D693" i="2"/>
  <c r="D582" i="2"/>
  <c r="D506" i="2"/>
  <c r="D407" i="2"/>
  <c r="D740" i="2"/>
  <c r="D722" i="2"/>
  <c r="D138" i="2"/>
  <c r="D139" i="2"/>
  <c r="D140" i="2"/>
  <c r="D671" i="2"/>
  <c r="D448" i="2"/>
  <c r="D653" i="2"/>
  <c r="D491" i="2"/>
  <c r="D214" i="2"/>
  <c r="D492" i="2"/>
  <c r="D507" i="2"/>
  <c r="D759" i="2"/>
  <c r="D350" i="2"/>
  <c r="D376" i="2"/>
  <c r="D377" i="2"/>
  <c r="D873" i="2"/>
  <c r="D858" i="2"/>
  <c r="D378" i="2"/>
  <c r="D493" i="2"/>
  <c r="D141" i="2"/>
  <c r="D892" i="2"/>
  <c r="D833" i="2"/>
  <c r="D618" i="2"/>
  <c r="D142" i="2"/>
  <c r="D239" i="2"/>
  <c r="D536" i="2"/>
  <c r="D619" i="2"/>
  <c r="D596" i="2"/>
  <c r="D748" i="2"/>
  <c r="D143" i="2"/>
  <c r="D351" i="2"/>
  <c r="D449" i="2"/>
  <c r="D201" i="2"/>
  <c r="D144" i="2"/>
  <c r="D145" i="2"/>
  <c r="D807" i="2"/>
  <c r="D337" i="2"/>
  <c r="D856" i="2"/>
  <c r="D146" i="2"/>
  <c r="D418" i="2"/>
  <c r="D147" i="2"/>
  <c r="D305" i="2"/>
  <c r="D379" i="2"/>
  <c r="D148" i="2"/>
  <c r="D306" i="2"/>
  <c r="D450" i="2"/>
  <c r="D149" i="2"/>
  <c r="D620" i="2"/>
  <c r="D419" i="2"/>
  <c r="D864" i="2"/>
  <c r="D827" i="2"/>
  <c r="D741" i="2"/>
  <c r="D801" i="2"/>
  <c r="D694" i="2"/>
  <c r="D352" i="2"/>
  <c r="D621" i="2"/>
  <c r="D469" i="2"/>
  <c r="D150" i="2"/>
  <c r="D765" i="2"/>
  <c r="D151" i="2"/>
  <c r="D742" i="2"/>
  <c r="D597" i="2"/>
  <c r="D886" i="2"/>
  <c r="D598" i="2"/>
  <c r="D152" i="2"/>
  <c r="D307" i="2"/>
  <c r="D456" i="2"/>
  <c r="D308" i="2"/>
  <c r="D766" i="2"/>
  <c r="D695" i="2"/>
  <c r="D153" i="2"/>
  <c r="D508" i="2"/>
  <c r="D353" i="2"/>
  <c r="D254" i="2"/>
  <c r="D869" i="2"/>
  <c r="D470" i="2"/>
  <c r="D255" i="2"/>
  <c r="D338" i="2"/>
  <c r="D309" i="2"/>
  <c r="D259" i="2"/>
  <c r="D599" i="2"/>
  <c r="D215" i="2"/>
  <c r="D154" i="2"/>
  <c r="D471" i="2"/>
  <c r="D870" i="2"/>
  <c r="D839" i="2"/>
  <c r="D776" i="2"/>
  <c r="D155" i="2"/>
  <c r="D817" i="2"/>
  <c r="D760" i="2"/>
  <c r="D310" i="2"/>
  <c r="D672" i="2"/>
  <c r="D311" i="2"/>
  <c r="D472" i="2"/>
  <c r="D494" i="2"/>
  <c r="D723" i="2"/>
  <c r="D788" i="2"/>
  <c r="D761" i="2"/>
  <c r="D408" i="2"/>
  <c r="D156" i="2"/>
  <c r="D451" i="2"/>
  <c r="D157" i="2"/>
  <c r="D808" i="2"/>
  <c r="D560" i="2"/>
  <c r="D840" i="2"/>
  <c r="D339" i="2"/>
  <c r="D714" i="2"/>
  <c r="D509" i="2"/>
  <c r="D158" i="2"/>
  <c r="D636" i="2"/>
  <c r="D223" i="2"/>
  <c r="D289" i="2"/>
  <c r="D654" i="2"/>
  <c r="D828" i="2"/>
  <c r="D510" i="2"/>
  <c r="D354" i="2"/>
  <c r="D583" i="2"/>
  <c r="D159" i="2"/>
  <c r="D473" i="2"/>
  <c r="D474" i="2"/>
  <c r="D561" i="2"/>
  <c r="D245" i="2"/>
  <c r="D160" i="2"/>
  <c r="D420" i="2"/>
  <c r="D421" i="2"/>
  <c r="D542" i="2"/>
  <c r="D809" i="2"/>
  <c r="D673" i="2"/>
  <c r="D161" i="2"/>
  <c r="D162" i="2"/>
  <c r="D163" i="2"/>
  <c r="D696" i="2"/>
  <c r="D380" i="2"/>
  <c r="D452" i="2"/>
  <c r="D600" i="2"/>
  <c r="D887" i="2"/>
  <c r="D274" i="2"/>
  <c r="D584" i="2"/>
  <c r="D340" i="2"/>
  <c r="D601" i="2"/>
  <c r="D216" i="2"/>
  <c r="D224" i="2"/>
  <c r="D637" i="2"/>
  <c r="D422" i="2"/>
  <c r="D810" i="2"/>
  <c r="D164" i="2"/>
  <c r="D537" i="2"/>
  <c r="D312" i="2"/>
  <c r="D655" i="2"/>
  <c r="D638" i="2"/>
  <c r="D165" i="2"/>
  <c r="D749" i="2"/>
  <c r="D355" i="2"/>
  <c r="D697" i="2"/>
  <c r="D275" i="2"/>
  <c r="D834" i="2"/>
  <c r="D166" i="2"/>
  <c r="D588" i="2"/>
  <c r="D167" i="2"/>
  <c r="D622" i="2"/>
  <c r="D453" i="2"/>
  <c r="D811" i="2"/>
  <c r="D859" i="2"/>
  <c r="D168" i="2"/>
  <c r="D850" i="2"/>
  <c r="D313" i="2"/>
  <c r="D169" i="2"/>
  <c r="D222" i="2"/>
  <c r="D170" i="2"/>
  <c r="D767" i="2"/>
  <c r="D249" i="2"/>
  <c r="D290" i="2"/>
  <c r="D562" i="2"/>
  <c r="D171" i="2"/>
  <c r="D475" i="2"/>
  <c r="D476" i="2"/>
  <c r="D314" i="2"/>
  <c r="D232" i="2"/>
  <c r="D172" i="2"/>
  <c r="D794" i="2"/>
  <c r="D173" i="2"/>
  <c r="D276" i="2"/>
  <c r="D174" i="2"/>
  <c r="D175" i="2"/>
  <c r="D477" i="2"/>
  <c r="D724" i="2"/>
  <c r="D818" i="2"/>
  <c r="D602" i="2"/>
  <c r="D585" i="2"/>
  <c r="D586" i="2"/>
  <c r="D656" i="2"/>
  <c r="D603" i="2"/>
  <c r="D246" i="2"/>
  <c r="D176" i="2"/>
  <c r="D511" i="2"/>
  <c r="D604" i="2"/>
  <c r="D725" i="2"/>
  <c r="D315" i="2"/>
  <c r="D726" i="2"/>
  <c r="D639" i="2"/>
  <c r="D495" i="2"/>
  <c r="D727" i="2"/>
  <c r="D674" i="2"/>
  <c r="D225" i="2"/>
  <c r="D589" i="2"/>
  <c r="D177" i="2"/>
  <c r="D423" i="2"/>
  <c r="D605" i="2"/>
  <c r="D768" i="2"/>
  <c r="D242" i="2"/>
  <c r="D841" i="2"/>
  <c r="D512" i="2"/>
  <c r="D715" i="2"/>
  <c r="D513" i="2"/>
  <c r="D202" i="2"/>
  <c r="D178" i="2"/>
  <c r="D179" i="2"/>
  <c r="D180" i="2"/>
  <c r="D181" i="2"/>
  <c r="D877" i="2"/>
  <c r="D260" i="2"/>
  <c r="D182" i="2"/>
  <c r="D183" i="2"/>
  <c r="D424" i="2"/>
  <c r="D316" i="2"/>
  <c r="D728" i="2"/>
  <c r="D381" i="2"/>
  <c r="D184" i="2"/>
  <c r="D623" i="2"/>
  <c r="D185" i="2"/>
  <c r="D356" i="2"/>
  <c r="D277" i="2"/>
  <c r="D587" i="2"/>
  <c r="D657" i="2"/>
  <c r="D291" i="2"/>
  <c r="D762" i="2"/>
  <c r="D186" i="2"/>
  <c r="D675" i="2"/>
  <c r="D538" i="2"/>
  <c r="D187" i="2"/>
  <c r="D217" i="2"/>
  <c r="D891" i="2"/>
  <c r="D240" i="2"/>
  <c r="D278" i="2"/>
  <c r="D777" i="2"/>
  <c r="D317" i="2"/>
  <c r="D789" i="2"/>
  <c r="D835" i="2"/>
  <c r="D454" i="2"/>
  <c r="D188" i="2"/>
  <c r="D750" i="2"/>
  <c r="D382" i="2"/>
  <c r="D812" i="2"/>
  <c r="D189" i="2"/>
  <c r="D455" i="2"/>
  <c r="D763" i="2"/>
  <c r="D514" i="2"/>
  <c r="D606" i="2"/>
  <c r="D190" i="2"/>
  <c r="D218" i="2"/>
  <c r="D496" i="2"/>
  <c r="D802" i="2"/>
  <c r="D640" i="2"/>
  <c r="D803" i="2"/>
  <c r="D539" i="2"/>
  <c r="D261" i="2"/>
  <c r="D357" i="2"/>
  <c r="D341" i="2"/>
  <c r="D191" i="2"/>
  <c r="D857" i="2"/>
  <c r="D478" i="2"/>
  <c r="D641" i="2"/>
  <c r="D409" i="2"/>
  <c r="D540" i="2"/>
  <c r="D479" i="2"/>
  <c r="D729" i="2"/>
  <c r="D515" i="2"/>
  <c r="D342" i="2"/>
  <c r="D192" i="2"/>
  <c r="D497" i="2"/>
  <c r="D624" i="2"/>
  <c r="C383" i="2"/>
  <c r="C705" i="2"/>
  <c r="C480" i="2"/>
  <c r="C658" i="2"/>
  <c r="C659" i="2"/>
  <c r="C843" i="2"/>
  <c r="C193" i="2"/>
  <c r="C498" i="2"/>
  <c r="C250" i="2"/>
  <c r="C209" i="2"/>
  <c r="C860" i="2"/>
  <c r="C343" i="2"/>
  <c r="C716" i="2"/>
  <c r="C251" i="2"/>
  <c r="C851" i="2"/>
  <c r="C194" i="2"/>
  <c r="C3" i="2"/>
  <c r="C590" i="2"/>
  <c r="C4" i="2"/>
  <c r="C660" i="2"/>
  <c r="C642" i="2"/>
  <c r="C257" i="2"/>
  <c r="C516" i="2"/>
  <c r="C229" i="2"/>
  <c r="C706" i="2"/>
  <c r="C5" i="2"/>
  <c r="C318" i="2"/>
  <c r="C6" i="2"/>
  <c r="C7" i="2"/>
  <c r="C730" i="2"/>
  <c r="C8" i="2"/>
  <c r="C9" i="2"/>
  <c r="C885" i="2"/>
  <c r="C517" i="2"/>
  <c r="C751" i="2"/>
  <c r="C10" i="2"/>
  <c r="C359" i="2"/>
  <c r="C292" i="2"/>
  <c r="C252" i="2"/>
  <c r="C731" i="2"/>
  <c r="C499" i="2"/>
  <c r="C11" i="2"/>
  <c r="C203" i="2"/>
  <c r="C319" i="2"/>
  <c r="C12" i="2"/>
  <c r="C13" i="2"/>
  <c r="C14" i="2"/>
  <c r="C15" i="2"/>
  <c r="C293" i="2"/>
  <c r="C226" i="2"/>
  <c r="C360" i="2"/>
  <c r="C813" i="2"/>
  <c r="C543" i="2"/>
  <c r="C882" i="2"/>
  <c r="C16" i="2"/>
  <c r="C361" i="2"/>
  <c r="C541" i="2"/>
  <c r="C219" i="2"/>
  <c r="C243" i="2"/>
  <c r="C384" i="2"/>
  <c r="C707" i="2"/>
  <c r="C778" i="2"/>
  <c r="C210" i="2"/>
  <c r="C17" i="2"/>
  <c r="C18" i="2"/>
  <c r="C544" i="2"/>
  <c r="C320" i="2"/>
  <c r="C279" i="2"/>
  <c r="C481" i="2"/>
  <c r="C607" i="2"/>
  <c r="C262" i="2"/>
  <c r="C362" i="2"/>
  <c r="C482" i="2"/>
  <c r="C608" i="2"/>
  <c r="C457" i="2"/>
  <c r="C19" i="2"/>
  <c r="C20" i="2"/>
  <c r="C21" i="2"/>
  <c r="C563" i="2"/>
  <c r="C385" i="2"/>
  <c r="C545" i="2"/>
  <c r="C22" i="2"/>
  <c r="C518" i="2"/>
  <c r="C280" i="2"/>
  <c r="C627" i="2"/>
  <c r="C263" i="2"/>
  <c r="C23" i="2"/>
  <c r="C410" i="2"/>
  <c r="C426" i="2"/>
  <c r="C546" i="2"/>
  <c r="C344" i="2"/>
  <c r="C792" i="2"/>
  <c r="C483" i="2"/>
  <c r="C865" i="2"/>
  <c r="C24" i="2"/>
  <c r="C889" i="2"/>
  <c r="C411" i="2"/>
  <c r="C643" i="2"/>
  <c r="C644" i="2"/>
  <c r="C519" i="2"/>
  <c r="C25" i="2"/>
  <c r="C363" i="2"/>
  <c r="C628" i="2"/>
  <c r="C699" i="2"/>
  <c r="C520" i="2"/>
  <c r="C364" i="2"/>
  <c r="C26" i="2"/>
  <c r="C708" i="2"/>
  <c r="C27" i="2"/>
  <c r="C795" i="2"/>
  <c r="C256" i="2"/>
  <c r="C386" i="2"/>
  <c r="C345" i="2"/>
  <c r="C281" i="2"/>
  <c r="C365" i="2"/>
  <c r="C888" i="2"/>
  <c r="C547" i="2"/>
  <c r="C427" i="2"/>
  <c r="C195" i="2"/>
  <c r="C366" i="2"/>
  <c r="C28" i="2"/>
  <c r="C625" i="2"/>
  <c r="C626" i="2"/>
  <c r="C844" i="2"/>
  <c r="C247" i="2"/>
  <c r="C29" i="2"/>
  <c r="C428" i="2"/>
  <c r="C30" i="2"/>
  <c r="C779" i="2"/>
  <c r="C629" i="2"/>
  <c r="C346" i="2"/>
  <c r="C796" i="2"/>
  <c r="C548" i="2"/>
  <c r="C458" i="2"/>
  <c r="C412" i="2"/>
  <c r="C321" i="2"/>
  <c r="C700" i="2"/>
  <c r="C264" i="2"/>
  <c r="C429" i="2"/>
  <c r="C31" i="2"/>
  <c r="C387" i="2"/>
  <c r="C430" i="2"/>
  <c r="C322" i="2"/>
  <c r="C294" i="2"/>
  <c r="C323" i="2"/>
  <c r="C500" i="2"/>
  <c r="C233" i="2"/>
  <c r="C698" i="2"/>
  <c r="C752" i="2"/>
  <c r="C829" i="2"/>
  <c r="C388" i="2"/>
  <c r="C853" i="2"/>
  <c r="C743" i="2"/>
  <c r="C32" i="2"/>
  <c r="C830" i="2"/>
  <c r="C265" i="2"/>
  <c r="C564" i="2"/>
  <c r="C33" i="2"/>
  <c r="C34" i="2"/>
  <c r="C769" i="2"/>
  <c r="C732" i="2"/>
  <c r="C484" i="2"/>
  <c r="C282" i="2"/>
  <c r="C35" i="2"/>
  <c r="C234" i="2"/>
  <c r="C36" i="2"/>
  <c r="C780" i="2"/>
  <c r="C37" i="2"/>
  <c r="C521" i="2"/>
  <c r="C871" i="2"/>
  <c r="C211" i="2"/>
  <c r="C38" i="2"/>
  <c r="C367" i="2"/>
  <c r="C854" i="2"/>
  <c r="C295" i="2"/>
  <c r="C39" i="2"/>
  <c r="C819" i="2"/>
  <c r="C565" i="2"/>
  <c r="C676" i="2"/>
  <c r="C40" i="2"/>
  <c r="C41" i="2"/>
  <c r="C235" i="2"/>
  <c r="C42" i="2"/>
  <c r="C212" i="2"/>
  <c r="C43" i="2"/>
  <c r="C44" i="2"/>
  <c r="C781" i="2"/>
  <c r="C733" i="2"/>
  <c r="C677" i="2"/>
  <c r="C609" i="2"/>
  <c r="C324" i="2"/>
  <c r="C325" i="2"/>
  <c r="C204" i="2"/>
  <c r="C770" i="2"/>
  <c r="C861" i="2"/>
  <c r="C45" i="2"/>
  <c r="C753" i="2"/>
  <c r="C46" i="2"/>
  <c r="C431" i="2"/>
  <c r="C522" i="2"/>
  <c r="C47" i="2"/>
  <c r="C645" i="2"/>
  <c r="C790" i="2"/>
  <c r="C296" i="2"/>
  <c r="C196" i="2"/>
  <c r="C610" i="2"/>
  <c r="C485" i="2"/>
  <c r="C266" i="2"/>
  <c r="C734" i="2"/>
  <c r="C432" i="2"/>
  <c r="C661" i="2"/>
  <c r="C389" i="2"/>
  <c r="C566" i="2"/>
  <c r="C48" i="2"/>
  <c r="C591" i="2"/>
  <c r="C501" i="2"/>
  <c r="C754" i="2"/>
  <c r="C611" i="2"/>
  <c r="C567" i="2"/>
  <c r="C267" i="2"/>
  <c r="C502" i="2"/>
  <c r="C831" i="2"/>
  <c r="C49" i="2"/>
  <c r="C709" i="2"/>
  <c r="C390" i="2"/>
  <c r="C326" i="2"/>
  <c r="C358" i="2"/>
  <c r="C297" i="2"/>
  <c r="C50" i="2"/>
  <c r="C662" i="2"/>
  <c r="C549" i="2"/>
  <c r="C866" i="2"/>
  <c r="C220" i="2"/>
  <c r="C433" i="2"/>
  <c r="C51" i="2"/>
  <c r="C771" i="2"/>
  <c r="C230" i="2"/>
  <c r="C327" i="2"/>
  <c r="C630" i="2"/>
  <c r="C52" i="2"/>
  <c r="C53" i="2"/>
  <c r="C550" i="2"/>
  <c r="C391" i="2"/>
  <c r="C568" i="2"/>
  <c r="C772" i="2"/>
  <c r="C459" i="2"/>
  <c r="C434" i="2"/>
  <c r="C701" i="2"/>
  <c r="C845" i="2"/>
  <c r="C54" i="2"/>
  <c r="C551" i="2"/>
  <c r="C874" i="2"/>
  <c r="C569" i="2"/>
  <c r="C745" i="2"/>
  <c r="C552" i="2"/>
  <c r="C55" i="2"/>
  <c r="C570" i="2"/>
  <c r="C663" i="2"/>
  <c r="C820" i="2"/>
  <c r="C56" i="2"/>
  <c r="C205" i="2"/>
  <c r="C836" i="2"/>
  <c r="C735" i="2"/>
  <c r="C57" i="2"/>
  <c r="C678" i="2"/>
  <c r="C268" i="2"/>
  <c r="C460" i="2"/>
  <c r="C862" i="2"/>
  <c r="C664" i="2"/>
  <c r="C58" i="2"/>
  <c r="C461" i="2"/>
  <c r="C746" i="2"/>
  <c r="C702" i="2"/>
  <c r="C59" i="2"/>
  <c r="C878" i="2"/>
  <c r="C782" i="2"/>
  <c r="C60" i="2"/>
  <c r="C227" i="2"/>
  <c r="C665" i="2"/>
  <c r="C883" i="2"/>
  <c r="C523" i="2"/>
  <c r="C269" i="2"/>
  <c r="C328" i="2"/>
  <c r="C61" i="2"/>
  <c r="C631" i="2"/>
  <c r="C571" i="2"/>
  <c r="C392" i="2"/>
  <c r="C755" i="2"/>
  <c r="C393" i="2"/>
  <c r="C486" i="2"/>
  <c r="C329" i="2"/>
  <c r="C679" i="2"/>
  <c r="C435" i="2"/>
  <c r="C436" i="2"/>
  <c r="C62" i="2"/>
  <c r="C425" i="2"/>
  <c r="C197" i="2"/>
  <c r="C63" i="2"/>
  <c r="C821" i="2"/>
  <c r="C64" i="2"/>
  <c r="C65" i="2"/>
  <c r="C330" i="2"/>
  <c r="C66" i="2"/>
  <c r="C67" i="2"/>
  <c r="C68" i="2"/>
  <c r="C69" i="2"/>
  <c r="C283" i="2"/>
  <c r="C572" i="2"/>
  <c r="C573" i="2"/>
  <c r="C437" i="2"/>
  <c r="C298" i="2"/>
  <c r="C487" i="2"/>
  <c r="C524" i="2"/>
  <c r="C764" i="2"/>
  <c r="C488" i="2"/>
  <c r="C438" i="2"/>
  <c r="C846" i="2"/>
  <c r="C592" i="2"/>
  <c r="C736" i="2"/>
  <c r="C394" i="2"/>
  <c r="C503" i="2"/>
  <c r="C574" i="2"/>
  <c r="C395" i="2"/>
  <c r="C70" i="2"/>
  <c r="C680" i="2"/>
  <c r="C872" i="2"/>
  <c r="C681" i="2"/>
  <c r="C593" i="2"/>
  <c r="C270" i="2"/>
  <c r="C71" i="2"/>
  <c r="C791" i="2"/>
  <c r="C710" i="2"/>
  <c r="C271" i="2"/>
  <c r="C72" i="2"/>
  <c r="C73" i="2"/>
  <c r="C553" i="2"/>
  <c r="C747" i="2"/>
  <c r="C783" i="2"/>
  <c r="C784" i="2"/>
  <c r="C198" i="2"/>
  <c r="C439" i="2"/>
  <c r="C525" i="2"/>
  <c r="C462" i="2"/>
  <c r="C682" i="2"/>
  <c r="C440" i="2"/>
  <c r="C737" i="2"/>
  <c r="C74" i="2"/>
  <c r="C206" i="2"/>
  <c r="C756" i="2"/>
  <c r="C413" i="2"/>
  <c r="C75" i="2"/>
  <c r="C258" i="2"/>
  <c r="C463" i="2"/>
  <c r="C76" i="2"/>
  <c r="C526" i="2"/>
  <c r="C396" i="2"/>
  <c r="C711" i="2"/>
  <c r="C77" i="2"/>
  <c r="C78" i="2"/>
  <c r="C738" i="2"/>
  <c r="C554" i="2"/>
  <c r="C785" i="2"/>
  <c r="C666" i="2"/>
  <c r="C79" i="2"/>
  <c r="C575" i="2"/>
  <c r="C867" i="2"/>
  <c r="C80" i="2"/>
  <c r="C81" i="2"/>
  <c r="C441" i="2"/>
  <c r="C464" i="2"/>
  <c r="C299" i="2"/>
  <c r="C331" i="2"/>
  <c r="C397" i="2"/>
  <c r="C207" i="2"/>
  <c r="C82" i="2"/>
  <c r="C398" i="2"/>
  <c r="C504" i="2"/>
  <c r="C347" i="2"/>
  <c r="C332" i="2"/>
  <c r="C757" i="2"/>
  <c r="C83" i="2"/>
  <c r="C612" i="2"/>
  <c r="C667" i="2"/>
  <c r="C84" i="2"/>
  <c r="C300" i="2"/>
  <c r="C85" i="2"/>
  <c r="C683" i="2"/>
  <c r="C86" i="2"/>
  <c r="C284" i="2"/>
  <c r="C684" i="2"/>
  <c r="C368" i="2"/>
  <c r="C527" i="2"/>
  <c r="C414" i="2"/>
  <c r="C442" i="2"/>
  <c r="C399" i="2"/>
  <c r="C594" i="2"/>
  <c r="C793" i="2"/>
  <c r="C415" i="2"/>
  <c r="C528" i="2"/>
  <c r="C717" i="2"/>
  <c r="C489" i="2"/>
  <c r="C369" i="2"/>
  <c r="C529" i="2"/>
  <c r="C348" i="2"/>
  <c r="C646" i="2"/>
  <c r="C832" i="2"/>
  <c r="C208" i="2"/>
  <c r="C370" i="2"/>
  <c r="C87" i="2"/>
  <c r="C88" i="2"/>
  <c r="C89" i="2"/>
  <c r="C632" i="2"/>
  <c r="C90" i="2"/>
  <c r="C773" i="2"/>
  <c r="C91" i="2"/>
  <c r="C647" i="2"/>
  <c r="C301" i="2"/>
  <c r="C576" i="2"/>
  <c r="C241" i="2"/>
  <c r="C92" i="2"/>
  <c r="C371" i="2"/>
  <c r="C555" i="2"/>
  <c r="C530" i="2"/>
  <c r="C302" i="2"/>
  <c r="C93" i="2"/>
  <c r="C531" i="2"/>
  <c r="C333" i="2"/>
  <c r="C94" i="2"/>
  <c r="C613" i="2"/>
  <c r="C532" i="2"/>
  <c r="C95" i="2"/>
  <c r="C758" i="2"/>
  <c r="C285" i="2"/>
  <c r="C822" i="2"/>
  <c r="C253" i="2"/>
  <c r="C372" i="2"/>
  <c r="C443" i="2"/>
  <c r="C880" i="2"/>
  <c r="C595" i="2"/>
  <c r="C786" i="2"/>
  <c r="C349" i="2"/>
  <c r="C465" i="2"/>
  <c r="C533" i="2"/>
  <c r="C96" i="2"/>
  <c r="C213" i="2"/>
  <c r="C248" i="2"/>
  <c r="C648" i="2"/>
  <c r="C221" i="2"/>
  <c r="C837" i="2"/>
  <c r="C685" i="2"/>
  <c r="C97" i="2"/>
  <c r="C577" i="2"/>
  <c r="C814" i="2"/>
  <c r="C98" i="2"/>
  <c r="C556" i="2"/>
  <c r="C884" i="2"/>
  <c r="C99" i="2"/>
  <c r="C823" i="2"/>
  <c r="C100" i="2"/>
  <c r="C804" i="2"/>
  <c r="C649" i="2"/>
  <c r="C797" i="2"/>
  <c r="C805" i="2"/>
  <c r="C101" i="2"/>
  <c r="C712" i="2"/>
  <c r="C102" i="2"/>
  <c r="C855" i="2"/>
  <c r="C103" i="2"/>
  <c r="C104" i="2"/>
  <c r="C105" i="2"/>
  <c r="C713" i="2"/>
  <c r="C633" i="2"/>
  <c r="C416" i="2"/>
  <c r="C400" i="2"/>
  <c r="C106" i="2"/>
  <c r="C650" i="2"/>
  <c r="C557" i="2"/>
  <c r="C401" i="2"/>
  <c r="C199" i="2"/>
  <c r="C236" i="2"/>
  <c r="C107" i="2"/>
  <c r="C824" i="2"/>
  <c r="C879" i="2"/>
  <c r="C466" i="2"/>
  <c r="C108" i="2"/>
  <c r="C668" i="2"/>
  <c r="C863" i="2"/>
  <c r="C578" i="2"/>
  <c r="C237" i="2"/>
  <c r="C109" i="2"/>
  <c r="C373" i="2"/>
  <c r="C852" i="2"/>
  <c r="C890" i="2"/>
  <c r="C374" i="2"/>
  <c r="C110" i="2"/>
  <c r="C847" i="2"/>
  <c r="C111" i="2"/>
  <c r="C467" i="2"/>
  <c r="C444" i="2"/>
  <c r="C286" i="2"/>
  <c r="C375" i="2"/>
  <c r="C112" i="2"/>
  <c r="C703" i="2"/>
  <c r="C272" i="2"/>
  <c r="C303" i="2"/>
  <c r="C634" i="2"/>
  <c r="C113" i="2"/>
  <c r="C534" i="2"/>
  <c r="C490" i="2"/>
  <c r="C558" i="2"/>
  <c r="C114" i="2"/>
  <c r="C686" i="2"/>
  <c r="C848" i="2"/>
  <c r="C445" i="2"/>
  <c r="C798" i="2"/>
  <c r="C651" i="2"/>
  <c r="C115" i="2"/>
  <c r="C687" i="2"/>
  <c r="C614" i="2"/>
  <c r="C579" i="2"/>
  <c r="C402" i="2"/>
  <c r="C116" i="2"/>
  <c r="C774" i="2"/>
  <c r="C117" i="2"/>
  <c r="C744" i="2"/>
  <c r="C825" i="2"/>
  <c r="C118" i="2"/>
  <c r="C718" i="2"/>
  <c r="C417" i="2"/>
  <c r="C200" i="2"/>
  <c r="C119" i="2"/>
  <c r="C287" i="2"/>
  <c r="C120" i="2"/>
  <c r="C580" i="2"/>
  <c r="C228" i="2"/>
  <c r="C787" i="2"/>
  <c r="C581" i="2"/>
  <c r="C121" i="2"/>
  <c r="C403" i="2"/>
  <c r="C688" i="2"/>
  <c r="C238" i="2"/>
  <c r="C244" i="2"/>
  <c r="C615" i="2"/>
  <c r="C826" i="2"/>
  <c r="C881" i="2"/>
  <c r="C334" i="2"/>
  <c r="C122" i="2"/>
  <c r="C635" i="2"/>
  <c r="C231" i="2"/>
  <c r="C288" i="2"/>
  <c r="C505" i="2"/>
  <c r="C123" i="2"/>
  <c r="C404" i="2"/>
  <c r="C405" i="2"/>
  <c r="C875" i="2"/>
  <c r="C806" i="2"/>
  <c r="C124" i="2"/>
  <c r="C719" i="2"/>
  <c r="C689" i="2"/>
  <c r="C125" i="2"/>
  <c r="C739" i="2"/>
  <c r="C535" i="2"/>
  <c r="C126" i="2"/>
  <c r="C127" i="2"/>
  <c r="C446" i="2"/>
  <c r="C335" i="2"/>
  <c r="C559" i="2"/>
  <c r="C128" i="2"/>
  <c r="C616" i="2"/>
  <c r="C876" i="2"/>
  <c r="C842" i="2"/>
  <c r="C690" i="2"/>
  <c r="C129" i="2"/>
  <c r="C273" i="2"/>
  <c r="C336" i="2"/>
  <c r="C652" i="2"/>
  <c r="C720" i="2"/>
  <c r="C130" i="2"/>
  <c r="C617" i="2"/>
  <c r="C468" i="2"/>
  <c r="C721" i="2"/>
  <c r="C849" i="2"/>
  <c r="C691" i="2"/>
  <c r="C131" i="2"/>
  <c r="C304" i="2"/>
  <c r="C799" i="2"/>
  <c r="C868" i="2"/>
  <c r="C406" i="2"/>
  <c r="C132" i="2"/>
  <c r="C669" i="2"/>
  <c r="C838" i="2"/>
  <c r="C800" i="2"/>
  <c r="C133" i="2"/>
  <c r="C704" i="2"/>
  <c r="C692" i="2"/>
  <c r="C134" i="2"/>
  <c r="C815" i="2"/>
  <c r="C135" i="2"/>
  <c r="C816" i="2"/>
  <c r="C447" i="2"/>
  <c r="C136" i="2"/>
  <c r="C137" i="2"/>
  <c r="C775" i="2"/>
  <c r="C670" i="2"/>
  <c r="C693" i="2"/>
  <c r="C582" i="2"/>
  <c r="C506" i="2"/>
  <c r="C407" i="2"/>
  <c r="C740" i="2"/>
  <c r="C722" i="2"/>
  <c r="C138" i="2"/>
  <c r="C139" i="2"/>
  <c r="C140" i="2"/>
  <c r="C671" i="2"/>
  <c r="C448" i="2"/>
  <c r="C653" i="2"/>
  <c r="C491" i="2"/>
  <c r="C214" i="2"/>
  <c r="C492" i="2"/>
  <c r="C507" i="2"/>
  <c r="C759" i="2"/>
  <c r="C350" i="2"/>
  <c r="C376" i="2"/>
  <c r="C377" i="2"/>
  <c r="C873" i="2"/>
  <c r="C858" i="2"/>
  <c r="C378" i="2"/>
  <c r="C493" i="2"/>
  <c r="C141" i="2"/>
  <c r="C892" i="2"/>
  <c r="C833" i="2"/>
  <c r="C618" i="2"/>
  <c r="C142" i="2"/>
  <c r="C239" i="2"/>
  <c r="C536" i="2"/>
  <c r="C619" i="2"/>
  <c r="C596" i="2"/>
  <c r="C748" i="2"/>
  <c r="C143" i="2"/>
  <c r="C351" i="2"/>
  <c r="C449" i="2"/>
  <c r="C201" i="2"/>
  <c r="C144" i="2"/>
  <c r="C145" i="2"/>
  <c r="C807" i="2"/>
  <c r="C337" i="2"/>
  <c r="C856" i="2"/>
  <c r="C146" i="2"/>
  <c r="C418" i="2"/>
  <c r="C147" i="2"/>
  <c r="C305" i="2"/>
  <c r="C379" i="2"/>
  <c r="C148" i="2"/>
  <c r="C306" i="2"/>
  <c r="C450" i="2"/>
  <c r="C149" i="2"/>
  <c r="C620" i="2"/>
  <c r="C419" i="2"/>
  <c r="C864" i="2"/>
  <c r="C827" i="2"/>
  <c r="C741" i="2"/>
  <c r="C801" i="2"/>
  <c r="C694" i="2"/>
  <c r="C352" i="2"/>
  <c r="C621" i="2"/>
  <c r="C469" i="2"/>
  <c r="C150" i="2"/>
  <c r="C765" i="2"/>
  <c r="C151" i="2"/>
  <c r="C742" i="2"/>
  <c r="C597" i="2"/>
  <c r="C886" i="2"/>
  <c r="C598" i="2"/>
  <c r="C152" i="2"/>
  <c r="C307" i="2"/>
  <c r="C456" i="2"/>
  <c r="C308" i="2"/>
  <c r="C766" i="2"/>
  <c r="C695" i="2"/>
  <c r="C153" i="2"/>
  <c r="C508" i="2"/>
  <c r="C353" i="2"/>
  <c r="C254" i="2"/>
  <c r="C869" i="2"/>
  <c r="C470" i="2"/>
  <c r="C255" i="2"/>
  <c r="C338" i="2"/>
  <c r="C309" i="2"/>
  <c r="C259" i="2"/>
  <c r="C599" i="2"/>
  <c r="C215" i="2"/>
  <c r="C154" i="2"/>
  <c r="C471" i="2"/>
  <c r="C870" i="2"/>
  <c r="C839" i="2"/>
  <c r="C776" i="2"/>
  <c r="C155" i="2"/>
  <c r="C817" i="2"/>
  <c r="C760" i="2"/>
  <c r="C310" i="2"/>
  <c r="C672" i="2"/>
  <c r="C311" i="2"/>
  <c r="C472" i="2"/>
  <c r="C494" i="2"/>
  <c r="C723" i="2"/>
  <c r="C788" i="2"/>
  <c r="C761" i="2"/>
  <c r="C408" i="2"/>
  <c r="C156" i="2"/>
  <c r="C451" i="2"/>
  <c r="C157" i="2"/>
  <c r="C808" i="2"/>
  <c r="C560" i="2"/>
  <c r="C840" i="2"/>
  <c r="C339" i="2"/>
  <c r="C714" i="2"/>
  <c r="C509" i="2"/>
  <c r="C158" i="2"/>
  <c r="C636" i="2"/>
  <c r="C223" i="2"/>
  <c r="C289" i="2"/>
  <c r="C654" i="2"/>
  <c r="C828" i="2"/>
  <c r="C510" i="2"/>
  <c r="C354" i="2"/>
  <c r="C583" i="2"/>
  <c r="C159" i="2"/>
  <c r="C473" i="2"/>
  <c r="C474" i="2"/>
  <c r="C561" i="2"/>
  <c r="C245" i="2"/>
  <c r="C160" i="2"/>
  <c r="C420" i="2"/>
  <c r="C421" i="2"/>
  <c r="C542" i="2"/>
  <c r="C809" i="2"/>
  <c r="C673" i="2"/>
  <c r="C161" i="2"/>
  <c r="C162" i="2"/>
  <c r="C163" i="2"/>
  <c r="C696" i="2"/>
  <c r="C380" i="2"/>
  <c r="C452" i="2"/>
  <c r="C600" i="2"/>
  <c r="C887" i="2"/>
  <c r="C274" i="2"/>
  <c r="C584" i="2"/>
  <c r="C340" i="2"/>
  <c r="C601" i="2"/>
  <c r="C216" i="2"/>
  <c r="C224" i="2"/>
  <c r="C637" i="2"/>
  <c r="C422" i="2"/>
  <c r="C810" i="2"/>
  <c r="C164" i="2"/>
  <c r="C537" i="2"/>
  <c r="C312" i="2"/>
  <c r="C655" i="2"/>
  <c r="C638" i="2"/>
  <c r="C165" i="2"/>
  <c r="C749" i="2"/>
  <c r="C355" i="2"/>
  <c r="C697" i="2"/>
  <c r="C275" i="2"/>
  <c r="C834" i="2"/>
  <c r="C166" i="2"/>
  <c r="C588" i="2"/>
  <c r="C167" i="2"/>
  <c r="C622" i="2"/>
  <c r="C453" i="2"/>
  <c r="C811" i="2"/>
  <c r="C859" i="2"/>
  <c r="C168" i="2"/>
  <c r="C850" i="2"/>
  <c r="C313" i="2"/>
  <c r="C169" i="2"/>
  <c r="C222" i="2"/>
  <c r="C170" i="2"/>
  <c r="C767" i="2"/>
  <c r="C249" i="2"/>
  <c r="C290" i="2"/>
  <c r="C562" i="2"/>
  <c r="C171" i="2"/>
  <c r="C475" i="2"/>
  <c r="C476" i="2"/>
  <c r="C314" i="2"/>
  <c r="C232" i="2"/>
  <c r="C172" i="2"/>
  <c r="C794" i="2"/>
  <c r="C173" i="2"/>
  <c r="C276" i="2"/>
  <c r="C174" i="2"/>
  <c r="C175" i="2"/>
  <c r="C477" i="2"/>
  <c r="C724" i="2"/>
  <c r="C818" i="2"/>
  <c r="C602" i="2"/>
  <c r="C585" i="2"/>
  <c r="C586" i="2"/>
  <c r="C656" i="2"/>
  <c r="C603" i="2"/>
  <c r="C246" i="2"/>
  <c r="C176" i="2"/>
  <c r="C511" i="2"/>
  <c r="C604" i="2"/>
  <c r="C725" i="2"/>
  <c r="C315" i="2"/>
  <c r="C726" i="2"/>
  <c r="C639" i="2"/>
  <c r="C495" i="2"/>
  <c r="C727" i="2"/>
  <c r="C674" i="2"/>
  <c r="C225" i="2"/>
  <c r="C589" i="2"/>
  <c r="C177" i="2"/>
  <c r="C423" i="2"/>
  <c r="C605" i="2"/>
  <c r="C768" i="2"/>
  <c r="C242" i="2"/>
  <c r="C841" i="2"/>
  <c r="C512" i="2"/>
  <c r="C715" i="2"/>
  <c r="C513" i="2"/>
  <c r="C202" i="2"/>
  <c r="C178" i="2"/>
  <c r="C179" i="2"/>
  <c r="C180" i="2"/>
  <c r="C181" i="2"/>
  <c r="C877" i="2"/>
  <c r="C260" i="2"/>
  <c r="C182" i="2"/>
  <c r="C183" i="2"/>
  <c r="C424" i="2"/>
  <c r="C316" i="2"/>
  <c r="C728" i="2"/>
  <c r="C381" i="2"/>
  <c r="C184" i="2"/>
  <c r="C623" i="2"/>
  <c r="C185" i="2"/>
  <c r="C356" i="2"/>
  <c r="C277" i="2"/>
  <c r="C587" i="2"/>
  <c r="C657" i="2"/>
  <c r="C291" i="2"/>
  <c r="C762" i="2"/>
  <c r="C186" i="2"/>
  <c r="C675" i="2"/>
  <c r="C538" i="2"/>
  <c r="C187" i="2"/>
  <c r="C217" i="2"/>
  <c r="C891" i="2"/>
  <c r="C240" i="2"/>
  <c r="C278" i="2"/>
  <c r="C777" i="2"/>
  <c r="C317" i="2"/>
  <c r="C789" i="2"/>
  <c r="C835" i="2"/>
  <c r="C454" i="2"/>
  <c r="C188" i="2"/>
  <c r="C750" i="2"/>
  <c r="C382" i="2"/>
  <c r="C812" i="2"/>
  <c r="C189" i="2"/>
  <c r="C455" i="2"/>
  <c r="C763" i="2"/>
  <c r="C514" i="2"/>
  <c r="C606" i="2"/>
  <c r="C190" i="2"/>
  <c r="C218" i="2"/>
  <c r="C496" i="2"/>
  <c r="C802" i="2"/>
  <c r="C640" i="2"/>
  <c r="C803" i="2"/>
  <c r="C539" i="2"/>
  <c r="C261" i="2"/>
  <c r="C357" i="2"/>
  <c r="C341" i="2"/>
  <c r="C191" i="2"/>
  <c r="C857" i="2"/>
  <c r="C478" i="2"/>
  <c r="C641" i="2"/>
  <c r="C409" i="2"/>
  <c r="C540" i="2"/>
  <c r="C479" i="2"/>
  <c r="C729" i="2"/>
  <c r="C515" i="2"/>
  <c r="C342" i="2"/>
  <c r="C192" i="2"/>
  <c r="C497" i="2"/>
  <c r="C624" i="2"/>
  <c r="B383" i="2"/>
  <c r="B705" i="2"/>
  <c r="B480" i="2"/>
  <c r="B658" i="2"/>
  <c r="B659" i="2"/>
  <c r="B2" i="2"/>
  <c r="B843" i="2"/>
  <c r="B193" i="2"/>
  <c r="B498" i="2"/>
  <c r="B250" i="2"/>
  <c r="B209" i="2"/>
  <c r="B860" i="2"/>
  <c r="B343" i="2"/>
  <c r="B716" i="2"/>
  <c r="B251" i="2"/>
  <c r="B851" i="2"/>
  <c r="B194" i="2"/>
  <c r="B3" i="2"/>
  <c r="B590" i="2"/>
  <c r="B4" i="2"/>
  <c r="B660" i="2"/>
  <c r="B642" i="2"/>
  <c r="B257" i="2"/>
  <c r="B516" i="2"/>
  <c r="B229" i="2"/>
  <c r="B706" i="2"/>
  <c r="B5" i="2"/>
  <c r="B318" i="2"/>
  <c r="B6" i="2"/>
  <c r="B7" i="2"/>
  <c r="B730" i="2"/>
  <c r="B8" i="2"/>
  <c r="B9" i="2"/>
  <c r="B885" i="2"/>
  <c r="B517" i="2"/>
  <c r="B751" i="2"/>
  <c r="B10" i="2"/>
  <c r="B359" i="2"/>
  <c r="B292" i="2"/>
  <c r="B252" i="2"/>
  <c r="B731" i="2"/>
  <c r="B499" i="2"/>
  <c r="B11" i="2"/>
  <c r="B203" i="2"/>
  <c r="B319" i="2"/>
  <c r="B12" i="2"/>
  <c r="B13" i="2"/>
  <c r="B14" i="2"/>
  <c r="B15" i="2"/>
  <c r="B293" i="2"/>
  <c r="B226" i="2"/>
  <c r="B360" i="2"/>
  <c r="B813" i="2"/>
  <c r="B543" i="2"/>
  <c r="B882" i="2"/>
  <c r="B16" i="2"/>
  <c r="B361" i="2"/>
  <c r="B541" i="2"/>
  <c r="B219" i="2"/>
  <c r="B243" i="2"/>
  <c r="B384" i="2"/>
  <c r="B707" i="2"/>
  <c r="B778" i="2"/>
  <c r="B210" i="2"/>
  <c r="B17" i="2"/>
  <c r="B18" i="2"/>
  <c r="B544" i="2"/>
  <c r="B320" i="2"/>
  <c r="B279" i="2"/>
  <c r="B481" i="2"/>
  <c r="B607" i="2"/>
  <c r="B262" i="2"/>
  <c r="B362" i="2"/>
  <c r="B482" i="2"/>
  <c r="B608" i="2"/>
  <c r="B457" i="2"/>
  <c r="B19" i="2"/>
  <c r="B20" i="2"/>
  <c r="B21" i="2"/>
  <c r="B563" i="2"/>
  <c r="B385" i="2"/>
  <c r="B545" i="2"/>
  <c r="B22" i="2"/>
  <c r="B518" i="2"/>
  <c r="B280" i="2"/>
  <c r="B627" i="2"/>
  <c r="B263" i="2"/>
  <c r="B23" i="2"/>
  <c r="B410" i="2"/>
  <c r="B426" i="2"/>
  <c r="B546" i="2"/>
  <c r="B344" i="2"/>
  <c r="B792" i="2"/>
  <c r="B483" i="2"/>
  <c r="B865" i="2"/>
  <c r="B24" i="2"/>
  <c r="B889" i="2"/>
  <c r="B411" i="2"/>
  <c r="B643" i="2"/>
  <c r="B644" i="2"/>
  <c r="B519" i="2"/>
  <c r="B25" i="2"/>
  <c r="B363" i="2"/>
  <c r="B628" i="2"/>
  <c r="B699" i="2"/>
  <c r="B520" i="2"/>
  <c r="B364" i="2"/>
  <c r="B26" i="2"/>
  <c r="B708" i="2"/>
  <c r="B27" i="2"/>
  <c r="B795" i="2"/>
  <c r="B256" i="2"/>
  <c r="B386" i="2"/>
  <c r="B345" i="2"/>
  <c r="B281" i="2"/>
  <c r="B365" i="2"/>
  <c r="B888" i="2"/>
  <c r="B547" i="2"/>
  <c r="B427" i="2"/>
  <c r="B195" i="2"/>
  <c r="B366" i="2"/>
  <c r="B28" i="2"/>
  <c r="B625" i="2"/>
  <c r="B626" i="2"/>
  <c r="B844" i="2"/>
  <c r="B247" i="2"/>
  <c r="B29" i="2"/>
  <c r="B428" i="2"/>
  <c r="B30" i="2"/>
  <c r="B779" i="2"/>
  <c r="B629" i="2"/>
  <c r="B346" i="2"/>
  <c r="B796" i="2"/>
  <c r="B548" i="2"/>
  <c r="B458" i="2"/>
  <c r="B412" i="2"/>
  <c r="B321" i="2"/>
  <c r="B700" i="2"/>
  <c r="B264" i="2"/>
  <c r="B429" i="2"/>
  <c r="B31" i="2"/>
  <c r="B387" i="2"/>
  <c r="B430" i="2"/>
  <c r="B322" i="2"/>
  <c r="B294" i="2"/>
  <c r="B323" i="2"/>
  <c r="B500" i="2"/>
  <c r="B233" i="2"/>
  <c r="B698" i="2"/>
  <c r="B752" i="2"/>
  <c r="B829" i="2"/>
  <c r="B388" i="2"/>
  <c r="B853" i="2"/>
  <c r="B743" i="2"/>
  <c r="B32" i="2"/>
  <c r="B830" i="2"/>
  <c r="B265" i="2"/>
  <c r="B564" i="2"/>
  <c r="B33" i="2"/>
  <c r="B34" i="2"/>
  <c r="B769" i="2"/>
  <c r="B732" i="2"/>
  <c r="B484" i="2"/>
  <c r="B282" i="2"/>
  <c r="B35" i="2"/>
  <c r="B234" i="2"/>
  <c r="B36" i="2"/>
  <c r="B780" i="2"/>
  <c r="B37" i="2"/>
  <c r="B521" i="2"/>
  <c r="B871" i="2"/>
  <c r="B211" i="2"/>
  <c r="B38" i="2"/>
  <c r="B367" i="2"/>
  <c r="B854" i="2"/>
  <c r="B295" i="2"/>
  <c r="B39" i="2"/>
  <c r="B819" i="2"/>
  <c r="B565" i="2"/>
  <c r="B676" i="2"/>
  <c r="B40" i="2"/>
  <c r="B41" i="2"/>
  <c r="B235" i="2"/>
  <c r="B42" i="2"/>
  <c r="B212" i="2"/>
  <c r="B43" i="2"/>
  <c r="B44" i="2"/>
  <c r="B781" i="2"/>
  <c r="B733" i="2"/>
  <c r="B677" i="2"/>
  <c r="B609" i="2"/>
  <c r="B324" i="2"/>
  <c r="B325" i="2"/>
  <c r="B204" i="2"/>
  <c r="B770" i="2"/>
  <c r="B861" i="2"/>
  <c r="B45" i="2"/>
  <c r="B753" i="2"/>
  <c r="B46" i="2"/>
  <c r="B431" i="2"/>
  <c r="B522" i="2"/>
  <c r="B47" i="2"/>
  <c r="B645" i="2"/>
  <c r="B790" i="2"/>
  <c r="B296" i="2"/>
  <c r="B196" i="2"/>
  <c r="B610" i="2"/>
  <c r="B485" i="2"/>
  <c r="B266" i="2"/>
  <c r="B734" i="2"/>
  <c r="B432" i="2"/>
  <c r="B661" i="2"/>
  <c r="B389" i="2"/>
  <c r="B566" i="2"/>
  <c r="B48" i="2"/>
  <c r="B591" i="2"/>
  <c r="B501" i="2"/>
  <c r="B754" i="2"/>
  <c r="B611" i="2"/>
  <c r="B567" i="2"/>
  <c r="B267" i="2"/>
  <c r="B502" i="2"/>
  <c r="B831" i="2"/>
  <c r="B49" i="2"/>
  <c r="B709" i="2"/>
  <c r="B390" i="2"/>
  <c r="B326" i="2"/>
  <c r="B358" i="2"/>
  <c r="B297" i="2"/>
  <c r="B50" i="2"/>
  <c r="B662" i="2"/>
  <c r="B549" i="2"/>
  <c r="B866" i="2"/>
  <c r="B220" i="2"/>
  <c r="B433" i="2"/>
  <c r="B51" i="2"/>
  <c r="B771" i="2"/>
  <c r="B230" i="2"/>
  <c r="B327" i="2"/>
  <c r="B630" i="2"/>
  <c r="B52" i="2"/>
  <c r="B53" i="2"/>
  <c r="B550" i="2"/>
  <c r="B391" i="2"/>
  <c r="B568" i="2"/>
  <c r="B772" i="2"/>
  <c r="B459" i="2"/>
  <c r="B434" i="2"/>
  <c r="B701" i="2"/>
  <c r="B845" i="2"/>
  <c r="B54" i="2"/>
  <c r="B551" i="2"/>
  <c r="B874" i="2"/>
  <c r="B569" i="2"/>
  <c r="B745" i="2"/>
  <c r="B552" i="2"/>
  <c r="B55" i="2"/>
  <c r="B570" i="2"/>
  <c r="B663" i="2"/>
  <c r="B820" i="2"/>
  <c r="B56" i="2"/>
  <c r="B205" i="2"/>
  <c r="B836" i="2"/>
  <c r="B735" i="2"/>
  <c r="B57" i="2"/>
  <c r="B678" i="2"/>
  <c r="B268" i="2"/>
  <c r="B460" i="2"/>
  <c r="B862" i="2"/>
  <c r="B664" i="2"/>
  <c r="B58" i="2"/>
  <c r="B461" i="2"/>
  <c r="B746" i="2"/>
  <c r="B702" i="2"/>
  <c r="B59" i="2"/>
  <c r="B878" i="2"/>
  <c r="B782" i="2"/>
  <c r="B60" i="2"/>
  <c r="B227" i="2"/>
  <c r="B665" i="2"/>
  <c r="B883" i="2"/>
  <c r="B523" i="2"/>
  <c r="B269" i="2"/>
  <c r="B328" i="2"/>
  <c r="B61" i="2"/>
  <c r="B631" i="2"/>
  <c r="B571" i="2"/>
  <c r="B392" i="2"/>
  <c r="B755" i="2"/>
  <c r="B393" i="2"/>
  <c r="B486" i="2"/>
  <c r="B329" i="2"/>
  <c r="B679" i="2"/>
  <c r="B435" i="2"/>
  <c r="B436" i="2"/>
  <c r="B62" i="2"/>
  <c r="B425" i="2"/>
  <c r="B197" i="2"/>
  <c r="B63" i="2"/>
  <c r="B821" i="2"/>
  <c r="B64" i="2"/>
  <c r="B65" i="2"/>
  <c r="B330" i="2"/>
  <c r="B66" i="2"/>
  <c r="B67" i="2"/>
  <c r="B68" i="2"/>
  <c r="B69" i="2"/>
  <c r="B283" i="2"/>
  <c r="B572" i="2"/>
  <c r="B573" i="2"/>
  <c r="B437" i="2"/>
  <c r="B298" i="2"/>
  <c r="B487" i="2"/>
  <c r="B524" i="2"/>
  <c r="B764" i="2"/>
  <c r="B488" i="2"/>
  <c r="B438" i="2"/>
  <c r="B846" i="2"/>
  <c r="B592" i="2"/>
  <c r="B736" i="2"/>
  <c r="B394" i="2"/>
  <c r="B503" i="2"/>
  <c r="B574" i="2"/>
  <c r="B395" i="2"/>
  <c r="B70" i="2"/>
  <c r="B680" i="2"/>
  <c r="B872" i="2"/>
  <c r="B681" i="2"/>
  <c r="B593" i="2"/>
  <c r="B270" i="2"/>
  <c r="B71" i="2"/>
  <c r="B791" i="2"/>
  <c r="B710" i="2"/>
  <c r="B271" i="2"/>
  <c r="B72" i="2"/>
  <c r="B73" i="2"/>
  <c r="B553" i="2"/>
  <c r="B747" i="2"/>
  <c r="B783" i="2"/>
  <c r="B784" i="2"/>
  <c r="B198" i="2"/>
  <c r="B439" i="2"/>
  <c r="B525" i="2"/>
  <c r="B462" i="2"/>
  <c r="B682" i="2"/>
  <c r="B440" i="2"/>
  <c r="B737" i="2"/>
  <c r="B74" i="2"/>
  <c r="B206" i="2"/>
  <c r="B756" i="2"/>
  <c r="B413" i="2"/>
  <c r="B75" i="2"/>
  <c r="B258" i="2"/>
  <c r="B463" i="2"/>
  <c r="B76" i="2"/>
  <c r="B526" i="2"/>
  <c r="B396" i="2"/>
  <c r="B711" i="2"/>
  <c r="B77" i="2"/>
  <c r="B78" i="2"/>
  <c r="B738" i="2"/>
  <c r="B554" i="2"/>
  <c r="B785" i="2"/>
  <c r="B666" i="2"/>
  <c r="B79" i="2"/>
  <c r="B575" i="2"/>
  <c r="B867" i="2"/>
  <c r="B80" i="2"/>
  <c r="B81" i="2"/>
  <c r="B441" i="2"/>
  <c r="B464" i="2"/>
  <c r="B299" i="2"/>
  <c r="B331" i="2"/>
  <c r="B397" i="2"/>
  <c r="B207" i="2"/>
  <c r="B82" i="2"/>
  <c r="B398" i="2"/>
  <c r="B504" i="2"/>
  <c r="B347" i="2"/>
  <c r="B332" i="2"/>
  <c r="B757" i="2"/>
  <c r="B83" i="2"/>
  <c r="B612" i="2"/>
  <c r="B667" i="2"/>
  <c r="B84" i="2"/>
  <c r="B300" i="2"/>
  <c r="B85" i="2"/>
  <c r="B683" i="2"/>
  <c r="B86" i="2"/>
  <c r="B284" i="2"/>
  <c r="B684" i="2"/>
  <c r="B368" i="2"/>
  <c r="B527" i="2"/>
  <c r="B414" i="2"/>
  <c r="B442" i="2"/>
  <c r="B399" i="2"/>
  <c r="B594" i="2"/>
  <c r="B793" i="2"/>
  <c r="B415" i="2"/>
  <c r="B528" i="2"/>
  <c r="B717" i="2"/>
  <c r="B489" i="2"/>
  <c r="B369" i="2"/>
  <c r="B529" i="2"/>
  <c r="B348" i="2"/>
  <c r="B646" i="2"/>
  <c r="B832" i="2"/>
  <c r="B208" i="2"/>
  <c r="B370" i="2"/>
  <c r="B87" i="2"/>
  <c r="B88" i="2"/>
  <c r="B89" i="2"/>
  <c r="B632" i="2"/>
  <c r="B90" i="2"/>
  <c r="B773" i="2"/>
  <c r="B91" i="2"/>
  <c r="B647" i="2"/>
  <c r="B301" i="2"/>
  <c r="B576" i="2"/>
  <c r="B241" i="2"/>
  <c r="B92" i="2"/>
  <c r="B371" i="2"/>
  <c r="B555" i="2"/>
  <c r="B530" i="2"/>
  <c r="B302" i="2"/>
  <c r="B93" i="2"/>
  <c r="B531" i="2"/>
  <c r="B333" i="2"/>
  <c r="B94" i="2"/>
  <c r="B613" i="2"/>
  <c r="B532" i="2"/>
  <c r="B95" i="2"/>
  <c r="B758" i="2"/>
  <c r="B285" i="2"/>
  <c r="B822" i="2"/>
  <c r="B253" i="2"/>
  <c r="B372" i="2"/>
  <c r="B443" i="2"/>
  <c r="B880" i="2"/>
  <c r="B595" i="2"/>
  <c r="B786" i="2"/>
  <c r="B349" i="2"/>
  <c r="B465" i="2"/>
  <c r="B533" i="2"/>
  <c r="B96" i="2"/>
  <c r="B213" i="2"/>
  <c r="B248" i="2"/>
  <c r="B648" i="2"/>
  <c r="B221" i="2"/>
  <c r="B837" i="2"/>
  <c r="B685" i="2"/>
  <c r="B97" i="2"/>
  <c r="B577" i="2"/>
  <c r="B814" i="2"/>
  <c r="B98" i="2"/>
  <c r="B556" i="2"/>
  <c r="B884" i="2"/>
  <c r="B99" i="2"/>
  <c r="B823" i="2"/>
  <c r="B100" i="2"/>
  <c r="B804" i="2"/>
  <c r="B649" i="2"/>
  <c r="B797" i="2"/>
  <c r="B805" i="2"/>
  <c r="B101" i="2"/>
  <c r="B712" i="2"/>
  <c r="B102" i="2"/>
  <c r="B855" i="2"/>
  <c r="B103" i="2"/>
  <c r="B104" i="2"/>
  <c r="B105" i="2"/>
  <c r="B713" i="2"/>
  <c r="B633" i="2"/>
  <c r="B416" i="2"/>
  <c r="B400" i="2"/>
  <c r="B106" i="2"/>
  <c r="B650" i="2"/>
  <c r="B557" i="2"/>
  <c r="B401" i="2"/>
  <c r="B199" i="2"/>
  <c r="B236" i="2"/>
  <c r="B107" i="2"/>
  <c r="B824" i="2"/>
  <c r="B879" i="2"/>
  <c r="B466" i="2"/>
  <c r="B108" i="2"/>
  <c r="B668" i="2"/>
  <c r="B863" i="2"/>
  <c r="B578" i="2"/>
  <c r="B237" i="2"/>
  <c r="B109" i="2"/>
  <c r="B373" i="2"/>
  <c r="B852" i="2"/>
  <c r="B890" i="2"/>
  <c r="B374" i="2"/>
  <c r="B110" i="2"/>
  <c r="B847" i="2"/>
  <c r="B111" i="2"/>
  <c r="B467" i="2"/>
  <c r="B444" i="2"/>
  <c r="B286" i="2"/>
  <c r="B375" i="2"/>
  <c r="B112" i="2"/>
  <c r="B703" i="2"/>
  <c r="B272" i="2"/>
  <c r="B303" i="2"/>
  <c r="B634" i="2"/>
  <c r="B113" i="2"/>
  <c r="B534" i="2"/>
  <c r="B490" i="2"/>
  <c r="B558" i="2"/>
  <c r="B114" i="2"/>
  <c r="B686" i="2"/>
  <c r="B848" i="2"/>
  <c r="B445" i="2"/>
  <c r="B798" i="2"/>
  <c r="B651" i="2"/>
  <c r="B115" i="2"/>
  <c r="B687" i="2"/>
  <c r="B614" i="2"/>
  <c r="B579" i="2"/>
  <c r="B402" i="2"/>
  <c r="B116" i="2"/>
  <c r="B774" i="2"/>
  <c r="B117" i="2"/>
  <c r="B744" i="2"/>
  <c r="B825" i="2"/>
  <c r="B118" i="2"/>
  <c r="B718" i="2"/>
  <c r="B417" i="2"/>
  <c r="B200" i="2"/>
  <c r="B119" i="2"/>
  <c r="B287" i="2"/>
  <c r="B120" i="2"/>
  <c r="B580" i="2"/>
  <c r="B228" i="2"/>
  <c r="B787" i="2"/>
  <c r="B581" i="2"/>
  <c r="B121" i="2"/>
  <c r="B403" i="2"/>
  <c r="B688" i="2"/>
  <c r="B238" i="2"/>
  <c r="B244" i="2"/>
  <c r="B615" i="2"/>
  <c r="B826" i="2"/>
  <c r="B881" i="2"/>
  <c r="B334" i="2"/>
  <c r="B122" i="2"/>
  <c r="B635" i="2"/>
  <c r="B231" i="2"/>
  <c r="B288" i="2"/>
  <c r="B505" i="2"/>
  <c r="B123" i="2"/>
  <c r="B404" i="2"/>
  <c r="B405" i="2"/>
  <c r="B875" i="2"/>
  <c r="B806" i="2"/>
  <c r="B124" i="2"/>
  <c r="B719" i="2"/>
  <c r="B689" i="2"/>
  <c r="B125" i="2"/>
  <c r="B739" i="2"/>
  <c r="B535" i="2"/>
  <c r="B126" i="2"/>
  <c r="B127" i="2"/>
  <c r="B446" i="2"/>
  <c r="B335" i="2"/>
  <c r="B559" i="2"/>
  <c r="B128" i="2"/>
  <c r="B616" i="2"/>
  <c r="B876" i="2"/>
  <c r="B842" i="2"/>
  <c r="B690" i="2"/>
  <c r="B129" i="2"/>
  <c r="B273" i="2"/>
  <c r="B336" i="2"/>
  <c r="B652" i="2"/>
  <c r="B720" i="2"/>
  <c r="B130" i="2"/>
  <c r="B617" i="2"/>
  <c r="B468" i="2"/>
  <c r="B721" i="2"/>
  <c r="B849" i="2"/>
  <c r="B691" i="2"/>
  <c r="B131" i="2"/>
  <c r="B304" i="2"/>
  <c r="B799" i="2"/>
  <c r="B868" i="2"/>
  <c r="B406" i="2"/>
  <c r="B132" i="2"/>
  <c r="B669" i="2"/>
  <c r="B838" i="2"/>
  <c r="B800" i="2"/>
  <c r="B133" i="2"/>
  <c r="B704" i="2"/>
  <c r="B692" i="2"/>
  <c r="B134" i="2"/>
  <c r="B815" i="2"/>
  <c r="B135" i="2"/>
  <c r="B816" i="2"/>
  <c r="B447" i="2"/>
  <c r="B136" i="2"/>
  <c r="B137" i="2"/>
  <c r="B775" i="2"/>
  <c r="B670" i="2"/>
  <c r="B693" i="2"/>
  <c r="B582" i="2"/>
  <c r="B506" i="2"/>
  <c r="B407" i="2"/>
  <c r="B740" i="2"/>
  <c r="B722" i="2"/>
  <c r="B138" i="2"/>
  <c r="B139" i="2"/>
  <c r="B140" i="2"/>
  <c r="B671" i="2"/>
  <c r="B448" i="2"/>
  <c r="B653" i="2"/>
  <c r="B491" i="2"/>
  <c r="B214" i="2"/>
  <c r="B492" i="2"/>
  <c r="B507" i="2"/>
  <c r="B759" i="2"/>
  <c r="B350" i="2"/>
  <c r="B376" i="2"/>
  <c r="B377" i="2"/>
  <c r="B873" i="2"/>
  <c r="B858" i="2"/>
  <c r="B378" i="2"/>
  <c r="B493" i="2"/>
  <c r="B141" i="2"/>
  <c r="B892" i="2"/>
  <c r="B833" i="2"/>
  <c r="B618" i="2"/>
  <c r="B142" i="2"/>
  <c r="B239" i="2"/>
  <c r="B536" i="2"/>
  <c r="B619" i="2"/>
  <c r="B596" i="2"/>
  <c r="B748" i="2"/>
  <c r="B143" i="2"/>
  <c r="B351" i="2"/>
  <c r="B449" i="2"/>
  <c r="B201" i="2"/>
  <c r="B144" i="2"/>
  <c r="B145" i="2"/>
  <c r="B807" i="2"/>
  <c r="B337" i="2"/>
  <c r="B856" i="2"/>
  <c r="B146" i="2"/>
  <c r="B418" i="2"/>
  <c r="B147" i="2"/>
  <c r="B305" i="2"/>
  <c r="B379" i="2"/>
  <c r="B148" i="2"/>
  <c r="B306" i="2"/>
  <c r="B450" i="2"/>
  <c r="B149" i="2"/>
  <c r="B620" i="2"/>
  <c r="B419" i="2"/>
  <c r="B864" i="2"/>
  <c r="B827" i="2"/>
  <c r="B741" i="2"/>
  <c r="B801" i="2"/>
  <c r="B694" i="2"/>
  <c r="B352" i="2"/>
  <c r="B621" i="2"/>
  <c r="B469" i="2"/>
  <c r="B150" i="2"/>
  <c r="B765" i="2"/>
  <c r="B151" i="2"/>
  <c r="B742" i="2"/>
  <c r="B597" i="2"/>
  <c r="B886" i="2"/>
  <c r="B598" i="2"/>
  <c r="B152" i="2"/>
  <c r="B307" i="2"/>
  <c r="B456" i="2"/>
  <c r="B308" i="2"/>
  <c r="B766" i="2"/>
  <c r="B695" i="2"/>
  <c r="B153" i="2"/>
  <c r="B508" i="2"/>
  <c r="B353" i="2"/>
  <c r="B254" i="2"/>
  <c r="B869" i="2"/>
  <c r="B470" i="2"/>
  <c r="B255" i="2"/>
  <c r="B338" i="2"/>
  <c r="B309" i="2"/>
  <c r="B259" i="2"/>
  <c r="B599" i="2"/>
  <c r="B215" i="2"/>
  <c r="B154" i="2"/>
  <c r="B471" i="2"/>
  <c r="B870" i="2"/>
  <c r="B839" i="2"/>
  <c r="B776" i="2"/>
  <c r="B155" i="2"/>
  <c r="B817" i="2"/>
  <c r="B760" i="2"/>
  <c r="B310" i="2"/>
  <c r="B672" i="2"/>
  <c r="B311" i="2"/>
  <c r="B472" i="2"/>
  <c r="B494" i="2"/>
  <c r="B723" i="2"/>
  <c r="B788" i="2"/>
  <c r="B761" i="2"/>
  <c r="B408" i="2"/>
  <c r="B156" i="2"/>
  <c r="B451" i="2"/>
  <c r="B157" i="2"/>
  <c r="B808" i="2"/>
  <c r="B560" i="2"/>
  <c r="B840" i="2"/>
  <c r="B339" i="2"/>
  <c r="B714" i="2"/>
  <c r="B509" i="2"/>
  <c r="B158" i="2"/>
  <c r="B636" i="2"/>
  <c r="B223" i="2"/>
  <c r="B289" i="2"/>
  <c r="B654" i="2"/>
  <c r="B828" i="2"/>
  <c r="B510" i="2"/>
  <c r="B354" i="2"/>
  <c r="B583" i="2"/>
  <c r="B159" i="2"/>
  <c r="B473" i="2"/>
  <c r="B474" i="2"/>
  <c r="B561" i="2"/>
  <c r="B245" i="2"/>
  <c r="B160" i="2"/>
  <c r="B420" i="2"/>
  <c r="B421" i="2"/>
  <c r="B542" i="2"/>
  <c r="B809" i="2"/>
  <c r="B673" i="2"/>
  <c r="B161" i="2"/>
  <c r="B162" i="2"/>
  <c r="B163" i="2"/>
  <c r="B696" i="2"/>
  <c r="B380" i="2"/>
  <c r="B452" i="2"/>
  <c r="B600" i="2"/>
  <c r="B887" i="2"/>
  <c r="B274" i="2"/>
  <c r="B584" i="2"/>
  <c r="B340" i="2"/>
  <c r="B601" i="2"/>
  <c r="B216" i="2"/>
  <c r="B224" i="2"/>
  <c r="B637" i="2"/>
  <c r="B422" i="2"/>
  <c r="B810" i="2"/>
  <c r="B164" i="2"/>
  <c r="B537" i="2"/>
  <c r="B312" i="2"/>
  <c r="B655" i="2"/>
  <c r="B638" i="2"/>
  <c r="B165" i="2"/>
  <c r="B749" i="2"/>
  <c r="B355" i="2"/>
  <c r="B697" i="2"/>
  <c r="B275" i="2"/>
  <c r="B834" i="2"/>
  <c r="B166" i="2"/>
  <c r="B588" i="2"/>
  <c r="B167" i="2"/>
  <c r="B622" i="2"/>
  <c r="B453" i="2"/>
  <c r="B811" i="2"/>
  <c r="B859" i="2"/>
  <c r="B168" i="2"/>
  <c r="B850" i="2"/>
  <c r="B313" i="2"/>
  <c r="B169" i="2"/>
  <c r="B222" i="2"/>
  <c r="B170" i="2"/>
  <c r="B767" i="2"/>
  <c r="B249" i="2"/>
  <c r="B290" i="2"/>
  <c r="B562" i="2"/>
  <c r="B171" i="2"/>
  <c r="B475" i="2"/>
  <c r="B476" i="2"/>
  <c r="B314" i="2"/>
  <c r="B232" i="2"/>
  <c r="B172" i="2"/>
  <c r="B794" i="2"/>
  <c r="B173" i="2"/>
  <c r="B276" i="2"/>
  <c r="B174" i="2"/>
  <c r="B175" i="2"/>
  <c r="B477" i="2"/>
  <c r="B724" i="2"/>
  <c r="B818" i="2"/>
  <c r="B602" i="2"/>
  <c r="B585" i="2"/>
  <c r="B586" i="2"/>
  <c r="B656" i="2"/>
  <c r="B603" i="2"/>
  <c r="B246" i="2"/>
  <c r="B176" i="2"/>
  <c r="B511" i="2"/>
  <c r="B604" i="2"/>
  <c r="B725" i="2"/>
  <c r="B315" i="2"/>
  <c r="B726" i="2"/>
  <c r="B639" i="2"/>
  <c r="B495" i="2"/>
  <c r="B727" i="2"/>
  <c r="B674" i="2"/>
  <c r="B225" i="2"/>
  <c r="B589" i="2"/>
  <c r="B177" i="2"/>
  <c r="B423" i="2"/>
  <c r="B605" i="2"/>
  <c r="B768" i="2"/>
  <c r="B242" i="2"/>
  <c r="B841" i="2"/>
  <c r="B512" i="2"/>
  <c r="B715" i="2"/>
  <c r="B513" i="2"/>
  <c r="B202" i="2"/>
  <c r="B178" i="2"/>
  <c r="B179" i="2"/>
  <c r="B180" i="2"/>
  <c r="B181" i="2"/>
  <c r="B877" i="2"/>
  <c r="B260" i="2"/>
  <c r="B182" i="2"/>
  <c r="B183" i="2"/>
  <c r="B424" i="2"/>
  <c r="B316" i="2"/>
  <c r="B728" i="2"/>
  <c r="B381" i="2"/>
  <c r="B184" i="2"/>
  <c r="B623" i="2"/>
  <c r="B185" i="2"/>
  <c r="B356" i="2"/>
  <c r="B277" i="2"/>
  <c r="B587" i="2"/>
  <c r="B657" i="2"/>
  <c r="B291" i="2"/>
  <c r="B762" i="2"/>
  <c r="B186" i="2"/>
  <c r="B675" i="2"/>
  <c r="B538" i="2"/>
  <c r="B187" i="2"/>
  <c r="B217" i="2"/>
  <c r="B891" i="2"/>
  <c r="B240" i="2"/>
  <c r="B278" i="2"/>
  <c r="B777" i="2"/>
  <c r="B317" i="2"/>
  <c r="B789" i="2"/>
  <c r="B835" i="2"/>
  <c r="B454" i="2"/>
  <c r="B188" i="2"/>
  <c r="B750" i="2"/>
  <c r="B382" i="2"/>
  <c r="B812" i="2"/>
  <c r="B189" i="2"/>
  <c r="B455" i="2"/>
  <c r="B763" i="2"/>
  <c r="B514" i="2"/>
  <c r="B606" i="2"/>
  <c r="B190" i="2"/>
  <c r="B218" i="2"/>
  <c r="B496" i="2"/>
  <c r="B802" i="2"/>
  <c r="B640" i="2"/>
  <c r="B803" i="2"/>
  <c r="B539" i="2"/>
  <c r="B261" i="2"/>
  <c r="B357" i="2"/>
  <c r="B341" i="2"/>
  <c r="B191" i="2"/>
  <c r="B857" i="2"/>
  <c r="B478" i="2"/>
  <c r="B641" i="2"/>
  <c r="B409" i="2"/>
  <c r="B540" i="2"/>
  <c r="B479" i="2"/>
  <c r="B729" i="2"/>
  <c r="B515" i="2"/>
  <c r="B342" i="2"/>
  <c r="B192" i="2"/>
  <c r="B497" i="2"/>
  <c r="B624" i="2"/>
  <c r="E705" i="2"/>
  <c r="E480" i="2"/>
  <c r="E658" i="2"/>
  <c r="E659" i="2"/>
  <c r="E2" i="2"/>
  <c r="E843" i="2"/>
  <c r="E193" i="2"/>
  <c r="E498" i="2"/>
  <c r="E250" i="2"/>
  <c r="E209" i="2"/>
  <c r="E860" i="2"/>
  <c r="E343" i="2"/>
  <c r="E716" i="2"/>
  <c r="E251" i="2"/>
  <c r="E851" i="2"/>
  <c r="E194" i="2"/>
  <c r="E3" i="2"/>
  <c r="E590" i="2"/>
  <c r="E4" i="2"/>
  <c r="E660" i="2"/>
  <c r="E642" i="2"/>
  <c r="E257" i="2"/>
  <c r="E516" i="2"/>
  <c r="E229" i="2"/>
  <c r="E706" i="2"/>
  <c r="E5" i="2"/>
  <c r="E318" i="2"/>
  <c r="E6" i="2"/>
  <c r="E7" i="2"/>
  <c r="E730" i="2"/>
  <c r="E8" i="2"/>
  <c r="E9" i="2"/>
  <c r="E885" i="2"/>
  <c r="E517" i="2"/>
  <c r="E751" i="2"/>
  <c r="E10" i="2"/>
  <c r="E359" i="2"/>
  <c r="E292" i="2"/>
  <c r="E252" i="2"/>
  <c r="E731" i="2"/>
  <c r="E499" i="2"/>
  <c r="E11" i="2"/>
  <c r="E203" i="2"/>
  <c r="E319" i="2"/>
  <c r="E12" i="2"/>
  <c r="E13" i="2"/>
  <c r="E14" i="2"/>
  <c r="E15" i="2"/>
  <c r="E293" i="2"/>
  <c r="E226" i="2"/>
  <c r="E360" i="2"/>
  <c r="E813" i="2"/>
  <c r="E543" i="2"/>
  <c r="E882" i="2"/>
  <c r="E16" i="2"/>
  <c r="E361" i="2"/>
  <c r="E541" i="2"/>
  <c r="E219" i="2"/>
  <c r="E243" i="2"/>
  <c r="E384" i="2"/>
  <c r="E707" i="2"/>
  <c r="E778" i="2"/>
  <c r="E210" i="2"/>
  <c r="E17" i="2"/>
  <c r="E18" i="2"/>
  <c r="E544" i="2"/>
  <c r="E320" i="2"/>
  <c r="E279" i="2"/>
  <c r="E481" i="2"/>
  <c r="E607" i="2"/>
  <c r="E262" i="2"/>
  <c r="E362" i="2"/>
  <c r="E482" i="2"/>
  <c r="E608" i="2"/>
  <c r="E457" i="2"/>
  <c r="E19" i="2"/>
  <c r="E20" i="2"/>
  <c r="E21" i="2"/>
  <c r="E563" i="2"/>
  <c r="E385" i="2"/>
  <c r="E545" i="2"/>
  <c r="E22" i="2"/>
  <c r="E518" i="2"/>
  <c r="E280" i="2"/>
  <c r="E627" i="2"/>
  <c r="E263" i="2"/>
  <c r="E23" i="2"/>
  <c r="E410" i="2"/>
  <c r="E426" i="2"/>
  <c r="E546" i="2"/>
  <c r="E344" i="2"/>
  <c r="E792" i="2"/>
  <c r="E483" i="2"/>
  <c r="E865" i="2"/>
  <c r="E24" i="2"/>
  <c r="E889" i="2"/>
  <c r="E411" i="2"/>
  <c r="E643" i="2"/>
  <c r="E644" i="2"/>
  <c r="E519" i="2"/>
  <c r="E25" i="2"/>
  <c r="E363" i="2"/>
  <c r="E628" i="2"/>
  <c r="E699" i="2"/>
  <c r="E520" i="2"/>
  <c r="E364" i="2"/>
  <c r="E26" i="2"/>
  <c r="E708" i="2"/>
  <c r="E27" i="2"/>
  <c r="E795" i="2"/>
  <c r="E256" i="2"/>
  <c r="E386" i="2"/>
  <c r="E345" i="2"/>
  <c r="E281" i="2"/>
  <c r="E365" i="2"/>
  <c r="E888" i="2"/>
  <c r="E547" i="2"/>
  <c r="E427" i="2"/>
  <c r="E195" i="2"/>
  <c r="E366" i="2"/>
  <c r="E28" i="2"/>
  <c r="E625" i="2"/>
  <c r="E626" i="2"/>
  <c r="E844" i="2"/>
  <c r="E247" i="2"/>
  <c r="E29" i="2"/>
  <c r="E428" i="2"/>
  <c r="E30" i="2"/>
  <c r="E779" i="2"/>
  <c r="E629" i="2"/>
  <c r="E346" i="2"/>
  <c r="E796" i="2"/>
  <c r="E548" i="2"/>
  <c r="E458" i="2"/>
  <c r="E412" i="2"/>
  <c r="E321" i="2"/>
  <c r="E700" i="2"/>
  <c r="E264" i="2"/>
  <c r="E429" i="2"/>
  <c r="E31" i="2"/>
  <c r="E387" i="2"/>
  <c r="E430" i="2"/>
  <c r="E322" i="2"/>
  <c r="E294" i="2"/>
  <c r="E323" i="2"/>
  <c r="E500" i="2"/>
  <c r="E233" i="2"/>
  <c r="E698" i="2"/>
  <c r="E752" i="2"/>
  <c r="E829" i="2"/>
  <c r="E388" i="2"/>
  <c r="E853" i="2"/>
  <c r="E743" i="2"/>
  <c r="E32" i="2"/>
  <c r="E830" i="2"/>
  <c r="E265" i="2"/>
  <c r="E564" i="2"/>
  <c r="E33" i="2"/>
  <c r="E34" i="2"/>
  <c r="E769" i="2"/>
  <c r="E732" i="2"/>
  <c r="E484" i="2"/>
  <c r="E282" i="2"/>
  <c r="E35" i="2"/>
  <c r="E234" i="2"/>
  <c r="E36" i="2"/>
  <c r="E780" i="2"/>
  <c r="E37" i="2"/>
  <c r="E521" i="2"/>
  <c r="E871" i="2"/>
  <c r="E211" i="2"/>
  <c r="E38" i="2"/>
  <c r="E367" i="2"/>
  <c r="E854" i="2"/>
  <c r="E295" i="2"/>
  <c r="E39" i="2"/>
  <c r="E819" i="2"/>
  <c r="E565" i="2"/>
  <c r="E676" i="2"/>
  <c r="E40" i="2"/>
  <c r="E41" i="2"/>
  <c r="E235" i="2"/>
  <c r="E42" i="2"/>
  <c r="E212" i="2"/>
  <c r="E43" i="2"/>
  <c r="E44" i="2"/>
  <c r="E781" i="2"/>
  <c r="E733" i="2"/>
  <c r="E677" i="2"/>
  <c r="E609" i="2"/>
  <c r="E324" i="2"/>
  <c r="E325" i="2"/>
  <c r="E204" i="2"/>
  <c r="E770" i="2"/>
  <c r="E861" i="2"/>
  <c r="E45" i="2"/>
  <c r="E753" i="2"/>
  <c r="E46" i="2"/>
  <c r="E431" i="2"/>
  <c r="E522" i="2"/>
  <c r="E47" i="2"/>
  <c r="E645" i="2"/>
  <c r="E790" i="2"/>
  <c r="E296" i="2"/>
  <c r="E196" i="2"/>
  <c r="E610" i="2"/>
  <c r="E485" i="2"/>
  <c r="E266" i="2"/>
  <c r="E734" i="2"/>
  <c r="E432" i="2"/>
  <c r="E661" i="2"/>
  <c r="E389" i="2"/>
  <c r="E566" i="2"/>
  <c r="E48" i="2"/>
  <c r="E591" i="2"/>
  <c r="E501" i="2"/>
  <c r="E754" i="2"/>
  <c r="E611" i="2"/>
  <c r="E567" i="2"/>
  <c r="E267" i="2"/>
  <c r="E502" i="2"/>
  <c r="E831" i="2"/>
  <c r="E49" i="2"/>
  <c r="E709" i="2"/>
  <c r="E390" i="2"/>
  <c r="E326" i="2"/>
  <c r="E358" i="2"/>
  <c r="E297" i="2"/>
  <c r="E50" i="2"/>
  <c r="E662" i="2"/>
  <c r="E549" i="2"/>
  <c r="E866" i="2"/>
  <c r="E220" i="2"/>
  <c r="E433" i="2"/>
  <c r="E51" i="2"/>
  <c r="E771" i="2"/>
  <c r="E230" i="2"/>
  <c r="E327" i="2"/>
  <c r="E630" i="2"/>
  <c r="E52" i="2"/>
  <c r="E53" i="2"/>
  <c r="E550" i="2"/>
  <c r="E391" i="2"/>
  <c r="E568" i="2"/>
  <c r="E772" i="2"/>
  <c r="E459" i="2"/>
  <c r="E434" i="2"/>
  <c r="E701" i="2"/>
  <c r="E845" i="2"/>
  <c r="E54" i="2"/>
  <c r="E551" i="2"/>
  <c r="E874" i="2"/>
  <c r="E569" i="2"/>
  <c r="E745" i="2"/>
  <c r="E552" i="2"/>
  <c r="E55" i="2"/>
  <c r="E570" i="2"/>
  <c r="E663" i="2"/>
  <c r="E820" i="2"/>
  <c r="E56" i="2"/>
  <c r="E205" i="2"/>
  <c r="E836" i="2"/>
  <c r="E735" i="2"/>
  <c r="E57" i="2"/>
  <c r="E678" i="2"/>
  <c r="E268" i="2"/>
  <c r="E460" i="2"/>
  <c r="E862" i="2"/>
  <c r="E664" i="2"/>
  <c r="E58" i="2"/>
  <c r="E461" i="2"/>
  <c r="E746" i="2"/>
  <c r="E702" i="2"/>
  <c r="E59" i="2"/>
  <c r="E878" i="2"/>
  <c r="E782" i="2"/>
  <c r="E60" i="2"/>
  <c r="E227" i="2"/>
  <c r="E665" i="2"/>
  <c r="E883" i="2"/>
  <c r="E523" i="2"/>
  <c r="E269" i="2"/>
  <c r="E328" i="2"/>
  <c r="E61" i="2"/>
  <c r="E631" i="2"/>
  <c r="E571" i="2"/>
  <c r="E392" i="2"/>
  <c r="E755" i="2"/>
  <c r="E393" i="2"/>
  <c r="E486" i="2"/>
  <c r="E329" i="2"/>
  <c r="E679" i="2"/>
  <c r="E435" i="2"/>
  <c r="E436" i="2"/>
  <c r="E62" i="2"/>
  <c r="E425" i="2"/>
  <c r="E197" i="2"/>
  <c r="E63" i="2"/>
  <c r="E821" i="2"/>
  <c r="E64" i="2"/>
  <c r="E65" i="2"/>
  <c r="E330" i="2"/>
  <c r="E66" i="2"/>
  <c r="E67" i="2"/>
  <c r="E68" i="2"/>
  <c r="E69" i="2"/>
  <c r="E283" i="2"/>
  <c r="E572" i="2"/>
  <c r="E573" i="2"/>
  <c r="E437" i="2"/>
  <c r="E298" i="2"/>
  <c r="E487" i="2"/>
  <c r="E524" i="2"/>
  <c r="E764" i="2"/>
  <c r="E488" i="2"/>
  <c r="E438" i="2"/>
  <c r="E846" i="2"/>
  <c r="E592" i="2"/>
  <c r="E736" i="2"/>
  <c r="E394" i="2"/>
  <c r="E503" i="2"/>
  <c r="E574" i="2"/>
  <c r="E395" i="2"/>
  <c r="E70" i="2"/>
  <c r="E680" i="2"/>
  <c r="E872" i="2"/>
  <c r="E681" i="2"/>
  <c r="E593" i="2"/>
  <c r="E270" i="2"/>
  <c r="E71" i="2"/>
  <c r="E791" i="2"/>
  <c r="E710" i="2"/>
  <c r="E271" i="2"/>
  <c r="E72" i="2"/>
  <c r="E73" i="2"/>
  <c r="E553" i="2"/>
  <c r="E747" i="2"/>
  <c r="E783" i="2"/>
  <c r="E784" i="2"/>
  <c r="E198" i="2"/>
  <c r="E439" i="2"/>
  <c r="E525" i="2"/>
  <c r="E462" i="2"/>
  <c r="E682" i="2"/>
  <c r="E440" i="2"/>
  <c r="E737" i="2"/>
  <c r="E74" i="2"/>
  <c r="E206" i="2"/>
  <c r="E756" i="2"/>
  <c r="E413" i="2"/>
  <c r="E75" i="2"/>
  <c r="E258" i="2"/>
  <c r="E463" i="2"/>
  <c r="E76" i="2"/>
  <c r="E526" i="2"/>
  <c r="E396" i="2"/>
  <c r="E711" i="2"/>
  <c r="E77" i="2"/>
  <c r="E78" i="2"/>
  <c r="E738" i="2"/>
  <c r="E554" i="2"/>
  <c r="E785" i="2"/>
  <c r="E666" i="2"/>
  <c r="E79" i="2"/>
  <c r="E575" i="2"/>
  <c r="E867" i="2"/>
  <c r="E80" i="2"/>
  <c r="E81" i="2"/>
  <c r="E441" i="2"/>
  <c r="E464" i="2"/>
  <c r="E299" i="2"/>
  <c r="E331" i="2"/>
  <c r="E397" i="2"/>
  <c r="E207" i="2"/>
  <c r="E82" i="2"/>
  <c r="E398" i="2"/>
  <c r="E504" i="2"/>
  <c r="E347" i="2"/>
  <c r="E332" i="2"/>
  <c r="E757" i="2"/>
  <c r="E83" i="2"/>
  <c r="E612" i="2"/>
  <c r="E667" i="2"/>
  <c r="E84" i="2"/>
  <c r="E300" i="2"/>
  <c r="E85" i="2"/>
  <c r="E683" i="2"/>
  <c r="E86" i="2"/>
  <c r="E284" i="2"/>
  <c r="E684" i="2"/>
  <c r="E368" i="2"/>
  <c r="E527" i="2"/>
  <c r="E414" i="2"/>
  <c r="E442" i="2"/>
  <c r="E399" i="2"/>
  <c r="E594" i="2"/>
  <c r="E793" i="2"/>
  <c r="E415" i="2"/>
  <c r="E528" i="2"/>
  <c r="E717" i="2"/>
  <c r="E489" i="2"/>
  <c r="E369" i="2"/>
  <c r="E529" i="2"/>
  <c r="E348" i="2"/>
  <c r="E646" i="2"/>
  <c r="E832" i="2"/>
  <c r="E208" i="2"/>
  <c r="E370" i="2"/>
  <c r="E87" i="2"/>
  <c r="E88" i="2"/>
  <c r="E89" i="2"/>
  <c r="E632" i="2"/>
  <c r="E90" i="2"/>
  <c r="E773" i="2"/>
  <c r="E91" i="2"/>
  <c r="E647" i="2"/>
  <c r="E301" i="2"/>
  <c r="E576" i="2"/>
  <c r="E241" i="2"/>
  <c r="E92" i="2"/>
  <c r="E371" i="2"/>
  <c r="E555" i="2"/>
  <c r="E530" i="2"/>
  <c r="E302" i="2"/>
  <c r="E93" i="2"/>
  <c r="E531" i="2"/>
  <c r="E333" i="2"/>
  <c r="E94" i="2"/>
  <c r="E613" i="2"/>
  <c r="E532" i="2"/>
  <c r="E95" i="2"/>
  <c r="E758" i="2"/>
  <c r="E285" i="2"/>
  <c r="E822" i="2"/>
  <c r="E253" i="2"/>
  <c r="E372" i="2"/>
  <c r="E443" i="2"/>
  <c r="E880" i="2"/>
  <c r="E595" i="2"/>
  <c r="E786" i="2"/>
  <c r="E349" i="2"/>
  <c r="E465" i="2"/>
  <c r="E533" i="2"/>
  <c r="E96" i="2"/>
  <c r="E213" i="2"/>
  <c r="E248" i="2"/>
  <c r="E648" i="2"/>
  <c r="E221" i="2"/>
  <c r="E837" i="2"/>
  <c r="E685" i="2"/>
  <c r="E97" i="2"/>
  <c r="E577" i="2"/>
  <c r="E814" i="2"/>
  <c r="E98" i="2"/>
  <c r="E556" i="2"/>
  <c r="E884" i="2"/>
  <c r="E99" i="2"/>
  <c r="E823" i="2"/>
  <c r="E100" i="2"/>
  <c r="E804" i="2"/>
  <c r="E649" i="2"/>
  <c r="E797" i="2"/>
  <c r="E805" i="2"/>
  <c r="E101" i="2"/>
  <c r="E712" i="2"/>
  <c r="E102" i="2"/>
  <c r="E855" i="2"/>
  <c r="E103" i="2"/>
  <c r="E104" i="2"/>
  <c r="E105" i="2"/>
  <c r="E713" i="2"/>
  <c r="E633" i="2"/>
  <c r="E416" i="2"/>
  <c r="E400" i="2"/>
  <c r="E106" i="2"/>
  <c r="E650" i="2"/>
  <c r="E557" i="2"/>
  <c r="E401" i="2"/>
  <c r="E199" i="2"/>
  <c r="E236" i="2"/>
  <c r="E107" i="2"/>
  <c r="E824" i="2"/>
  <c r="E879" i="2"/>
  <c r="E466" i="2"/>
  <c r="E108" i="2"/>
  <c r="E668" i="2"/>
  <c r="E863" i="2"/>
  <c r="E578" i="2"/>
  <c r="E237" i="2"/>
  <c r="E109" i="2"/>
  <c r="E373" i="2"/>
  <c r="E852" i="2"/>
  <c r="E890" i="2"/>
  <c r="E374" i="2"/>
  <c r="E110" i="2"/>
  <c r="E847" i="2"/>
  <c r="E111" i="2"/>
  <c r="E467" i="2"/>
  <c r="E444" i="2"/>
  <c r="E286" i="2"/>
  <c r="E375" i="2"/>
  <c r="E112" i="2"/>
  <c r="E703" i="2"/>
  <c r="E272" i="2"/>
  <c r="E303" i="2"/>
  <c r="E634" i="2"/>
  <c r="E113" i="2"/>
  <c r="E534" i="2"/>
  <c r="E490" i="2"/>
  <c r="E558" i="2"/>
  <c r="E114" i="2"/>
  <c r="E686" i="2"/>
  <c r="E848" i="2"/>
  <c r="E445" i="2"/>
  <c r="E798" i="2"/>
  <c r="E651" i="2"/>
  <c r="E115" i="2"/>
  <c r="E687" i="2"/>
  <c r="E614" i="2"/>
  <c r="E579" i="2"/>
  <c r="E402" i="2"/>
  <c r="E116" i="2"/>
  <c r="E774" i="2"/>
  <c r="E117" i="2"/>
  <c r="E744" i="2"/>
  <c r="E825" i="2"/>
  <c r="E118" i="2"/>
  <c r="E718" i="2"/>
  <c r="E417" i="2"/>
  <c r="E200" i="2"/>
  <c r="E119" i="2"/>
  <c r="E287" i="2"/>
  <c r="E120" i="2"/>
  <c r="E580" i="2"/>
  <c r="E228" i="2"/>
  <c r="E787" i="2"/>
  <c r="E581" i="2"/>
  <c r="E121" i="2"/>
  <c r="E403" i="2"/>
  <c r="E688" i="2"/>
  <c r="E238" i="2"/>
  <c r="E244" i="2"/>
  <c r="E615" i="2"/>
  <c r="E826" i="2"/>
  <c r="E881" i="2"/>
  <c r="E334" i="2"/>
  <c r="E122" i="2"/>
  <c r="E635" i="2"/>
  <c r="E231" i="2"/>
  <c r="E288" i="2"/>
  <c r="E505" i="2"/>
  <c r="E123" i="2"/>
  <c r="E404" i="2"/>
  <c r="E405" i="2"/>
  <c r="E875" i="2"/>
  <c r="E806" i="2"/>
  <c r="E124" i="2"/>
  <c r="E719" i="2"/>
  <c r="E689" i="2"/>
  <c r="E125" i="2"/>
  <c r="E739" i="2"/>
  <c r="E535" i="2"/>
  <c r="E126" i="2"/>
  <c r="E127" i="2"/>
  <c r="E446" i="2"/>
  <c r="E335" i="2"/>
  <c r="E559" i="2"/>
  <c r="E128" i="2"/>
  <c r="E616" i="2"/>
  <c r="E876" i="2"/>
  <c r="E842" i="2"/>
  <c r="E690" i="2"/>
  <c r="E129" i="2"/>
  <c r="E273" i="2"/>
  <c r="E336" i="2"/>
  <c r="E652" i="2"/>
  <c r="E720" i="2"/>
  <c r="E130" i="2"/>
  <c r="E617" i="2"/>
  <c r="E468" i="2"/>
  <c r="E721" i="2"/>
  <c r="E849" i="2"/>
  <c r="E691" i="2"/>
  <c r="E131" i="2"/>
  <c r="E304" i="2"/>
  <c r="E799" i="2"/>
  <c r="E868" i="2"/>
  <c r="E406" i="2"/>
  <c r="E132" i="2"/>
  <c r="E669" i="2"/>
  <c r="E838" i="2"/>
  <c r="E800" i="2"/>
  <c r="E133" i="2"/>
  <c r="E704" i="2"/>
  <c r="E692" i="2"/>
  <c r="E134" i="2"/>
  <c r="E815" i="2"/>
  <c r="E135" i="2"/>
  <c r="E816" i="2"/>
  <c r="E447" i="2"/>
  <c r="E136" i="2"/>
  <c r="E137" i="2"/>
  <c r="E775" i="2"/>
  <c r="E670" i="2"/>
  <c r="E693" i="2"/>
  <c r="E582" i="2"/>
  <c r="E506" i="2"/>
  <c r="E407" i="2"/>
  <c r="E740" i="2"/>
  <c r="E722" i="2"/>
  <c r="E138" i="2"/>
  <c r="E139" i="2"/>
  <c r="E140" i="2"/>
  <c r="E671" i="2"/>
  <c r="E448" i="2"/>
  <c r="E653" i="2"/>
  <c r="E491" i="2"/>
  <c r="E214" i="2"/>
  <c r="E492" i="2"/>
  <c r="E507" i="2"/>
  <c r="E759" i="2"/>
  <c r="E350" i="2"/>
  <c r="E376" i="2"/>
  <c r="E377" i="2"/>
  <c r="E873" i="2"/>
  <c r="E858" i="2"/>
  <c r="E378" i="2"/>
  <c r="E493" i="2"/>
  <c r="E141" i="2"/>
  <c r="E892" i="2"/>
  <c r="E833" i="2"/>
  <c r="E618" i="2"/>
  <c r="E142" i="2"/>
  <c r="E239" i="2"/>
  <c r="E536" i="2"/>
  <c r="E619" i="2"/>
  <c r="E596" i="2"/>
  <c r="E748" i="2"/>
  <c r="E143" i="2"/>
  <c r="E351" i="2"/>
  <c r="E449" i="2"/>
  <c r="E201" i="2"/>
  <c r="E144" i="2"/>
  <c r="E145" i="2"/>
  <c r="E807" i="2"/>
  <c r="E337" i="2"/>
  <c r="E856" i="2"/>
  <c r="E146" i="2"/>
  <c r="E418" i="2"/>
  <c r="E147" i="2"/>
  <c r="E305" i="2"/>
  <c r="E379" i="2"/>
  <c r="E148" i="2"/>
  <c r="E306" i="2"/>
  <c r="E450" i="2"/>
  <c r="E149" i="2"/>
  <c r="E620" i="2"/>
  <c r="E419" i="2"/>
  <c r="E864" i="2"/>
  <c r="E827" i="2"/>
  <c r="E741" i="2"/>
  <c r="E801" i="2"/>
  <c r="E694" i="2"/>
  <c r="E352" i="2"/>
  <c r="E621" i="2"/>
  <c r="E469" i="2"/>
  <c r="E150" i="2"/>
  <c r="E765" i="2"/>
  <c r="E151" i="2"/>
  <c r="E742" i="2"/>
  <c r="E597" i="2"/>
  <c r="E886" i="2"/>
  <c r="E598" i="2"/>
  <c r="E152" i="2"/>
  <c r="E307" i="2"/>
  <c r="E456" i="2"/>
  <c r="E308" i="2"/>
  <c r="E766" i="2"/>
  <c r="E695" i="2"/>
  <c r="E153" i="2"/>
  <c r="E508" i="2"/>
  <c r="E353" i="2"/>
  <c r="E254" i="2"/>
  <c r="E869" i="2"/>
  <c r="E470" i="2"/>
  <c r="E255" i="2"/>
  <c r="E338" i="2"/>
  <c r="E309" i="2"/>
  <c r="E259" i="2"/>
  <c r="E599" i="2"/>
  <c r="E215" i="2"/>
  <c r="E154" i="2"/>
  <c r="E471" i="2"/>
  <c r="E870" i="2"/>
  <c r="E839" i="2"/>
  <c r="E776" i="2"/>
  <c r="E155" i="2"/>
  <c r="E817" i="2"/>
  <c r="E760" i="2"/>
  <c r="E310" i="2"/>
  <c r="E672" i="2"/>
  <c r="E311" i="2"/>
  <c r="E472" i="2"/>
  <c r="E494" i="2"/>
  <c r="E723" i="2"/>
  <c r="E788" i="2"/>
  <c r="E761" i="2"/>
  <c r="E408" i="2"/>
  <c r="E156" i="2"/>
  <c r="E451" i="2"/>
  <c r="E157" i="2"/>
  <c r="E808" i="2"/>
  <c r="E560" i="2"/>
  <c r="E840" i="2"/>
  <c r="E339" i="2"/>
  <c r="E714" i="2"/>
  <c r="E509" i="2"/>
  <c r="E158" i="2"/>
  <c r="E636" i="2"/>
  <c r="E223" i="2"/>
  <c r="E289" i="2"/>
  <c r="E654" i="2"/>
  <c r="E828" i="2"/>
  <c r="E510" i="2"/>
  <c r="E354" i="2"/>
  <c r="E583" i="2"/>
  <c r="E159" i="2"/>
  <c r="E473" i="2"/>
  <c r="E474" i="2"/>
  <c r="E561" i="2"/>
  <c r="E245" i="2"/>
  <c r="E160" i="2"/>
  <c r="E420" i="2"/>
  <c r="E421" i="2"/>
  <c r="E542" i="2"/>
  <c r="E809" i="2"/>
  <c r="E673" i="2"/>
  <c r="E161" i="2"/>
  <c r="E162" i="2"/>
  <c r="E163" i="2"/>
  <c r="E696" i="2"/>
  <c r="E380" i="2"/>
  <c r="E452" i="2"/>
  <c r="E600" i="2"/>
  <c r="E887" i="2"/>
  <c r="E274" i="2"/>
  <c r="E584" i="2"/>
  <c r="E340" i="2"/>
  <c r="E601" i="2"/>
  <c r="E216" i="2"/>
  <c r="E224" i="2"/>
  <c r="E637" i="2"/>
  <c r="E422" i="2"/>
  <c r="E810" i="2"/>
  <c r="E164" i="2"/>
  <c r="E537" i="2"/>
  <c r="E312" i="2"/>
  <c r="E655" i="2"/>
  <c r="E638" i="2"/>
  <c r="E165" i="2"/>
  <c r="E749" i="2"/>
  <c r="E355" i="2"/>
  <c r="E697" i="2"/>
  <c r="E275" i="2"/>
  <c r="E834" i="2"/>
  <c r="E166" i="2"/>
  <c r="E588" i="2"/>
  <c r="E167" i="2"/>
  <c r="E622" i="2"/>
  <c r="E453" i="2"/>
  <c r="E811" i="2"/>
  <c r="E859" i="2"/>
  <c r="E168" i="2"/>
  <c r="E850" i="2"/>
  <c r="E313" i="2"/>
  <c r="E169" i="2"/>
  <c r="E222" i="2"/>
  <c r="E170" i="2"/>
  <c r="E767" i="2"/>
  <c r="E249" i="2"/>
  <c r="E290" i="2"/>
  <c r="E562" i="2"/>
  <c r="E171" i="2"/>
  <c r="E475" i="2"/>
  <c r="E476" i="2"/>
  <c r="E314" i="2"/>
  <c r="E232" i="2"/>
  <c r="E172" i="2"/>
  <c r="E794" i="2"/>
  <c r="E173" i="2"/>
  <c r="E276" i="2"/>
  <c r="E174" i="2"/>
  <c r="E175" i="2"/>
  <c r="E477" i="2"/>
  <c r="E724" i="2"/>
  <c r="E818" i="2"/>
  <c r="E602" i="2"/>
  <c r="E585" i="2"/>
  <c r="E586" i="2"/>
  <c r="E656" i="2"/>
  <c r="E603" i="2"/>
  <c r="E246" i="2"/>
  <c r="E176" i="2"/>
  <c r="E511" i="2"/>
  <c r="E604" i="2"/>
  <c r="E725" i="2"/>
  <c r="E315" i="2"/>
  <c r="E726" i="2"/>
  <c r="E639" i="2"/>
  <c r="E495" i="2"/>
  <c r="E727" i="2"/>
  <c r="E674" i="2"/>
  <c r="E225" i="2"/>
  <c r="E589" i="2"/>
  <c r="E177" i="2"/>
  <c r="E423" i="2"/>
  <c r="E605" i="2"/>
  <c r="E768" i="2"/>
  <c r="E242" i="2"/>
  <c r="E841" i="2"/>
  <c r="E512" i="2"/>
  <c r="E715" i="2"/>
  <c r="E513" i="2"/>
  <c r="E202" i="2"/>
  <c r="E178" i="2"/>
  <c r="E179" i="2"/>
  <c r="E180" i="2"/>
  <c r="E181" i="2"/>
  <c r="E877" i="2"/>
  <c r="E260" i="2"/>
  <c r="E182" i="2"/>
  <c r="E183" i="2"/>
  <c r="E424" i="2"/>
  <c r="E316" i="2"/>
  <c r="E728" i="2"/>
  <c r="E381" i="2"/>
  <c r="E184" i="2"/>
  <c r="E623" i="2"/>
  <c r="E185" i="2"/>
  <c r="E356" i="2"/>
  <c r="E277" i="2"/>
  <c r="E587" i="2"/>
  <c r="E657" i="2"/>
  <c r="E291" i="2"/>
  <c r="E762" i="2"/>
  <c r="E186" i="2"/>
  <c r="E675" i="2"/>
  <c r="E538" i="2"/>
  <c r="E187" i="2"/>
  <c r="E217" i="2"/>
  <c r="E891" i="2"/>
  <c r="E240" i="2"/>
  <c r="E278" i="2"/>
  <c r="E777" i="2"/>
  <c r="E317" i="2"/>
  <c r="E789" i="2"/>
  <c r="E835" i="2"/>
  <c r="E454" i="2"/>
  <c r="E188" i="2"/>
  <c r="E750" i="2"/>
  <c r="E382" i="2"/>
  <c r="E812" i="2"/>
  <c r="E189" i="2"/>
  <c r="E455" i="2"/>
  <c r="E763" i="2"/>
  <c r="E514" i="2"/>
  <c r="E606" i="2"/>
  <c r="E190" i="2"/>
  <c r="E218" i="2"/>
  <c r="E496" i="2"/>
  <c r="E802" i="2"/>
  <c r="E640" i="2"/>
  <c r="E803" i="2"/>
  <c r="E539" i="2"/>
  <c r="E261" i="2"/>
  <c r="E357" i="2"/>
  <c r="E341" i="2"/>
  <c r="E191" i="2"/>
  <c r="E857" i="2"/>
  <c r="E478" i="2"/>
  <c r="E641" i="2"/>
  <c r="E409" i="2"/>
  <c r="E540" i="2"/>
  <c r="E479" i="2"/>
  <c r="E729" i="2"/>
  <c r="E515" i="2"/>
  <c r="E342" i="2"/>
  <c r="E192" i="2"/>
  <c r="E497" i="2"/>
  <c r="E624" i="2"/>
  <c r="E383" i="2"/>
  <c r="E893" i="2" l="1"/>
</calcChain>
</file>

<file path=xl/sharedStrings.xml><?xml version="1.0" encoding="utf-8"?>
<sst xmlns="http://schemas.openxmlformats.org/spreadsheetml/2006/main" count="5112" uniqueCount="1819">
  <si>
    <t>PassengerId</t>
  </si>
  <si>
    <t>Survived</t>
  </si>
  <si>
    <t>Pclass</t>
  </si>
  <si>
    <t>Sex</t>
  </si>
  <si>
    <t>Age</t>
  </si>
  <si>
    <t>Ticket</t>
  </si>
  <si>
    <t>Fare</t>
  </si>
  <si>
    <t>Cabin</t>
  </si>
  <si>
    <t>Embarked</t>
  </si>
  <si>
    <t>male</t>
  </si>
  <si>
    <t>A/5 21171</t>
  </si>
  <si>
    <t>S</t>
  </si>
  <si>
    <t>female</t>
  </si>
  <si>
    <t>PC 17599</t>
  </si>
  <si>
    <t>C85</t>
  </si>
  <si>
    <t>C</t>
  </si>
  <si>
    <t>STON/O2. 3101282</t>
  </si>
  <si>
    <t>C123</t>
  </si>
  <si>
    <t>We</t>
  </si>
  <si>
    <t>Q</t>
  </si>
  <si>
    <t>E46</t>
  </si>
  <si>
    <t>PP 9549</t>
  </si>
  <si>
    <t>G6</t>
  </si>
  <si>
    <t>C103</t>
  </si>
  <si>
    <t>A/5. 2151</t>
  </si>
  <si>
    <t>D56</t>
  </si>
  <si>
    <t>A6</t>
  </si>
  <si>
    <t>C23 C25 C27</t>
  </si>
  <si>
    <t>PC 17601</t>
  </si>
  <si>
    <t>PC 17569</t>
  </si>
  <si>
    <t>B78</t>
  </si>
  <si>
    <t>C.A. 24579</t>
  </si>
  <si>
    <t>PC 17604</t>
  </si>
  <si>
    <t>A./5. 2152</t>
  </si>
  <si>
    <t>SC/Paris 2123</t>
  </si>
  <si>
    <t>S.C./A.4. 23567</t>
  </si>
  <si>
    <t>A/4. 39886</t>
  </si>
  <si>
    <t>PC 17572</t>
  </si>
  <si>
    <t>D33</t>
  </si>
  <si>
    <t>B30</t>
  </si>
  <si>
    <t>C52</t>
  </si>
  <si>
    <t>C.A. 31026</t>
  </si>
  <si>
    <t>C.A. 34651</t>
  </si>
  <si>
    <t>CA 2144</t>
  </si>
  <si>
    <t>B28</t>
  </si>
  <si>
    <t>C83</t>
  </si>
  <si>
    <t>PC 17605</t>
  </si>
  <si>
    <t>C.A. 29395</t>
  </si>
  <si>
    <t>F33</t>
  </si>
  <si>
    <t>S.P. 3464</t>
  </si>
  <si>
    <t>C.A. 33111</t>
  </si>
  <si>
    <t>S.O.C. 14879</t>
  </si>
  <si>
    <t>F G73</t>
  </si>
  <si>
    <t>SO/C 14885</t>
  </si>
  <si>
    <t>W./C. 6608</t>
  </si>
  <si>
    <t>SOTON/OQ 392086</t>
  </si>
  <si>
    <t>W.E.P. 5734</t>
  </si>
  <si>
    <t>E31</t>
  </si>
  <si>
    <t>C.A. 2315</t>
  </si>
  <si>
    <t>PC 17754</t>
  </si>
  <si>
    <t>A5</t>
  </si>
  <si>
    <t>PC 17759</t>
  </si>
  <si>
    <t>D10 D12</t>
  </si>
  <si>
    <t>D26</t>
  </si>
  <si>
    <t>C110</t>
  </si>
  <si>
    <t>STON/O 2. 3101294</t>
  </si>
  <si>
    <t>PC 17558</t>
  </si>
  <si>
    <t>B58 B60</t>
  </si>
  <si>
    <t>A4. 54510</t>
  </si>
  <si>
    <t>E101</t>
  </si>
  <si>
    <t>C 17369</t>
  </si>
  <si>
    <t>F E69</t>
  </si>
  <si>
    <t>SOTON/O.Q. 3101307</t>
  </si>
  <si>
    <t>A/5. 3337</t>
  </si>
  <si>
    <t>C.A. 29178</t>
  </si>
  <si>
    <t>SC/PARIS 2133</t>
  </si>
  <si>
    <t>D47</t>
  </si>
  <si>
    <t>PC 17593</t>
  </si>
  <si>
    <t>B86</t>
  </si>
  <si>
    <t>STON/O2. 3101279</t>
  </si>
  <si>
    <t>C.A. 33112</t>
  </si>
  <si>
    <t>F2</t>
  </si>
  <si>
    <t>S.O.P. 1166</t>
  </si>
  <si>
    <t>C2</t>
  </si>
  <si>
    <t>A.5. 11206</t>
  </si>
  <si>
    <t>A/5. 851</t>
  </si>
  <si>
    <t>Fa 265302</t>
  </si>
  <si>
    <t>PC 17597</t>
  </si>
  <si>
    <t>SOTON/OQ 392090</t>
  </si>
  <si>
    <t>CA. 2343</t>
  </si>
  <si>
    <t>C.A. 33595</t>
  </si>
  <si>
    <t>E33</t>
  </si>
  <si>
    <t>PC 17318</t>
  </si>
  <si>
    <t>B19</t>
  </si>
  <si>
    <t>STON/O 2. 3101280</t>
  </si>
  <si>
    <t>A7</t>
  </si>
  <si>
    <t>E</t>
  </si>
  <si>
    <t>PC 17595</t>
  </si>
  <si>
    <t>C49</t>
  </si>
  <si>
    <t>LINE</t>
  </si>
  <si>
    <t>SC/PARIS 2131</t>
  </si>
  <si>
    <t>F4</t>
  </si>
  <si>
    <t>A32</t>
  </si>
  <si>
    <t>PC 17610</t>
  </si>
  <si>
    <t>B4</t>
  </si>
  <si>
    <t>B80</t>
  </si>
  <si>
    <t>A/5 3540</t>
  </si>
  <si>
    <t>A31</t>
  </si>
  <si>
    <t>SOTON/O.Q. 3101311</t>
  </si>
  <si>
    <t>F.C.C. 13528</t>
  </si>
  <si>
    <t>A/5 21174</t>
  </si>
  <si>
    <t>D36</t>
  </si>
  <si>
    <t>STON/O2. 3101283</t>
  </si>
  <si>
    <t>D15</t>
  </si>
  <si>
    <t>W/C 14208</t>
  </si>
  <si>
    <t>SOTON/OQ 392089</t>
  </si>
  <si>
    <t>C93</t>
  </si>
  <si>
    <t>PP 4348</t>
  </si>
  <si>
    <t>SW/PP 751</t>
  </si>
  <si>
    <t>A/5 21173</t>
  </si>
  <si>
    <t>C.A. 29566</t>
  </si>
  <si>
    <t>W./C. 6609</t>
  </si>
  <si>
    <t>C.A. 31921</t>
  </si>
  <si>
    <t>SCO/W 1585</t>
  </si>
  <si>
    <t>W./C. 14263</t>
  </si>
  <si>
    <t>STON/O 2. 3101275</t>
  </si>
  <si>
    <t>C78</t>
  </si>
  <si>
    <t>D35</t>
  </si>
  <si>
    <t>C87</t>
  </si>
  <si>
    <t>A/5. 3336</t>
  </si>
  <si>
    <t>PC 17585</t>
  </si>
  <si>
    <t>B77</t>
  </si>
  <si>
    <t>PC 17755</t>
  </si>
  <si>
    <t>E67</t>
  </si>
  <si>
    <t>B94</t>
  </si>
  <si>
    <t>C.A. 17248</t>
  </si>
  <si>
    <t>PC 17582</t>
  </si>
  <si>
    <t>C125</t>
  </si>
  <si>
    <t>PC 17760</t>
  </si>
  <si>
    <t>C99</t>
  </si>
  <si>
    <t>PC 17596</t>
  </si>
  <si>
    <t>C118</t>
  </si>
  <si>
    <t>D7</t>
  </si>
  <si>
    <t>C.A. 2673</t>
  </si>
  <si>
    <t>A/5. 10482</t>
  </si>
  <si>
    <t>A19</t>
  </si>
  <si>
    <t>B49</t>
  </si>
  <si>
    <t>SC/Paris 2163</t>
  </si>
  <si>
    <t>D</t>
  </si>
  <si>
    <t>PC 17612</t>
  </si>
  <si>
    <t>C22 C26</t>
  </si>
  <si>
    <t>C106</t>
  </si>
  <si>
    <t>A/5 2466</t>
  </si>
  <si>
    <t>PC 17758</t>
  </si>
  <si>
    <t>C65</t>
  </si>
  <si>
    <t>P/PP 3381</t>
  </si>
  <si>
    <t>PC 17485</t>
  </si>
  <si>
    <t>E36</t>
  </si>
  <si>
    <t>C54</t>
  </si>
  <si>
    <t>PC 17608</t>
  </si>
  <si>
    <t>B57 B59 B63 B66</t>
  </si>
  <si>
    <t>F.C.C. 13529</t>
  </si>
  <si>
    <t>C7</t>
  </si>
  <si>
    <t>E34</t>
  </si>
  <si>
    <t>A/5 21172</t>
  </si>
  <si>
    <t>C32</t>
  </si>
  <si>
    <t>B18</t>
  </si>
  <si>
    <t>C124</t>
  </si>
  <si>
    <t>C91</t>
  </si>
  <si>
    <t>PC 17611</t>
  </si>
  <si>
    <t>E40</t>
  </si>
  <si>
    <t>T</t>
  </si>
  <si>
    <t>C.A. 37671</t>
  </si>
  <si>
    <t>C128</t>
  </si>
  <si>
    <t>SC/PARIS 2167</t>
  </si>
  <si>
    <t>SOTON/O.Q. 3101310</t>
  </si>
  <si>
    <t>C 7076</t>
  </si>
  <si>
    <t>D37</t>
  </si>
  <si>
    <t>PC 17477</t>
  </si>
  <si>
    <t>B35</t>
  </si>
  <si>
    <t>E50</t>
  </si>
  <si>
    <t>C 7077</t>
  </si>
  <si>
    <t>C82</t>
  </si>
  <si>
    <t>PC 17757</t>
  </si>
  <si>
    <t>STON/O 2. 3101293</t>
  </si>
  <si>
    <t>SC 1748</t>
  </si>
  <si>
    <t>B96 B98</t>
  </si>
  <si>
    <t>STON/O 2. 3101289</t>
  </si>
  <si>
    <t>STON/O 2. 3101269</t>
  </si>
  <si>
    <t>A/5. 13032</t>
  </si>
  <si>
    <t>A/4. 34244</t>
  </si>
  <si>
    <t>SOTON/O.Q. 392078</t>
  </si>
  <si>
    <t>E10</t>
  </si>
  <si>
    <t>SC/AH 3085</t>
  </si>
  <si>
    <t>STON/O 2. 3101274</t>
  </si>
  <si>
    <t>E44</t>
  </si>
  <si>
    <t>C.A. 18723</t>
  </si>
  <si>
    <t>A34</t>
  </si>
  <si>
    <t>C104</t>
  </si>
  <si>
    <t>C111</t>
  </si>
  <si>
    <t>C92</t>
  </si>
  <si>
    <t>A/5 2817</t>
  </si>
  <si>
    <t>E38</t>
  </si>
  <si>
    <t>D21</t>
  </si>
  <si>
    <t>F.C.C. 13531</t>
  </si>
  <si>
    <t>E12</t>
  </si>
  <si>
    <t>E63</t>
  </si>
  <si>
    <t>A/S 2816</t>
  </si>
  <si>
    <t>SOTON/O.Q. 3101306</t>
  </si>
  <si>
    <t>SC/AH Basle 541</t>
  </si>
  <si>
    <t>A14</t>
  </si>
  <si>
    <t>A/5 3594</t>
  </si>
  <si>
    <t>B37</t>
  </si>
  <si>
    <t>A.5. 18509</t>
  </si>
  <si>
    <t>SOTON/OQ 3101317</t>
  </si>
  <si>
    <t>C30</t>
  </si>
  <si>
    <t>PC 17609</t>
  </si>
  <si>
    <t>A/4 45380</t>
  </si>
  <si>
    <t>D20</t>
  </si>
  <si>
    <t>C.A. 6212</t>
  </si>
  <si>
    <t>B79</t>
  </si>
  <si>
    <t>C 4001</t>
  </si>
  <si>
    <t>SOTON/OQ 3101316</t>
  </si>
  <si>
    <t>PC 17473</t>
  </si>
  <si>
    <t>E25</t>
  </si>
  <si>
    <t>PC 17603</t>
  </si>
  <si>
    <t>D46</t>
  </si>
  <si>
    <t>C.A. 34260</t>
  </si>
  <si>
    <t>B73</t>
  </si>
  <si>
    <t>W./C. 14258</t>
  </si>
  <si>
    <t>PC 17483</t>
  </si>
  <si>
    <t>C95</t>
  </si>
  <si>
    <t>B38</t>
  </si>
  <si>
    <t>PC 17761</t>
  </si>
  <si>
    <t>B39</t>
  </si>
  <si>
    <t>WE/P 5735</t>
  </si>
  <si>
    <t>B22</t>
  </si>
  <si>
    <t>C86</t>
  </si>
  <si>
    <t>SC/PARIS 2146</t>
  </si>
  <si>
    <t>C70</t>
  </si>
  <si>
    <t>A16</t>
  </si>
  <si>
    <t>SOTON/OQ 392082</t>
  </si>
  <si>
    <t>SOTON/O.Q. 392087</t>
  </si>
  <si>
    <t>A/4 48871</t>
  </si>
  <si>
    <t>S.W./PP 752</t>
  </si>
  <si>
    <t>C101</t>
  </si>
  <si>
    <t>PC 17474</t>
  </si>
  <si>
    <t>A/4. 20589</t>
  </si>
  <si>
    <t>STON/O 2. 3101286</t>
  </si>
  <si>
    <t>C68</t>
  </si>
  <si>
    <t>A10</t>
  </si>
  <si>
    <t>E68</t>
  </si>
  <si>
    <t>B41</t>
  </si>
  <si>
    <t>A./5. 3235</t>
  </si>
  <si>
    <t>STON/O 2. 3101273</t>
  </si>
  <si>
    <t>A/5 3902</t>
  </si>
  <si>
    <t>SC/AH 29037</t>
  </si>
  <si>
    <t>A20</t>
  </si>
  <si>
    <t>SOTON/O.Q. 3101305</t>
  </si>
  <si>
    <t>D19</t>
  </si>
  <si>
    <t>D50</t>
  </si>
  <si>
    <t>D9</t>
  </si>
  <si>
    <t>A23</t>
  </si>
  <si>
    <t>B50</t>
  </si>
  <si>
    <t>STON/O 2. 3101292</t>
  </si>
  <si>
    <t>A26</t>
  </si>
  <si>
    <t>S.O./P.P. 751</t>
  </si>
  <si>
    <t>CA. 2314</t>
  </si>
  <si>
    <t>D48</t>
  </si>
  <si>
    <t>E58</t>
  </si>
  <si>
    <t>STON/O 2. 3101285</t>
  </si>
  <si>
    <t>A/5 3536</t>
  </si>
  <si>
    <t>C126</t>
  </si>
  <si>
    <t>F.C. 12750</t>
  </si>
  <si>
    <t>B71</t>
  </si>
  <si>
    <t>C.A. 24580</t>
  </si>
  <si>
    <t>B51 B53 B55</t>
  </si>
  <si>
    <t>D49</t>
  </si>
  <si>
    <t>B5</t>
  </si>
  <si>
    <t>B20</t>
  </si>
  <si>
    <t>F G63</t>
  </si>
  <si>
    <t>C62 C64</t>
  </si>
  <si>
    <t>PC 17475</t>
  </si>
  <si>
    <t>E24</t>
  </si>
  <si>
    <t>PC 17476</t>
  </si>
  <si>
    <t>PC 17482</t>
  </si>
  <si>
    <t>C90</t>
  </si>
  <si>
    <t>C45</t>
  </si>
  <si>
    <t>E8</t>
  </si>
  <si>
    <t>STON/O2. 3101271</t>
  </si>
  <si>
    <t>B101</t>
  </si>
  <si>
    <t>D45</t>
  </si>
  <si>
    <t>C46</t>
  </si>
  <si>
    <t>STON/O 2. 3101288</t>
  </si>
  <si>
    <t>D30</t>
  </si>
  <si>
    <t>E121</t>
  </si>
  <si>
    <t>SOTON/O2 3101272</t>
  </si>
  <si>
    <t>D11</t>
  </si>
  <si>
    <t>S.O./P.P. 3</t>
  </si>
  <si>
    <t>E77</t>
  </si>
  <si>
    <t>F38</t>
  </si>
  <si>
    <t>B3</t>
  </si>
  <si>
    <t>D6</t>
  </si>
  <si>
    <t>W./C. 6607</t>
  </si>
  <si>
    <t>SOTON/O.Q. 3101312</t>
  </si>
  <si>
    <t>B82 B84</t>
  </si>
  <si>
    <t>PC 17600</t>
  </si>
  <si>
    <t>D17</t>
  </si>
  <si>
    <t>A36</t>
  </si>
  <si>
    <t>B102</t>
  </si>
  <si>
    <t>STON/O2. 3101290</t>
  </si>
  <si>
    <t>S.C./PARIS 2079</t>
  </si>
  <si>
    <t>C 7075</t>
  </si>
  <si>
    <t>B69</t>
  </si>
  <si>
    <t>PC 17756</t>
  </si>
  <si>
    <t>E49</t>
  </si>
  <si>
    <t>C47</t>
  </si>
  <si>
    <t>SOTON/O2 3101287</t>
  </si>
  <si>
    <t>C.A. 5547</t>
  </si>
  <si>
    <t>PC 17592</t>
  </si>
  <si>
    <t>D28</t>
  </si>
  <si>
    <t>E17</t>
  </si>
  <si>
    <t>SC/PARIS 2149</t>
  </si>
  <si>
    <t>PC 17590</t>
  </si>
  <si>
    <t>A24</t>
  </si>
  <si>
    <t>C50</t>
  </si>
  <si>
    <t>C.A./SOTON 34068</t>
  </si>
  <si>
    <t>SOTON/OQ 392076</t>
  </si>
  <si>
    <t>B42</t>
  </si>
  <si>
    <t>C148</t>
  </si>
  <si>
    <t>Braund</t>
  </si>
  <si>
    <t>Cumings</t>
  </si>
  <si>
    <t>Heikkinen</t>
  </si>
  <si>
    <t>Futrelle</t>
  </si>
  <si>
    <t>Allen</t>
  </si>
  <si>
    <t>Moran</t>
  </si>
  <si>
    <t>McCarthy</t>
  </si>
  <si>
    <t>Palsson</t>
  </si>
  <si>
    <t>Johnson</t>
  </si>
  <si>
    <t>Nasser</t>
  </si>
  <si>
    <t>Sandstrom</t>
  </si>
  <si>
    <t>Bonnell</t>
  </si>
  <si>
    <t>Saundercock</t>
  </si>
  <si>
    <t>Andersson</t>
  </si>
  <si>
    <t>Vestrom</t>
  </si>
  <si>
    <t>Hewlett</t>
  </si>
  <si>
    <t>Rice</t>
  </si>
  <si>
    <t>Williams</t>
  </si>
  <si>
    <t>Vander Planke</t>
  </si>
  <si>
    <t>Masselmani</t>
  </si>
  <si>
    <t>Fynney</t>
  </si>
  <si>
    <t>Beesley</t>
  </si>
  <si>
    <t>McGowan</t>
  </si>
  <si>
    <t>Sloper</t>
  </si>
  <si>
    <t>Asplund</t>
  </si>
  <si>
    <t>Emir</t>
  </si>
  <si>
    <t>Fortune</t>
  </si>
  <si>
    <t>O'Dwyer</t>
  </si>
  <si>
    <t>Todoroff</t>
  </si>
  <si>
    <t>Uruchurtu</t>
  </si>
  <si>
    <t>Spencer</t>
  </si>
  <si>
    <t>Glynn</t>
  </si>
  <si>
    <t>Wheadon</t>
  </si>
  <si>
    <t>Meyer</t>
  </si>
  <si>
    <t>Holverson</t>
  </si>
  <si>
    <t>Mamee</t>
  </si>
  <si>
    <t>Cann</t>
  </si>
  <si>
    <t>Nicola-Yarred</t>
  </si>
  <si>
    <t>Ahlin</t>
  </si>
  <si>
    <t>Turpin</t>
  </si>
  <si>
    <t>Kraeff</t>
  </si>
  <si>
    <t>Laroche</t>
  </si>
  <si>
    <t>Devaney</t>
  </si>
  <si>
    <t>Rogers</t>
  </si>
  <si>
    <t>Lennon</t>
  </si>
  <si>
    <t>O'Driscoll</t>
  </si>
  <si>
    <t>Samaan</t>
  </si>
  <si>
    <t>Arnold-Franchi</t>
  </si>
  <si>
    <t>Panula</t>
  </si>
  <si>
    <t>Nosworthy</t>
  </si>
  <si>
    <t>Harper</t>
  </si>
  <si>
    <t>Faunthorpe</t>
  </si>
  <si>
    <t>Ostby</t>
  </si>
  <si>
    <t>Woolner</t>
  </si>
  <si>
    <t>Rugg</t>
  </si>
  <si>
    <t>Novel</t>
  </si>
  <si>
    <t>West</t>
  </si>
  <si>
    <t>Goodwin</t>
  </si>
  <si>
    <t>Sirayanian</t>
  </si>
  <si>
    <t>Icard</t>
  </si>
  <si>
    <t>Harris</t>
  </si>
  <si>
    <t>Skoog</t>
  </si>
  <si>
    <t>Stewart</t>
  </si>
  <si>
    <t>Moubarek</t>
  </si>
  <si>
    <t>Nye</t>
  </si>
  <si>
    <t>Crease</t>
  </si>
  <si>
    <t>Kink</t>
  </si>
  <si>
    <t>Jenkin</t>
  </si>
  <si>
    <t>Hood</t>
  </si>
  <si>
    <t>Chronopoulos</t>
  </si>
  <si>
    <t>Bing</t>
  </si>
  <si>
    <t>Moen</t>
  </si>
  <si>
    <t>Staneff</t>
  </si>
  <si>
    <t>Moutal</t>
  </si>
  <si>
    <t>Caldwell</t>
  </si>
  <si>
    <t>Dowdell</t>
  </si>
  <si>
    <t>Waelens</t>
  </si>
  <si>
    <t>Sheerlinck</t>
  </si>
  <si>
    <t>McDermott</t>
  </si>
  <si>
    <t>Carrau</t>
  </si>
  <si>
    <t>Ilett</t>
  </si>
  <si>
    <t>Backstrom</t>
  </si>
  <si>
    <t>Ford</t>
  </si>
  <si>
    <t>Slocovski</t>
  </si>
  <si>
    <t>Celotti</t>
  </si>
  <si>
    <t>Christmann</t>
  </si>
  <si>
    <t>Andreasson</t>
  </si>
  <si>
    <t>Chaffee</t>
  </si>
  <si>
    <t>Dean</t>
  </si>
  <si>
    <t>Coxon</t>
  </si>
  <si>
    <t>Shorney</t>
  </si>
  <si>
    <t>Goldschmidt</t>
  </si>
  <si>
    <t>Greenfield</t>
  </si>
  <si>
    <t>Doling</t>
  </si>
  <si>
    <t>Kantor</t>
  </si>
  <si>
    <t>Petranec</t>
  </si>
  <si>
    <t>Petroff</t>
  </si>
  <si>
    <t>White</t>
  </si>
  <si>
    <t>Johansson</t>
  </si>
  <si>
    <t>Gustafsson</t>
  </si>
  <si>
    <t>Mionoff</t>
  </si>
  <si>
    <t>Salkjelsvik</t>
  </si>
  <si>
    <t>Moss</t>
  </si>
  <si>
    <t>Rekic</t>
  </si>
  <si>
    <t>Porter</t>
  </si>
  <si>
    <t>Zabour</t>
  </si>
  <si>
    <t>Barton</t>
  </si>
  <si>
    <t>Jussila</t>
  </si>
  <si>
    <t>Attalah</t>
  </si>
  <si>
    <t>Pekoniemi</t>
  </si>
  <si>
    <t>Connors</t>
  </si>
  <si>
    <t>Baxter</t>
  </si>
  <si>
    <t>Hickman</t>
  </si>
  <si>
    <t>Moore</t>
  </si>
  <si>
    <t>Webber</t>
  </si>
  <si>
    <t>McMahon</t>
  </si>
  <si>
    <t>Madsen</t>
  </si>
  <si>
    <t>Peter</t>
  </si>
  <si>
    <t>Ekstrom</t>
  </si>
  <si>
    <t>Drazenoic</t>
  </si>
  <si>
    <t>Coelho</t>
  </si>
  <si>
    <t>Robins</t>
  </si>
  <si>
    <t>Weisz</t>
  </si>
  <si>
    <t>Sobey</t>
  </si>
  <si>
    <t>Richard</t>
  </si>
  <si>
    <t>Newsom</t>
  </si>
  <si>
    <t>Osen</t>
  </si>
  <si>
    <t>Giglio</t>
  </si>
  <si>
    <t>Boulos</t>
  </si>
  <si>
    <t>Nysten</t>
  </si>
  <si>
    <t>Hakkarainen</t>
  </si>
  <si>
    <t>Burke</t>
  </si>
  <si>
    <t>Andrew</t>
  </si>
  <si>
    <t>Nicholls</t>
  </si>
  <si>
    <t>Navratil</t>
  </si>
  <si>
    <t>Byles</t>
  </si>
  <si>
    <t>Bateman</t>
  </si>
  <si>
    <t>Pears</t>
  </si>
  <si>
    <t>Meo</t>
  </si>
  <si>
    <t>van Billiard</t>
  </si>
  <si>
    <t>Olsen</t>
  </si>
  <si>
    <t>Gilnagh</t>
  </si>
  <si>
    <t>Corn</t>
  </si>
  <si>
    <t>Smiljanic</t>
  </si>
  <si>
    <t>Sage</t>
  </si>
  <si>
    <t>Cribb</t>
  </si>
  <si>
    <t>Watt</t>
  </si>
  <si>
    <t>Bengtsson</t>
  </si>
  <si>
    <t>Calic</t>
  </si>
  <si>
    <t>Goldsmith</t>
  </si>
  <si>
    <t>Chibnall</t>
  </si>
  <si>
    <t>Baumann</t>
  </si>
  <si>
    <t>Ling</t>
  </si>
  <si>
    <t>Van der hoef</t>
  </si>
  <si>
    <t>Sivola</t>
  </si>
  <si>
    <t>Smith</t>
  </si>
  <si>
    <t>Klasen</t>
  </si>
  <si>
    <t>Lefebre</t>
  </si>
  <si>
    <t>Isham</t>
  </si>
  <si>
    <t>Hale</t>
  </si>
  <si>
    <t>Leonard</t>
  </si>
  <si>
    <t>Pernot</t>
  </si>
  <si>
    <t>Becker</t>
  </si>
  <si>
    <t>Kink-Heilmann</t>
  </si>
  <si>
    <t>Rood</t>
  </si>
  <si>
    <t>O'Brien</t>
  </si>
  <si>
    <t>Romaine</t>
  </si>
  <si>
    <t>Bourke</t>
  </si>
  <si>
    <t>Turcin</t>
  </si>
  <si>
    <t>Pinsky</t>
  </si>
  <si>
    <t>Carbines</t>
  </si>
  <si>
    <t>Andersen-Jensen</t>
  </si>
  <si>
    <t>Brown</t>
  </si>
  <si>
    <t>Lurette</t>
  </si>
  <si>
    <t>Mernagh</t>
  </si>
  <si>
    <t>Madigan</t>
  </si>
  <si>
    <t>Yrois</t>
  </si>
  <si>
    <t>Vande Walle</t>
  </si>
  <si>
    <t>Johanson</t>
  </si>
  <si>
    <t>Youseff</t>
  </si>
  <si>
    <t>Cohen</t>
  </si>
  <si>
    <t>Strom</t>
  </si>
  <si>
    <t>Albimona</t>
  </si>
  <si>
    <t>Carr</t>
  </si>
  <si>
    <t>Blank</t>
  </si>
  <si>
    <t>Ali</t>
  </si>
  <si>
    <t>Cameron</t>
  </si>
  <si>
    <t>Perkin</t>
  </si>
  <si>
    <t>Givard</t>
  </si>
  <si>
    <t>Kiernan</t>
  </si>
  <si>
    <t>Newell</t>
  </si>
  <si>
    <t>Honkanen</t>
  </si>
  <si>
    <t>Jacobsohn</t>
  </si>
  <si>
    <t>Bazzani</t>
  </si>
  <si>
    <t>Sunderland</t>
  </si>
  <si>
    <t>Bracken</t>
  </si>
  <si>
    <t>Green</t>
  </si>
  <si>
    <t>Nenkoff</t>
  </si>
  <si>
    <t>Hoyt</t>
  </si>
  <si>
    <t>Berglund</t>
  </si>
  <si>
    <t>Mellors</t>
  </si>
  <si>
    <t>Lovell</t>
  </si>
  <si>
    <t>Fahlstrom</t>
  </si>
  <si>
    <t>Larsson</t>
  </si>
  <si>
    <t>Sjostedt</t>
  </si>
  <si>
    <t>Leyson</t>
  </si>
  <si>
    <t>Harknett</t>
  </si>
  <si>
    <t>Hold</t>
  </si>
  <si>
    <t>Collyer</t>
  </si>
  <si>
    <t>Pengelly</t>
  </si>
  <si>
    <t>Hunt</t>
  </si>
  <si>
    <t>Murphy</t>
  </si>
  <si>
    <t>Coleridge</t>
  </si>
  <si>
    <t>Maenpaa</t>
  </si>
  <si>
    <t>Minahan</t>
  </si>
  <si>
    <t>Lindahl</t>
  </si>
  <si>
    <t>Hamalainen</t>
  </si>
  <si>
    <t>Beckwith</t>
  </si>
  <si>
    <t>Carter</t>
  </si>
  <si>
    <t>Reed</t>
  </si>
  <si>
    <t>Stead</t>
  </si>
  <si>
    <t>Lobb</t>
  </si>
  <si>
    <t>Rosblom</t>
  </si>
  <si>
    <t>Touma</t>
  </si>
  <si>
    <t>Thorne</t>
  </si>
  <si>
    <t>Cherry</t>
  </si>
  <si>
    <t>Ward</t>
  </si>
  <si>
    <t>Parrish</t>
  </si>
  <si>
    <t>Taussig</t>
  </si>
  <si>
    <t>Harrison</t>
  </si>
  <si>
    <t>Henry</t>
  </si>
  <si>
    <t>Reeves</t>
  </si>
  <si>
    <t>Persson</t>
  </si>
  <si>
    <t>Graham</t>
  </si>
  <si>
    <t>Bissette</t>
  </si>
  <si>
    <t>Cairns</t>
  </si>
  <si>
    <t>Tornquist</t>
  </si>
  <si>
    <t>Mellinger</t>
  </si>
  <si>
    <t>Natsch</t>
  </si>
  <si>
    <t>Healy</t>
  </si>
  <si>
    <t>Andrews</t>
  </si>
  <si>
    <t>Lindblom</t>
  </si>
  <si>
    <t>Parkes</t>
  </si>
  <si>
    <t>Abbott</t>
  </si>
  <si>
    <t>Duane</t>
  </si>
  <si>
    <t>Olsson</t>
  </si>
  <si>
    <t>de Pelsmaeker</t>
  </si>
  <si>
    <t>Dorking</t>
  </si>
  <si>
    <t>Stankovic</t>
  </si>
  <si>
    <t>de Mulder</t>
  </si>
  <si>
    <t>Naidenoff</t>
  </si>
  <si>
    <t>Hosono</t>
  </si>
  <si>
    <t>Connolly</t>
  </si>
  <si>
    <t>Barber</t>
  </si>
  <si>
    <t>Bishop</t>
  </si>
  <si>
    <t>Levy</t>
  </si>
  <si>
    <t>Haas</t>
  </si>
  <si>
    <t>Mineff</t>
  </si>
  <si>
    <t>Lewy</t>
  </si>
  <si>
    <t>Hanna</t>
  </si>
  <si>
    <t>Allison</t>
  </si>
  <si>
    <t>Saalfeld</t>
  </si>
  <si>
    <t>Kelly</t>
  </si>
  <si>
    <t>McCoy</t>
  </si>
  <si>
    <t>Keane</t>
  </si>
  <si>
    <t>Fleming</t>
  </si>
  <si>
    <t>Penasco y Castellana</t>
  </si>
  <si>
    <t>Abelson</t>
  </si>
  <si>
    <t>Francatelli</t>
  </si>
  <si>
    <t>Hays</t>
  </si>
  <si>
    <t>Ryerson</t>
  </si>
  <si>
    <t>Lahtinen</t>
  </si>
  <si>
    <t>Hendekovic</t>
  </si>
  <si>
    <t>Hart</t>
  </si>
  <si>
    <t>Nilsson</t>
  </si>
  <si>
    <t>Moraweck</t>
  </si>
  <si>
    <t>Wick</t>
  </si>
  <si>
    <t>Spedden</t>
  </si>
  <si>
    <t>Dennis</t>
  </si>
  <si>
    <t>Danoff</t>
  </si>
  <si>
    <t>Slayter</t>
  </si>
  <si>
    <t>Young</t>
  </si>
  <si>
    <t>Nysveen</t>
  </si>
  <si>
    <t>Ball</t>
  </si>
  <si>
    <t>Hippach</t>
  </si>
  <si>
    <t>Partner</t>
  </si>
  <si>
    <t>Frauenthal</t>
  </si>
  <si>
    <t>Denkoff</t>
  </si>
  <si>
    <t>Burns</t>
  </si>
  <si>
    <t>Dahl</t>
  </si>
  <si>
    <t>Blackwell</t>
  </si>
  <si>
    <t>Collander</t>
  </si>
  <si>
    <t>Sedgwick</t>
  </si>
  <si>
    <t>Fox</t>
  </si>
  <si>
    <t>Davison</t>
  </si>
  <si>
    <t>Coutts</t>
  </si>
  <si>
    <t>Dimic</t>
  </si>
  <si>
    <t>Odahl</t>
  </si>
  <si>
    <t>Williams-Lambert</t>
  </si>
  <si>
    <t>Elias</t>
  </si>
  <si>
    <t>Yousif</t>
  </si>
  <si>
    <t>Vanden Steen</t>
  </si>
  <si>
    <t>Bowerman</t>
  </si>
  <si>
    <t>Funk</t>
  </si>
  <si>
    <t>McGovern</t>
  </si>
  <si>
    <t>Mockler</t>
  </si>
  <si>
    <t>del Carlo</t>
  </si>
  <si>
    <t>Barbara</t>
  </si>
  <si>
    <t>Asim</t>
  </si>
  <si>
    <t>Adahl</t>
  </si>
  <si>
    <t>Warren</t>
  </si>
  <si>
    <t>Moussa</t>
  </si>
  <si>
    <t>Jermyn</t>
  </si>
  <si>
    <t>Aubart</t>
  </si>
  <si>
    <t>Harder</t>
  </si>
  <si>
    <t>Wiklund</t>
  </si>
  <si>
    <t>Beavan</t>
  </si>
  <si>
    <t>Ringhini</t>
  </si>
  <si>
    <t>Landergren</t>
  </si>
  <si>
    <t>Widener</t>
  </si>
  <si>
    <t>Betros</t>
  </si>
  <si>
    <t>Bidois</t>
  </si>
  <si>
    <t>Nakid</t>
  </si>
  <si>
    <t>Tikkanen</t>
  </si>
  <si>
    <t>Plotcharsky</t>
  </si>
  <si>
    <t>Davies</t>
  </si>
  <si>
    <t>Buss</t>
  </si>
  <si>
    <t>Sadlier</t>
  </si>
  <si>
    <t>Lehmann</t>
  </si>
  <si>
    <t>Jansson</t>
  </si>
  <si>
    <t>McKane</t>
  </si>
  <si>
    <t>Pain</t>
  </si>
  <si>
    <t>Trout</t>
  </si>
  <si>
    <t>Niskanen</t>
  </si>
  <si>
    <t>Adams</t>
  </si>
  <si>
    <t>Oreskovic</t>
  </si>
  <si>
    <t>Gale</t>
  </si>
  <si>
    <t>Widegren</t>
  </si>
  <si>
    <t>Richards</t>
  </si>
  <si>
    <t>Birkeland</t>
  </si>
  <si>
    <t>Sdycoff</t>
  </si>
  <si>
    <t>Cunningham</t>
  </si>
  <si>
    <t>Sundman</t>
  </si>
  <si>
    <t>Meek</t>
  </si>
  <si>
    <t>Drew</t>
  </si>
  <si>
    <t>Silven</t>
  </si>
  <si>
    <t>Matthews</t>
  </si>
  <si>
    <t>Van Impe</t>
  </si>
  <si>
    <t>Gheorgheff</t>
  </si>
  <si>
    <t>Charters</t>
  </si>
  <si>
    <t>Zimmerman</t>
  </si>
  <si>
    <t>Danbom</t>
  </si>
  <si>
    <t>Wiseman</t>
  </si>
  <si>
    <t>Clarke</t>
  </si>
  <si>
    <t>Phillips</t>
  </si>
  <si>
    <t>Flynn</t>
  </si>
  <si>
    <t>Pickard</t>
  </si>
  <si>
    <t>Bjornstrom-Steffansson</t>
  </si>
  <si>
    <t>Thorneycroft</t>
  </si>
  <si>
    <t>Louch</t>
  </si>
  <si>
    <t>Kallio</t>
  </si>
  <si>
    <t>Silvey</t>
  </si>
  <si>
    <t>Kvillner</t>
  </si>
  <si>
    <t>Hampe</t>
  </si>
  <si>
    <t>Petterson</t>
  </si>
  <si>
    <t>Reynaldo</t>
  </si>
  <si>
    <t>Johannesen-Bratthammer</t>
  </si>
  <si>
    <t>Dodge</t>
  </si>
  <si>
    <t>Seward</t>
  </si>
  <si>
    <t>Baclini</t>
  </si>
  <si>
    <t>Peuchen</t>
  </si>
  <si>
    <t>Hagland</t>
  </si>
  <si>
    <t>Foreman</t>
  </si>
  <si>
    <t>Goldenberg</t>
  </si>
  <si>
    <t>Peduzzi</t>
  </si>
  <si>
    <t>Jalsevac</t>
  </si>
  <si>
    <t>Millet</t>
  </si>
  <si>
    <t>Kenyon</t>
  </si>
  <si>
    <t>Toomey</t>
  </si>
  <si>
    <t>O'Connor</t>
  </si>
  <si>
    <t>Anderson</t>
  </si>
  <si>
    <t>Morley</t>
  </si>
  <si>
    <t>Gee</t>
  </si>
  <si>
    <t>Milling</t>
  </si>
  <si>
    <t>Maisner</t>
  </si>
  <si>
    <t>Goncalves</t>
  </si>
  <si>
    <t>Campbell</t>
  </si>
  <si>
    <t>Smart</t>
  </si>
  <si>
    <t>Scanlan</t>
  </si>
  <si>
    <t>Keefe</t>
  </si>
  <si>
    <t>Cacic</t>
  </si>
  <si>
    <t>Jerwan</t>
  </si>
  <si>
    <t>Strandberg</t>
  </si>
  <si>
    <t>Clifford</t>
  </si>
  <si>
    <t>Renouf</t>
  </si>
  <si>
    <t>Karlsson</t>
  </si>
  <si>
    <t>Hirvonen</t>
  </si>
  <si>
    <t>Frost</t>
  </si>
  <si>
    <t>Rouse</t>
  </si>
  <si>
    <t>Turkula</t>
  </si>
  <si>
    <t>Kent</t>
  </si>
  <si>
    <t>Somerton</t>
  </si>
  <si>
    <t>Windelov</t>
  </si>
  <si>
    <t>Molson</t>
  </si>
  <si>
    <t>Artagaveytia</t>
  </si>
  <si>
    <t>Stanley</t>
  </si>
  <si>
    <t>Yousseff</t>
  </si>
  <si>
    <t>Eustis</t>
  </si>
  <si>
    <t>Shellard</t>
  </si>
  <si>
    <t>Svensson</t>
  </si>
  <si>
    <t>Canavan</t>
  </si>
  <si>
    <t>O'Sullivan</t>
  </si>
  <si>
    <t>Laitinen</t>
  </si>
  <si>
    <t>Maioni</t>
  </si>
  <si>
    <t>Quick</t>
  </si>
  <si>
    <t>Bradley</t>
  </si>
  <si>
    <t>Lang</t>
  </si>
  <si>
    <t>Daly</t>
  </si>
  <si>
    <t>McGough</t>
  </si>
  <si>
    <t>Rothschild</t>
  </si>
  <si>
    <t>Coleff</t>
  </si>
  <si>
    <t>Walker</t>
  </si>
  <si>
    <t>Lemore</t>
  </si>
  <si>
    <t>Ryan</t>
  </si>
  <si>
    <t>Angle</t>
  </si>
  <si>
    <t>Pavlovic</t>
  </si>
  <si>
    <t>Perreault</t>
  </si>
  <si>
    <t>Vovk</t>
  </si>
  <si>
    <t>Lahoud</t>
  </si>
  <si>
    <t>Kassem</t>
  </si>
  <si>
    <t>Farrell</t>
  </si>
  <si>
    <t>Ridsdale</t>
  </si>
  <si>
    <t>Farthing</t>
  </si>
  <si>
    <t>Salonen</t>
  </si>
  <si>
    <t>Hocking</t>
  </si>
  <si>
    <t>Toufik</t>
  </si>
  <si>
    <t>Butt</t>
  </si>
  <si>
    <t>LeRoy</t>
  </si>
  <si>
    <t>Risien</t>
  </si>
  <si>
    <t>Frolicher</t>
  </si>
  <si>
    <t>Crosby</t>
  </si>
  <si>
    <t>Beane</t>
  </si>
  <si>
    <t>Douglas</t>
  </si>
  <si>
    <t>Nicholson</t>
  </si>
  <si>
    <t>Padro y Manent</t>
  </si>
  <si>
    <t>Thayer</t>
  </si>
  <si>
    <t>Sharp</t>
  </si>
  <si>
    <t>Leeni</t>
  </si>
  <si>
    <t>Ohman</t>
  </si>
  <si>
    <t>Wright</t>
  </si>
  <si>
    <t>Duff Gordon</t>
  </si>
  <si>
    <t>Robbins</t>
  </si>
  <si>
    <t>de Messemaeker</t>
  </si>
  <si>
    <t>Morrow</t>
  </si>
  <si>
    <t>Sivic</t>
  </si>
  <si>
    <t>Norman</t>
  </si>
  <si>
    <t>Simmons</t>
  </si>
  <si>
    <t>Meanwell</t>
  </si>
  <si>
    <t>Stoytcheff</t>
  </si>
  <si>
    <t>Doharr</t>
  </si>
  <si>
    <t>Jonsson</t>
  </si>
  <si>
    <t>Appleton</t>
  </si>
  <si>
    <t>Rush</t>
  </si>
  <si>
    <t>Patchett</t>
  </si>
  <si>
    <t>Garside</t>
  </si>
  <si>
    <t>Caram</t>
  </si>
  <si>
    <t>Christy</t>
  </si>
  <si>
    <t>Downton</t>
  </si>
  <si>
    <t>Ross</t>
  </si>
  <si>
    <t>Paulner</t>
  </si>
  <si>
    <t>Jarvis</t>
  </si>
  <si>
    <t>Frolicher-Stehli</t>
  </si>
  <si>
    <t>Gilinski</t>
  </si>
  <si>
    <t>Murdlin</t>
  </si>
  <si>
    <t>Rintamaki</t>
  </si>
  <si>
    <t>Stephenson</t>
  </si>
  <si>
    <t>Elsbury</t>
  </si>
  <si>
    <t>Chapman</t>
  </si>
  <si>
    <t>Leitch</t>
  </si>
  <si>
    <t>Slabenoff</t>
  </si>
  <si>
    <t>Harrington</t>
  </si>
  <si>
    <t>Torber</t>
  </si>
  <si>
    <t>Homer</t>
  </si>
  <si>
    <t>Lindell</t>
  </si>
  <si>
    <t>Karaic</t>
  </si>
  <si>
    <t>Daniel</t>
  </si>
  <si>
    <t>Shutes</t>
  </si>
  <si>
    <t>Jardin</t>
  </si>
  <si>
    <t>Horgan</t>
  </si>
  <si>
    <t>Brocklebank</t>
  </si>
  <si>
    <t>Herman</t>
  </si>
  <si>
    <t>Gavey</t>
  </si>
  <si>
    <t>Yasbeck</t>
  </si>
  <si>
    <t>Kimball</t>
  </si>
  <si>
    <t>Hansen</t>
  </si>
  <si>
    <t>Bowen</t>
  </si>
  <si>
    <t>Sutton</t>
  </si>
  <si>
    <t>Kirkland</t>
  </si>
  <si>
    <t>Longley</t>
  </si>
  <si>
    <t>Bostandyeff</t>
  </si>
  <si>
    <t>O'Connell</t>
  </si>
  <si>
    <t>Barkworth</t>
  </si>
  <si>
    <t>Lundahl</t>
  </si>
  <si>
    <t>Stahelin-Maeglin</t>
  </si>
  <si>
    <t>Parr</t>
  </si>
  <si>
    <t>Davis</t>
  </si>
  <si>
    <t>Leinonen</t>
  </si>
  <si>
    <t>Jensen</t>
  </si>
  <si>
    <t>Sagesser</t>
  </si>
  <si>
    <t>Foo</t>
  </si>
  <si>
    <t>Cor</t>
  </si>
  <si>
    <t>Simonius-Blumer</t>
  </si>
  <si>
    <t>Willey</t>
  </si>
  <si>
    <t>Mitkoff</t>
  </si>
  <si>
    <t>Kalvik</t>
  </si>
  <si>
    <t>O'Leary</t>
  </si>
  <si>
    <t>Hegarty</t>
  </si>
  <si>
    <t>Radeff</t>
  </si>
  <si>
    <t>Eitemiller</t>
  </si>
  <si>
    <t>Badt</t>
  </si>
  <si>
    <t>Colley</t>
  </si>
  <si>
    <t>Lindqvist</t>
  </si>
  <si>
    <t>Butler</t>
  </si>
  <si>
    <t>Rommetvedt</t>
  </si>
  <si>
    <t>Cook</t>
  </si>
  <si>
    <t>Taylor</t>
  </si>
  <si>
    <t>Davidson</t>
  </si>
  <si>
    <t>Mitchell</t>
  </si>
  <si>
    <t>Wilhelms</t>
  </si>
  <si>
    <t>Watson</t>
  </si>
  <si>
    <t>Edvardsson</t>
  </si>
  <si>
    <t>Sawyer</t>
  </si>
  <si>
    <t>Turja</t>
  </si>
  <si>
    <t>Cardeza</t>
  </si>
  <si>
    <t>Peters</t>
  </si>
  <si>
    <t>Hassab</t>
  </si>
  <si>
    <t>Olsvigen</t>
  </si>
  <si>
    <t>Dakic</t>
  </si>
  <si>
    <t>Fischer</t>
  </si>
  <si>
    <t>Madill</t>
  </si>
  <si>
    <t>Dick</t>
  </si>
  <si>
    <t>Karun</t>
  </si>
  <si>
    <t>Lam</t>
  </si>
  <si>
    <t>Saad</t>
  </si>
  <si>
    <t>Weir</t>
  </si>
  <si>
    <t>Mullens</t>
  </si>
  <si>
    <t>Humblen</t>
  </si>
  <si>
    <t>Astor</t>
  </si>
  <si>
    <t>Silverthorne</t>
  </si>
  <si>
    <t>Gallagher</t>
  </si>
  <si>
    <t>Calderhead</t>
  </si>
  <si>
    <t>Cleaver</t>
  </si>
  <si>
    <t>Mayne</t>
  </si>
  <si>
    <t>Klaber</t>
  </si>
  <si>
    <t>Greenberg</t>
  </si>
  <si>
    <t>Soholt</t>
  </si>
  <si>
    <t>Endres</t>
  </si>
  <si>
    <t>Troutt</t>
  </si>
  <si>
    <t>McEvoy</t>
  </si>
  <si>
    <t>Gillespie</t>
  </si>
  <si>
    <t>Hodges</t>
  </si>
  <si>
    <t>Chambers</t>
  </si>
  <si>
    <t>Mannion</t>
  </si>
  <si>
    <t>Bryhl</t>
  </si>
  <si>
    <t>Ilmakangas</t>
  </si>
  <si>
    <t>Hassan</t>
  </si>
  <si>
    <t>Knight</t>
  </si>
  <si>
    <t>Berriman</t>
  </si>
  <si>
    <t>Troupiansky</t>
  </si>
  <si>
    <t>Lesurer</t>
  </si>
  <si>
    <t>Ivanoff</t>
  </si>
  <si>
    <t>Nankoff</t>
  </si>
  <si>
    <t>Hawksford</t>
  </si>
  <si>
    <t>Cavendish</t>
  </si>
  <si>
    <t>McNamee</t>
  </si>
  <si>
    <t>Stranden</t>
  </si>
  <si>
    <t>Sinkkonen</t>
  </si>
  <si>
    <t>Marvin</t>
  </si>
  <si>
    <t>Connaghton</t>
  </si>
  <si>
    <t>Wells</t>
  </si>
  <si>
    <t>Moor</t>
  </si>
  <si>
    <t>Vande Velde</t>
  </si>
  <si>
    <t>Jonkoff</t>
  </si>
  <si>
    <t>Carlsson</t>
  </si>
  <si>
    <t>Bailey</t>
  </si>
  <si>
    <t>Theobald</t>
  </si>
  <si>
    <t>Rothes</t>
  </si>
  <si>
    <t>Garfirth</t>
  </si>
  <si>
    <t>Nirva</t>
  </si>
  <si>
    <t>Barah</t>
  </si>
  <si>
    <t>Eklund</t>
  </si>
  <si>
    <t>Hogeboom</t>
  </si>
  <si>
    <t>Brewe</t>
  </si>
  <si>
    <t>Mangan</t>
  </si>
  <si>
    <t>Gronnestad</t>
  </si>
  <si>
    <t>Lievens</t>
  </si>
  <si>
    <t>Mack</t>
  </si>
  <si>
    <t>Myhrman</t>
  </si>
  <si>
    <t>Tobin</t>
  </si>
  <si>
    <t>Emanuel</t>
  </si>
  <si>
    <t>Kilgannon</t>
  </si>
  <si>
    <t>Robert</t>
  </si>
  <si>
    <t>Ayoub</t>
  </si>
  <si>
    <t>Long</t>
  </si>
  <si>
    <t>Johnston</t>
  </si>
  <si>
    <t>Harmer</t>
  </si>
  <si>
    <t>Sjoblom</t>
  </si>
  <si>
    <t>Guggenheim</t>
  </si>
  <si>
    <t>Gaskell</t>
  </si>
  <si>
    <t>Dantcheff</t>
  </si>
  <si>
    <t>Otter</t>
  </si>
  <si>
    <t>Leader</t>
  </si>
  <si>
    <t>Osman</t>
  </si>
  <si>
    <t>Ibrahim Shawah</t>
  </si>
  <si>
    <t>Ponesell</t>
  </si>
  <si>
    <t>Thomas</t>
  </si>
  <si>
    <t>Hedman</t>
  </si>
  <si>
    <t>Pettersson</t>
  </si>
  <si>
    <t>Alexander</t>
  </si>
  <si>
    <t>Lester</t>
  </si>
  <si>
    <t>Slemen</t>
  </si>
  <si>
    <t>Tomlin</t>
  </si>
  <si>
    <t>Fry</t>
  </si>
  <si>
    <t>Heininen</t>
  </si>
  <si>
    <t>Mallet</t>
  </si>
  <si>
    <t>Holm</t>
  </si>
  <si>
    <t>Lulic</t>
  </si>
  <si>
    <t>Reuchlin</t>
  </si>
  <si>
    <t>McCormack</t>
  </si>
  <si>
    <t>Stone</t>
  </si>
  <si>
    <t>Augustsson</t>
  </si>
  <si>
    <t>Allum</t>
  </si>
  <si>
    <t>Compton</t>
  </si>
  <si>
    <t>Pasic</t>
  </si>
  <si>
    <t>Sirota</t>
  </si>
  <si>
    <t>Chip</t>
  </si>
  <si>
    <t>Marechal</t>
  </si>
  <si>
    <t>Alhomaki</t>
  </si>
  <si>
    <t>Mudd</t>
  </si>
  <si>
    <t>Serepeca</t>
  </si>
  <si>
    <t>Lemberopolous</t>
  </si>
  <si>
    <t>Culumovic</t>
  </si>
  <si>
    <t>Abbing</t>
  </si>
  <si>
    <t>Markoff</t>
  </si>
  <si>
    <t>Lines</t>
  </si>
  <si>
    <t>Aks</t>
  </si>
  <si>
    <t>Razi</t>
  </si>
  <si>
    <t>Giles</t>
  </si>
  <si>
    <t>Swift</t>
  </si>
  <si>
    <t>Gill</t>
  </si>
  <si>
    <t>Bystrom</t>
  </si>
  <si>
    <t>Duran y More</t>
  </si>
  <si>
    <t>Roebling</t>
  </si>
  <si>
    <t>van Melkebeke</t>
  </si>
  <si>
    <t>Balkic</t>
  </si>
  <si>
    <t>Vander Cruyssen</t>
  </si>
  <si>
    <t>Najib</t>
  </si>
  <si>
    <t>Laleff</t>
  </si>
  <si>
    <t>Potter</t>
  </si>
  <si>
    <t>Shelley</t>
  </si>
  <si>
    <t>Markun</t>
  </si>
  <si>
    <t>Dahlberg</t>
  </si>
  <si>
    <t>Banfield</t>
  </si>
  <si>
    <t>Sutehall</t>
  </si>
  <si>
    <t>Montvila</t>
  </si>
  <si>
    <t>Behr</t>
  </si>
  <si>
    <t>Dooley</t>
  </si>
  <si>
    <t>Surname</t>
  </si>
  <si>
    <t>Title</t>
  </si>
  <si>
    <t xml:space="preserve"> MR</t>
  </si>
  <si>
    <t xml:space="preserve"> MRS</t>
  </si>
  <si>
    <t xml:space="preserve"> MISS</t>
  </si>
  <si>
    <t xml:space="preserve"> MASTER</t>
  </si>
  <si>
    <t xml:space="preserve"> DON</t>
  </si>
  <si>
    <t xml:space="preserve"> REV</t>
  </si>
  <si>
    <t xml:space="preserve"> DR</t>
  </si>
  <si>
    <t xml:space="preserve"> MME</t>
  </si>
  <si>
    <t xml:space="preserve"> MS</t>
  </si>
  <si>
    <t xml:space="preserve"> MAJOR</t>
  </si>
  <si>
    <t xml:space="preserve"> LADY</t>
  </si>
  <si>
    <t xml:space="preserve"> SIR</t>
  </si>
  <si>
    <t xml:space="preserve"> MLLE</t>
  </si>
  <si>
    <t xml:space="preserve"> COL</t>
  </si>
  <si>
    <t xml:space="preserve"> CAPT</t>
  </si>
  <si>
    <t xml:space="preserve"> THE COUNTESS</t>
  </si>
  <si>
    <t xml:space="preserve"> JONKHEER</t>
  </si>
  <si>
    <t>RelativesOnBoard</t>
  </si>
  <si>
    <t>Names</t>
  </si>
  <si>
    <t>Owen Harris</t>
  </si>
  <si>
    <t>John Bradley (Florence Briggs Thayer)</t>
  </si>
  <si>
    <t>Laina</t>
  </si>
  <si>
    <t>Jacques Heath (Lily May Peel)</t>
  </si>
  <si>
    <t>William Henry</t>
  </si>
  <si>
    <t>James</t>
  </si>
  <si>
    <t>Timothy J</t>
  </si>
  <si>
    <t>Gosta Leonard</t>
  </si>
  <si>
    <t>Oscar W (Elisabeth Vilhelmina Berg)</t>
  </si>
  <si>
    <t>Nicholas (Adele Achem)</t>
  </si>
  <si>
    <t>Marguerite Rut</t>
  </si>
  <si>
    <t>Elizabeth</t>
  </si>
  <si>
    <t>Anders Johan</t>
  </si>
  <si>
    <t>Hulda Amanda Adolfina</t>
  </si>
  <si>
    <t>(Mary D Kingcome)</t>
  </si>
  <si>
    <t>Eugene</t>
  </si>
  <si>
    <t>Charles Eugene</t>
  </si>
  <si>
    <t>Julius (Emelia Maria Vandemoortele)</t>
  </si>
  <si>
    <t>Fatima</t>
  </si>
  <si>
    <t>Joseph J</t>
  </si>
  <si>
    <t>Lawrence</t>
  </si>
  <si>
    <t>Anna "Annie"</t>
  </si>
  <si>
    <t>William Thompson</t>
  </si>
  <si>
    <t>Torborg Danira</t>
  </si>
  <si>
    <t>Carl Oscar (Selma Augusta Emilia Johansson)</t>
  </si>
  <si>
    <t>Farred Chehab</t>
  </si>
  <si>
    <t>Charles Alexander</t>
  </si>
  <si>
    <t>Ellen "Nellie"</t>
  </si>
  <si>
    <t>Lalio</t>
  </si>
  <si>
    <t>Manuel E</t>
  </si>
  <si>
    <t>William Augustus (Marie Eugenie)</t>
  </si>
  <si>
    <t>Mary Agatha</t>
  </si>
  <si>
    <t>Edward H</t>
  </si>
  <si>
    <t>Edgar Joseph</t>
  </si>
  <si>
    <t>Alexander Oskar</t>
  </si>
  <si>
    <t>Ernest Charles</t>
  </si>
  <si>
    <t>Augusta Maria</t>
  </si>
  <si>
    <t>Jamila</t>
  </si>
  <si>
    <t>Johan (Johanna Persdotter Larsson)</t>
  </si>
  <si>
    <t>William John Robert (Dorothy Ann Wonnacott)</t>
  </si>
  <si>
    <t>Theodor</t>
  </si>
  <si>
    <t>Simonne Marie Anne Andree</t>
  </si>
  <si>
    <t>Margaret Delia</t>
  </si>
  <si>
    <t>William John</t>
  </si>
  <si>
    <t>Denis</t>
  </si>
  <si>
    <t>Bridget</t>
  </si>
  <si>
    <t>Youssef</t>
  </si>
  <si>
    <t>Josef (Josefine Franchi)</t>
  </si>
  <si>
    <t>Juha Niilo</t>
  </si>
  <si>
    <t>Richard Cater</t>
  </si>
  <si>
    <t>Henry Sleeper (Myna Haxtun)</t>
  </si>
  <si>
    <t>Lizzie (Elizabeth Anne Wilkinson)</t>
  </si>
  <si>
    <t>Engelhart Cornelius</t>
  </si>
  <si>
    <t>Hugh</t>
  </si>
  <si>
    <t>Emily</t>
  </si>
  <si>
    <t>Mansouer</t>
  </si>
  <si>
    <t>Constance Mirium</t>
  </si>
  <si>
    <t>William Frederick</t>
  </si>
  <si>
    <t>Orsen</t>
  </si>
  <si>
    <t>Amelie</t>
  </si>
  <si>
    <t>Henry Birkhardt</t>
  </si>
  <si>
    <t>Harald</t>
  </si>
  <si>
    <t>Albert A</t>
  </si>
  <si>
    <t>Gerios</t>
  </si>
  <si>
    <t>(Elizabeth Ramell)</t>
  </si>
  <si>
    <t>Ernest James</t>
  </si>
  <si>
    <t>Erna Alexandra</t>
  </si>
  <si>
    <t>Vincenz</t>
  </si>
  <si>
    <t>Stephen Curnow</t>
  </si>
  <si>
    <t>Lillian Amy</t>
  </si>
  <si>
    <t>Ambrose Jr</t>
  </si>
  <si>
    <t>Apostolos</t>
  </si>
  <si>
    <t>Lee</t>
  </si>
  <si>
    <t>Sigurd Hansen</t>
  </si>
  <si>
    <t>Ivan</t>
  </si>
  <si>
    <t>Rahamin Haim</t>
  </si>
  <si>
    <t>Alden Gates</t>
  </si>
  <si>
    <t>Achille</t>
  </si>
  <si>
    <t>Jan Baptist</t>
  </si>
  <si>
    <t>Brigdet Delia</t>
  </si>
  <si>
    <t>Francisco M</t>
  </si>
  <si>
    <t>Bertha</t>
  </si>
  <si>
    <t>Karl Alfred (Maria Mathilda Gustafsson)</t>
  </si>
  <si>
    <t>William Neal</t>
  </si>
  <si>
    <t>Selman Francis</t>
  </si>
  <si>
    <t>Mabel Helen</t>
  </si>
  <si>
    <t>Francesco</t>
  </si>
  <si>
    <t>Emil</t>
  </si>
  <si>
    <t>Paul Edvin</t>
  </si>
  <si>
    <t>Herbert Fuller</t>
  </si>
  <si>
    <t>Bertram Frank</t>
  </si>
  <si>
    <t>Charles Joseph</t>
  </si>
  <si>
    <t>George B</t>
  </si>
  <si>
    <t>William Bertram</t>
  </si>
  <si>
    <t>John T (Ada Julia Bone)</t>
  </si>
  <si>
    <t>Sinai</t>
  </si>
  <si>
    <t>Matilda</t>
  </si>
  <si>
    <t>Pastcho ("Pentcho")</t>
  </si>
  <si>
    <t>Richard Frasar</t>
  </si>
  <si>
    <t>Gustaf Joel</t>
  </si>
  <si>
    <t>Anders Vilhelm</t>
  </si>
  <si>
    <t>Stoytcho</t>
  </si>
  <si>
    <t>Anna Kristine</t>
  </si>
  <si>
    <t>Albert Johan</t>
  </si>
  <si>
    <t>Tido</t>
  </si>
  <si>
    <t>Walter Chamberlain</t>
  </si>
  <si>
    <t>Hileni</t>
  </si>
  <si>
    <t>David John</t>
  </si>
  <si>
    <t>Katriina</t>
  </si>
  <si>
    <t>Malake</t>
  </si>
  <si>
    <t>Edvard</t>
  </si>
  <si>
    <t>Patrick</t>
  </si>
  <si>
    <t>William John Robert</t>
  </si>
  <si>
    <t>Quigg Edmond</t>
  </si>
  <si>
    <t>Ellis Anna Maria</t>
  </si>
  <si>
    <t>Stanley George</t>
  </si>
  <si>
    <t>Leonard Charles</t>
  </si>
  <si>
    <t>Nicholas</t>
  </si>
  <si>
    <t>Susan</t>
  </si>
  <si>
    <t>Percival Wayland</t>
  </si>
  <si>
    <t>Martin</t>
  </si>
  <si>
    <t>Fridtjof Arne</t>
  </si>
  <si>
    <t>Anna</t>
  </si>
  <si>
    <t>Johan</t>
  </si>
  <si>
    <t>Jozef</t>
  </si>
  <si>
    <t>Domingos Fernandeo</t>
  </si>
  <si>
    <t>Alexander A (Grace Charity Laury)</t>
  </si>
  <si>
    <t>Leopold (Mathilde Francoise Pede)</t>
  </si>
  <si>
    <t>Samuel James Hayden</t>
  </si>
  <si>
    <t>Emile</t>
  </si>
  <si>
    <t>Helen Monypeny</t>
  </si>
  <si>
    <t>Jacques Heath</t>
  </si>
  <si>
    <t>Olaf Elon</t>
  </si>
  <si>
    <t>Victor</t>
  </si>
  <si>
    <t>Joseph (Sultana)</t>
  </si>
  <si>
    <t>Anna Sofia</t>
  </si>
  <si>
    <t>Pekka Pietari (Elin Matilda Dolck)</t>
  </si>
  <si>
    <t>Jeremiah</t>
  </si>
  <si>
    <t>Edgardo Samuel</t>
  </si>
  <si>
    <t>Joseph Charles</t>
  </si>
  <si>
    <t>August Edvard ("Wennerstrom")</t>
  </si>
  <si>
    <t>Robina Maggie "Ruby"</t>
  </si>
  <si>
    <t>Michel ("Louis M Hoffman")</t>
  </si>
  <si>
    <t>Thomas Roussel Davids</t>
  </si>
  <si>
    <t>Robert James</t>
  </si>
  <si>
    <t>Thomas (Edith Wearne)</t>
  </si>
  <si>
    <t>Alfonzo</t>
  </si>
  <si>
    <t>Austin Blyler</t>
  </si>
  <si>
    <t>Ole Martin</t>
  </si>
  <si>
    <t>Charles Duane</t>
  </si>
  <si>
    <t>Katherine "Katie"</t>
  </si>
  <si>
    <t>Harry</t>
  </si>
  <si>
    <t>Mile</t>
  </si>
  <si>
    <t>Thomas Henry</t>
  </si>
  <si>
    <t>John Hatfield</t>
  </si>
  <si>
    <t>James (Elizabeth "Bessie" Inglis Milne)</t>
  </si>
  <si>
    <t>John Viktor</t>
  </si>
  <si>
    <t>Jovo</t>
  </si>
  <si>
    <t>Eino Viljami</t>
  </si>
  <si>
    <t>Frank John William "Frankie"</t>
  </si>
  <si>
    <t>(Edith Martha Bowerman)</t>
  </si>
  <si>
    <t>William (Anna Bernhardina Karlsson)</t>
  </si>
  <si>
    <t>John D</t>
  </si>
  <si>
    <t>Wyckoff</t>
  </si>
  <si>
    <t>Arthur</t>
  </si>
  <si>
    <t>Eleanor Ileen</t>
  </si>
  <si>
    <t>Antti Wilhelm</t>
  </si>
  <si>
    <t>James Clinch</t>
  </si>
  <si>
    <t>Klas Albin</t>
  </si>
  <si>
    <t>Henry Forbes</t>
  </si>
  <si>
    <t>Ann Elizabeth</t>
  </si>
  <si>
    <t>Reginald</t>
  </si>
  <si>
    <t>Lionel</t>
  </si>
  <si>
    <t>Constance Gladys</t>
  </si>
  <si>
    <t>Rene</t>
  </si>
  <si>
    <t>Clarence Gustaf Hugo</t>
  </si>
  <si>
    <t>Richard F</t>
  </si>
  <si>
    <t>Luise Gretchen</t>
  </si>
  <si>
    <t>Hugh Roscoe</t>
  </si>
  <si>
    <t>Thomas (Johanna "Hannah" Godfrey)</t>
  </si>
  <si>
    <t>Charles Hallace ("Mr C Rolmane")</t>
  </si>
  <si>
    <t>John</t>
  </si>
  <si>
    <t>Stjepan</t>
  </si>
  <si>
    <t>(Rosa)</t>
  </si>
  <si>
    <t>William</t>
  </si>
  <si>
    <t>Carla Christine Nielsine</t>
  </si>
  <si>
    <t>Michel M</t>
  </si>
  <si>
    <t>James Joseph (Margaret Tobin)</t>
  </si>
  <si>
    <t>Elise</t>
  </si>
  <si>
    <t>Karl Siegwart Andreas</t>
  </si>
  <si>
    <t>Margaret "Maggie"</t>
  </si>
  <si>
    <t>Henriette ("Mrs Harbeck")</t>
  </si>
  <si>
    <t>Nestor Cyriel</t>
  </si>
  <si>
    <t>Frederick</t>
  </si>
  <si>
    <t>Jakob Alfred</t>
  </si>
  <si>
    <t>Gerious</t>
  </si>
  <si>
    <t>Gurshon "Gus"</t>
  </si>
  <si>
    <t>Telma Matilda</t>
  </si>
  <si>
    <t>Karl Alfred</t>
  </si>
  <si>
    <t>Nassef Cassem</t>
  </si>
  <si>
    <t>Helen "Ellen"</t>
  </si>
  <si>
    <t>Ahmed</t>
  </si>
  <si>
    <t>Clear Annie</t>
  </si>
  <si>
    <t>John Henry</t>
  </si>
  <si>
    <t>Hans Kristensen</t>
  </si>
  <si>
    <t>Philip</t>
  </si>
  <si>
    <t>Madeleine</t>
  </si>
  <si>
    <t>Eliina</t>
  </si>
  <si>
    <t>Sidney Samuel</t>
  </si>
  <si>
    <t>Albina</t>
  </si>
  <si>
    <t>Walter</t>
  </si>
  <si>
    <t>Victor Francis</t>
  </si>
  <si>
    <t>James H</t>
  </si>
  <si>
    <t>George Henry</t>
  </si>
  <si>
    <t>Christo</t>
  </si>
  <si>
    <t>Frederick Maxfield</t>
  </si>
  <si>
    <t>Karl Ivar Sven</t>
  </si>
  <si>
    <t>John Hall ("Henry")</t>
  </si>
  <si>
    <t>Arne Jonas</t>
  </si>
  <si>
    <t>Mathilde</t>
  </si>
  <si>
    <t>Henry Birkhardt (Irene Wallach)</t>
  </si>
  <si>
    <t>Bengt Edvin</t>
  </si>
  <si>
    <t>Ernst Adolf</t>
  </si>
  <si>
    <t>Lillian Gertrud</t>
  </si>
  <si>
    <t>Robert William Norman</t>
  </si>
  <si>
    <t>Alice Phoebe</t>
  </si>
  <si>
    <t>Stephen</t>
  </si>
  <si>
    <t>Marjorie "Lottie"</t>
  </si>
  <si>
    <t>Frederick William</t>
  </si>
  <si>
    <t>Thamine</t>
  </si>
  <si>
    <t>Katherine "Kate"</t>
  </si>
  <si>
    <t>Reginald Charles</t>
  </si>
  <si>
    <t>Matti Alexanteri</t>
  </si>
  <si>
    <t>Sleiman</t>
  </si>
  <si>
    <t>William Edward</t>
  </si>
  <si>
    <t>Agda Thorilda Viktoria</t>
  </si>
  <si>
    <t>William (Anna)</t>
  </si>
  <si>
    <t>Richard Leonard</t>
  </si>
  <si>
    <t>Ernest Courtenay</t>
  </si>
  <si>
    <t>James George</t>
  </si>
  <si>
    <t>Wilhelm (Elna Matilda Persson)</t>
  </si>
  <si>
    <t>William Thomas</t>
  </si>
  <si>
    <t>William Arthur</t>
  </si>
  <si>
    <t>Viktor (Helena Wilhelmina)</t>
  </si>
  <si>
    <t>Darwis (Hanne Youssef Razi)</t>
  </si>
  <si>
    <t>Gertrude Maybelle</t>
  </si>
  <si>
    <t>Gladys</t>
  </si>
  <si>
    <t>(Lutie Davis)</t>
  </si>
  <si>
    <t>Edvin Rojj Felix</t>
  </si>
  <si>
    <t>Delia</t>
  </si>
  <si>
    <t>David</t>
  </si>
  <si>
    <t>Ernesti Arvid</t>
  </si>
  <si>
    <t>Ernst Ulrik</t>
  </si>
  <si>
    <t>William Thompson (Edith Junkins)</t>
  </si>
  <si>
    <t>Amelia</t>
  </si>
  <si>
    <t>(Elizabeth Anne Maidment)</t>
  </si>
  <si>
    <t>Charles H</t>
  </si>
  <si>
    <t>Hanora "Nora"</t>
  </si>
  <si>
    <t>Kornelia Theodosia</t>
  </si>
  <si>
    <t>Augusta Charlotta</t>
  </si>
  <si>
    <t>Francis "Frank"</t>
  </si>
  <si>
    <t>Eric</t>
  </si>
  <si>
    <t>Stanton (Rosa Hunt)</t>
  </si>
  <si>
    <t>Frank</t>
  </si>
  <si>
    <t>Nils Johan Goransson</t>
  </si>
  <si>
    <t>Alfons</t>
  </si>
  <si>
    <t>Edward Arthur</t>
  </si>
  <si>
    <t>Richard William</t>
  </si>
  <si>
    <t>Theodore</t>
  </si>
  <si>
    <t>Penko</t>
  </si>
  <si>
    <t>Masabumi</t>
  </si>
  <si>
    <t>Kate</t>
  </si>
  <si>
    <t>Dickinson H (Helen Walton)</t>
  </si>
  <si>
    <t>Rene Jacques</t>
  </si>
  <si>
    <t>Aloisia</t>
  </si>
  <si>
    <t>Ervin G</t>
  </si>
  <si>
    <t>Mansour</t>
  </si>
  <si>
    <t>Helen Loraine</t>
  </si>
  <si>
    <t>Adolphe</t>
  </si>
  <si>
    <t>James (Helene DeLaudeniere Chaput)</t>
  </si>
  <si>
    <t>Anna Katherine "Annie Kate"</t>
  </si>
  <si>
    <t>Bernard</t>
  </si>
  <si>
    <t>William Cahoone Jr</t>
  </si>
  <si>
    <t>Nora A</t>
  </si>
  <si>
    <t>Howard Hugh "Harry"</t>
  </si>
  <si>
    <t>Hudson Trevor</t>
  </si>
  <si>
    <t>Margaret</t>
  </si>
  <si>
    <t>Victor de Satode (Maria Josefa Perez de Soto y Vallejo)</t>
  </si>
  <si>
    <t>Samuel</t>
  </si>
  <si>
    <t>Laura Mabel</t>
  </si>
  <si>
    <t>Margaret Bechstein</t>
  </si>
  <si>
    <t>Emily Borie</t>
  </si>
  <si>
    <t>William (Anna Sylfven)</t>
  </si>
  <si>
    <t>Ignjac</t>
  </si>
  <si>
    <t>Benjamin</t>
  </si>
  <si>
    <t>Helmina Josefina</t>
  </si>
  <si>
    <t>Sinai (Miriam Sternin)</t>
  </si>
  <si>
    <t>Ernest</t>
  </si>
  <si>
    <t>Mary Natalie</t>
  </si>
  <si>
    <t>Frederic Oakley (Margaretta Corning Stone)</t>
  </si>
  <si>
    <t>Yoto</t>
  </si>
  <si>
    <t>Hilda Mary</t>
  </si>
  <si>
    <t>Albert Francis (Sylvia Mae Harbaugh)</t>
  </si>
  <si>
    <t>George John Jr</t>
  </si>
  <si>
    <t>Marie Grice</t>
  </si>
  <si>
    <t>Johan Hansen</t>
  </si>
  <si>
    <t>(Ada E Hall)</t>
  </si>
  <si>
    <t>Frank John (Emily Alice Brown)</t>
  </si>
  <si>
    <t>Jean Gertrude</t>
  </si>
  <si>
    <t>Agnes</t>
  </si>
  <si>
    <t>Austen</t>
  </si>
  <si>
    <t>George Edward</t>
  </si>
  <si>
    <t>Leo Edmondus</t>
  </si>
  <si>
    <t>Henry William (Clara Heinsheimer)</t>
  </si>
  <si>
    <t>Mitto</t>
  </si>
  <si>
    <t>Thomas Clinton</t>
  </si>
  <si>
    <t>Elizabeth Margaret</t>
  </si>
  <si>
    <t>Karl Edwart</t>
  </si>
  <si>
    <t>Stephen Weart</t>
  </si>
  <si>
    <t>Edmond Roger</t>
  </si>
  <si>
    <t>Alice Elizabeth</t>
  </si>
  <si>
    <t>Erik Gustaf</t>
  </si>
  <si>
    <t>Charles Frederick Waddington</t>
  </si>
  <si>
    <t>Stanley Hubert</t>
  </si>
  <si>
    <t>Amelia "Mildred"</t>
  </si>
  <si>
    <t>Marion Elsie</t>
  </si>
  <si>
    <t>Thomas Henry (Mary E Finck)</t>
  </si>
  <si>
    <t>William Loch "William"</t>
  </si>
  <si>
    <t>Jovan</t>
  </si>
  <si>
    <t>Nils Martin</t>
  </si>
  <si>
    <t>Fletcher Fellows</t>
  </si>
  <si>
    <t>Tannous</t>
  </si>
  <si>
    <t>Josef</t>
  </si>
  <si>
    <t>Wazli</t>
  </si>
  <si>
    <t>Leo Peter</t>
  </si>
  <si>
    <t>Elsie Edith</t>
  </si>
  <si>
    <t>Annie Clemmer</t>
  </si>
  <si>
    <t>Mary</t>
  </si>
  <si>
    <t>Helen Mary "Ellie"</t>
  </si>
  <si>
    <t>Wilhelm</t>
  </si>
  <si>
    <t>Sebastiano</t>
  </si>
  <si>
    <t>(Catherine David)</t>
  </si>
  <si>
    <t>Adola</t>
  </si>
  <si>
    <t>Mauritz Nils Martin</t>
  </si>
  <si>
    <t>Frank Manley (Anna Sophia Atkinson)</t>
  </si>
  <si>
    <t>(Mantoura Boulos)</t>
  </si>
  <si>
    <t>Annie</t>
  </si>
  <si>
    <t>Leontine Pauline</t>
  </si>
  <si>
    <t>George Achilles</t>
  </si>
  <si>
    <t>Sante</t>
  </si>
  <si>
    <t>Stina Viola</t>
  </si>
  <si>
    <t>Edgar Joseph (Leila Saks)</t>
  </si>
  <si>
    <t>Aurora Adelia</t>
  </si>
  <si>
    <t>Harry Elkins</t>
  </si>
  <si>
    <t>Karl Gideon</t>
  </si>
  <si>
    <t>Rosalie</t>
  </si>
  <si>
    <t>Maria ("Mary")</t>
  </si>
  <si>
    <t>Juho</t>
  </si>
  <si>
    <t>Alexander Oskar (Mary Aline Towner)</t>
  </si>
  <si>
    <t>Vasil</t>
  </si>
  <si>
    <t>Charles Henry</t>
  </si>
  <si>
    <t>Sidney Leonard</t>
  </si>
  <si>
    <t>Matthew</t>
  </si>
  <si>
    <t>William Ernest</t>
  </si>
  <si>
    <t>Carl Olof</t>
  </si>
  <si>
    <t>Johan Birger</t>
  </si>
  <si>
    <t>Marjorie</t>
  </si>
  <si>
    <t>Hjalmar (Agnes Charlotta Bengtsson)</t>
  </si>
  <si>
    <t>Erik</t>
  </si>
  <si>
    <t>Elina</t>
  </si>
  <si>
    <t>Peter David</t>
  </si>
  <si>
    <t>Alfred</t>
  </si>
  <si>
    <t>William H (Jessie L)</t>
  </si>
  <si>
    <t>Juha</t>
  </si>
  <si>
    <t>Mari Aina</t>
  </si>
  <si>
    <t>Pekka Pietari</t>
  </si>
  <si>
    <t>Marija</t>
  </si>
  <si>
    <t>Shadrach</t>
  </si>
  <si>
    <t>Carl/Charles Peter</t>
  </si>
  <si>
    <t>William Rowe</t>
  </si>
  <si>
    <t>Hans Martin Monsen</t>
  </si>
  <si>
    <t>Ida</t>
  </si>
  <si>
    <t>Todor</t>
  </si>
  <si>
    <t>Daisy E</t>
  </si>
  <si>
    <t>Alfred Fleming</t>
  </si>
  <si>
    <t>Johan Julian</t>
  </si>
  <si>
    <t>Thomas (Annie Louise Rowley)</t>
  </si>
  <si>
    <t>James Vivian (Lulu Thorne Christian)</t>
  </si>
  <si>
    <t>Lyyli Karoliina</t>
  </si>
  <si>
    <t>Catharina</t>
  </si>
  <si>
    <t>Stanio</t>
  </si>
  <si>
    <t>Leo</t>
  </si>
  <si>
    <t>Ernst Gilbert (Anna Sigrid Maria Brogren)</t>
  </si>
  <si>
    <t>Viktor Richard</t>
  </si>
  <si>
    <t>Phillippe</t>
  </si>
  <si>
    <t>Charles V (Ada Maria Winfield)</t>
  </si>
  <si>
    <t>Kate Florence ("Mrs Kate Louise Phillips Marshall")</t>
  </si>
  <si>
    <t>Berk (Berk Trembisky)</t>
  </si>
  <si>
    <t>Mauritz Hakan</t>
  </si>
  <si>
    <t>Percival (Florence Kate White)</t>
  </si>
  <si>
    <t>Charles Alexander (Alice Adelaide Slow)</t>
  </si>
  <si>
    <t>Nikolai Erland</t>
  </si>
  <si>
    <t>William Baird</t>
  </si>
  <si>
    <t>Lucile Polk</t>
  </si>
  <si>
    <t>Doolina Margaret "Daisy"</t>
  </si>
  <si>
    <t>Sidney (Emily Hocking)</t>
  </si>
  <si>
    <t>Mark</t>
  </si>
  <si>
    <t>Johan Henrik Johannesson</t>
  </si>
  <si>
    <t>Benjamin (Esther Ada Bloomfield)</t>
  </si>
  <si>
    <t>Leon</t>
  </si>
  <si>
    <t>Johan Emil</t>
  </si>
  <si>
    <t>Encarnacion</t>
  </si>
  <si>
    <t>Bernt</t>
  </si>
  <si>
    <t>Washington</t>
  </si>
  <si>
    <t>Madeleine Violet</t>
  </si>
  <si>
    <t>Frederic Kimber</t>
  </si>
  <si>
    <t>Marie Catherine</t>
  </si>
  <si>
    <t>Arthur Godfrey</t>
  </si>
  <si>
    <t>Edwy Arthur</t>
  </si>
  <si>
    <t>Ingvald Olai Olsen</t>
  </si>
  <si>
    <t>Benjamin Laventall</t>
  </si>
  <si>
    <t>Samuel L</t>
  </si>
  <si>
    <t>Joseph</t>
  </si>
  <si>
    <t>Francis Davis</t>
  </si>
  <si>
    <t>Frederick R (Marion)</t>
  </si>
  <si>
    <t>Ellen</t>
  </si>
  <si>
    <t>Maurice</t>
  </si>
  <si>
    <t>Arthur H</t>
  </si>
  <si>
    <t>Jacob Christian</t>
  </si>
  <si>
    <t>Simon</t>
  </si>
  <si>
    <t>Manuel Estanslas</t>
  </si>
  <si>
    <t>John Montgomery</t>
  </si>
  <si>
    <t>Helene Barbara</t>
  </si>
  <si>
    <t>Luka</t>
  </si>
  <si>
    <t>Edwy Arthur (Ada Mary Worth)</t>
  </si>
  <si>
    <t>Amin S (Marie Marthe Thuillard)</t>
  </si>
  <si>
    <t>Ida Sofia</t>
  </si>
  <si>
    <t>George Quincy</t>
  </si>
  <si>
    <t>Peter Henry</t>
  </si>
  <si>
    <t>Lewis Richard</t>
  </si>
  <si>
    <t>Nils August</t>
  </si>
  <si>
    <t>Hildur E</t>
  </si>
  <si>
    <t>Harold Victor</t>
  </si>
  <si>
    <t>Anthony Wood "Archie"</t>
  </si>
  <si>
    <t>Richard Henry</t>
  </si>
  <si>
    <t>(Hedwig)</t>
  </si>
  <si>
    <t>Dickinson H</t>
  </si>
  <si>
    <t>Jeannie</t>
  </si>
  <si>
    <t>Frederick Maxfield (Jane Anne Forby)</t>
  </si>
  <si>
    <t>Edward Austin</t>
  </si>
  <si>
    <t>Francis William</t>
  </si>
  <si>
    <t>Eden Leslie "Neville"</t>
  </si>
  <si>
    <t>Konrad Mathias Reiersen</t>
  </si>
  <si>
    <t>Einar</t>
  </si>
  <si>
    <t>Harry Markland</t>
  </si>
  <si>
    <t>Ramon</t>
  </si>
  <si>
    <t>Edward Roland</t>
  </si>
  <si>
    <t>Elizabeth Mussey</t>
  </si>
  <si>
    <t>Hudson J C (Bessie Waldo Daniels)</t>
  </si>
  <si>
    <t>Olof</t>
  </si>
  <si>
    <t>Petar</t>
  </si>
  <si>
    <t>Bridget Mary</t>
  </si>
  <si>
    <t>Kristina Sofia</t>
  </si>
  <si>
    <t>Roberta</t>
  </si>
  <si>
    <t>Victor de Satode</t>
  </si>
  <si>
    <t>Frederick Charles (Jane Richards)</t>
  </si>
  <si>
    <t>George ("George Arthur Brayton")</t>
  </si>
  <si>
    <t>Henry Margido</t>
  </si>
  <si>
    <t>Fang</t>
  </si>
  <si>
    <t>Eugene Patrick</t>
  </si>
  <si>
    <t>James Robert</t>
  </si>
  <si>
    <t>Martin (Elizabeth L</t>
  </si>
  <si>
    <t>Satio</t>
  </si>
  <si>
    <t>William Anderson</t>
  </si>
  <si>
    <t>(Amelia Milley)</t>
  </si>
  <si>
    <t>William A (Florence "Mary" Agnes Hughes)</t>
  </si>
  <si>
    <t>Stefo</t>
  </si>
  <si>
    <t>Anne</t>
  </si>
  <si>
    <t>Janko</t>
  </si>
  <si>
    <t>Sarkis</t>
  </si>
  <si>
    <t>Louis Albert (Ida Sophia Fischer)</t>
  </si>
  <si>
    <t>Fared</t>
  </si>
  <si>
    <t>Lucy</t>
  </si>
  <si>
    <t>Johan Werner</t>
  </si>
  <si>
    <t>Richard George</t>
  </si>
  <si>
    <t>Phyllis May</t>
  </si>
  <si>
    <t>Nakli</t>
  </si>
  <si>
    <t>Joseph Jr</t>
  </si>
  <si>
    <t>Catherine (Catherine Rizk)</t>
  </si>
  <si>
    <t>Eva Miriam</t>
  </si>
  <si>
    <t>Archibald Willingham</t>
  </si>
  <si>
    <t>Samuel Beard</t>
  </si>
  <si>
    <t>Hedwig Margaritha</t>
  </si>
  <si>
    <t>Harriet R</t>
  </si>
  <si>
    <t>Ingeborg Constanzia</t>
  </si>
  <si>
    <t>Sigrid Elisabeth</t>
  </si>
  <si>
    <t>Edward</t>
  </si>
  <si>
    <t>Walter Donald</t>
  </si>
  <si>
    <t>Arthur Ernest</t>
  </si>
  <si>
    <t>Edward (Ethel Clarke)</t>
  </si>
  <si>
    <t>Julian</t>
  </si>
  <si>
    <t>Frank John</t>
  </si>
  <si>
    <t>John Morgan Jr</t>
  </si>
  <si>
    <t>John Borland Jr</t>
  </si>
  <si>
    <t>Percival James R</t>
  </si>
  <si>
    <t>Timothy</t>
  </si>
  <si>
    <t>Fahim ("Philip Zenni")</t>
  </si>
  <si>
    <t>Velin</t>
  </si>
  <si>
    <t>George</t>
  </si>
  <si>
    <t>(Lucille Christiana Sutherland) ("Mrs Morgan")</t>
  </si>
  <si>
    <t>Emil (Tillie Mandelbaum)</t>
  </si>
  <si>
    <t>Guillaume Joseph (Emma)</t>
  </si>
  <si>
    <t>Thomas Rowan</t>
  </si>
  <si>
    <t>Husein</t>
  </si>
  <si>
    <t>Robert Douglas</t>
  </si>
  <si>
    <t>(Marion Ogden)</t>
  </si>
  <si>
    <t>Alfred J</t>
  </si>
  <si>
    <t>Ilia</t>
  </si>
  <si>
    <t>Nils (Alma Cornelia Berglund)</t>
  </si>
  <si>
    <t>Carl</t>
  </si>
  <si>
    <t>Edward Dale (Charlotte Lamson)</t>
  </si>
  <si>
    <t>John Irwin ("Irving")</t>
  </si>
  <si>
    <t>Alfred George John</t>
  </si>
  <si>
    <t>Ethel</t>
  </si>
  <si>
    <t>William Baird (Alice Munger)</t>
  </si>
  <si>
    <t>Joseph (Maria Elias)</t>
  </si>
  <si>
    <t>Eiriik</t>
  </si>
  <si>
    <t>Julie Rachel</t>
  </si>
  <si>
    <t>John Borland (Marian Longstreth Morris)</t>
  </si>
  <si>
    <t>William James</t>
  </si>
  <si>
    <t>John Hugo</t>
  </si>
  <si>
    <t>Uscher</t>
  </si>
  <si>
    <t>Ruth</t>
  </si>
  <si>
    <t>John Denzil</t>
  </si>
  <si>
    <t>Maxmillian</t>
  </si>
  <si>
    <t>Eliezer</t>
  </si>
  <si>
    <t>Matti</t>
  </si>
  <si>
    <t>Walter Bertram (Martha Eustis)</t>
  </si>
  <si>
    <t>Jean Baptiste</t>
  </si>
  <si>
    <t>Jessie Wills</t>
  </si>
  <si>
    <t>Cosmo Edmund ("Mr Morgan")</t>
  </si>
  <si>
    <t>Sidney Samuel (Amy Frances Christy)</t>
  </si>
  <si>
    <t>Petco</t>
  </si>
  <si>
    <t>Ernst William</t>
  </si>
  <si>
    <t>Harry ("Mr E Haven")</t>
  </si>
  <si>
    <t>Edvard Bengtsson</t>
  </si>
  <si>
    <t>Milan</t>
  </si>
  <si>
    <t>Robert Williams</t>
  </si>
  <si>
    <t>Joseph (Juliette Marie Louise Lafargue)</t>
  </si>
  <si>
    <t>Elizabeth W</t>
  </si>
  <si>
    <t>Anders Johan (Alfrida Konstantia Brogren)</t>
  </si>
  <si>
    <t>Jose Neto</t>
  </si>
  <si>
    <t>Margaret Jane</t>
  </si>
  <si>
    <t>William Alfred</t>
  </si>
  <si>
    <t>Alice</t>
  </si>
  <si>
    <t>Ernst Gilbert</t>
  </si>
  <si>
    <t>William Arthur (Cordelia K Stanlick)</t>
  </si>
  <si>
    <t>Marion Louise</t>
  </si>
  <si>
    <t>Antoni</t>
  </si>
  <si>
    <t>Edwin Nelson Jr</t>
  </si>
  <si>
    <t>Sahid</t>
  </si>
  <si>
    <t>Henry Damsgaard</t>
  </si>
  <si>
    <t>David John "Dai"</t>
  </si>
  <si>
    <t>Charles Leonard</t>
  </si>
  <si>
    <t>Gretchen Fiske</t>
  </si>
  <si>
    <t>Guentcho</t>
  </si>
  <si>
    <t>Patrick D</t>
  </si>
  <si>
    <t>Algernon Henry Wilson</t>
  </si>
  <si>
    <t>Johan Svensson</t>
  </si>
  <si>
    <t>Max</t>
  </si>
  <si>
    <t>William Henry Marsh</t>
  </si>
  <si>
    <t>Mabel</t>
  </si>
  <si>
    <t>Antti Gustaf</t>
  </si>
  <si>
    <t>Harvey</t>
  </si>
  <si>
    <t>Juha (Maria Emilia Ojala)</t>
  </si>
  <si>
    <t>Percival</t>
  </si>
  <si>
    <t>Hans Peder</t>
  </si>
  <si>
    <t>Emma</t>
  </si>
  <si>
    <t>Margit Elizabeth</t>
  </si>
  <si>
    <t>Choong</t>
  </si>
  <si>
    <t>Eugenie</t>
  </si>
  <si>
    <t>Henry Sleeper</t>
  </si>
  <si>
    <t>Liudevit</t>
  </si>
  <si>
    <t>Oberst Alfons</t>
  </si>
  <si>
    <t>Amy Zillah Elsie</t>
  </si>
  <si>
    <t>Mito</t>
  </si>
  <si>
    <t>Elsie</t>
  </si>
  <si>
    <t>Johannes Halvorsen</t>
  </si>
  <si>
    <t>Hanora "Norah"</t>
  </si>
  <si>
    <t>Leonard Mark</t>
  </si>
  <si>
    <t>John (Catherine)</t>
  </si>
  <si>
    <t>George Floyd</t>
  </si>
  <si>
    <t>Arthur Webster</t>
  </si>
  <si>
    <t>Henry William</t>
  </si>
  <si>
    <t>Mohamed</t>
  </si>
  <si>
    <t>Edward Pomeroy</t>
  </si>
  <si>
    <t>Peju</t>
  </si>
  <si>
    <t>Eino William</t>
  </si>
  <si>
    <t>Lewis</t>
  </si>
  <si>
    <t>Reginald Fenton</t>
  </si>
  <si>
    <t>Knud Paust</t>
  </si>
  <si>
    <t>Jacob</t>
  </si>
  <si>
    <t>Elmer Zebley (Juliet Cummins Wright)</t>
  </si>
  <si>
    <t>Thomas William Solomon (Elizabeth Catherine Ford)</t>
  </si>
  <si>
    <t>Thornton</t>
  </si>
  <si>
    <t>Henry Michael</t>
  </si>
  <si>
    <t>Charles</t>
  </si>
  <si>
    <t>Ennis Hastings</t>
  </si>
  <si>
    <t>Gustaf Hjalmar</t>
  </si>
  <si>
    <t>Frederick Charles</t>
  </si>
  <si>
    <t>Frederick (Augusta Tyler)</t>
  </si>
  <si>
    <t>Thomas Drake Martinez</t>
  </si>
  <si>
    <t>Katie</t>
  </si>
  <si>
    <t>Hammad</t>
  </si>
  <si>
    <t>Thor Anderson</t>
  </si>
  <si>
    <t>Charles Edward</t>
  </si>
  <si>
    <t>Thomas William Solomon</t>
  </si>
  <si>
    <t>Joseph Philippe Lemercier</t>
  </si>
  <si>
    <t>Jaako Arnold</t>
  </si>
  <si>
    <t>Branko</t>
  </si>
  <si>
    <t>Eberhard Thelander</t>
  </si>
  <si>
    <t>Georgette Alexandra</t>
  </si>
  <si>
    <t>Albert Adrian</t>
  </si>
  <si>
    <t>Manca</t>
  </si>
  <si>
    <t>Khalil</t>
  </si>
  <si>
    <t>John Borland</t>
  </si>
  <si>
    <t>Adolf Mathias Nicolai Olsen</t>
  </si>
  <si>
    <t>John Jacob (Madeleine Talmadge Force)</t>
  </si>
  <si>
    <t>Spencer Victor</t>
  </si>
  <si>
    <t>Saiide</t>
  </si>
  <si>
    <t>Henrik Juul</t>
  </si>
  <si>
    <t>Henry Samuel ("Mr Henry Marshall")</t>
  </si>
  <si>
    <t>Florence "Fannie"</t>
  </si>
  <si>
    <t>Edward Pennington</t>
  </si>
  <si>
    <t>Halim Gonios ("William George")</t>
  </si>
  <si>
    <t>Berthe Antonine ("Mrs de Villiers")</t>
  </si>
  <si>
    <t>Elmer Zebley</t>
  </si>
  <si>
    <t>August Viktor</t>
  </si>
  <si>
    <t>Peter Andreas Lauritz Andersen</t>
  </si>
  <si>
    <t>Caroline Louise</t>
  </si>
  <si>
    <t>Edwina Celia "Winnie"</t>
  </si>
  <si>
    <t>Michael</t>
  </si>
  <si>
    <t>Malkolm Joackim</t>
  </si>
  <si>
    <t>Annie Jessie "Nina"</t>
  </si>
  <si>
    <t>Svend Lauritz</t>
  </si>
  <si>
    <t>Henry Price</t>
  </si>
  <si>
    <t>Norman Campbell</t>
  </si>
  <si>
    <t>Peter Henry (Lillian Jefferys)</t>
  </si>
  <si>
    <t>Margareth</t>
  </si>
  <si>
    <t>Kurt Arnold Gottfrid</t>
  </si>
  <si>
    <t>Pieta Sofia</t>
  </si>
  <si>
    <t>Elisabeth Walton</t>
  </si>
  <si>
    <t>Houssein G N</t>
  </si>
  <si>
    <t>Robert J</t>
  </si>
  <si>
    <t>Moses Aaron</t>
  </si>
  <si>
    <t>Leslie</t>
  </si>
  <si>
    <t>Edward (Margaret Ann Watson)</t>
  </si>
  <si>
    <t>Gustave J</t>
  </si>
  <si>
    <t>Kanio</t>
  </si>
  <si>
    <t>Minko</t>
  </si>
  <si>
    <t>Walter James</t>
  </si>
  <si>
    <t>Tyrell William</t>
  </si>
  <si>
    <t>Susan Parker "Suzette"</t>
  </si>
  <si>
    <t>Neal</t>
  </si>
  <si>
    <t>Edward Gifford</t>
  </si>
  <si>
    <t>Rossmore Edward</t>
  </si>
  <si>
    <t>Daniel Warner</t>
  </si>
  <si>
    <t>Joan</t>
  </si>
  <si>
    <t>Meier</t>
  </si>
  <si>
    <t>Johannes Joseph</t>
  </si>
  <si>
    <t>Samuel (Jane Laver)</t>
  </si>
  <si>
    <t>Viljo</t>
  </si>
  <si>
    <t>August Sigfrid</t>
  </si>
  <si>
    <t>Percy Andrew</t>
  </si>
  <si>
    <t>Thomas Leonard</t>
  </si>
  <si>
    <t>of (Lucy Noel Martha Dyer-Edwards)</t>
  </si>
  <si>
    <t>Iisakki Antino Aijo</t>
  </si>
  <si>
    <t>Hanna Assi</t>
  </si>
  <si>
    <t>William Ernest (Lucile Polk)</t>
  </si>
  <si>
    <t>Hans Linus</t>
  </si>
  <si>
    <t>John C (Anna Andrews)</t>
  </si>
  <si>
    <t>Arthur Jackson</t>
  </si>
  <si>
    <t>Daniel J</t>
  </si>
  <si>
    <t>Daniel Danielsen</t>
  </si>
  <si>
    <t>Rene Aime</t>
  </si>
  <si>
    <t>Niels Peder</t>
  </si>
  <si>
    <t>(Mary)</t>
  </si>
  <si>
    <t>Dibo</t>
  </si>
  <si>
    <t>Elizabeth (Eliza Needs)</t>
  </si>
  <si>
    <t>Pehr Fabian Oliver Malkolm</t>
  </si>
  <si>
    <t>Roger</t>
  </si>
  <si>
    <t>Virginia Ethel</t>
  </si>
  <si>
    <t>Thomas J</t>
  </si>
  <si>
    <t>Edward Scott (Elisabeth Walton McMillan)</t>
  </si>
  <si>
    <t>Banoura</t>
  </si>
  <si>
    <t>Albert Adrian (Vera Gillespie)</t>
  </si>
  <si>
    <t>Milton Clyde</t>
  </si>
  <si>
    <t>Andrew G</t>
  </si>
  <si>
    <t>Abraham (David Lishin)</t>
  </si>
  <si>
    <t>George Hugh</t>
  </si>
  <si>
    <t>Bertram Vere</t>
  </si>
  <si>
    <t>Andrew "Andy"</t>
  </si>
  <si>
    <t>Stella Anna</t>
  </si>
  <si>
    <t>William Fisher</t>
  </si>
  <si>
    <t>Ristiu</t>
  </si>
  <si>
    <t>Alice (Farnham)</t>
  </si>
  <si>
    <t>Mara</t>
  </si>
  <si>
    <t>Jean Baptiste (Rosalie Paula Govaert)</t>
  </si>
  <si>
    <t>Harvey (Charlotte Annie Tate)</t>
  </si>
  <si>
    <t>William Thornton II</t>
  </si>
  <si>
    <t>Assad Alexander</t>
  </si>
  <si>
    <t>Oskar Arvid</t>
  </si>
  <si>
    <t>Karl Johan</t>
  </si>
  <si>
    <t>Thomas Jr</t>
  </si>
  <si>
    <t>Ellen Natalia</t>
  </si>
  <si>
    <t>August</t>
  </si>
  <si>
    <t>Norman Campbell (Bertha Griggs)</t>
  </si>
  <si>
    <t>Richard James</t>
  </si>
  <si>
    <t>Ebba Iris Alfrida</t>
  </si>
  <si>
    <t>Ernest Portage</t>
  </si>
  <si>
    <t>Wendla Maria</t>
  </si>
  <si>
    <t>Albert</t>
  </si>
  <si>
    <t>John Fredrik Alexander</t>
  </si>
  <si>
    <t>Karl Thorsten</t>
  </si>
  <si>
    <t>Charles Melville (Clara Jennings Gregg)</t>
  </si>
  <si>
    <t>Nikola</t>
  </si>
  <si>
    <t>John George</t>
  </si>
  <si>
    <t>(Beila)</t>
  </si>
  <si>
    <t>Urho Abraham</t>
  </si>
  <si>
    <t>Len</t>
  </si>
  <si>
    <t>Andre</t>
  </si>
  <si>
    <t>Thomas Joseph</t>
  </si>
  <si>
    <t>George Nelson (Martha Evelyn)</t>
  </si>
  <si>
    <t>Antoni (Selini Alexander)</t>
  </si>
  <si>
    <t>George Sibley</t>
  </si>
  <si>
    <t>Amin</t>
  </si>
  <si>
    <t>Owen George</t>
  </si>
  <si>
    <t>Sara Rebecca</t>
  </si>
  <si>
    <t>Jakob</t>
  </si>
  <si>
    <t>Chang</t>
  </si>
  <si>
    <t>Pierre</t>
  </si>
  <si>
    <t>Ilmari Rudolf</t>
  </si>
  <si>
    <t>Thomas Charles</t>
  </si>
  <si>
    <t>Augusta</t>
  </si>
  <si>
    <t>Peter L</t>
  </si>
  <si>
    <t>Jeso</t>
  </si>
  <si>
    <t>Anthony</t>
  </si>
  <si>
    <t>Douglas Bullen</t>
  </si>
  <si>
    <t>Marin</t>
  </si>
  <si>
    <t>Samuel L (Edwiga Grabowska)</t>
  </si>
  <si>
    <t>Sigvard Harald Elias</t>
  </si>
  <si>
    <t>Nourelain</t>
  </si>
  <si>
    <t>Mary Conover</t>
  </si>
  <si>
    <t>Ernest Courtenay (Lilian Hughes)</t>
  </si>
  <si>
    <t>Sam (Leah Rosen)</t>
  </si>
  <si>
    <t>George Dennick (Mary Hitchcock)</t>
  </si>
  <si>
    <t>Peter Denis</t>
  </si>
  <si>
    <t>Solomon (Latifa Qurban)</t>
  </si>
  <si>
    <t>Raihed</t>
  </si>
  <si>
    <t>Claus Peter</t>
  </si>
  <si>
    <t>Frederick Edward</t>
  </si>
  <si>
    <t>Frederick Joel (Margaret Welles Barron)</t>
  </si>
  <si>
    <t>Dorothy Edith "Dolly"</t>
  </si>
  <si>
    <t>John William</t>
  </si>
  <si>
    <t>(Karolina)</t>
  </si>
  <si>
    <t>Asuncion</t>
  </si>
  <si>
    <t>Washington Augustus II</t>
  </si>
  <si>
    <t>Philemon</t>
  </si>
  <si>
    <t>Harold Theodor</t>
  </si>
  <si>
    <t>Cerin</t>
  </si>
  <si>
    <t>Richard Leonard (Sallie Monypeny)</t>
  </si>
  <si>
    <t>Frans Olof</t>
  </si>
  <si>
    <t>Samuel (Hannah Wizosky)</t>
  </si>
  <si>
    <t>Adele Kiamie "Jane"</t>
  </si>
  <si>
    <t>Alfred Ossian</t>
  </si>
  <si>
    <t>Nedelio</t>
  </si>
  <si>
    <t>Kristo</t>
  </si>
  <si>
    <t>Thomas Jr (Lily Alexenia Wilson)</t>
  </si>
  <si>
    <t>William (Imanita Parrish Hall)</t>
  </si>
  <si>
    <t>Johann</t>
  </si>
  <si>
    <t>Gerda Ulrika</t>
  </si>
  <si>
    <t>Frederick James</t>
  </si>
  <si>
    <t>Henry Jr</t>
  </si>
  <si>
    <t>William (Margaret Norton)</t>
  </si>
  <si>
    <t>Juozas</t>
  </si>
  <si>
    <t>Margaret Edith</t>
  </si>
  <si>
    <t>Catherine Helen "Carrie"</t>
  </si>
  <si>
    <t>Karl Howell</t>
  </si>
  <si>
    <t>Class</t>
  </si>
  <si>
    <t>Count of Survived</t>
  </si>
  <si>
    <t>Row Labels</t>
  </si>
  <si>
    <t>Grand Total</t>
  </si>
  <si>
    <t>yes</t>
  </si>
  <si>
    <t>N/A</t>
  </si>
  <si>
    <t>Column Labels</t>
  </si>
  <si>
    <t>Adults (19 - 30)</t>
  </si>
  <si>
    <t>Mature (31 - 50)</t>
  </si>
  <si>
    <t>Senior (51 +)</t>
  </si>
  <si>
    <t>Under age</t>
  </si>
  <si>
    <t>Count of Surname</t>
  </si>
  <si>
    <t>Survivors of Titanic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</si>
</sst>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409]#,##0.00"/>
  </numFmts>
  <fonts count="5" x14ac:knownFonts="1">
    <font>
      <sz val="10"/>
      <color rgb="FF000000"/>
      <name val="Arial"/>
      <scheme val="minor"/>
    </font>
    <font>
      <sz val="10"/>
      <color theme="1"/>
      <name val="Arial"/>
      <family val="2"/>
      <scheme val="minor"/>
    </font>
    <font>
      <sz val="10"/>
      <color rgb="FF000000"/>
      <name val="Arial"/>
      <family val="2"/>
      <scheme val="minor"/>
    </font>
    <font>
      <sz val="10"/>
      <color theme="0"/>
      <name val="Arial"/>
      <family val="2"/>
      <scheme val="minor"/>
    </font>
    <font>
      <sz val="20"/>
      <color rgb="FF000000"/>
      <name val="Times New Roman"/>
      <family val="1"/>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9" fontId="1" fillId="0" borderId="0" xfId="0" applyNumberFormat="1" applyFont="1"/>
    <xf numFmtId="0" fontId="3" fillId="0" borderId="0" xfId="0" applyFont="1"/>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3" fillId="0" borderId="0" xfId="0" applyNumberFormat="1" applyFont="1"/>
    <xf numFmtId="1" fontId="1" fillId="0" borderId="0" xfId="0" applyNumberFormat="1" applyFont="1"/>
    <xf numFmtId="1" fontId="0" fillId="0" borderId="0" xfId="0" applyNumberFormat="1"/>
    <xf numFmtId="0" fontId="0" fillId="0" borderId="0" xfId="0" applyAlignment="1">
      <alignment horizontal="left" indent="1"/>
    </xf>
    <xf numFmtId="1" fontId="2" fillId="0" borderId="0" xfId="0" applyNumberFormat="1" applyFont="1"/>
    <xf numFmtId="0" fontId="4" fillId="2" borderId="0" xfId="0" applyFont="1" applyFill="1" applyAlignment="1">
      <alignment horizontal="center" vertical="center"/>
    </xf>
  </cellXfs>
  <cellStyles count="1">
    <cellStyle name="Normal" xfId="0" builtinId="0"/>
  </cellStyles>
  <dxfs count="27">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Arial"/>
        <family val="2"/>
        <scheme val="minor"/>
      </font>
      <numFmt numFmtId="1" formatCode="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rgb="FF000000"/>
        <name val="Arial"/>
        <family val="2"/>
        <scheme val="minor"/>
      </font>
    </dxf>
    <dxf>
      <font>
        <b val="0"/>
        <i val="0"/>
        <strike val="0"/>
        <condense val="0"/>
        <extend val="0"/>
        <outline val="0"/>
        <shadow val="0"/>
        <u val="none"/>
        <vertAlign val="baseline"/>
        <sz val="10"/>
        <color rgb="FF000000"/>
        <name val="Arial"/>
        <family val="2"/>
        <scheme val="minor"/>
      </font>
    </dxf>
    <dxf>
      <font>
        <b val="0"/>
        <i val="0"/>
        <strike val="0"/>
        <condense val="0"/>
        <extend val="0"/>
        <outline val="0"/>
        <shadow val="0"/>
        <u val="none"/>
        <vertAlign val="baseline"/>
        <sz val="10"/>
        <color theme="0"/>
        <name val="Arial"/>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69" formatCode="[$$-409]#,##0.0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color rgb="FF9C0006"/>
      </font>
      <fill>
        <patternFill>
          <bgColor rgb="FFFFC7CE"/>
        </patternFill>
      </fill>
    </dxf>
    <dxf>
      <font>
        <b/>
        <i val="0"/>
        <color theme="5"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[Titanic.xlsx]pivot 1!PivotTable5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a:latin typeface="Times New Roman" panose="02020603050405020304" pitchFamily="18" charset="0"/>
                <a:cs typeface="Times New Roman" panose="02020603050405020304" pitchFamily="18" charset="0"/>
              </a:rPr>
              <a:t>Survivals</a:t>
            </a:r>
            <a:r>
              <a:rPr lang="en-GB" sz="1800" baseline="0">
                <a:latin typeface="Times New Roman" panose="02020603050405020304" pitchFamily="18" charset="0"/>
                <a:cs typeface="Times New Roman" panose="02020603050405020304" pitchFamily="18" charset="0"/>
              </a:rPr>
              <a:t> by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826541334983959E-2"/>
          <c:y val="0.13671974522292993"/>
          <c:w val="0.84861017144337758"/>
          <c:h val="0.75353503184713377"/>
        </c:manualLayout>
      </c:layout>
      <c:barChart>
        <c:barDir val="col"/>
        <c:grouping val="stacked"/>
        <c:varyColors val="0"/>
        <c:ser>
          <c:idx val="0"/>
          <c:order val="0"/>
          <c:tx>
            <c:strRef>
              <c:f>'pivot 1'!$B$3</c:f>
              <c:strCache>
                <c:ptCount val="1"/>
                <c:pt idx="0">
                  <c:v>Total</c:v>
                </c:pt>
              </c:strCache>
            </c:strRef>
          </c:tx>
          <c:spPr>
            <a:solidFill>
              <a:schemeClr val="accent1"/>
            </a:solidFill>
            <a:ln>
              <a:noFill/>
            </a:ln>
            <a:effectLst/>
          </c:spPr>
          <c:invertIfNegative val="0"/>
          <c:cat>
            <c:multiLvlStrRef>
              <c:f>'pivot 1'!$A$4:$A$10</c:f>
              <c:multiLvlStrCache>
                <c:ptCount val="5"/>
                <c:lvl>
                  <c:pt idx="4">
                    <c:v>N/A</c:v>
                  </c:pt>
                </c:lvl>
                <c:lvl>
                  <c:pt idx="0">
                    <c:v>Under age</c:v>
                  </c:pt>
                  <c:pt idx="1">
                    <c:v>Adults (19 - 30)</c:v>
                  </c:pt>
                  <c:pt idx="2">
                    <c:v>Mature (31 - 50)</c:v>
                  </c:pt>
                  <c:pt idx="3">
                    <c:v>Senior (51 +)</c:v>
                  </c:pt>
                  <c:pt idx="4">
                    <c:v>N/A</c:v>
                  </c:pt>
                </c:lvl>
              </c:multiLvlStrCache>
            </c:multiLvlStrRef>
          </c:cat>
          <c:val>
            <c:numRef>
              <c:f>'pivot 1'!$B$4:$B$10</c:f>
              <c:numCache>
                <c:formatCode>General</c:formatCode>
                <c:ptCount val="5"/>
                <c:pt idx="0">
                  <c:v>70</c:v>
                </c:pt>
                <c:pt idx="1">
                  <c:v>96</c:v>
                </c:pt>
                <c:pt idx="2">
                  <c:v>102</c:v>
                </c:pt>
                <c:pt idx="3">
                  <c:v>22</c:v>
                </c:pt>
                <c:pt idx="4">
                  <c:v>52</c:v>
                </c:pt>
              </c:numCache>
            </c:numRef>
          </c:val>
          <c:extLst>
            <c:ext xmlns:c16="http://schemas.microsoft.com/office/drawing/2014/chart" uri="{C3380CC4-5D6E-409C-BE32-E72D297353CC}">
              <c16:uniqueId val="{00000002-CB86-3C48-AD1F-3789DF468D48}"/>
            </c:ext>
          </c:extLst>
        </c:ser>
        <c:dLbls>
          <c:showLegendKey val="0"/>
          <c:showVal val="0"/>
          <c:showCatName val="0"/>
          <c:showSerName val="0"/>
          <c:showPercent val="0"/>
          <c:showBubbleSize val="0"/>
        </c:dLbls>
        <c:gapWidth val="150"/>
        <c:overlap val="100"/>
        <c:axId val="782877151"/>
        <c:axId val="781741103"/>
      </c:barChart>
      <c:catAx>
        <c:axId val="78287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741103"/>
        <c:crosses val="autoZero"/>
        <c:auto val="1"/>
        <c:lblAlgn val="ctr"/>
        <c:lblOffset val="100"/>
        <c:noMultiLvlLbl val="0"/>
      </c:catAx>
      <c:valAx>
        <c:axId val="78174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877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[Titanic.xlsx]pivot 1 (2)!PivotTable5</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a:latin typeface="Times New Roman" panose="02020603050405020304" pitchFamily="18" charset="0"/>
                <a:cs typeface="Times New Roman" panose="02020603050405020304" pitchFamily="18" charset="0"/>
              </a:rPr>
              <a:t>Survivals</a:t>
            </a:r>
            <a:r>
              <a:rPr lang="en-GB" sz="1800" baseline="0">
                <a:latin typeface="Times New Roman" panose="02020603050405020304" pitchFamily="18" charset="0"/>
                <a:cs typeface="Times New Roman" panose="02020603050405020304" pitchFamily="18" charset="0"/>
              </a:rPr>
              <a:t> by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 (2)'!$B$3:$B$4</c:f>
              <c:strCache>
                <c:ptCount val="1"/>
                <c:pt idx="0">
                  <c:v>yes</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 (2)'!$A$5:$A$8</c:f>
              <c:strCache>
                <c:ptCount val="3"/>
                <c:pt idx="0">
                  <c:v>1</c:v>
                </c:pt>
                <c:pt idx="1">
                  <c:v>2</c:v>
                </c:pt>
                <c:pt idx="2">
                  <c:v>3</c:v>
                </c:pt>
              </c:strCache>
            </c:strRef>
          </c:cat>
          <c:val>
            <c:numRef>
              <c:f>'pivot 1 (2)'!$B$5:$B$8</c:f>
              <c:numCache>
                <c:formatCode>General</c:formatCode>
                <c:ptCount val="3"/>
                <c:pt idx="0">
                  <c:v>136</c:v>
                </c:pt>
                <c:pt idx="1">
                  <c:v>87</c:v>
                </c:pt>
                <c:pt idx="2">
                  <c:v>119</c:v>
                </c:pt>
              </c:numCache>
            </c:numRef>
          </c:val>
          <c:extLst>
            <c:ext xmlns:c16="http://schemas.microsoft.com/office/drawing/2014/chart" uri="{C3380CC4-5D6E-409C-BE32-E72D297353CC}">
              <c16:uniqueId val="{00000000-BDFB-7445-BE12-7BFC2BCE3ECB}"/>
            </c:ext>
          </c:extLst>
        </c:ser>
        <c:dLbls>
          <c:showLegendKey val="0"/>
          <c:showVal val="0"/>
          <c:showCatName val="0"/>
          <c:showSerName val="0"/>
          <c:showPercent val="0"/>
          <c:showBubbleSize val="0"/>
        </c:dLbls>
        <c:gapWidth val="150"/>
        <c:overlap val="100"/>
        <c:axId val="782877151"/>
        <c:axId val="781741103"/>
      </c:barChart>
      <c:catAx>
        <c:axId val="78287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741103"/>
        <c:crosses val="autoZero"/>
        <c:auto val="1"/>
        <c:lblAlgn val="ctr"/>
        <c:lblOffset val="100"/>
        <c:noMultiLvlLbl val="0"/>
      </c:catAx>
      <c:valAx>
        <c:axId val="78174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877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[Titanic.xlsx]pivot 1 (3)!PivotTable5</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of Surnames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29243219597549"/>
          <c:y val="0.19027777777777777"/>
          <c:w val="0.67826290463692041"/>
          <c:h val="0.73111111111111116"/>
        </c:manualLayout>
      </c:layout>
      <c:barChart>
        <c:barDir val="bar"/>
        <c:grouping val="clustered"/>
        <c:varyColors val="0"/>
        <c:ser>
          <c:idx val="0"/>
          <c:order val="0"/>
          <c:tx>
            <c:strRef>
              <c:f>'pivot 1 (3)'!$B$3</c:f>
              <c:strCache>
                <c:ptCount val="1"/>
                <c:pt idx="0">
                  <c:v>Total</c:v>
                </c:pt>
              </c:strCache>
            </c:strRef>
          </c:tx>
          <c:spPr>
            <a:solidFill>
              <a:schemeClr val="accent4">
                <a:lumMod val="60000"/>
                <a:lumOff val="40000"/>
              </a:schemeClr>
            </a:solidFill>
            <a:ln>
              <a:noFill/>
            </a:ln>
            <a:effectLst/>
          </c:spPr>
          <c:invertIfNegative val="0"/>
          <c:cat>
            <c:strRef>
              <c:f>'pivot 1 (3)'!$A$4:$A$10</c:f>
              <c:strCache>
                <c:ptCount val="6"/>
                <c:pt idx="0">
                  <c:v>Asplund</c:v>
                </c:pt>
                <c:pt idx="1">
                  <c:v>Harper</c:v>
                </c:pt>
                <c:pt idx="2">
                  <c:v>Richards</c:v>
                </c:pt>
                <c:pt idx="3">
                  <c:v>Johnson</c:v>
                </c:pt>
                <c:pt idx="4">
                  <c:v>Carter</c:v>
                </c:pt>
                <c:pt idx="5">
                  <c:v>Baclini</c:v>
                </c:pt>
              </c:strCache>
            </c:strRef>
          </c:cat>
          <c:val>
            <c:numRef>
              <c:f>'pivot 1 (3)'!$B$4:$B$10</c:f>
              <c:numCache>
                <c:formatCode>General</c:formatCode>
                <c:ptCount val="6"/>
                <c:pt idx="0">
                  <c:v>3</c:v>
                </c:pt>
                <c:pt idx="1">
                  <c:v>3</c:v>
                </c:pt>
                <c:pt idx="2">
                  <c:v>3</c:v>
                </c:pt>
                <c:pt idx="3">
                  <c:v>3</c:v>
                </c:pt>
                <c:pt idx="4">
                  <c:v>4</c:v>
                </c:pt>
                <c:pt idx="5">
                  <c:v>4</c:v>
                </c:pt>
              </c:numCache>
            </c:numRef>
          </c:val>
          <c:extLst>
            <c:ext xmlns:c16="http://schemas.microsoft.com/office/drawing/2014/chart" uri="{C3380CC4-5D6E-409C-BE32-E72D297353CC}">
              <c16:uniqueId val="{00000000-B5CD-464A-869C-39C24E45AF81}"/>
            </c:ext>
          </c:extLst>
        </c:ser>
        <c:dLbls>
          <c:showLegendKey val="0"/>
          <c:showVal val="0"/>
          <c:showCatName val="0"/>
          <c:showSerName val="0"/>
          <c:showPercent val="0"/>
          <c:showBubbleSize val="0"/>
        </c:dLbls>
        <c:gapWidth val="150"/>
        <c:axId val="1124990751"/>
        <c:axId val="1114980527"/>
      </c:barChart>
      <c:catAx>
        <c:axId val="1124990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980527"/>
        <c:crosses val="autoZero"/>
        <c:auto val="1"/>
        <c:lblAlgn val="ctr"/>
        <c:lblOffset val="100"/>
        <c:noMultiLvlLbl val="0"/>
      </c:catAx>
      <c:valAx>
        <c:axId val="1114980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99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[Titanic.xlsx]pivot 1!PivotTable5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a:latin typeface="Times New Roman" panose="02020603050405020304" pitchFamily="18" charset="0"/>
                <a:cs typeface="Times New Roman" panose="02020603050405020304" pitchFamily="18" charset="0"/>
              </a:rPr>
              <a:t>Survivals</a:t>
            </a:r>
            <a:r>
              <a:rPr lang="en-GB" sz="1800" baseline="0">
                <a:latin typeface="Times New Roman" panose="02020603050405020304" pitchFamily="18" charset="0"/>
                <a:cs typeface="Times New Roman" panose="02020603050405020304" pitchFamily="18" charset="0"/>
              </a:rPr>
              <a:t> by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1'!$B$3</c:f>
              <c:strCache>
                <c:ptCount val="1"/>
                <c:pt idx="0">
                  <c:v>Total</c:v>
                </c:pt>
              </c:strCache>
            </c:strRef>
          </c:tx>
          <c:spPr>
            <a:solidFill>
              <a:schemeClr val="accent1"/>
            </a:solidFill>
            <a:ln>
              <a:noFill/>
            </a:ln>
            <a:effectLst/>
          </c:spPr>
          <c:invertIfNegative val="0"/>
          <c:cat>
            <c:multiLvlStrRef>
              <c:f>'pivot 1'!$A$4:$A$10</c:f>
              <c:multiLvlStrCache>
                <c:ptCount val="5"/>
                <c:lvl>
                  <c:pt idx="4">
                    <c:v>N/A</c:v>
                  </c:pt>
                </c:lvl>
                <c:lvl>
                  <c:pt idx="0">
                    <c:v>Under age</c:v>
                  </c:pt>
                  <c:pt idx="1">
                    <c:v>Adults (19 - 30)</c:v>
                  </c:pt>
                  <c:pt idx="2">
                    <c:v>Mature (31 - 50)</c:v>
                  </c:pt>
                  <c:pt idx="3">
                    <c:v>Senior (51 +)</c:v>
                  </c:pt>
                  <c:pt idx="4">
                    <c:v>N/A</c:v>
                  </c:pt>
                </c:lvl>
              </c:multiLvlStrCache>
            </c:multiLvlStrRef>
          </c:cat>
          <c:val>
            <c:numRef>
              <c:f>'pivot 1'!$B$4:$B$10</c:f>
              <c:numCache>
                <c:formatCode>General</c:formatCode>
                <c:ptCount val="5"/>
                <c:pt idx="0">
                  <c:v>70</c:v>
                </c:pt>
                <c:pt idx="1">
                  <c:v>96</c:v>
                </c:pt>
                <c:pt idx="2">
                  <c:v>102</c:v>
                </c:pt>
                <c:pt idx="3">
                  <c:v>22</c:v>
                </c:pt>
                <c:pt idx="4">
                  <c:v>52</c:v>
                </c:pt>
              </c:numCache>
            </c:numRef>
          </c:val>
          <c:extLst>
            <c:ext xmlns:c16="http://schemas.microsoft.com/office/drawing/2014/chart" uri="{C3380CC4-5D6E-409C-BE32-E72D297353CC}">
              <c16:uniqueId val="{00000007-2329-9545-B02C-11FD17FFE6F5}"/>
            </c:ext>
          </c:extLst>
        </c:ser>
        <c:dLbls>
          <c:showLegendKey val="0"/>
          <c:showVal val="0"/>
          <c:showCatName val="0"/>
          <c:showSerName val="0"/>
          <c:showPercent val="0"/>
          <c:showBubbleSize val="0"/>
        </c:dLbls>
        <c:gapWidth val="150"/>
        <c:overlap val="100"/>
        <c:axId val="782877151"/>
        <c:axId val="781741103"/>
      </c:barChart>
      <c:catAx>
        <c:axId val="78287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741103"/>
        <c:crosses val="autoZero"/>
        <c:auto val="1"/>
        <c:lblAlgn val="ctr"/>
        <c:lblOffset val="100"/>
        <c:noMultiLvlLbl val="0"/>
      </c:catAx>
      <c:valAx>
        <c:axId val="78174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877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[Titanic.xlsx]pivot 1 (2)!PivotTable5</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a:latin typeface="Times New Roman" panose="02020603050405020304" pitchFamily="18" charset="0"/>
                <a:cs typeface="Times New Roman" panose="02020603050405020304" pitchFamily="18" charset="0"/>
              </a:rPr>
              <a:t>Survivals</a:t>
            </a:r>
            <a:r>
              <a:rPr lang="en-GB" sz="1800" baseline="0">
                <a:latin typeface="Times New Roman" panose="02020603050405020304" pitchFamily="18" charset="0"/>
                <a:cs typeface="Times New Roman" panose="02020603050405020304" pitchFamily="18" charset="0"/>
              </a:rPr>
              <a:t> by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 (2)'!$B$3:$B$4</c:f>
              <c:strCache>
                <c:ptCount val="1"/>
                <c:pt idx="0">
                  <c:v>yes</c:v>
                </c:pt>
              </c:strCache>
            </c:strRef>
          </c:tx>
          <c:spPr>
            <a:solidFill>
              <a:schemeClr val="accent1"/>
            </a:solidFill>
            <a:ln>
              <a:noFill/>
            </a:ln>
            <a:effectLst/>
          </c:spPr>
          <c:invertIfNegative val="0"/>
          <c:cat>
            <c:strRef>
              <c:f>'pivot 1 (2)'!$A$5:$A$8</c:f>
              <c:strCache>
                <c:ptCount val="3"/>
                <c:pt idx="0">
                  <c:v>1</c:v>
                </c:pt>
                <c:pt idx="1">
                  <c:v>2</c:v>
                </c:pt>
                <c:pt idx="2">
                  <c:v>3</c:v>
                </c:pt>
              </c:strCache>
            </c:strRef>
          </c:cat>
          <c:val>
            <c:numRef>
              <c:f>'pivot 1 (2)'!$B$5:$B$8</c:f>
              <c:numCache>
                <c:formatCode>General</c:formatCode>
                <c:ptCount val="3"/>
                <c:pt idx="0">
                  <c:v>136</c:v>
                </c:pt>
                <c:pt idx="1">
                  <c:v>87</c:v>
                </c:pt>
                <c:pt idx="2">
                  <c:v>119</c:v>
                </c:pt>
              </c:numCache>
            </c:numRef>
          </c:val>
          <c:extLst>
            <c:ext xmlns:c16="http://schemas.microsoft.com/office/drawing/2014/chart" uri="{C3380CC4-5D6E-409C-BE32-E72D297353CC}">
              <c16:uniqueId val="{00000000-80B7-EB4C-9CA6-2BCA9F43C472}"/>
            </c:ext>
          </c:extLst>
        </c:ser>
        <c:dLbls>
          <c:showLegendKey val="0"/>
          <c:showVal val="0"/>
          <c:showCatName val="0"/>
          <c:showSerName val="0"/>
          <c:showPercent val="0"/>
          <c:showBubbleSize val="0"/>
        </c:dLbls>
        <c:gapWidth val="150"/>
        <c:overlap val="100"/>
        <c:axId val="782877151"/>
        <c:axId val="781741103"/>
      </c:barChart>
      <c:catAx>
        <c:axId val="78287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741103"/>
        <c:crosses val="autoZero"/>
        <c:auto val="1"/>
        <c:lblAlgn val="ctr"/>
        <c:lblOffset val="100"/>
        <c:noMultiLvlLbl val="0"/>
      </c:catAx>
      <c:valAx>
        <c:axId val="78174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877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[Titanic.xlsx]pivot 1 (2)!PivotTable5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a:latin typeface="Times New Roman" panose="02020603050405020304" pitchFamily="18" charset="0"/>
                <a:cs typeface="Times New Roman" panose="02020603050405020304" pitchFamily="18" charset="0"/>
              </a:rPr>
              <a:t>Survivals</a:t>
            </a:r>
            <a:r>
              <a:rPr lang="en-GB" sz="1800" baseline="0">
                <a:latin typeface="Times New Roman" panose="02020603050405020304" pitchFamily="18" charset="0"/>
                <a:cs typeface="Times New Roman" panose="02020603050405020304" pitchFamily="18" charset="0"/>
              </a:rPr>
              <a:t> by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 (2)'!$B$3:$B$4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 (2)'!$A$5:$A$8</c:f>
              <c:strCache>
                <c:ptCount val="3"/>
                <c:pt idx="0">
                  <c:v>1</c:v>
                </c:pt>
                <c:pt idx="1">
                  <c:v>2</c:v>
                </c:pt>
                <c:pt idx="2">
                  <c:v>3</c:v>
                </c:pt>
              </c:strCache>
            </c:strRef>
          </c:cat>
          <c:val>
            <c:numRef>
              <c:f>'pivot 1 (2)'!$B$5:$B$8</c:f>
              <c:numCache>
                <c:formatCode>General</c:formatCode>
                <c:ptCount val="3"/>
                <c:pt idx="0">
                  <c:v>136</c:v>
                </c:pt>
                <c:pt idx="1">
                  <c:v>87</c:v>
                </c:pt>
                <c:pt idx="2">
                  <c:v>119</c:v>
                </c:pt>
              </c:numCache>
            </c:numRef>
          </c:val>
          <c:extLst>
            <c:ext xmlns:c16="http://schemas.microsoft.com/office/drawing/2014/chart" uri="{C3380CC4-5D6E-409C-BE32-E72D297353CC}">
              <c16:uniqueId val="{00000001-68D9-7F4B-9A9D-101C8C1D68AC}"/>
            </c:ext>
          </c:extLst>
        </c:ser>
        <c:dLbls>
          <c:showLegendKey val="0"/>
          <c:showVal val="0"/>
          <c:showCatName val="0"/>
          <c:showSerName val="0"/>
          <c:showPercent val="0"/>
          <c:showBubbleSize val="0"/>
        </c:dLbls>
        <c:gapWidth val="150"/>
        <c:overlap val="100"/>
        <c:axId val="782877151"/>
        <c:axId val="781741103"/>
      </c:barChart>
      <c:catAx>
        <c:axId val="78287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741103"/>
        <c:crosses val="autoZero"/>
        <c:auto val="1"/>
        <c:lblAlgn val="ctr"/>
        <c:lblOffset val="100"/>
        <c:noMultiLvlLbl val="0"/>
      </c:catAx>
      <c:valAx>
        <c:axId val="78174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877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[Titanic.xlsx]pivot 1 (3)!PivotTable5</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of Surnames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1 (3)'!$B$3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 (3)'!$A$4:$A$10</c:f>
              <c:strCache>
                <c:ptCount val="6"/>
                <c:pt idx="0">
                  <c:v>Asplund</c:v>
                </c:pt>
                <c:pt idx="1">
                  <c:v>Harper</c:v>
                </c:pt>
                <c:pt idx="2">
                  <c:v>Richards</c:v>
                </c:pt>
                <c:pt idx="3">
                  <c:v>Johnson</c:v>
                </c:pt>
                <c:pt idx="4">
                  <c:v>Carter</c:v>
                </c:pt>
                <c:pt idx="5">
                  <c:v>Baclini</c:v>
                </c:pt>
              </c:strCache>
            </c:strRef>
          </c:cat>
          <c:val>
            <c:numRef>
              <c:f>'pivot 1 (3)'!$B$4:$B$10</c:f>
              <c:numCache>
                <c:formatCode>General</c:formatCode>
                <c:ptCount val="6"/>
                <c:pt idx="0">
                  <c:v>3</c:v>
                </c:pt>
                <c:pt idx="1">
                  <c:v>3</c:v>
                </c:pt>
                <c:pt idx="2">
                  <c:v>3</c:v>
                </c:pt>
                <c:pt idx="3">
                  <c:v>3</c:v>
                </c:pt>
                <c:pt idx="4">
                  <c:v>4</c:v>
                </c:pt>
                <c:pt idx="5">
                  <c:v>4</c:v>
                </c:pt>
              </c:numCache>
            </c:numRef>
          </c:val>
          <c:extLst>
            <c:ext xmlns:c16="http://schemas.microsoft.com/office/drawing/2014/chart" uri="{C3380CC4-5D6E-409C-BE32-E72D297353CC}">
              <c16:uniqueId val="{00000000-B280-6545-96FC-C3E5D984FA62}"/>
            </c:ext>
          </c:extLst>
        </c:ser>
        <c:dLbls>
          <c:showLegendKey val="0"/>
          <c:showVal val="0"/>
          <c:showCatName val="0"/>
          <c:showSerName val="0"/>
          <c:showPercent val="0"/>
          <c:showBubbleSize val="0"/>
        </c:dLbls>
        <c:gapWidth val="150"/>
        <c:axId val="1124990751"/>
        <c:axId val="1114980527"/>
      </c:barChart>
      <c:catAx>
        <c:axId val="1124990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980527"/>
        <c:crosses val="autoZero"/>
        <c:auto val="1"/>
        <c:lblAlgn val="ctr"/>
        <c:lblOffset val="100"/>
        <c:noMultiLvlLbl val="0"/>
      </c:catAx>
      <c:valAx>
        <c:axId val="1114980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99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139700</xdr:rowOff>
    </xdr:from>
    <xdr:to>
      <xdr:col>8</xdr:col>
      <xdr:colOff>342900</xdr:colOff>
      <xdr:row>28</xdr:row>
      <xdr:rowOff>0</xdr:rowOff>
    </xdr:to>
    <xdr:graphicFrame macro="">
      <xdr:nvGraphicFramePr>
        <xdr:cNvPr id="5" name="Chart 4">
          <a:extLst>
            <a:ext uri="{FF2B5EF4-FFF2-40B4-BE49-F238E27FC236}">
              <a16:creationId xmlns:a16="http://schemas.microsoft.com/office/drawing/2014/main" id="{C7AB0C9B-808C-DF4F-AF31-D4A2D1732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63500</xdr:colOff>
      <xdr:row>36</xdr:row>
      <xdr:rowOff>139700</xdr:rowOff>
    </xdr:from>
    <xdr:to>
      <xdr:col>15</xdr:col>
      <xdr:colOff>50800</xdr:colOff>
      <xdr:row>45</xdr:row>
      <xdr:rowOff>114300</xdr:rowOff>
    </xdr:to>
    <mc:AlternateContent xmlns:mc="http://schemas.openxmlformats.org/markup-compatibility/2006">
      <mc:Choice xmlns:a14="http://schemas.microsoft.com/office/drawing/2010/main" Requires="a14">
        <xdr:graphicFrame macro="">
          <xdr:nvGraphicFramePr>
            <xdr:cNvPr id="6" name="Sex 1">
              <a:extLst>
                <a:ext uri="{FF2B5EF4-FFF2-40B4-BE49-F238E27FC236}">
                  <a16:creationId xmlns:a16="http://schemas.microsoft.com/office/drawing/2014/main" id="{2C89BD03-D8A0-6243-AE41-790660F4B4E3}"/>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10795000" y="6083300"/>
              <a:ext cx="1638300" cy="1460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228600</xdr:colOff>
      <xdr:row>4</xdr:row>
      <xdr:rowOff>0</xdr:rowOff>
    </xdr:from>
    <xdr:to>
      <xdr:col>15</xdr:col>
      <xdr:colOff>25400</xdr:colOff>
      <xdr:row>20</xdr:row>
      <xdr:rowOff>139700</xdr:rowOff>
    </xdr:to>
    <xdr:graphicFrame macro="">
      <xdr:nvGraphicFramePr>
        <xdr:cNvPr id="9" name="Chart 8">
          <a:extLst>
            <a:ext uri="{FF2B5EF4-FFF2-40B4-BE49-F238E27FC236}">
              <a16:creationId xmlns:a16="http://schemas.microsoft.com/office/drawing/2014/main" id="{34280C15-F99A-B148-8DD8-CEA901EB52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25400</xdr:colOff>
      <xdr:row>25</xdr:row>
      <xdr:rowOff>101600</xdr:rowOff>
    </xdr:from>
    <xdr:to>
      <xdr:col>12</xdr:col>
      <xdr:colOff>241300</xdr:colOff>
      <xdr:row>45</xdr:row>
      <xdr:rowOff>139700</xdr:rowOff>
    </xdr:to>
    <mc:AlternateContent xmlns:mc="http://schemas.openxmlformats.org/markup-compatibility/2006">
      <mc:Choice xmlns:a14="http://schemas.microsoft.com/office/drawing/2010/main" Requires="a14">
        <xdr:graphicFrame macro="">
          <xdr:nvGraphicFramePr>
            <xdr:cNvPr id="10" name="RelativesOnBoard 1">
              <a:extLst>
                <a:ext uri="{FF2B5EF4-FFF2-40B4-BE49-F238E27FC236}">
                  <a16:creationId xmlns:a16="http://schemas.microsoft.com/office/drawing/2014/main" id="{3624FBB3-3043-1042-B705-D817BD8B7D70}"/>
                </a:ext>
              </a:extLst>
            </xdr:cNvPr>
            <xdr:cNvGraphicFramePr/>
          </xdr:nvGraphicFramePr>
          <xdr:xfrm>
            <a:off x="0" y="0"/>
            <a:ext cx="0" cy="0"/>
          </xdr:xfrm>
          <a:graphic>
            <a:graphicData uri="http://schemas.microsoft.com/office/drawing/2010/slicer">
              <sle:slicer xmlns:sle="http://schemas.microsoft.com/office/drawing/2010/slicer" name="RelativesOnBoard 1"/>
            </a:graphicData>
          </a:graphic>
        </xdr:graphicFrame>
      </mc:Choice>
      <mc:Fallback>
        <xdr:sp macro="" textlink="">
          <xdr:nvSpPr>
            <xdr:cNvPr id="0" name=""/>
            <xdr:cNvSpPr>
              <a:spLocks noTextEdit="1"/>
            </xdr:cNvSpPr>
          </xdr:nvSpPr>
          <xdr:spPr>
            <a:xfrm>
              <a:off x="7454900" y="4229100"/>
              <a:ext cx="2692400" cy="3340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29</xdr:row>
      <xdr:rowOff>38100</xdr:rowOff>
    </xdr:from>
    <xdr:to>
      <xdr:col>8</xdr:col>
      <xdr:colOff>342900</xdr:colOff>
      <xdr:row>45</xdr:row>
      <xdr:rowOff>139700</xdr:rowOff>
    </xdr:to>
    <xdr:graphicFrame macro="">
      <xdr:nvGraphicFramePr>
        <xdr:cNvPr id="11" name="Chart 10">
          <a:extLst>
            <a:ext uri="{FF2B5EF4-FFF2-40B4-BE49-F238E27FC236}">
              <a16:creationId xmlns:a16="http://schemas.microsoft.com/office/drawing/2014/main" id="{EA832C42-E70E-3143-9351-F4CD1344B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63500</xdr:colOff>
      <xdr:row>25</xdr:row>
      <xdr:rowOff>50800</xdr:rowOff>
    </xdr:from>
    <xdr:to>
      <xdr:col>15</xdr:col>
      <xdr:colOff>38100</xdr:colOff>
      <xdr:row>33</xdr:row>
      <xdr:rowOff>101600</xdr:rowOff>
    </xdr:to>
    <mc:AlternateContent xmlns:mc="http://schemas.openxmlformats.org/markup-compatibility/2006">
      <mc:Choice xmlns:a14="http://schemas.microsoft.com/office/drawing/2010/main" Requires="a14">
        <xdr:graphicFrame macro="">
          <xdr:nvGraphicFramePr>
            <xdr:cNvPr id="12" name="Survived 1">
              <a:extLst>
                <a:ext uri="{FF2B5EF4-FFF2-40B4-BE49-F238E27FC236}">
                  <a16:creationId xmlns:a16="http://schemas.microsoft.com/office/drawing/2014/main" id="{240017A8-3AF8-634D-83CB-26A16E601373}"/>
                </a:ext>
              </a:extLst>
            </xdr:cNvPr>
            <xdr:cNvGraphicFramePr/>
          </xdr:nvGraphicFramePr>
          <xdr:xfrm>
            <a:off x="0" y="0"/>
            <a:ext cx="0" cy="0"/>
          </xdr:xfrm>
          <a:graphic>
            <a:graphicData uri="http://schemas.microsoft.com/office/drawing/2010/slicer">
              <sle:slicer xmlns:sle="http://schemas.microsoft.com/office/drawing/2010/slicer" name="Survived 1"/>
            </a:graphicData>
          </a:graphic>
        </xdr:graphicFrame>
      </mc:Choice>
      <mc:Fallback>
        <xdr:sp macro="" textlink="">
          <xdr:nvSpPr>
            <xdr:cNvPr id="0" name=""/>
            <xdr:cNvSpPr>
              <a:spLocks noTextEdit="1"/>
            </xdr:cNvSpPr>
          </xdr:nvSpPr>
          <xdr:spPr>
            <a:xfrm>
              <a:off x="10795000" y="4178300"/>
              <a:ext cx="1625600" cy="1371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317500</xdr:colOff>
      <xdr:row>4</xdr:row>
      <xdr:rowOff>114300</xdr:rowOff>
    </xdr:from>
    <xdr:to>
      <xdr:col>14</xdr:col>
      <xdr:colOff>419100</xdr:colOff>
      <xdr:row>29</xdr:row>
      <xdr:rowOff>101600</xdr:rowOff>
    </xdr:to>
    <xdr:graphicFrame macro="">
      <xdr:nvGraphicFramePr>
        <xdr:cNvPr id="3" name="Chart 2">
          <a:extLst>
            <a:ext uri="{FF2B5EF4-FFF2-40B4-BE49-F238E27FC236}">
              <a16:creationId xmlns:a16="http://schemas.microsoft.com/office/drawing/2014/main" id="{0F5417E5-57AC-98B2-203A-E6B338748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584200</xdr:colOff>
      <xdr:row>5</xdr:row>
      <xdr:rowOff>76200</xdr:rowOff>
    </xdr:from>
    <xdr:to>
      <xdr:col>17</xdr:col>
      <xdr:colOff>571500</xdr:colOff>
      <xdr:row>13</xdr:row>
      <xdr:rowOff>63499</xdr:rowOff>
    </xdr:to>
    <mc:AlternateContent xmlns:mc="http://schemas.openxmlformats.org/markup-compatibility/2006">
      <mc:Choice xmlns:a14="http://schemas.microsoft.com/office/drawing/2010/main" Requires="a14">
        <xdr:graphicFrame macro="">
          <xdr:nvGraphicFramePr>
            <xdr:cNvPr id="4" name="Sex">
              <a:extLst>
                <a:ext uri="{FF2B5EF4-FFF2-40B4-BE49-F238E27FC236}">
                  <a16:creationId xmlns:a16="http://schemas.microsoft.com/office/drawing/2014/main" id="{4FFBD6D5-9F3F-ED49-0FE9-2E4DC1F13785}"/>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9652000" y="901700"/>
              <a:ext cx="2463800" cy="13080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177800</xdr:colOff>
      <xdr:row>14</xdr:row>
      <xdr:rowOff>50800</xdr:rowOff>
    </xdr:from>
    <xdr:to>
      <xdr:col>23</xdr:col>
      <xdr:colOff>50800</xdr:colOff>
      <xdr:row>39</xdr:row>
      <xdr:rowOff>38100</xdr:rowOff>
    </xdr:to>
    <xdr:graphicFrame macro="">
      <xdr:nvGraphicFramePr>
        <xdr:cNvPr id="6" name="Chart 5">
          <a:extLst>
            <a:ext uri="{FF2B5EF4-FFF2-40B4-BE49-F238E27FC236}">
              <a16:creationId xmlns:a16="http://schemas.microsoft.com/office/drawing/2014/main" id="{D6B9955F-EC5F-004F-8034-4E85EC16B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190500</xdr:colOff>
      <xdr:row>11</xdr:row>
      <xdr:rowOff>12700</xdr:rowOff>
    </xdr:from>
    <xdr:to>
      <xdr:col>14</xdr:col>
      <xdr:colOff>292100</xdr:colOff>
      <xdr:row>36</xdr:row>
      <xdr:rowOff>0</xdr:rowOff>
    </xdr:to>
    <xdr:graphicFrame macro="">
      <xdr:nvGraphicFramePr>
        <xdr:cNvPr id="2" name="Chart 1">
          <a:extLst>
            <a:ext uri="{FF2B5EF4-FFF2-40B4-BE49-F238E27FC236}">
              <a16:creationId xmlns:a16="http://schemas.microsoft.com/office/drawing/2014/main" id="{74776CBC-93EC-6E43-A268-5349772D1F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539750</xdr:colOff>
      <xdr:row>12</xdr:row>
      <xdr:rowOff>133350</xdr:rowOff>
    </xdr:from>
    <xdr:to>
      <xdr:col>12</xdr:col>
      <xdr:colOff>387350</xdr:colOff>
      <xdr:row>29</xdr:row>
      <xdr:rowOff>69850</xdr:rowOff>
    </xdr:to>
    <xdr:graphicFrame macro="">
      <xdr:nvGraphicFramePr>
        <xdr:cNvPr id="4" name="Chart 3">
          <a:extLst>
            <a:ext uri="{FF2B5EF4-FFF2-40B4-BE49-F238E27FC236}">
              <a16:creationId xmlns:a16="http://schemas.microsoft.com/office/drawing/2014/main" id="{82EC3DA0-938F-5209-1DEE-2AFE320FA9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812800</xdr:colOff>
      <xdr:row>14</xdr:row>
      <xdr:rowOff>63501</xdr:rowOff>
    </xdr:from>
    <xdr:to>
      <xdr:col>16</xdr:col>
      <xdr:colOff>215900</xdr:colOff>
      <xdr:row>19</xdr:row>
      <xdr:rowOff>127001</xdr:rowOff>
    </xdr:to>
    <mc:AlternateContent xmlns:mc="http://schemas.openxmlformats.org/markup-compatibility/2006">
      <mc:Choice xmlns:a14="http://schemas.microsoft.com/office/drawing/2010/main" Requires="a14">
        <xdr:graphicFrame macro="">
          <xdr:nvGraphicFramePr>
            <xdr:cNvPr id="5" name="Survived">
              <a:extLst>
                <a:ext uri="{FF2B5EF4-FFF2-40B4-BE49-F238E27FC236}">
                  <a16:creationId xmlns:a16="http://schemas.microsoft.com/office/drawing/2014/main" id="{E82794EA-D621-549F-0E40-1E3498221661}"/>
                </a:ext>
              </a:extLst>
            </xdr:cNvPr>
            <xdr:cNvGraphicFramePr/>
          </xdr:nvGraphicFramePr>
          <xdr:xfrm>
            <a:off x="0" y="0"/>
            <a:ext cx="0" cy="0"/>
          </xdr:xfrm>
          <a:graphic>
            <a:graphicData uri="http://schemas.microsoft.com/office/drawing/2010/slicer">
              <sle:slicer xmlns:sle="http://schemas.microsoft.com/office/drawing/2010/slicer" name="Survived"/>
            </a:graphicData>
          </a:graphic>
        </xdr:graphicFrame>
      </mc:Choice>
      <mc:Fallback>
        <xdr:sp macro="" textlink="">
          <xdr:nvSpPr>
            <xdr:cNvPr id="0" name=""/>
            <xdr:cNvSpPr>
              <a:spLocks noTextEdit="1"/>
            </xdr:cNvSpPr>
          </xdr:nvSpPr>
          <xdr:spPr>
            <a:xfrm>
              <a:off x="8877300" y="2374901"/>
              <a:ext cx="1879600" cy="889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59.88963553241" createdVersion="8" refreshedVersion="8" minRefreshableVersion="3" recordCount="891" xr:uid="{A2A6B8F7-E179-A54D-9C3E-EB9D7BE0150B}">
  <cacheSource type="worksheet">
    <worksheetSource name="Table5"/>
  </cacheSource>
  <cacheFields count="9">
    <cacheField name="PassengerId" numFmtId="0">
      <sharedItems containsSemiMixedTypes="0" containsString="0" containsNumber="1" containsInteger="1" minValue="1" maxValue="891" count="891">
        <n v="6"/>
        <n v="18"/>
        <n v="20"/>
        <n v="27"/>
        <n v="29"/>
        <n v="30"/>
        <n v="32"/>
        <n v="33"/>
        <n v="37"/>
        <n v="43"/>
        <n v="46"/>
        <n v="47"/>
        <n v="48"/>
        <n v="49"/>
        <n v="56"/>
        <n v="65"/>
        <n v="66"/>
        <n v="77"/>
        <n v="78"/>
        <n v="79"/>
        <n v="83"/>
        <n v="88"/>
        <n v="96"/>
        <n v="102"/>
        <n v="108"/>
        <n v="110"/>
        <n v="122"/>
        <n v="127"/>
        <n v="129"/>
        <n v="141"/>
        <n v="155"/>
        <n v="159"/>
        <n v="160"/>
        <n v="165"/>
        <n v="167"/>
        <n v="169"/>
        <n v="173"/>
        <n v="177"/>
        <n v="181"/>
        <n v="182"/>
        <n v="184"/>
        <n v="186"/>
        <n v="187"/>
        <n v="197"/>
        <n v="199"/>
        <n v="202"/>
        <n v="215"/>
        <n v="224"/>
        <n v="230"/>
        <n v="236"/>
        <n v="241"/>
        <n v="242"/>
        <n v="251"/>
        <n v="257"/>
        <n v="261"/>
        <n v="265"/>
        <n v="271"/>
        <n v="275"/>
        <n v="278"/>
        <n v="285"/>
        <n v="296"/>
        <n v="299"/>
        <n v="301"/>
        <n v="302"/>
        <n v="304"/>
        <n v="305"/>
        <n v="306"/>
        <n v="307"/>
        <n v="325"/>
        <n v="331"/>
        <n v="335"/>
        <n v="336"/>
        <n v="348"/>
        <n v="352"/>
        <n v="355"/>
        <n v="359"/>
        <n v="360"/>
        <n v="365"/>
        <n v="368"/>
        <n v="369"/>
        <n v="376"/>
        <n v="382"/>
        <n v="385"/>
        <n v="387"/>
        <n v="389"/>
        <n v="410"/>
        <n v="411"/>
        <n v="412"/>
        <n v="414"/>
        <n v="416"/>
        <n v="421"/>
        <n v="426"/>
        <n v="429"/>
        <n v="432"/>
        <n v="445"/>
        <n v="452"/>
        <n v="455"/>
        <n v="458"/>
        <n v="460"/>
        <n v="465"/>
        <n v="467"/>
        <n v="469"/>
        <n v="470"/>
        <n v="471"/>
        <n v="476"/>
        <n v="482"/>
        <n v="486"/>
        <n v="491"/>
        <n v="496"/>
        <n v="498"/>
        <n v="503"/>
        <n v="508"/>
        <n v="512"/>
        <n v="518"/>
        <n v="523"/>
        <n v="525"/>
        <n v="528"/>
        <n v="532"/>
        <n v="534"/>
        <n v="539"/>
        <n v="548"/>
        <n v="553"/>
        <n v="558"/>
        <n v="561"/>
        <n v="564"/>
        <n v="565"/>
        <n v="569"/>
        <n v="574"/>
        <n v="579"/>
        <n v="585"/>
        <n v="590"/>
        <n v="594"/>
        <n v="597"/>
        <n v="599"/>
        <n v="602"/>
        <n v="603"/>
        <n v="612"/>
        <n v="613"/>
        <n v="614"/>
        <n v="630"/>
        <n v="634"/>
        <n v="640"/>
        <n v="644"/>
        <n v="645"/>
        <n v="649"/>
        <n v="651"/>
        <n v="654"/>
        <n v="657"/>
        <n v="668"/>
        <n v="670"/>
        <n v="675"/>
        <n v="681"/>
        <n v="693"/>
        <n v="698"/>
        <n v="710"/>
        <n v="712"/>
        <n v="719"/>
        <n v="728"/>
        <n v="733"/>
        <n v="739"/>
        <n v="740"/>
        <n v="741"/>
        <n v="756"/>
        <n v="761"/>
        <n v="767"/>
        <n v="769"/>
        <n v="774"/>
        <n v="777"/>
        <n v="779"/>
        <n v="784"/>
        <n v="789"/>
        <n v="791"/>
        <n v="793"/>
        <n v="794"/>
        <n v="804"/>
        <n v="816"/>
        <n v="826"/>
        <n v="827"/>
        <n v="828"/>
        <n v="829"/>
        <n v="832"/>
        <n v="833"/>
        <n v="838"/>
        <n v="840"/>
        <n v="847"/>
        <n v="850"/>
        <n v="860"/>
        <n v="864"/>
        <n v="869"/>
        <n v="879"/>
        <n v="889"/>
        <n v="8"/>
        <n v="17"/>
        <n v="120"/>
        <n v="206"/>
        <n v="298"/>
        <n v="341"/>
        <n v="480"/>
        <n v="531"/>
        <n v="643"/>
        <n v="825"/>
        <n v="44"/>
        <n v="194"/>
        <n v="262"/>
        <n v="349"/>
        <n v="375"/>
        <n v="408"/>
        <n v="11"/>
        <n v="64"/>
        <n v="172"/>
        <n v="185"/>
        <n v="446"/>
        <n v="619"/>
        <n v="692"/>
        <n v="751"/>
        <n v="851"/>
        <n v="870"/>
        <n v="59"/>
        <n v="234"/>
        <n v="449"/>
        <n v="778"/>
        <n v="721"/>
        <n v="752"/>
        <n v="814"/>
        <n v="51"/>
        <n v="279"/>
        <n v="536"/>
        <n v="25"/>
        <n v="238"/>
        <n v="550"/>
        <n v="788"/>
        <n v="148"/>
        <n v="166"/>
        <n v="183"/>
        <n v="481"/>
        <n v="490"/>
        <n v="542"/>
        <n v="635"/>
        <n v="853"/>
        <n v="420"/>
        <n v="820"/>
        <n v="60"/>
        <n v="543"/>
        <n v="732"/>
        <n v="803"/>
        <n v="126"/>
        <n v="447"/>
        <n v="781"/>
        <n v="10"/>
        <n v="15"/>
        <n v="40"/>
        <n v="436"/>
        <n v="684"/>
        <n v="687"/>
        <n v="112"/>
        <n v="23"/>
        <n v="353"/>
        <n v="690"/>
        <n v="831"/>
        <n v="876"/>
        <n v="72"/>
        <n v="87"/>
        <n v="139"/>
        <n v="157"/>
        <n v="209"/>
        <n v="221"/>
        <n v="267"/>
        <n v="283"/>
        <n v="330"/>
        <n v="334"/>
        <n v="505"/>
        <n v="575"/>
        <n v="747"/>
        <n v="765"/>
        <n v="792"/>
        <n v="842"/>
        <n v="854"/>
        <n v="69"/>
        <n v="85"/>
        <n v="115"/>
        <n v="164"/>
        <n v="308"/>
        <n v="390"/>
        <n v="434"/>
        <n v="501"/>
        <n v="533"/>
        <n v="551"/>
        <n v="722"/>
        <n v="782"/>
        <n v="845"/>
        <n v="39"/>
        <n v="50"/>
        <n v="145"/>
        <n v="176"/>
        <n v="205"/>
        <n v="229"/>
        <n v="312"/>
        <n v="372"/>
        <n v="386"/>
        <n v="418"/>
        <n v="425"/>
        <n v="506"/>
        <n v="586"/>
        <n v="652"/>
        <n v="655"/>
        <n v="676"/>
        <n v="678"/>
        <n v="689"/>
        <n v="701"/>
        <n v="703"/>
        <n v="758"/>
        <n v="776"/>
        <n v="787"/>
        <n v="808"/>
        <n v="835"/>
        <n v="856"/>
        <n v="28"/>
        <n v="45"/>
        <n v="68"/>
        <n v="137"/>
        <n v="144"/>
        <n v="146"/>
        <n v="192"/>
        <n v="193"/>
        <n v="227"/>
        <n v="239"/>
        <n v="284"/>
        <n v="292"/>
        <n v="303"/>
        <n v="373"/>
        <n v="380"/>
        <n v="428"/>
        <n v="547"/>
        <n v="567"/>
        <n v="576"/>
        <n v="647"/>
        <n v="688"/>
        <n v="716"/>
        <n v="749"/>
        <n v="878"/>
        <n v="888"/>
        <n v="13"/>
        <n v="92"/>
        <n v="114"/>
        <n v="132"/>
        <n v="379"/>
        <n v="405"/>
        <n v="442"/>
        <n v="623"/>
        <n v="641"/>
        <n v="665"/>
        <n v="683"/>
        <n v="726"/>
        <n v="763"/>
        <n v="841"/>
        <n v="877"/>
        <n v="228"/>
        <n v="38"/>
        <n v="52"/>
        <n v="57"/>
        <n v="73"/>
        <n v="103"/>
        <n v="107"/>
        <n v="116"/>
        <n v="121"/>
        <n v="174"/>
        <n v="392"/>
        <n v="403"/>
        <n v="409"/>
        <n v="422"/>
        <n v="437"/>
        <n v="492"/>
        <n v="495"/>
        <n v="502"/>
        <n v="624"/>
        <n v="625"/>
        <n v="628"/>
        <n v="653"/>
        <n v="743"/>
        <n v="837"/>
        <n v="862"/>
        <n v="1"/>
        <n v="61"/>
        <n v="81"/>
        <n v="113"/>
        <n v="142"/>
        <n v="152"/>
        <n v="213"/>
        <n v="226"/>
        <n v="244"/>
        <n v="288"/>
        <n v="290"/>
        <n v="321"/>
        <n v="324"/>
        <n v="357"/>
        <n v="374"/>
        <n v="377"/>
        <n v="396"/>
        <n v="475"/>
        <n v="479"/>
        <n v="522"/>
        <n v="540"/>
        <n v="554"/>
        <n v="555"/>
        <n v="589"/>
        <n v="609"/>
        <n v="709"/>
        <n v="883"/>
        <n v="89"/>
        <n v="98"/>
        <n v="136"/>
        <n v="351"/>
        <n v="394"/>
        <n v="399"/>
        <n v="474"/>
        <n v="530"/>
        <n v="650"/>
        <n v="659"/>
        <n v="734"/>
        <n v="735"/>
        <n v="754"/>
        <n v="817"/>
        <n v="834"/>
        <n v="297"/>
        <n v="90"/>
        <n v="119"/>
        <n v="128"/>
        <n v="140"/>
        <n v="143"/>
        <n v="200"/>
        <n v="211"/>
        <n v="235"/>
        <n v="248"/>
        <n v="294"/>
        <n v="295"/>
        <n v="311"/>
        <n v="317"/>
        <n v="342"/>
        <n v="346"/>
        <n v="370"/>
        <n v="395"/>
        <n v="438"/>
        <n v="500"/>
        <n v="515"/>
        <n v="566"/>
        <n v="601"/>
        <n v="616"/>
        <n v="642"/>
        <n v="656"/>
        <n v="711"/>
        <n v="744"/>
        <n v="771"/>
        <n v="859"/>
        <n v="865"/>
        <n v="677"/>
        <n v="76"/>
        <n v="135"/>
        <n v="247"/>
        <n v="268"/>
        <n v="272"/>
        <n v="344"/>
        <n v="354"/>
        <n v="371"/>
        <n v="443"/>
        <n v="485"/>
        <n v="499"/>
        <n v="581"/>
        <n v="667"/>
        <n v="686"/>
        <n v="694"/>
        <n v="704"/>
        <n v="729"/>
        <n v="730"/>
        <n v="785"/>
        <n v="786"/>
        <n v="795"/>
        <n v="881"/>
        <n v="885"/>
        <n v="3"/>
        <n v="70"/>
        <n v="74"/>
        <n v="94"/>
        <n v="163"/>
        <n v="208"/>
        <n v="291"/>
        <n v="313"/>
        <n v="316"/>
        <n v="402"/>
        <n v="510"/>
        <n v="618"/>
        <n v="620"/>
        <n v="629"/>
        <n v="705"/>
        <n v="811"/>
        <n v="871"/>
        <n v="890"/>
        <n v="9"/>
        <n v="42"/>
        <n v="147"/>
        <n v="217"/>
        <n v="222"/>
        <n v="322"/>
        <n v="378"/>
        <n v="552"/>
        <n v="608"/>
        <n v="621"/>
        <n v="682"/>
        <n v="718"/>
        <n v="725"/>
        <n v="805"/>
        <n v="822"/>
        <n v="824"/>
        <n v="867"/>
        <n v="887"/>
        <n v="24"/>
        <n v="35"/>
        <n v="84"/>
        <n v="101"/>
        <n v="106"/>
        <n v="170"/>
        <n v="201"/>
        <n v="282"/>
        <n v="314"/>
        <n v="343"/>
        <n v="356"/>
        <n v="393"/>
        <n v="400"/>
        <n v="404"/>
        <n v="424"/>
        <n v="427"/>
        <n v="431"/>
        <n v="444"/>
        <n v="509"/>
        <n v="563"/>
        <n v="636"/>
        <n v="757"/>
        <n v="849"/>
        <n v="875"/>
        <n v="884"/>
        <n v="58"/>
        <n v="736"/>
        <n v="54"/>
        <n v="67"/>
        <n v="82"/>
        <n v="91"/>
        <n v="118"/>
        <n v="134"/>
        <n v="232"/>
        <n v="243"/>
        <n v="252"/>
        <n v="256"/>
        <n v="337"/>
        <n v="362"/>
        <n v="423"/>
        <n v="456"/>
        <n v="478"/>
        <n v="511"/>
        <n v="568"/>
        <n v="714"/>
        <n v="731"/>
        <n v="783"/>
        <n v="80"/>
        <n v="158"/>
        <n v="179"/>
        <n v="214"/>
        <n v="220"/>
        <n v="245"/>
        <n v="254"/>
        <n v="258"/>
        <n v="287"/>
        <n v="309"/>
        <n v="310"/>
        <n v="323"/>
        <n v="366"/>
        <n v="419"/>
        <n v="453"/>
        <n v="489"/>
        <n v="521"/>
        <n v="535"/>
        <n v="538"/>
        <n v="607"/>
        <n v="727"/>
        <n v="748"/>
        <n v="799"/>
        <n v="800"/>
        <n v="843"/>
        <n v="768"/>
        <n v="815"/>
        <n v="19"/>
        <n v="216"/>
        <n v="319"/>
        <n v="329"/>
        <n v="397"/>
        <n v="440"/>
        <n v="638"/>
        <n v="672"/>
        <n v="674"/>
        <n v="691"/>
        <n v="745"/>
        <n v="750"/>
        <n v="798"/>
        <n v="802"/>
        <n v="806"/>
        <n v="818"/>
        <n v="868"/>
        <n v="71"/>
        <n v="75"/>
        <n v="191"/>
        <n v="207"/>
        <n v="219"/>
        <n v="383"/>
        <n v="430"/>
        <n v="520"/>
        <n v="544"/>
        <n v="570"/>
        <n v="580"/>
        <n v="633"/>
        <n v="637"/>
        <n v="658"/>
        <n v="666"/>
        <n v="770"/>
        <n v="839"/>
        <n v="891"/>
        <n v="123"/>
        <n v="124"/>
        <n v="86"/>
        <n v="104"/>
        <n v="131"/>
        <n v="240"/>
        <n v="286"/>
        <n v="413"/>
        <n v="473"/>
        <n v="507"/>
        <n v="549"/>
        <n v="720"/>
        <n v="753"/>
        <n v="760"/>
        <n v="810"/>
        <n v="873"/>
        <n v="882"/>
        <n v="22"/>
        <n v="99"/>
        <n v="100"/>
        <n v="203"/>
        <n v="406"/>
        <n v="417"/>
        <n v="448"/>
        <n v="462"/>
        <n v="477"/>
        <n v="517"/>
        <n v="577"/>
        <n v="617"/>
        <n v="723"/>
        <n v="759"/>
        <n v="801"/>
        <n v="844"/>
        <n v="4"/>
        <n v="5"/>
        <n v="21"/>
        <n v="212"/>
        <n v="231"/>
        <n v="259"/>
        <n v="270"/>
        <n v="280"/>
        <n v="364"/>
        <n v="384"/>
        <n v="487"/>
        <n v="591"/>
        <n v="605"/>
        <n v="615"/>
        <n v="702"/>
        <n v="738"/>
        <n v="813"/>
        <n v="848"/>
        <n v="180"/>
        <n v="190"/>
        <n v="266"/>
        <n v="293"/>
        <n v="326"/>
        <n v="328"/>
        <n v="345"/>
        <n v="388"/>
        <n v="391"/>
        <n v="451"/>
        <n v="513"/>
        <n v="519"/>
        <n v="541"/>
        <n v="560"/>
        <n v="573"/>
        <n v="584"/>
        <n v="596"/>
        <n v="606"/>
        <n v="664"/>
        <n v="680"/>
        <n v="742"/>
        <n v="764"/>
        <n v="149"/>
        <n v="105"/>
        <n v="138"/>
        <n v="249"/>
        <n v="274"/>
        <n v="504"/>
        <n v="595"/>
        <n v="2"/>
        <n v="26"/>
        <n v="62"/>
        <n v="109"/>
        <n v="225"/>
        <n v="333"/>
        <n v="358"/>
        <n v="466"/>
        <n v="472"/>
        <n v="717"/>
        <n v="823"/>
        <n v="14"/>
        <n v="401"/>
        <n v="529"/>
        <n v="559"/>
        <n v="578"/>
        <n v="582"/>
        <n v="611"/>
        <n v="706"/>
        <n v="796"/>
        <n v="807"/>
        <n v="809"/>
        <n v="812"/>
        <n v="836"/>
        <n v="886"/>
        <n v="31"/>
        <n v="41"/>
        <n v="162"/>
        <n v="189"/>
        <n v="210"/>
        <n v="264"/>
        <n v="320"/>
        <n v="347"/>
        <n v="361"/>
        <n v="562"/>
        <n v="610"/>
        <n v="662"/>
        <n v="671"/>
        <n v="154"/>
        <n v="526"/>
        <n v="255"/>
        <n v="273"/>
        <n v="338"/>
        <n v="639"/>
        <n v="762"/>
        <n v="861"/>
        <n v="36"/>
        <n v="150"/>
        <n v="198"/>
        <n v="218"/>
        <n v="289"/>
        <n v="350"/>
        <n v="381"/>
        <n v="433"/>
        <n v="622"/>
        <n v="700"/>
        <n v="708"/>
        <n v="846"/>
        <n v="866"/>
        <n v="315"/>
        <n v="669"/>
        <n v="679"/>
        <n v="780"/>
        <n v="819"/>
        <n v="161"/>
        <n v="195"/>
        <n v="237"/>
        <n v="246"/>
        <n v="415"/>
        <n v="524"/>
        <n v="604"/>
        <n v="697"/>
        <n v="855"/>
        <n v="63"/>
        <n v="130"/>
        <n v="168"/>
        <n v="188"/>
        <n v="277"/>
        <n v="339"/>
        <n v="340"/>
        <n v="363"/>
        <n v="441"/>
        <n v="537"/>
        <n v="707"/>
        <n v="857"/>
        <n v="204"/>
        <n v="332"/>
        <n v="93"/>
        <n v="398"/>
        <n v="790"/>
        <n v="111"/>
        <n v="133"/>
        <n v="463"/>
        <n v="516"/>
        <n v="587"/>
        <n v="593"/>
        <n v="663"/>
        <n v="872"/>
        <n v="874"/>
        <n v="461"/>
        <n v="464"/>
        <n v="557"/>
        <n v="646"/>
        <n v="713"/>
        <n v="737"/>
        <n v="755"/>
        <n v="772"/>
        <n v="863"/>
        <n v="53"/>
        <n v="454"/>
        <n v="598"/>
        <n v="600"/>
        <n v="699"/>
        <n v="797"/>
        <n v="178"/>
        <n v="260"/>
        <n v="300"/>
        <n v="435"/>
        <n v="459"/>
        <n v="483"/>
        <n v="527"/>
        <n v="545"/>
        <n v="661"/>
        <n v="724"/>
        <n v="151"/>
        <n v="156"/>
        <n v="223"/>
        <n v="407"/>
        <n v="632"/>
        <n v="766"/>
        <n v="858"/>
        <n v="263"/>
        <n v="450"/>
        <n v="592"/>
        <n v="696"/>
        <n v="715"/>
        <n v="821"/>
        <n v="572"/>
        <n v="7"/>
        <n v="125"/>
        <n v="250"/>
        <n v="318"/>
        <n v="497"/>
        <n v="514"/>
        <n v="583"/>
        <n v="775"/>
        <n v="16"/>
        <n v="493"/>
        <n v="153"/>
        <n v="175"/>
        <n v="468"/>
        <n v="648"/>
        <n v="880"/>
        <n v="627"/>
        <n v="773"/>
        <n v="12"/>
        <n v="196"/>
        <n v="269"/>
        <n v="488"/>
        <n v="660"/>
        <n v="95"/>
        <n v="233"/>
        <n v="367"/>
        <n v="588"/>
        <n v="685"/>
        <n v="695"/>
        <n v="171"/>
        <n v="327"/>
        <n v="626"/>
        <n v="253"/>
        <n v="556"/>
        <n v="571"/>
        <n v="830"/>
        <n v="276"/>
        <n v="484"/>
        <n v="439"/>
        <n v="546"/>
        <n v="55"/>
        <n v="281"/>
        <n v="457"/>
        <n v="34"/>
        <n v="673"/>
        <n v="746"/>
        <n v="117"/>
        <n v="97"/>
        <n v="494"/>
        <n v="852"/>
        <n v="631"/>
      </sharedItems>
    </cacheField>
    <cacheField name="Title" numFmtId="0">
      <sharedItems/>
    </cacheField>
    <cacheField name="Surname" numFmtId="0">
      <sharedItems count="667">
        <s v="Moran"/>
        <s v="Williams"/>
        <s v="Masselmani"/>
        <s v="Emir"/>
        <s v="O'Dwyer"/>
        <s v="Todoroff"/>
        <s v="Spencer"/>
        <s v="Glynn"/>
        <s v="Mamee"/>
        <s v="Kraeff"/>
        <s v="Rogers"/>
        <s v="Lennon"/>
        <s v="O'Driscoll"/>
        <s v="Samaan"/>
        <s v="Woolner"/>
        <s v="Stewart"/>
        <s v="Moubarek"/>
        <s v="Staneff"/>
        <s v="Moutal"/>
        <s v="Caldwell"/>
        <s v="McDermott"/>
        <s v="Slocovski"/>
        <s v="Shorney"/>
        <s v="Petroff"/>
        <s v="Moss"/>
        <s v="Moore"/>
        <s v="McMahon"/>
        <s v="Peter"/>
        <s v="Boulos"/>
        <s v="Olsen"/>
        <s v="Smiljanic"/>
        <s v="Sage"/>
        <s v="Panula"/>
        <s v="Chibnall"/>
        <s v="Baumann"/>
        <s v="Johnson"/>
        <s v="Lefebre"/>
        <s v="Pernot"/>
        <s v="Becker"/>
        <s v="Rood"/>
        <s v="O'Brien"/>
        <s v="Mernagh"/>
        <s v="Madigan"/>
        <s v="Kiernan"/>
        <s v="Nenkoff"/>
        <s v="Harknett"/>
        <s v="Zabour"/>
        <s v="Murphy"/>
        <s v="Reed"/>
        <s v="Thorne"/>
        <s v="Smith"/>
        <s v="Henry"/>
        <s v="Cairns"/>
        <s v="Healy"/>
        <s v="Parkes"/>
        <s v="Lewy"/>
        <s v="Saalfeld"/>
        <s v="Kelly"/>
        <s v="McCoy"/>
        <s v="Keane"/>
        <s v="Allison"/>
        <s v="Fleming"/>
        <s v="Frauenthal"/>
        <s v="Denkoff"/>
        <s v="Davison"/>
        <s v="Williams-Lambert"/>
        <s v="Yousif"/>
        <s v="McGovern"/>
        <s v="Mockler"/>
        <s v="Moussa"/>
        <s v="Jermyn"/>
        <s v="Meyer"/>
        <s v="Nakid"/>
        <s v="Plotcharsky"/>
        <s v="Goodwin"/>
        <s v="Sadlier"/>
        <s v="Sdycoff"/>
        <s v="Hart"/>
        <s v="Cunningham"/>
        <s v="Meek"/>
        <s v="Gheorgheff"/>
        <s v="Wiseman"/>
        <s v="Flynn"/>
        <s v="Thorneycroft"/>
        <s v="Johannesen-Bratthammer"/>
        <s v="Hagland"/>
        <s v="Peduzzi"/>
        <s v="Kenyon"/>
        <s v="O'Connor"/>
        <s v="Maisner"/>
        <s v="Campbell"/>
        <s v="Scanlan"/>
        <s v="Baclini"/>
        <s v="Keefe"/>
        <s v="Clifford"/>
        <s v="Frost"/>
        <s v="Yousseff"/>
        <s v="Shellard"/>
        <s v="O'Sullivan"/>
        <s v="Bradley"/>
        <s v="Webber"/>
        <s v="Ryan"/>
        <s v="Lahoud"/>
        <s v="Kassem"/>
        <s v="Farthing"/>
        <s v="Toufik"/>
        <s v="Risien"/>
        <s v="Padro y Manent"/>
        <s v="Robbins"/>
        <s v="Morrow"/>
        <s v="Simmons"/>
        <s v="Meanwell"/>
        <s v="Doharr"/>
        <s v="Caram"/>
        <s v="Paulner"/>
        <s v="Murdlin"/>
        <s v="Bourke"/>
        <s v="Leitch"/>
        <s v="Slabenoff"/>
        <s v="Harrington"/>
        <s v="Jardin"/>
        <s v="Horgan"/>
        <s v="O'Connell"/>
        <s v="Parr"/>
        <s v="Foo"/>
        <s v="Willey"/>
        <s v="Mitkoff"/>
        <s v="O'Leary"/>
        <s v="Radeff"/>
        <s v="Rommetvedt"/>
        <s v="Taylor"/>
        <s v="Watson"/>
        <s v="Peters"/>
        <s v="Lam"/>
        <s v="Mullens"/>
        <s v="Klaber"/>
        <s v="McEvoy"/>
        <s v="Mannion"/>
        <s v="Knight"/>
        <s v="Ivanoff"/>
        <s v="Nankoff"/>
        <s v="Hawksford"/>
        <s v="Hamalainen"/>
        <s v="Garfirth"/>
        <s v="Brewe"/>
        <s v="Elias"/>
        <s v="Tobin"/>
        <s v="Kilgannon"/>
        <s v="Johnston"/>
        <s v="Dean"/>
        <s v="Hoyt"/>
        <s v="Thomas"/>
        <s v="Fry"/>
        <s v="Mallet"/>
        <s v="McCormack"/>
        <s v="Richards"/>
        <s v="Saad"/>
        <s v="Sirota"/>
        <s v="Marechal"/>
        <s v="Goldenberg"/>
        <s v="Razi"/>
        <s v="van Melkebeke"/>
        <s v="Laleff"/>
        <s v="Palsson"/>
        <s v="Rice"/>
        <s v="Andersson"/>
        <s v="Strom"/>
        <s v="Navratil"/>
        <s v="Hirvonen"/>
        <s v="Quick"/>
        <s v="Skoog"/>
        <s v="Laroche"/>
        <s v="Asplund"/>
        <s v="Coutts"/>
        <s v="Sandstrom"/>
        <s v="Kink-Heilmann"/>
        <s v="Dodge"/>
        <s v="Karun"/>
        <s v="Wells"/>
        <s v="West"/>
        <s v="Emanuel"/>
        <s v="Harper"/>
        <s v="Moor"/>
        <s v="Collyer"/>
        <s v="Davies"/>
        <s v="Ford"/>
        <s v="Goldsmith"/>
        <s v="Van Impe"/>
        <s v="Hassan"/>
        <s v="Carter"/>
        <s v="Nicola-Yarred"/>
        <s v="Mellinger"/>
        <s v="Ayoub"/>
        <s v="Nasser"/>
        <s v="Vestrom"/>
        <s v="McGowan"/>
        <s v="Madill"/>
        <s v="Yasbeck"/>
        <s v="Najib"/>
        <s v="Osen"/>
        <s v="Gilnagh"/>
        <s v="Carr"/>
        <s v="Sunderland"/>
        <s v="de Pelsmaeker"/>
        <s v="Hippach"/>
        <s v="Vander Planke"/>
        <s v="Maioni"/>
        <s v="Rush"/>
        <s v="Abbott"/>
        <s v="Eklund"/>
        <s v="Gaskell"/>
        <s v="Mudd"/>
        <s v="Lines"/>
        <s v="Ilett"/>
        <s v="Attalah"/>
        <s v="Calic"/>
        <s v="Penasco y Castellana"/>
        <s v="Lehmann"/>
        <s v="Kallio"/>
        <s v="Thayer"/>
        <s v="Jensen"/>
        <s v="Dick"/>
        <s v="Culumovic"/>
        <s v="Arnold-Franchi"/>
        <s v="Andrew"/>
        <s v="Klasen"/>
        <s v="Cohen"/>
        <s v="Fahlstrom"/>
        <s v="Ryerson"/>
        <s v="Wiklund"/>
        <s v="Silven"/>
        <s v="Rosblom"/>
        <s v="Taussig"/>
        <s v="Doling"/>
        <s v="Hegarty"/>
        <s v="Edvardsson"/>
        <s v="Turja"/>
        <s v="Fischer"/>
        <s v="Astor"/>
        <s v="Barbara"/>
        <s v="Bailey"/>
        <s v="Myhrman"/>
        <s v="Sjoblom"/>
        <s v="Pettersson"/>
        <s v="Allum"/>
        <s v="Aks"/>
        <s v="Fortune"/>
        <s v="Devaney"/>
        <s v="Crease"/>
        <s v="Newsom"/>
        <s v="Burke"/>
        <s v="Nicholls"/>
        <s v="Carbines"/>
        <s v="Andersen-Jensen"/>
        <s v="Mellors"/>
        <s v="Pengelly"/>
        <s v="Dorking"/>
        <s v="Bishop"/>
        <s v="Beavan"/>
        <s v="Gustafsson"/>
        <s v="Phillips"/>
        <s v="Beane"/>
        <s v="Stoytcheff"/>
        <s v="Patchett"/>
        <s v="Cor"/>
        <s v="Dakic"/>
        <s v="Soholt"/>
        <s v="Marvin"/>
        <s v="Graham"/>
        <s v="Saundercock"/>
        <s v="Andreasson"/>
        <s v="Jussila"/>
        <s v="Coelho"/>
        <s v="Betros"/>
        <s v="Oreskovic"/>
        <s v="Hampe"/>
        <s v="Lindqvist"/>
        <s v="Olsvigen"/>
        <s v="Barah"/>
        <s v="Alhomaki"/>
        <s v="Lovell"/>
        <s v="Cann"/>
        <s v="Nosworthy"/>
        <s v="Rugg"/>
        <s v="Hood"/>
        <s v="White"/>
        <s v="Salkjelsvik"/>
        <s v="Pekoniemi"/>
        <s v="Hickman"/>
        <s v="Sivola"/>
        <s v="Jansson"/>
        <s v="Birkeland"/>
        <s v="Charters"/>
        <s v="Windelov"/>
        <s v="Stanley"/>
        <s v="Canavan"/>
        <s v="Hansen"/>
        <s v="Bowen"/>
        <s v="Longley"/>
        <s v="Kalvik"/>
        <s v="Pasic"/>
        <s v="Giles"/>
        <s v="Braund"/>
        <s v="Sirayanian"/>
        <s v="Waelens"/>
        <s v="Barton"/>
        <s v="Nysten"/>
        <s v="Pears"/>
        <s v="Perkin"/>
        <s v="Berglund"/>
        <s v="Maenpaa"/>
        <s v="Naidenoff"/>
        <s v="Connolly"/>
        <s v="Dennis"/>
        <s v="Bowerman"/>
        <s v="Ringhini"/>
        <s v="Landergren"/>
        <s v="Johansson"/>
        <s v="Strandberg"/>
        <s v="Karlsson"/>
        <s v="Vovk"/>
        <s v="Frolicher"/>
        <s v="Leeni"/>
        <s v="Ohman"/>
        <s v="Gilinski"/>
        <s v="Cleaver"/>
        <s v="Dahlberg"/>
        <s v="Greenfield"/>
        <s v="Richard"/>
        <s v="Odahl"/>
        <s v="Newell"/>
        <s v="Pain"/>
        <s v="Jerwan"/>
        <s v="Hocking"/>
        <s v="Eitemiller"/>
        <s v="Berriman"/>
        <s v="Troupiansky"/>
        <s v="Jonkoff"/>
        <s v="Heininen"/>
        <s v="Augustsson"/>
        <s v="Hanna"/>
        <s v="Celotti"/>
        <s v="Baxter"/>
        <s v="Madsen"/>
        <s v="Giglio"/>
        <s v="Hakkarainen"/>
        <s v="Yrois"/>
        <s v="Ali"/>
        <s v="Leyson"/>
        <s v="Haas"/>
        <s v="Mineff"/>
        <s v="Hays"/>
        <s v="Kantor"/>
        <s v="Brown"/>
        <s v="Aubart"/>
        <s v="Svensson"/>
        <s v="Coleff"/>
        <s v="Jacobsohn"/>
        <s v="Herman"/>
        <s v="Sagesser"/>
        <s v="Mayne"/>
        <s v="McNamee"/>
        <s v="Lievens"/>
        <s v="Gill"/>
        <s v="Sawyer"/>
        <s v="Moen"/>
        <s v="Sobey"/>
        <s v="Lindahl"/>
        <s v="Persson"/>
        <s v="Tornquist"/>
        <s v="Sedgwick"/>
        <s v="Harder"/>
        <s v="Petterson"/>
        <s v="Christy"/>
        <s v="Butler"/>
        <s v="Gallagher"/>
        <s v="Bryhl"/>
        <s v="Ilmakangas"/>
        <s v="Harmer"/>
        <s v="Dantcheff"/>
        <s v="Shelley"/>
        <s v="Sutehall"/>
        <s v="Heikkinen"/>
        <s v="Kink"/>
        <s v="Chronopoulos"/>
        <s v="Bengtsson"/>
        <s v="Albimona"/>
        <s v="Barber"/>
        <s v="Lahtinen"/>
        <s v="Nilsson"/>
        <s v="Adams"/>
        <s v="Lang"/>
        <s v="Lobb"/>
        <s v="Gavey"/>
        <s v="Bostandyeff"/>
        <s v="Alexander"/>
        <s v="Balkic"/>
        <s v="Behr"/>
        <s v="Turpin"/>
        <s v="Honkanen"/>
        <s v="Bracken"/>
        <s v="Danoff"/>
        <s v="Widener"/>
        <s v="Sharp"/>
        <s v="Daniel"/>
        <s v="Hassab"/>
        <s v="Troutt"/>
        <s v="Chambers"/>
        <s v="Hedman"/>
        <s v="Lulic"/>
        <s v="Duran y More"/>
        <s v="Montvila"/>
        <s v="Sloper"/>
        <s v="Carrau"/>
        <s v="Petranec"/>
        <s v="Mionoff"/>
        <s v="Ling"/>
        <s v="Vande Walle"/>
        <s v="Olsson"/>
        <s v="Hendekovic"/>
        <s v="Collander"/>
        <s v="Vanden Steen"/>
        <s v="Trout"/>
        <s v="Danbom"/>
        <s v="Clarke"/>
        <s v="Bjornstrom-Steffansson"/>
        <s v="Reynaldo"/>
        <s v="Norman"/>
        <s v="Davis"/>
        <s v="Carlsson"/>
        <s v="Abelson"/>
        <s v="Banfield"/>
        <s v="Novel"/>
        <s v="Faunthorpe"/>
        <s v="Nye"/>
        <s v="Sheerlinck"/>
        <s v="Christmann"/>
        <s v="Weisz"/>
        <s v="Larsson"/>
        <s v="Coleridge"/>
        <s v="Touma"/>
        <s v="del Carlo"/>
        <s v="Zimmerman"/>
        <s v="Jalsevac"/>
        <s v="Daly"/>
        <s v="Allen"/>
        <s v="Long"/>
        <s v="Dowdell"/>
        <s v="Corn"/>
        <s v="Hale"/>
        <s v="Givard"/>
        <s v="Harris"/>
        <s v="Cherry"/>
        <s v="de Mulder"/>
        <s v="Francatelli"/>
        <s v="Slayter"/>
        <s v="Adahl"/>
        <s v="Matthews"/>
        <s v="Foreman"/>
        <s v="Somerton"/>
        <s v="Perreault"/>
        <s v="Cacic"/>
        <s v="LeRoy"/>
        <s v="Karaic"/>
        <s v="Renouf"/>
        <s v="Sinkkonen"/>
        <s v="Ibrahim Shawah"/>
        <s v="Serepeca"/>
        <s v="Mangan"/>
        <s v="Tomlin"/>
        <s v="Wick"/>
        <s v="Kvillner"/>
        <s v="Davidson"/>
        <s v="Wilhelms"/>
        <s v="Stranden"/>
        <s v="Connaghton"/>
        <s v="Osman"/>
        <s v="Roebling"/>
        <s v="Jenkin"/>
        <s v="Bing"/>
        <s v="Pinsky"/>
        <s v="Backstrom"/>
        <s v="Bazzani"/>
        <s v="Tikkanen"/>
        <s v="Pickard"/>
        <s v="Pavlovic"/>
        <s v="Jonsson"/>
        <s v="Stahelin-Maeglin"/>
        <s v="Leinonen"/>
        <s v="Gronnestad"/>
        <s v="Chip"/>
        <s v="Dooley"/>
        <s v="Drazenoic"/>
        <s v="Hunt"/>
        <s v="Stankovic"/>
        <s v="Minahan"/>
        <s v="Vande Velde"/>
        <s v="Rothes"/>
        <s v="Markun"/>
        <s v="Beesley"/>
        <s v="Johanson"/>
        <s v="Gale"/>
        <s v="Drew"/>
        <s v="Seward"/>
        <s v="Morley"/>
        <s v="Lemore"/>
        <s v="Garside"/>
        <s v="Gillespie"/>
        <s v="Theobald"/>
        <s v="Ponesell"/>
        <s v="Lemberopolous"/>
        <s v="Futrelle"/>
        <s v="Fynney"/>
        <s v="Cameron"/>
        <s v="Ward"/>
        <s v="Bissette"/>
        <s v="Asim"/>
        <s v="Holverson"/>
        <s v="Rintamaki"/>
        <s v="Homer"/>
        <s v="Brocklebank"/>
        <s v="Silverthorne"/>
        <s v="Lesurer"/>
        <s v="Slemen"/>
        <s v="Markoff"/>
        <s v="Leonard"/>
        <s v="Turcin"/>
        <s v="Reeves"/>
        <s v="Levy"/>
        <s v="Young"/>
        <s v="Ball"/>
        <s v="Fox"/>
        <s v="Buss"/>
        <s v="McGough"/>
        <s v="Angle"/>
        <s v="Crosby"/>
        <s v="de Messemaeker"/>
        <s v="Ross"/>
        <s v="Lindell"/>
        <s v="Cardeza"/>
        <s v="Cavendish"/>
        <s v="Beckwith"/>
        <s v="Natsch"/>
        <s v="Laitinen"/>
        <s v="Chapman"/>
        <s v="Cumings"/>
        <s v="Icard"/>
        <s v="Rekic"/>
        <s v="Funk"/>
        <s v="Goncalves"/>
        <s v="Endres"/>
        <s v="Reuchlin"/>
        <s v="Niskanen"/>
        <s v="Salonen"/>
        <s v="Silvey"/>
        <s v="Otter"/>
        <s v="Andrews"/>
        <s v="Lester"/>
        <s v="Compton"/>
        <s v="Uruchurtu"/>
        <s v="Ahlin"/>
        <s v="Watt"/>
        <s v="Blank"/>
        <s v="Harrison"/>
        <s v="Spedden"/>
        <s v="Sivic"/>
        <s v="Shutes"/>
        <s v="Badt"/>
        <s v="van Billiard"/>
        <s v="Farrell"/>
        <s v="Burns"/>
        <s v="Nirva"/>
        <s v="Byles"/>
        <s v="Hosono"/>
        <s v="Dimic"/>
        <s v="Bidois"/>
        <s v="Louch"/>
        <s v="Kimball"/>
        <s v="Humblen"/>
        <s v="Calderhead"/>
        <s v="Abbing"/>
        <s v="Bystrom"/>
        <s v="Cook"/>
        <s v="Robert"/>
        <s v="Holm"/>
        <s v="Cribb"/>
        <s v="Hold"/>
        <s v="Sundman"/>
        <s v="Torber"/>
        <s v="Ekstrom"/>
        <s v="Romaine"/>
        <s v="Lindblom"/>
        <s v="Dahl"/>
        <s v="Blackwell"/>
        <s v="Butt"/>
        <s v="Youseff"/>
        <s v="Partner"/>
        <s v="Chaffee"/>
        <s v="McKane"/>
        <s v="Guggenheim"/>
        <s v="Porter"/>
        <s v="Robins"/>
        <s v="Gee"/>
        <s v="Walker"/>
        <s v="Jarvis"/>
        <s v="Elsbury"/>
        <s v="Colley"/>
        <s v="Vander Cruyssen"/>
        <s v="Anderson"/>
        <s v="Milling"/>
        <s v="Duff Gordon"/>
        <s v="Swift"/>
        <s v="Leader"/>
        <s v="Isham"/>
        <s v="Parrish"/>
        <s v="Toomey"/>
        <s v="Rouse"/>
        <s v="Ridsdale"/>
        <s v="Douglas"/>
        <s v="Hodges"/>
        <s v="Bateman"/>
        <s v="Green"/>
        <s v="Widegren"/>
        <s v="Lundahl"/>
        <s v="Hogeboom"/>
        <s v="Peuchen"/>
        <s v="Stephenson"/>
        <s v="Greenberg"/>
        <s v="Appleton"/>
        <s v="McCarthy"/>
        <s v="Moraweck"/>
        <s v="Eustis"/>
        <s v="Rothschild"/>
        <s v="Downton"/>
        <s v="Hewlett"/>
        <s v="Molson"/>
        <s v="Meo"/>
        <s v="Smart"/>
        <s v="Simonius-Blumer"/>
        <s v="Potter"/>
        <s v="Kirkland"/>
        <s v="Mack"/>
        <s v="Bonnell"/>
        <s v="Lurette"/>
        <s v="Kent"/>
        <s v="Coxon"/>
        <s v="Sjostedt"/>
        <s v="Warren"/>
        <s v="Frolicher-Stehli"/>
        <s v="Weir"/>
        <s v="Van der hoef"/>
        <s v="Nysveen"/>
        <s v="Sutton"/>
        <s v="Stead"/>
        <s v="Wright"/>
        <s v="Stone"/>
        <s v="Turkula"/>
        <s v="Nicholson"/>
        <s v="Ostby"/>
        <s v="Duane"/>
        <s v="Millet"/>
        <s v="Wheadon"/>
        <s v="Mitchell"/>
        <s v="Connors"/>
        <s v="Goldschmidt"/>
        <s v="Artagaveytia"/>
        <s v="Barkworth"/>
      </sharedItems>
    </cacheField>
    <cacheField name="Class" numFmtId="0">
      <sharedItems containsSemiMixedTypes="0" containsString="0" containsNumber="1" containsInteger="1" minValue="1" maxValue="3" count="3">
        <n v="3"/>
        <n v="2"/>
        <n v="1"/>
      </sharedItems>
    </cacheField>
    <cacheField name="Survived" numFmtId="0">
      <sharedItems count="2">
        <s v="no"/>
        <s v="yes"/>
      </sharedItems>
    </cacheField>
    <cacheField name="Sex" numFmtId="0">
      <sharedItems count="2">
        <s v="male"/>
        <s v="female"/>
      </sharedItems>
    </cacheField>
    <cacheField name="Age" numFmtId="1">
      <sharedItems containsMixedTypes="1" containsNumber="1" minValue="0" maxValue="80" count="90">
        <s v="N/A"/>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70"/>
        <n v="71"/>
        <n v="74"/>
        <n v="80"/>
        <n v="0.83" u="1"/>
        <n v="0.92" u="1"/>
        <n v="0.75" u="1"/>
        <n v="0.67" u="1"/>
        <n v="0.42" u="1"/>
        <n v="14.5" u="1"/>
        <n v="20.5" u="1"/>
        <n v="23.5" u="1"/>
        <n v="24.5" u="1"/>
        <n v="28.5" u="1"/>
        <n v="30.5" u="1"/>
        <n v="32.5" u="1"/>
        <n v="34.5" u="1"/>
        <n v="36.5" u="1"/>
        <n v="40.5" u="1"/>
        <n v="45.5" u="1"/>
        <n v="55.5" u="1"/>
        <n v="70.5" u="1"/>
      </sharedItems>
      <fieldGroup par="8"/>
    </cacheField>
    <cacheField name="RelativesOnBoard" numFmtId="0">
      <sharedItems containsSemiMixedTypes="0" containsString="0" containsNumber="1" containsInteger="1" minValue="0" maxValue="10" count="9">
        <n v="0"/>
        <n v="1"/>
        <n v="2"/>
        <n v="10"/>
        <n v="5"/>
        <n v="4"/>
        <n v="3"/>
        <n v="7"/>
        <n v="6"/>
      </sharedItems>
    </cacheField>
    <cacheField name="Age2" numFmtId="0" databaseField="0">
      <fieldGroup base="6">
        <discretePr count="90">
          <x v="0"/>
          <x v="19"/>
          <x v="19"/>
          <x v="19"/>
          <x v="19"/>
          <x v="19"/>
          <x v="19"/>
          <x v="19"/>
          <x v="19"/>
          <x v="19"/>
          <x v="19"/>
          <x v="19"/>
          <x v="19"/>
          <x v="19"/>
          <x v="19"/>
          <x v="19"/>
          <x v="19"/>
          <x v="19"/>
          <x v="19"/>
          <x v="19"/>
          <x v="20"/>
          <x v="20"/>
          <x v="20"/>
          <x v="20"/>
          <x v="20"/>
          <x v="20"/>
          <x v="20"/>
          <x v="20"/>
          <x v="20"/>
          <x v="20"/>
          <x v="20"/>
          <x v="20"/>
          <x v="21"/>
          <x v="21"/>
          <x v="21"/>
          <x v="21"/>
          <x v="21"/>
          <x v="21"/>
          <x v="21"/>
          <x v="21"/>
          <x v="21"/>
          <x v="21"/>
          <x v="21"/>
          <x v="21"/>
          <x v="21"/>
          <x v="21"/>
          <x v="21"/>
          <x v="21"/>
          <x v="21"/>
          <x v="21"/>
          <x v="21"/>
          <x v="21"/>
          <x v="22"/>
          <x v="22"/>
          <x v="22"/>
          <x v="22"/>
          <x v="22"/>
          <x v="22"/>
          <x v="22"/>
          <x v="22"/>
          <x v="22"/>
          <x v="22"/>
          <x v="22"/>
          <x v="22"/>
          <x v="22"/>
          <x v="22"/>
          <x v="22"/>
          <x v="22"/>
          <x v="22"/>
          <x v="22"/>
          <x v="22"/>
          <x v="22"/>
          <x v="1"/>
          <x v="2"/>
          <x v="3"/>
          <x v="4"/>
          <x v="5"/>
          <x v="6"/>
          <x v="7"/>
          <x v="8"/>
          <x v="9"/>
          <x v="10"/>
          <x v="11"/>
          <x v="12"/>
          <x v="13"/>
          <x v="14"/>
          <x v="15"/>
          <x v="16"/>
          <x v="17"/>
          <x v="18"/>
        </discretePr>
        <groupItems count="23">
          <s v="N/A"/>
          <n v="0.83"/>
          <n v="0.92"/>
          <n v="0.75"/>
          <n v="0.67"/>
          <n v="0.42"/>
          <n v="14.5"/>
          <n v="20.5"/>
          <n v="23.5"/>
          <n v="24.5"/>
          <n v="28.5"/>
          <n v="30.5"/>
          <n v="32.5"/>
          <n v="34.5"/>
          <n v="36.5"/>
          <n v="40.5"/>
          <n v="45.5"/>
          <n v="55.5"/>
          <n v="70.5"/>
          <s v="Group1"/>
          <s v="Group2"/>
          <s v="Group3"/>
          <s v="Group4"/>
        </groupItems>
      </fieldGroup>
    </cacheField>
  </cacheFields>
  <extLst>
    <ext xmlns:x14="http://schemas.microsoft.com/office/spreadsheetml/2009/9/main" uri="{725AE2AE-9491-48be-B2B4-4EB974FC3084}">
      <x14:pivotCacheDefinition pivotCacheId="2784767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x v="0"/>
    <s v=" MR"/>
    <x v="0"/>
    <x v="0"/>
    <x v="0"/>
    <x v="0"/>
    <x v="0"/>
    <x v="0"/>
  </r>
  <r>
    <x v="1"/>
    <s v=" MR"/>
    <x v="1"/>
    <x v="1"/>
    <x v="1"/>
    <x v="0"/>
    <x v="0"/>
    <x v="0"/>
  </r>
  <r>
    <x v="2"/>
    <s v=" MRS"/>
    <x v="2"/>
    <x v="0"/>
    <x v="1"/>
    <x v="1"/>
    <x v="0"/>
    <x v="0"/>
  </r>
  <r>
    <x v="3"/>
    <s v=" MR"/>
    <x v="3"/>
    <x v="0"/>
    <x v="0"/>
    <x v="0"/>
    <x v="0"/>
    <x v="0"/>
  </r>
  <r>
    <x v="4"/>
    <s v=" MISS"/>
    <x v="4"/>
    <x v="0"/>
    <x v="1"/>
    <x v="1"/>
    <x v="0"/>
    <x v="0"/>
  </r>
  <r>
    <x v="5"/>
    <s v=" MR"/>
    <x v="5"/>
    <x v="0"/>
    <x v="0"/>
    <x v="0"/>
    <x v="0"/>
    <x v="0"/>
  </r>
  <r>
    <x v="6"/>
    <s v=" MRS"/>
    <x v="6"/>
    <x v="2"/>
    <x v="1"/>
    <x v="1"/>
    <x v="0"/>
    <x v="1"/>
  </r>
  <r>
    <x v="7"/>
    <s v=" MISS"/>
    <x v="7"/>
    <x v="0"/>
    <x v="1"/>
    <x v="1"/>
    <x v="0"/>
    <x v="0"/>
  </r>
  <r>
    <x v="8"/>
    <s v=" MR"/>
    <x v="8"/>
    <x v="0"/>
    <x v="1"/>
    <x v="0"/>
    <x v="0"/>
    <x v="0"/>
  </r>
  <r>
    <x v="9"/>
    <s v=" MR"/>
    <x v="9"/>
    <x v="0"/>
    <x v="0"/>
    <x v="0"/>
    <x v="0"/>
    <x v="0"/>
  </r>
  <r>
    <x v="10"/>
    <s v=" MR"/>
    <x v="10"/>
    <x v="0"/>
    <x v="0"/>
    <x v="0"/>
    <x v="0"/>
    <x v="0"/>
  </r>
  <r>
    <x v="11"/>
    <s v=" MR"/>
    <x v="11"/>
    <x v="0"/>
    <x v="0"/>
    <x v="0"/>
    <x v="0"/>
    <x v="1"/>
  </r>
  <r>
    <x v="12"/>
    <s v=" MISS"/>
    <x v="12"/>
    <x v="0"/>
    <x v="1"/>
    <x v="1"/>
    <x v="0"/>
    <x v="0"/>
  </r>
  <r>
    <x v="13"/>
    <s v=" MR"/>
    <x v="13"/>
    <x v="0"/>
    <x v="0"/>
    <x v="0"/>
    <x v="0"/>
    <x v="2"/>
  </r>
  <r>
    <x v="14"/>
    <s v=" MR"/>
    <x v="14"/>
    <x v="2"/>
    <x v="1"/>
    <x v="0"/>
    <x v="0"/>
    <x v="0"/>
  </r>
  <r>
    <x v="15"/>
    <s v=" MR"/>
    <x v="15"/>
    <x v="2"/>
    <x v="0"/>
    <x v="0"/>
    <x v="0"/>
    <x v="0"/>
  </r>
  <r>
    <x v="16"/>
    <s v=" MASTER"/>
    <x v="16"/>
    <x v="0"/>
    <x v="1"/>
    <x v="0"/>
    <x v="0"/>
    <x v="2"/>
  </r>
  <r>
    <x v="17"/>
    <s v=" MR"/>
    <x v="17"/>
    <x v="0"/>
    <x v="0"/>
    <x v="0"/>
    <x v="0"/>
    <x v="0"/>
  </r>
  <r>
    <x v="18"/>
    <s v=" MR"/>
    <x v="18"/>
    <x v="0"/>
    <x v="0"/>
    <x v="0"/>
    <x v="0"/>
    <x v="0"/>
  </r>
  <r>
    <x v="19"/>
    <s v=" MASTER"/>
    <x v="19"/>
    <x v="1"/>
    <x v="1"/>
    <x v="0"/>
    <x v="1"/>
    <x v="2"/>
  </r>
  <r>
    <x v="20"/>
    <s v=" MISS"/>
    <x v="20"/>
    <x v="0"/>
    <x v="1"/>
    <x v="1"/>
    <x v="0"/>
    <x v="0"/>
  </r>
  <r>
    <x v="21"/>
    <s v=" MR"/>
    <x v="21"/>
    <x v="0"/>
    <x v="0"/>
    <x v="0"/>
    <x v="0"/>
    <x v="0"/>
  </r>
  <r>
    <x v="22"/>
    <s v=" MR"/>
    <x v="22"/>
    <x v="0"/>
    <x v="0"/>
    <x v="0"/>
    <x v="0"/>
    <x v="0"/>
  </r>
  <r>
    <x v="23"/>
    <s v=" MR"/>
    <x v="23"/>
    <x v="0"/>
    <x v="0"/>
    <x v="0"/>
    <x v="0"/>
    <x v="0"/>
  </r>
  <r>
    <x v="24"/>
    <s v=" MR"/>
    <x v="24"/>
    <x v="0"/>
    <x v="1"/>
    <x v="0"/>
    <x v="0"/>
    <x v="0"/>
  </r>
  <r>
    <x v="25"/>
    <s v=" MISS"/>
    <x v="0"/>
    <x v="0"/>
    <x v="1"/>
    <x v="1"/>
    <x v="0"/>
    <x v="1"/>
  </r>
  <r>
    <x v="26"/>
    <s v=" MR"/>
    <x v="25"/>
    <x v="0"/>
    <x v="0"/>
    <x v="0"/>
    <x v="0"/>
    <x v="0"/>
  </r>
  <r>
    <x v="27"/>
    <s v=" MR"/>
    <x v="26"/>
    <x v="0"/>
    <x v="0"/>
    <x v="0"/>
    <x v="0"/>
    <x v="0"/>
  </r>
  <r>
    <x v="28"/>
    <s v=" MISS"/>
    <x v="27"/>
    <x v="0"/>
    <x v="1"/>
    <x v="1"/>
    <x v="0"/>
    <x v="2"/>
  </r>
  <r>
    <x v="29"/>
    <s v=" MRS"/>
    <x v="28"/>
    <x v="0"/>
    <x v="0"/>
    <x v="1"/>
    <x v="0"/>
    <x v="2"/>
  </r>
  <r>
    <x v="30"/>
    <s v=" MR"/>
    <x v="29"/>
    <x v="0"/>
    <x v="0"/>
    <x v="0"/>
    <x v="0"/>
    <x v="0"/>
  </r>
  <r>
    <x v="31"/>
    <s v=" MR"/>
    <x v="30"/>
    <x v="0"/>
    <x v="0"/>
    <x v="0"/>
    <x v="0"/>
    <x v="0"/>
  </r>
  <r>
    <x v="32"/>
    <s v=" MASTER"/>
    <x v="31"/>
    <x v="0"/>
    <x v="0"/>
    <x v="0"/>
    <x v="0"/>
    <x v="3"/>
  </r>
  <r>
    <x v="33"/>
    <s v=" MASTER"/>
    <x v="32"/>
    <x v="0"/>
    <x v="0"/>
    <x v="0"/>
    <x v="2"/>
    <x v="4"/>
  </r>
  <r>
    <x v="34"/>
    <s v=" MRS"/>
    <x v="33"/>
    <x v="2"/>
    <x v="1"/>
    <x v="1"/>
    <x v="0"/>
    <x v="1"/>
  </r>
  <r>
    <x v="35"/>
    <s v=" MR"/>
    <x v="34"/>
    <x v="2"/>
    <x v="0"/>
    <x v="0"/>
    <x v="0"/>
    <x v="0"/>
  </r>
  <r>
    <x v="36"/>
    <s v=" MISS"/>
    <x v="35"/>
    <x v="0"/>
    <x v="1"/>
    <x v="1"/>
    <x v="2"/>
    <x v="2"/>
  </r>
  <r>
    <x v="37"/>
    <s v=" MASTER"/>
    <x v="36"/>
    <x v="0"/>
    <x v="0"/>
    <x v="0"/>
    <x v="0"/>
    <x v="5"/>
  </r>
  <r>
    <x v="38"/>
    <s v=" MISS"/>
    <x v="31"/>
    <x v="0"/>
    <x v="0"/>
    <x v="1"/>
    <x v="0"/>
    <x v="3"/>
  </r>
  <r>
    <x v="39"/>
    <s v=" MR"/>
    <x v="37"/>
    <x v="1"/>
    <x v="0"/>
    <x v="0"/>
    <x v="0"/>
    <x v="0"/>
  </r>
  <r>
    <x v="40"/>
    <s v=" MASTER"/>
    <x v="38"/>
    <x v="1"/>
    <x v="1"/>
    <x v="0"/>
    <x v="2"/>
    <x v="6"/>
  </r>
  <r>
    <x v="41"/>
    <s v=" MR"/>
    <x v="39"/>
    <x v="2"/>
    <x v="0"/>
    <x v="0"/>
    <x v="0"/>
    <x v="0"/>
  </r>
  <r>
    <x v="42"/>
    <s v=" MRS"/>
    <x v="40"/>
    <x v="0"/>
    <x v="1"/>
    <x v="1"/>
    <x v="0"/>
    <x v="1"/>
  </r>
  <r>
    <x v="43"/>
    <s v=" MR"/>
    <x v="41"/>
    <x v="0"/>
    <x v="0"/>
    <x v="0"/>
    <x v="0"/>
    <x v="0"/>
  </r>
  <r>
    <x v="44"/>
    <s v=" MISS"/>
    <x v="42"/>
    <x v="0"/>
    <x v="1"/>
    <x v="1"/>
    <x v="0"/>
    <x v="0"/>
  </r>
  <r>
    <x v="45"/>
    <s v=" MR"/>
    <x v="31"/>
    <x v="0"/>
    <x v="0"/>
    <x v="0"/>
    <x v="0"/>
    <x v="3"/>
  </r>
  <r>
    <x v="46"/>
    <s v=" MR"/>
    <x v="43"/>
    <x v="0"/>
    <x v="0"/>
    <x v="0"/>
    <x v="0"/>
    <x v="1"/>
  </r>
  <r>
    <x v="47"/>
    <s v=" MR"/>
    <x v="44"/>
    <x v="0"/>
    <x v="0"/>
    <x v="0"/>
    <x v="0"/>
    <x v="0"/>
  </r>
  <r>
    <x v="48"/>
    <s v=" MISS"/>
    <x v="36"/>
    <x v="0"/>
    <x v="0"/>
    <x v="1"/>
    <x v="0"/>
    <x v="5"/>
  </r>
  <r>
    <x v="49"/>
    <s v=" MISS"/>
    <x v="45"/>
    <x v="0"/>
    <x v="0"/>
    <x v="1"/>
    <x v="0"/>
    <x v="0"/>
  </r>
  <r>
    <x v="50"/>
    <s v=" MISS"/>
    <x v="46"/>
    <x v="0"/>
    <x v="0"/>
    <x v="1"/>
    <x v="0"/>
    <x v="1"/>
  </r>
  <r>
    <x v="51"/>
    <s v=" MISS"/>
    <x v="47"/>
    <x v="0"/>
    <x v="1"/>
    <x v="1"/>
    <x v="0"/>
    <x v="1"/>
  </r>
  <r>
    <x v="52"/>
    <s v=" MR"/>
    <x v="48"/>
    <x v="0"/>
    <x v="0"/>
    <x v="0"/>
    <x v="0"/>
    <x v="0"/>
  </r>
  <r>
    <x v="53"/>
    <s v=" MRS"/>
    <x v="49"/>
    <x v="2"/>
    <x v="1"/>
    <x v="1"/>
    <x v="0"/>
    <x v="0"/>
  </r>
  <r>
    <x v="54"/>
    <s v=" MR"/>
    <x v="50"/>
    <x v="0"/>
    <x v="0"/>
    <x v="0"/>
    <x v="0"/>
    <x v="0"/>
  </r>
  <r>
    <x v="55"/>
    <s v=" MISS"/>
    <x v="51"/>
    <x v="0"/>
    <x v="0"/>
    <x v="1"/>
    <x v="0"/>
    <x v="0"/>
  </r>
  <r>
    <x v="56"/>
    <s v=" MR"/>
    <x v="52"/>
    <x v="2"/>
    <x v="0"/>
    <x v="0"/>
    <x v="0"/>
    <x v="0"/>
  </r>
  <r>
    <x v="57"/>
    <s v=" MISS"/>
    <x v="53"/>
    <x v="0"/>
    <x v="1"/>
    <x v="1"/>
    <x v="0"/>
    <x v="0"/>
  </r>
  <r>
    <x v="58"/>
    <s v=" MR"/>
    <x v="54"/>
    <x v="1"/>
    <x v="0"/>
    <x v="0"/>
    <x v="0"/>
    <x v="0"/>
  </r>
  <r>
    <x v="59"/>
    <s v=" MR"/>
    <x v="50"/>
    <x v="2"/>
    <x v="0"/>
    <x v="0"/>
    <x v="0"/>
    <x v="0"/>
  </r>
  <r>
    <x v="60"/>
    <s v=" MR"/>
    <x v="55"/>
    <x v="2"/>
    <x v="0"/>
    <x v="0"/>
    <x v="0"/>
    <x v="0"/>
  </r>
  <r>
    <x v="61"/>
    <s v=" MR"/>
    <x v="56"/>
    <x v="2"/>
    <x v="1"/>
    <x v="0"/>
    <x v="0"/>
    <x v="0"/>
  </r>
  <r>
    <x v="62"/>
    <s v=" MISS"/>
    <x v="57"/>
    <x v="0"/>
    <x v="1"/>
    <x v="1"/>
    <x v="0"/>
    <x v="0"/>
  </r>
  <r>
    <x v="63"/>
    <s v=" MR"/>
    <x v="58"/>
    <x v="0"/>
    <x v="1"/>
    <x v="0"/>
    <x v="0"/>
    <x v="2"/>
  </r>
  <r>
    <x v="64"/>
    <s v=" MISS"/>
    <x v="59"/>
    <x v="1"/>
    <x v="1"/>
    <x v="1"/>
    <x v="0"/>
    <x v="0"/>
  </r>
  <r>
    <x v="65"/>
    <s v=" MR"/>
    <x v="1"/>
    <x v="0"/>
    <x v="0"/>
    <x v="0"/>
    <x v="0"/>
    <x v="0"/>
  </r>
  <r>
    <x v="66"/>
    <s v=" MASTER"/>
    <x v="60"/>
    <x v="2"/>
    <x v="1"/>
    <x v="0"/>
    <x v="1"/>
    <x v="6"/>
  </r>
  <r>
    <x v="67"/>
    <s v=" MISS"/>
    <x v="61"/>
    <x v="2"/>
    <x v="1"/>
    <x v="1"/>
    <x v="0"/>
    <x v="0"/>
  </r>
  <r>
    <x v="68"/>
    <s v=" MR"/>
    <x v="31"/>
    <x v="0"/>
    <x v="0"/>
    <x v="0"/>
    <x v="0"/>
    <x v="3"/>
  </r>
  <r>
    <x v="69"/>
    <s v=" MISS"/>
    <x v="58"/>
    <x v="0"/>
    <x v="1"/>
    <x v="1"/>
    <x v="0"/>
    <x v="2"/>
  </r>
  <r>
    <x v="70"/>
    <s v=" MRS"/>
    <x v="62"/>
    <x v="2"/>
    <x v="1"/>
    <x v="1"/>
    <x v="0"/>
    <x v="1"/>
  </r>
  <r>
    <x v="71"/>
    <s v=" MR"/>
    <x v="63"/>
    <x v="0"/>
    <x v="0"/>
    <x v="0"/>
    <x v="0"/>
    <x v="0"/>
  </r>
  <r>
    <x v="72"/>
    <s v=" MRS"/>
    <x v="64"/>
    <x v="0"/>
    <x v="1"/>
    <x v="1"/>
    <x v="0"/>
    <x v="1"/>
  </r>
  <r>
    <x v="73"/>
    <s v=" MR"/>
    <x v="65"/>
    <x v="2"/>
    <x v="0"/>
    <x v="0"/>
    <x v="0"/>
    <x v="0"/>
  </r>
  <r>
    <x v="74"/>
    <s v=" MR"/>
    <x v="66"/>
    <x v="0"/>
    <x v="0"/>
    <x v="0"/>
    <x v="0"/>
    <x v="0"/>
  </r>
  <r>
    <x v="75"/>
    <s v=" MISS"/>
    <x v="67"/>
    <x v="0"/>
    <x v="1"/>
    <x v="1"/>
    <x v="0"/>
    <x v="0"/>
  </r>
  <r>
    <x v="76"/>
    <s v=" MISS"/>
    <x v="68"/>
    <x v="0"/>
    <x v="1"/>
    <x v="1"/>
    <x v="0"/>
    <x v="0"/>
  </r>
  <r>
    <x v="77"/>
    <s v=" MR"/>
    <x v="40"/>
    <x v="0"/>
    <x v="0"/>
    <x v="0"/>
    <x v="0"/>
    <x v="1"/>
  </r>
  <r>
    <x v="78"/>
    <s v=" MRS"/>
    <x v="69"/>
    <x v="0"/>
    <x v="1"/>
    <x v="1"/>
    <x v="0"/>
    <x v="0"/>
  </r>
  <r>
    <x v="79"/>
    <s v=" MISS"/>
    <x v="70"/>
    <x v="0"/>
    <x v="1"/>
    <x v="1"/>
    <x v="0"/>
    <x v="0"/>
  </r>
  <r>
    <x v="80"/>
    <s v=" MRS"/>
    <x v="71"/>
    <x v="2"/>
    <x v="1"/>
    <x v="1"/>
    <x v="0"/>
    <x v="1"/>
  </r>
  <r>
    <x v="81"/>
    <s v=" MISS"/>
    <x v="72"/>
    <x v="0"/>
    <x v="1"/>
    <x v="1"/>
    <x v="2"/>
    <x v="2"/>
  </r>
  <r>
    <x v="82"/>
    <s v=" MR"/>
    <x v="73"/>
    <x v="0"/>
    <x v="0"/>
    <x v="0"/>
    <x v="0"/>
    <x v="0"/>
  </r>
  <r>
    <x v="83"/>
    <s v=" MASTER"/>
    <x v="74"/>
    <x v="0"/>
    <x v="0"/>
    <x v="0"/>
    <x v="2"/>
    <x v="7"/>
  </r>
  <r>
    <x v="84"/>
    <s v=" MR"/>
    <x v="75"/>
    <x v="0"/>
    <x v="0"/>
    <x v="0"/>
    <x v="0"/>
    <x v="0"/>
  </r>
  <r>
    <x v="85"/>
    <s v=" MISS"/>
    <x v="36"/>
    <x v="0"/>
    <x v="0"/>
    <x v="1"/>
    <x v="0"/>
    <x v="5"/>
  </r>
  <r>
    <x v="86"/>
    <s v=" MR"/>
    <x v="76"/>
    <x v="0"/>
    <x v="0"/>
    <x v="0"/>
    <x v="0"/>
    <x v="0"/>
  </r>
  <r>
    <x v="87"/>
    <s v=" MR"/>
    <x v="77"/>
    <x v="0"/>
    <x v="0"/>
    <x v="0"/>
    <x v="0"/>
    <x v="0"/>
  </r>
  <r>
    <x v="88"/>
    <s v=" MR"/>
    <x v="78"/>
    <x v="1"/>
    <x v="0"/>
    <x v="0"/>
    <x v="0"/>
    <x v="0"/>
  </r>
  <r>
    <x v="89"/>
    <s v=" MRS"/>
    <x v="79"/>
    <x v="0"/>
    <x v="0"/>
    <x v="1"/>
    <x v="0"/>
    <x v="0"/>
  </r>
  <r>
    <x v="90"/>
    <s v=" MR"/>
    <x v="80"/>
    <x v="0"/>
    <x v="0"/>
    <x v="0"/>
    <x v="0"/>
    <x v="0"/>
  </r>
  <r>
    <x v="91"/>
    <s v=" MR"/>
    <x v="81"/>
    <x v="0"/>
    <x v="0"/>
    <x v="0"/>
    <x v="0"/>
    <x v="0"/>
  </r>
  <r>
    <x v="92"/>
    <s v=" MR"/>
    <x v="82"/>
    <x v="0"/>
    <x v="0"/>
    <x v="0"/>
    <x v="0"/>
    <x v="0"/>
  </r>
  <r>
    <x v="93"/>
    <s v=" MRS"/>
    <x v="83"/>
    <x v="0"/>
    <x v="1"/>
    <x v="1"/>
    <x v="0"/>
    <x v="1"/>
  </r>
  <r>
    <x v="94"/>
    <s v=" MR"/>
    <x v="84"/>
    <x v="0"/>
    <x v="1"/>
    <x v="0"/>
    <x v="0"/>
    <x v="0"/>
  </r>
  <r>
    <x v="95"/>
    <s v=" MR"/>
    <x v="85"/>
    <x v="0"/>
    <x v="0"/>
    <x v="0"/>
    <x v="0"/>
    <x v="1"/>
  </r>
  <r>
    <x v="96"/>
    <s v=" MR"/>
    <x v="86"/>
    <x v="0"/>
    <x v="0"/>
    <x v="0"/>
    <x v="0"/>
    <x v="0"/>
  </r>
  <r>
    <x v="97"/>
    <s v=" MRS"/>
    <x v="87"/>
    <x v="2"/>
    <x v="1"/>
    <x v="1"/>
    <x v="0"/>
    <x v="1"/>
  </r>
  <r>
    <x v="98"/>
    <s v=" MR"/>
    <x v="88"/>
    <x v="0"/>
    <x v="0"/>
    <x v="0"/>
    <x v="0"/>
    <x v="0"/>
  </r>
  <r>
    <x v="99"/>
    <s v=" MR"/>
    <x v="89"/>
    <x v="0"/>
    <x v="0"/>
    <x v="0"/>
    <x v="0"/>
    <x v="0"/>
  </r>
  <r>
    <x v="100"/>
    <s v=" MR"/>
    <x v="90"/>
    <x v="1"/>
    <x v="0"/>
    <x v="0"/>
    <x v="0"/>
    <x v="0"/>
  </r>
  <r>
    <x v="101"/>
    <s v=" MR"/>
    <x v="91"/>
    <x v="0"/>
    <x v="0"/>
    <x v="0"/>
    <x v="0"/>
    <x v="0"/>
  </r>
  <r>
    <x v="102"/>
    <s v=" MISS"/>
    <x v="92"/>
    <x v="0"/>
    <x v="1"/>
    <x v="1"/>
    <x v="1"/>
    <x v="6"/>
  </r>
  <r>
    <x v="103"/>
    <s v=" MR"/>
    <x v="93"/>
    <x v="0"/>
    <x v="0"/>
    <x v="0"/>
    <x v="0"/>
    <x v="0"/>
  </r>
  <r>
    <x v="104"/>
    <s v=" MR"/>
    <x v="94"/>
    <x v="2"/>
    <x v="0"/>
    <x v="0"/>
    <x v="0"/>
    <x v="0"/>
  </r>
  <r>
    <x v="105"/>
    <s v=" MR"/>
    <x v="95"/>
    <x v="1"/>
    <x v="0"/>
    <x v="0"/>
    <x v="0"/>
    <x v="0"/>
  </r>
  <r>
    <x v="106"/>
    <s v=" MISS"/>
    <x v="36"/>
    <x v="0"/>
    <x v="0"/>
    <x v="1"/>
    <x v="0"/>
    <x v="5"/>
  </r>
  <r>
    <x v="107"/>
    <s v=" MR"/>
    <x v="85"/>
    <x v="0"/>
    <x v="0"/>
    <x v="0"/>
    <x v="0"/>
    <x v="1"/>
  </r>
  <r>
    <x v="108"/>
    <s v=" MR"/>
    <x v="96"/>
    <x v="0"/>
    <x v="0"/>
    <x v="0"/>
    <x v="0"/>
    <x v="0"/>
  </r>
  <r>
    <x v="109"/>
    <s v=" MR"/>
    <x v="97"/>
    <x v="0"/>
    <x v="0"/>
    <x v="0"/>
    <x v="0"/>
    <x v="0"/>
  </r>
  <r>
    <x v="110"/>
    <s v=" MISS"/>
    <x v="98"/>
    <x v="0"/>
    <x v="0"/>
    <x v="1"/>
    <x v="0"/>
    <x v="0"/>
  </r>
  <r>
    <x v="111"/>
    <s v=" MR"/>
    <x v="99"/>
    <x v="2"/>
    <x v="1"/>
    <x v="0"/>
    <x v="0"/>
    <x v="0"/>
  </r>
  <r>
    <x v="112"/>
    <s v=" MR"/>
    <x v="100"/>
    <x v="0"/>
    <x v="0"/>
    <x v="0"/>
    <x v="0"/>
    <x v="0"/>
  </r>
  <r>
    <x v="113"/>
    <s v=" MR"/>
    <x v="101"/>
    <x v="0"/>
    <x v="0"/>
    <x v="0"/>
    <x v="0"/>
    <x v="0"/>
  </r>
  <r>
    <x v="114"/>
    <s v=" MR"/>
    <x v="102"/>
    <x v="0"/>
    <x v="0"/>
    <x v="0"/>
    <x v="0"/>
    <x v="0"/>
  </r>
  <r>
    <x v="115"/>
    <s v=" MR"/>
    <x v="103"/>
    <x v="0"/>
    <x v="0"/>
    <x v="0"/>
    <x v="0"/>
    <x v="0"/>
  </r>
  <r>
    <x v="116"/>
    <s v=" MR"/>
    <x v="104"/>
    <x v="2"/>
    <x v="0"/>
    <x v="0"/>
    <x v="0"/>
    <x v="0"/>
  </r>
  <r>
    <x v="117"/>
    <s v=" MR"/>
    <x v="105"/>
    <x v="0"/>
    <x v="0"/>
    <x v="0"/>
    <x v="0"/>
    <x v="0"/>
  </r>
  <r>
    <x v="118"/>
    <s v=" MRS"/>
    <x v="27"/>
    <x v="0"/>
    <x v="1"/>
    <x v="1"/>
    <x v="0"/>
    <x v="2"/>
  </r>
  <r>
    <x v="119"/>
    <s v=" MR"/>
    <x v="106"/>
    <x v="0"/>
    <x v="0"/>
    <x v="0"/>
    <x v="0"/>
    <x v="0"/>
  </r>
  <r>
    <x v="120"/>
    <s v=" MR"/>
    <x v="107"/>
    <x v="1"/>
    <x v="1"/>
    <x v="0"/>
    <x v="0"/>
    <x v="0"/>
  </r>
  <r>
    <x v="121"/>
    <s v=" MR"/>
    <x v="40"/>
    <x v="0"/>
    <x v="0"/>
    <x v="0"/>
    <x v="0"/>
    <x v="0"/>
  </r>
  <r>
    <x v="122"/>
    <s v=" MR"/>
    <x v="108"/>
    <x v="2"/>
    <x v="0"/>
    <x v="0"/>
    <x v="0"/>
    <x v="0"/>
  </r>
  <r>
    <x v="123"/>
    <s v=" MR"/>
    <x v="109"/>
    <x v="0"/>
    <x v="0"/>
    <x v="0"/>
    <x v="0"/>
    <x v="0"/>
  </r>
  <r>
    <x v="124"/>
    <s v=" MR"/>
    <x v="110"/>
    <x v="0"/>
    <x v="0"/>
    <x v="0"/>
    <x v="0"/>
    <x v="0"/>
  </r>
  <r>
    <x v="125"/>
    <s v=" MISS"/>
    <x v="111"/>
    <x v="0"/>
    <x v="0"/>
    <x v="1"/>
    <x v="0"/>
    <x v="0"/>
  </r>
  <r>
    <x v="126"/>
    <s v=" MR"/>
    <x v="112"/>
    <x v="0"/>
    <x v="0"/>
    <x v="0"/>
    <x v="0"/>
    <x v="0"/>
  </r>
  <r>
    <x v="127"/>
    <s v=" MISS"/>
    <x v="57"/>
    <x v="0"/>
    <x v="1"/>
    <x v="1"/>
    <x v="0"/>
    <x v="0"/>
  </r>
  <r>
    <x v="128"/>
    <s v=" MRS"/>
    <x v="113"/>
    <x v="0"/>
    <x v="0"/>
    <x v="1"/>
    <x v="0"/>
    <x v="1"/>
  </r>
  <r>
    <x v="129"/>
    <s v=" MR"/>
    <x v="114"/>
    <x v="0"/>
    <x v="0"/>
    <x v="0"/>
    <x v="0"/>
    <x v="0"/>
  </r>
  <r>
    <x v="130"/>
    <s v=" MR"/>
    <x v="115"/>
    <x v="0"/>
    <x v="0"/>
    <x v="0"/>
    <x v="0"/>
    <x v="0"/>
  </r>
  <r>
    <x v="131"/>
    <s v=" MISS"/>
    <x v="116"/>
    <x v="0"/>
    <x v="0"/>
    <x v="1"/>
    <x v="0"/>
    <x v="2"/>
  </r>
  <r>
    <x v="132"/>
    <s v=" MISS"/>
    <x v="117"/>
    <x v="1"/>
    <x v="1"/>
    <x v="1"/>
    <x v="0"/>
    <x v="0"/>
  </r>
  <r>
    <x v="133"/>
    <s v=" MR"/>
    <x v="28"/>
    <x v="0"/>
    <x v="0"/>
    <x v="0"/>
    <x v="0"/>
    <x v="0"/>
  </r>
  <r>
    <x v="134"/>
    <s v=" MR"/>
    <x v="118"/>
    <x v="0"/>
    <x v="0"/>
    <x v="0"/>
    <x v="0"/>
    <x v="0"/>
  </r>
  <r>
    <x v="135"/>
    <s v=" MR"/>
    <x v="119"/>
    <x v="2"/>
    <x v="0"/>
    <x v="0"/>
    <x v="0"/>
    <x v="0"/>
  </r>
  <r>
    <x v="136"/>
    <s v=" MR"/>
    <x v="120"/>
    <x v="0"/>
    <x v="0"/>
    <x v="0"/>
    <x v="0"/>
    <x v="0"/>
  </r>
  <r>
    <x v="137"/>
    <s v=" MISS"/>
    <x v="47"/>
    <x v="0"/>
    <x v="1"/>
    <x v="1"/>
    <x v="0"/>
    <x v="1"/>
  </r>
  <r>
    <x v="138"/>
    <s v=" MR"/>
    <x v="121"/>
    <x v="0"/>
    <x v="0"/>
    <x v="0"/>
    <x v="0"/>
    <x v="0"/>
  </r>
  <r>
    <x v="139"/>
    <s v=" MR"/>
    <x v="122"/>
    <x v="0"/>
    <x v="0"/>
    <x v="0"/>
    <x v="0"/>
    <x v="0"/>
  </r>
  <r>
    <x v="140"/>
    <s v=" MR"/>
    <x v="123"/>
    <x v="2"/>
    <x v="0"/>
    <x v="0"/>
    <x v="0"/>
    <x v="0"/>
  </r>
  <r>
    <x v="141"/>
    <s v=" MR"/>
    <x v="83"/>
    <x v="0"/>
    <x v="0"/>
    <x v="0"/>
    <x v="0"/>
    <x v="1"/>
  </r>
  <r>
    <x v="142"/>
    <s v=" MR"/>
    <x v="124"/>
    <x v="0"/>
    <x v="1"/>
    <x v="0"/>
    <x v="0"/>
    <x v="0"/>
  </r>
  <r>
    <x v="143"/>
    <s v=" MISS"/>
    <x v="92"/>
    <x v="0"/>
    <x v="1"/>
    <x v="1"/>
    <x v="1"/>
    <x v="6"/>
  </r>
  <r>
    <x v="144"/>
    <s v=" MR"/>
    <x v="125"/>
    <x v="0"/>
    <x v="0"/>
    <x v="0"/>
    <x v="0"/>
    <x v="0"/>
  </r>
  <r>
    <x v="145"/>
    <s v=" MR"/>
    <x v="126"/>
    <x v="0"/>
    <x v="0"/>
    <x v="0"/>
    <x v="0"/>
    <x v="0"/>
  </r>
  <r>
    <x v="146"/>
    <s v=" MISS"/>
    <x v="127"/>
    <x v="0"/>
    <x v="1"/>
    <x v="1"/>
    <x v="0"/>
    <x v="0"/>
  </r>
  <r>
    <x v="147"/>
    <s v=" MR"/>
    <x v="128"/>
    <x v="0"/>
    <x v="0"/>
    <x v="0"/>
    <x v="0"/>
    <x v="0"/>
  </r>
  <r>
    <x v="148"/>
    <s v=" MR"/>
    <x v="129"/>
    <x v="0"/>
    <x v="0"/>
    <x v="0"/>
    <x v="0"/>
    <x v="0"/>
  </r>
  <r>
    <x v="149"/>
    <s v=" MRS"/>
    <x v="130"/>
    <x v="2"/>
    <x v="1"/>
    <x v="1"/>
    <x v="0"/>
    <x v="1"/>
  </r>
  <r>
    <x v="150"/>
    <s v=" MR"/>
    <x v="131"/>
    <x v="1"/>
    <x v="0"/>
    <x v="0"/>
    <x v="0"/>
    <x v="0"/>
  </r>
  <r>
    <x v="151"/>
    <s v=" MISS"/>
    <x v="132"/>
    <x v="0"/>
    <x v="0"/>
    <x v="1"/>
    <x v="0"/>
    <x v="0"/>
  </r>
  <r>
    <x v="152"/>
    <s v=" MR"/>
    <x v="133"/>
    <x v="0"/>
    <x v="1"/>
    <x v="0"/>
    <x v="0"/>
    <x v="0"/>
  </r>
  <r>
    <x v="153"/>
    <s v=" MISS"/>
    <x v="134"/>
    <x v="0"/>
    <x v="1"/>
    <x v="1"/>
    <x v="0"/>
    <x v="0"/>
  </r>
  <r>
    <x v="154"/>
    <s v=" MASTER"/>
    <x v="16"/>
    <x v="0"/>
    <x v="1"/>
    <x v="0"/>
    <x v="0"/>
    <x v="2"/>
  </r>
  <r>
    <x v="155"/>
    <s v=" MR"/>
    <x v="135"/>
    <x v="2"/>
    <x v="0"/>
    <x v="0"/>
    <x v="0"/>
    <x v="0"/>
  </r>
  <r>
    <x v="156"/>
    <s v=" MR"/>
    <x v="136"/>
    <x v="0"/>
    <x v="0"/>
    <x v="0"/>
    <x v="0"/>
    <x v="0"/>
  </r>
  <r>
    <x v="157"/>
    <s v=" MISS"/>
    <x v="137"/>
    <x v="0"/>
    <x v="1"/>
    <x v="1"/>
    <x v="0"/>
    <x v="0"/>
  </r>
  <r>
    <x v="158"/>
    <s v=" MR"/>
    <x v="138"/>
    <x v="1"/>
    <x v="0"/>
    <x v="0"/>
    <x v="0"/>
    <x v="0"/>
  </r>
  <r>
    <x v="159"/>
    <s v=" MR"/>
    <x v="139"/>
    <x v="0"/>
    <x v="0"/>
    <x v="0"/>
    <x v="0"/>
    <x v="0"/>
  </r>
  <r>
    <x v="160"/>
    <s v=" MR"/>
    <x v="140"/>
    <x v="0"/>
    <x v="0"/>
    <x v="0"/>
    <x v="0"/>
    <x v="0"/>
  </r>
  <r>
    <x v="161"/>
    <s v=" MR"/>
    <x v="141"/>
    <x v="2"/>
    <x v="1"/>
    <x v="0"/>
    <x v="0"/>
    <x v="0"/>
  </r>
  <r>
    <x v="162"/>
    <s v=" MASTER"/>
    <x v="142"/>
    <x v="1"/>
    <x v="1"/>
    <x v="0"/>
    <x v="1"/>
    <x v="2"/>
  </r>
  <r>
    <x v="163"/>
    <s v=" MR"/>
    <x v="143"/>
    <x v="0"/>
    <x v="0"/>
    <x v="0"/>
    <x v="0"/>
    <x v="0"/>
  </r>
  <r>
    <x v="164"/>
    <s v=" DR"/>
    <x v="144"/>
    <x v="2"/>
    <x v="0"/>
    <x v="0"/>
    <x v="0"/>
    <x v="0"/>
  </r>
  <r>
    <x v="165"/>
    <s v=" MR"/>
    <x v="0"/>
    <x v="0"/>
    <x v="0"/>
    <x v="0"/>
    <x v="0"/>
    <x v="1"/>
  </r>
  <r>
    <x v="166"/>
    <s v=" MR"/>
    <x v="145"/>
    <x v="0"/>
    <x v="0"/>
    <x v="0"/>
    <x v="0"/>
    <x v="0"/>
  </r>
  <r>
    <x v="167"/>
    <s v=" MR"/>
    <x v="146"/>
    <x v="0"/>
    <x v="0"/>
    <x v="0"/>
    <x v="0"/>
    <x v="0"/>
  </r>
  <r>
    <x v="168"/>
    <s v=" MR"/>
    <x v="147"/>
    <x v="0"/>
    <x v="0"/>
    <x v="0"/>
    <x v="0"/>
    <x v="0"/>
  </r>
  <r>
    <x v="169"/>
    <s v=" MR"/>
    <x v="148"/>
    <x v="0"/>
    <x v="0"/>
    <x v="0"/>
    <x v="0"/>
    <x v="6"/>
  </r>
  <r>
    <x v="170"/>
    <s v=" MASTER"/>
    <x v="149"/>
    <x v="0"/>
    <x v="1"/>
    <x v="0"/>
    <x v="2"/>
    <x v="6"/>
  </r>
  <r>
    <x v="171"/>
    <s v=" MR"/>
    <x v="59"/>
    <x v="0"/>
    <x v="0"/>
    <x v="0"/>
    <x v="0"/>
    <x v="0"/>
  </r>
  <r>
    <x v="172"/>
    <s v=" MISS"/>
    <x v="31"/>
    <x v="0"/>
    <x v="0"/>
    <x v="1"/>
    <x v="0"/>
    <x v="3"/>
  </r>
  <r>
    <x v="173"/>
    <s v=" MR"/>
    <x v="150"/>
    <x v="2"/>
    <x v="0"/>
    <x v="0"/>
    <x v="0"/>
    <x v="0"/>
  </r>
  <r>
    <x v="174"/>
    <s v=" MASTER"/>
    <x v="151"/>
    <x v="0"/>
    <x v="1"/>
    <x v="0"/>
    <x v="1"/>
    <x v="1"/>
  </r>
  <r>
    <x v="175"/>
    <s v=" MR"/>
    <x v="152"/>
    <x v="2"/>
    <x v="0"/>
    <x v="0"/>
    <x v="0"/>
    <x v="0"/>
  </r>
  <r>
    <x v="176"/>
    <s v=" MR"/>
    <x v="82"/>
    <x v="0"/>
    <x v="0"/>
    <x v="0"/>
    <x v="0"/>
    <x v="0"/>
  </r>
  <r>
    <x v="177"/>
    <s v=" MR"/>
    <x v="133"/>
    <x v="0"/>
    <x v="0"/>
    <x v="0"/>
    <x v="0"/>
    <x v="0"/>
  </r>
  <r>
    <x v="178"/>
    <s v=" MASTER"/>
    <x v="153"/>
    <x v="1"/>
    <x v="1"/>
    <x v="0"/>
    <x v="2"/>
    <x v="2"/>
  </r>
  <r>
    <x v="179"/>
    <s v=" MR"/>
    <x v="154"/>
    <x v="0"/>
    <x v="1"/>
    <x v="0"/>
    <x v="0"/>
    <x v="0"/>
  </r>
  <r>
    <x v="180"/>
    <s v=" MASTER"/>
    <x v="155"/>
    <x v="1"/>
    <x v="1"/>
    <x v="0"/>
    <x v="1"/>
    <x v="2"/>
  </r>
  <r>
    <x v="181"/>
    <s v=" MR"/>
    <x v="156"/>
    <x v="0"/>
    <x v="0"/>
    <x v="0"/>
    <x v="0"/>
    <x v="0"/>
  </r>
  <r>
    <x v="182"/>
    <s v=" MR"/>
    <x v="157"/>
    <x v="0"/>
    <x v="0"/>
    <x v="0"/>
    <x v="0"/>
    <x v="0"/>
  </r>
  <r>
    <x v="183"/>
    <s v=" MR"/>
    <x v="158"/>
    <x v="2"/>
    <x v="1"/>
    <x v="0"/>
    <x v="0"/>
    <x v="0"/>
  </r>
  <r>
    <x v="184"/>
    <s v=" MR"/>
    <x v="31"/>
    <x v="0"/>
    <x v="0"/>
    <x v="0"/>
    <x v="0"/>
    <x v="3"/>
  </r>
  <r>
    <x v="185"/>
    <s v=" MRS"/>
    <x v="159"/>
    <x v="2"/>
    <x v="1"/>
    <x v="1"/>
    <x v="0"/>
    <x v="1"/>
  </r>
  <r>
    <x v="186"/>
    <s v=" MR"/>
    <x v="160"/>
    <x v="0"/>
    <x v="0"/>
    <x v="0"/>
    <x v="0"/>
    <x v="0"/>
  </r>
  <r>
    <x v="187"/>
    <s v=" MISS"/>
    <x v="31"/>
    <x v="0"/>
    <x v="0"/>
    <x v="1"/>
    <x v="0"/>
    <x v="3"/>
  </r>
  <r>
    <x v="188"/>
    <s v=" MR"/>
    <x v="161"/>
    <x v="0"/>
    <x v="0"/>
    <x v="0"/>
    <x v="0"/>
    <x v="0"/>
  </r>
  <r>
    <x v="189"/>
    <s v=" MR"/>
    <x v="162"/>
    <x v="0"/>
    <x v="0"/>
    <x v="0"/>
    <x v="0"/>
    <x v="0"/>
  </r>
  <r>
    <x v="190"/>
    <s v=" MISS"/>
    <x v="148"/>
    <x v="0"/>
    <x v="0"/>
    <x v="1"/>
    <x v="0"/>
    <x v="6"/>
  </r>
  <r>
    <x v="191"/>
    <s v=" MASTER"/>
    <x v="163"/>
    <x v="0"/>
    <x v="0"/>
    <x v="0"/>
    <x v="3"/>
    <x v="5"/>
  </r>
  <r>
    <x v="192"/>
    <s v=" MASTER"/>
    <x v="164"/>
    <x v="0"/>
    <x v="0"/>
    <x v="0"/>
    <x v="3"/>
    <x v="4"/>
  </r>
  <r>
    <x v="193"/>
    <s v=" MISS"/>
    <x v="165"/>
    <x v="0"/>
    <x v="0"/>
    <x v="1"/>
    <x v="3"/>
    <x v="8"/>
  </r>
  <r>
    <x v="194"/>
    <s v=" MISS"/>
    <x v="166"/>
    <x v="0"/>
    <x v="0"/>
    <x v="1"/>
    <x v="3"/>
    <x v="1"/>
  </r>
  <r>
    <x v="195"/>
    <s v=" MISS"/>
    <x v="60"/>
    <x v="2"/>
    <x v="0"/>
    <x v="1"/>
    <x v="3"/>
    <x v="6"/>
  </r>
  <r>
    <x v="196"/>
    <s v=" MASTER"/>
    <x v="167"/>
    <x v="1"/>
    <x v="1"/>
    <x v="0"/>
    <x v="3"/>
    <x v="2"/>
  </r>
  <r>
    <x v="197"/>
    <s v=" MISS"/>
    <x v="168"/>
    <x v="0"/>
    <x v="1"/>
    <x v="1"/>
    <x v="3"/>
    <x v="1"/>
  </r>
  <r>
    <x v="198"/>
    <s v=" MISS"/>
    <x v="169"/>
    <x v="1"/>
    <x v="1"/>
    <x v="1"/>
    <x v="3"/>
    <x v="2"/>
  </r>
  <r>
    <x v="199"/>
    <s v=" MISS"/>
    <x v="170"/>
    <x v="0"/>
    <x v="0"/>
    <x v="1"/>
    <x v="3"/>
    <x v="4"/>
  </r>
  <r>
    <x v="200"/>
    <s v=" MASTER"/>
    <x v="32"/>
    <x v="0"/>
    <x v="0"/>
    <x v="0"/>
    <x v="3"/>
    <x v="4"/>
  </r>
  <r>
    <x v="201"/>
    <s v=" MISS"/>
    <x v="171"/>
    <x v="1"/>
    <x v="1"/>
    <x v="1"/>
    <x v="4"/>
    <x v="6"/>
  </r>
  <r>
    <x v="202"/>
    <s v=" MASTER"/>
    <x v="167"/>
    <x v="1"/>
    <x v="1"/>
    <x v="0"/>
    <x v="4"/>
    <x v="2"/>
  </r>
  <r>
    <x v="203"/>
    <s v=" MASTER"/>
    <x v="172"/>
    <x v="0"/>
    <x v="1"/>
    <x v="0"/>
    <x v="4"/>
    <x v="8"/>
  </r>
  <r>
    <x v="204"/>
    <s v=" MASTER"/>
    <x v="173"/>
    <x v="0"/>
    <x v="1"/>
    <x v="0"/>
    <x v="4"/>
    <x v="2"/>
  </r>
  <r>
    <x v="205"/>
    <s v=" MISS"/>
    <x v="163"/>
    <x v="0"/>
    <x v="0"/>
    <x v="1"/>
    <x v="4"/>
    <x v="5"/>
  </r>
  <r>
    <x v="206"/>
    <s v=" MASTER"/>
    <x v="155"/>
    <x v="1"/>
    <x v="1"/>
    <x v="0"/>
    <x v="4"/>
    <x v="2"/>
  </r>
  <r>
    <x v="207"/>
    <s v=" MISS"/>
    <x v="174"/>
    <x v="0"/>
    <x v="1"/>
    <x v="1"/>
    <x v="5"/>
    <x v="2"/>
  </r>
  <r>
    <x v="208"/>
    <s v=" MASTER"/>
    <x v="170"/>
    <x v="0"/>
    <x v="0"/>
    <x v="0"/>
    <x v="5"/>
    <x v="4"/>
  </r>
  <r>
    <x v="209"/>
    <s v=" MASTER"/>
    <x v="164"/>
    <x v="0"/>
    <x v="0"/>
    <x v="0"/>
    <x v="5"/>
    <x v="4"/>
  </r>
  <r>
    <x v="210"/>
    <s v=" MISS"/>
    <x v="175"/>
    <x v="0"/>
    <x v="1"/>
    <x v="1"/>
    <x v="5"/>
    <x v="2"/>
  </r>
  <r>
    <x v="211"/>
    <s v=" MASTER"/>
    <x v="176"/>
    <x v="2"/>
    <x v="1"/>
    <x v="0"/>
    <x v="5"/>
    <x v="2"/>
  </r>
  <r>
    <x v="212"/>
    <s v=" MISS"/>
    <x v="38"/>
    <x v="1"/>
    <x v="1"/>
    <x v="1"/>
    <x v="5"/>
    <x v="6"/>
  </r>
  <r>
    <x v="213"/>
    <s v=" MISS"/>
    <x v="177"/>
    <x v="0"/>
    <x v="1"/>
    <x v="1"/>
    <x v="5"/>
    <x v="1"/>
  </r>
  <r>
    <x v="214"/>
    <s v=" MISS"/>
    <x v="178"/>
    <x v="1"/>
    <x v="1"/>
    <x v="1"/>
    <x v="5"/>
    <x v="2"/>
  </r>
  <r>
    <x v="215"/>
    <s v=" MASTER"/>
    <x v="165"/>
    <x v="0"/>
    <x v="0"/>
    <x v="0"/>
    <x v="5"/>
    <x v="8"/>
  </r>
  <r>
    <x v="216"/>
    <s v=" MASTER"/>
    <x v="35"/>
    <x v="0"/>
    <x v="1"/>
    <x v="0"/>
    <x v="5"/>
    <x v="2"/>
  </r>
  <r>
    <x v="217"/>
    <s v=" MISS"/>
    <x v="179"/>
    <x v="1"/>
    <x v="1"/>
    <x v="1"/>
    <x v="6"/>
    <x v="6"/>
  </r>
  <r>
    <x v="218"/>
    <s v=" MISS"/>
    <x v="172"/>
    <x v="0"/>
    <x v="1"/>
    <x v="1"/>
    <x v="6"/>
    <x v="8"/>
  </r>
  <r>
    <x v="219"/>
    <s v=" MISS"/>
    <x v="92"/>
    <x v="0"/>
    <x v="1"/>
    <x v="1"/>
    <x v="6"/>
    <x v="6"/>
  </r>
  <r>
    <x v="220"/>
    <s v=" MISS"/>
    <x v="180"/>
    <x v="0"/>
    <x v="1"/>
    <x v="1"/>
    <x v="6"/>
    <x v="0"/>
  </r>
  <r>
    <x v="221"/>
    <s v=" MISS"/>
    <x v="181"/>
    <x v="1"/>
    <x v="1"/>
    <x v="1"/>
    <x v="7"/>
    <x v="1"/>
  </r>
  <r>
    <x v="222"/>
    <s v=" MASTER"/>
    <x v="182"/>
    <x v="0"/>
    <x v="1"/>
    <x v="0"/>
    <x v="7"/>
    <x v="1"/>
  </r>
  <r>
    <x v="223"/>
    <s v=" MISS"/>
    <x v="165"/>
    <x v="0"/>
    <x v="0"/>
    <x v="1"/>
    <x v="7"/>
    <x v="8"/>
  </r>
  <r>
    <x v="224"/>
    <s v=" MASTER"/>
    <x v="32"/>
    <x v="0"/>
    <x v="0"/>
    <x v="0"/>
    <x v="8"/>
    <x v="4"/>
  </r>
  <r>
    <x v="225"/>
    <s v=" MASTER"/>
    <x v="164"/>
    <x v="0"/>
    <x v="0"/>
    <x v="0"/>
    <x v="8"/>
    <x v="4"/>
  </r>
  <r>
    <x v="226"/>
    <s v=" MISS"/>
    <x v="77"/>
    <x v="1"/>
    <x v="1"/>
    <x v="1"/>
    <x v="8"/>
    <x v="2"/>
  </r>
  <r>
    <x v="227"/>
    <s v=" MISS"/>
    <x v="163"/>
    <x v="0"/>
    <x v="0"/>
    <x v="1"/>
    <x v="9"/>
    <x v="5"/>
  </r>
  <r>
    <x v="228"/>
    <s v=" MISS"/>
    <x v="183"/>
    <x v="1"/>
    <x v="1"/>
    <x v="1"/>
    <x v="9"/>
    <x v="2"/>
  </r>
  <r>
    <x v="229"/>
    <s v=" MASTER"/>
    <x v="184"/>
    <x v="1"/>
    <x v="1"/>
    <x v="0"/>
    <x v="9"/>
    <x v="2"/>
  </r>
  <r>
    <x v="230"/>
    <s v=" MASTER"/>
    <x v="164"/>
    <x v="0"/>
    <x v="0"/>
    <x v="0"/>
    <x v="9"/>
    <x v="4"/>
  </r>
  <r>
    <x v="231"/>
    <s v=" MISS"/>
    <x v="185"/>
    <x v="0"/>
    <x v="0"/>
    <x v="1"/>
    <x v="10"/>
    <x v="5"/>
  </r>
  <r>
    <x v="232"/>
    <s v=" MASTER"/>
    <x v="186"/>
    <x v="0"/>
    <x v="1"/>
    <x v="0"/>
    <x v="10"/>
    <x v="2"/>
  </r>
  <r>
    <x v="233"/>
    <s v=" MASTER"/>
    <x v="172"/>
    <x v="0"/>
    <x v="0"/>
    <x v="0"/>
    <x v="10"/>
    <x v="8"/>
  </r>
  <r>
    <x v="234"/>
    <s v=" MASTER"/>
    <x v="74"/>
    <x v="0"/>
    <x v="0"/>
    <x v="0"/>
    <x v="10"/>
    <x v="7"/>
  </r>
  <r>
    <x v="235"/>
    <s v=" MASTER"/>
    <x v="173"/>
    <x v="0"/>
    <x v="1"/>
    <x v="0"/>
    <x v="10"/>
    <x v="2"/>
  </r>
  <r>
    <x v="236"/>
    <s v=" MISS"/>
    <x v="165"/>
    <x v="0"/>
    <x v="0"/>
    <x v="1"/>
    <x v="10"/>
    <x v="8"/>
  </r>
  <r>
    <x v="237"/>
    <s v=" MISS"/>
    <x v="170"/>
    <x v="0"/>
    <x v="0"/>
    <x v="1"/>
    <x v="10"/>
    <x v="4"/>
  </r>
  <r>
    <x v="238"/>
    <s v=" MISS"/>
    <x v="28"/>
    <x v="0"/>
    <x v="0"/>
    <x v="1"/>
    <x v="10"/>
    <x v="2"/>
  </r>
  <r>
    <x v="239"/>
    <s v=" MISS"/>
    <x v="187"/>
    <x v="0"/>
    <x v="0"/>
    <x v="1"/>
    <x v="11"/>
    <x v="2"/>
  </r>
  <r>
    <x v="240"/>
    <s v=" MASTER"/>
    <x v="170"/>
    <x v="0"/>
    <x v="0"/>
    <x v="0"/>
    <x v="11"/>
    <x v="4"/>
  </r>
  <r>
    <x v="241"/>
    <s v=" MASTER"/>
    <x v="74"/>
    <x v="0"/>
    <x v="0"/>
    <x v="0"/>
    <x v="12"/>
    <x v="7"/>
  </r>
  <r>
    <x v="242"/>
    <s v=" MISS"/>
    <x v="165"/>
    <x v="0"/>
    <x v="0"/>
    <x v="1"/>
    <x v="12"/>
    <x v="8"/>
  </r>
  <r>
    <x v="243"/>
    <s v=" MR"/>
    <x v="188"/>
    <x v="0"/>
    <x v="0"/>
    <x v="0"/>
    <x v="12"/>
    <x v="0"/>
  </r>
  <r>
    <x v="244"/>
    <s v=" MASTER"/>
    <x v="189"/>
    <x v="2"/>
    <x v="1"/>
    <x v="0"/>
    <x v="12"/>
    <x v="6"/>
  </r>
  <r>
    <x v="245"/>
    <s v=" MASTER"/>
    <x v="190"/>
    <x v="0"/>
    <x v="1"/>
    <x v="0"/>
    <x v="13"/>
    <x v="1"/>
  </r>
  <r>
    <x v="246"/>
    <s v=" MISS"/>
    <x v="191"/>
    <x v="1"/>
    <x v="1"/>
    <x v="1"/>
    <x v="14"/>
    <x v="1"/>
  </r>
  <r>
    <x v="247"/>
    <s v=" MISS"/>
    <x v="192"/>
    <x v="0"/>
    <x v="1"/>
    <x v="1"/>
    <x v="14"/>
    <x v="0"/>
  </r>
  <r>
    <x v="248"/>
    <s v=" MRS"/>
    <x v="193"/>
    <x v="1"/>
    <x v="1"/>
    <x v="1"/>
    <x v="15"/>
    <x v="1"/>
  </r>
  <r>
    <x v="249"/>
    <s v=" MISS"/>
    <x v="194"/>
    <x v="0"/>
    <x v="0"/>
    <x v="1"/>
    <x v="15"/>
    <x v="0"/>
  </r>
  <r>
    <x v="250"/>
    <s v=" MISS"/>
    <x v="190"/>
    <x v="0"/>
    <x v="1"/>
    <x v="1"/>
    <x v="15"/>
    <x v="1"/>
  </r>
  <r>
    <x v="251"/>
    <s v=" MISS"/>
    <x v="189"/>
    <x v="2"/>
    <x v="1"/>
    <x v="1"/>
    <x v="15"/>
    <x v="6"/>
  </r>
  <r>
    <x v="252"/>
    <s v=" MR"/>
    <x v="74"/>
    <x v="0"/>
    <x v="0"/>
    <x v="0"/>
    <x v="15"/>
    <x v="7"/>
  </r>
  <r>
    <x v="253"/>
    <s v=" MR"/>
    <x v="32"/>
    <x v="0"/>
    <x v="0"/>
    <x v="0"/>
    <x v="15"/>
    <x v="4"/>
  </r>
  <r>
    <x v="254"/>
    <s v=" MISS"/>
    <x v="46"/>
    <x v="0"/>
    <x v="0"/>
    <x v="1"/>
    <x v="15"/>
    <x v="1"/>
  </r>
  <r>
    <x v="255"/>
    <s v=" MISS"/>
    <x v="195"/>
    <x v="0"/>
    <x v="1"/>
    <x v="1"/>
    <x v="16"/>
    <x v="0"/>
  </r>
  <r>
    <x v="256"/>
    <s v=" MR"/>
    <x v="145"/>
    <x v="0"/>
    <x v="0"/>
    <x v="0"/>
    <x v="16"/>
    <x v="2"/>
  </r>
  <r>
    <x v="257"/>
    <s v=" MISS"/>
    <x v="196"/>
    <x v="2"/>
    <x v="1"/>
    <x v="1"/>
    <x v="16"/>
    <x v="1"/>
  </r>
  <r>
    <x v="258"/>
    <s v=" MRS"/>
    <x v="197"/>
    <x v="0"/>
    <x v="1"/>
    <x v="1"/>
    <x v="16"/>
    <x v="1"/>
  </r>
  <r>
    <x v="259"/>
    <s v=" MISS"/>
    <x v="198"/>
    <x v="0"/>
    <x v="1"/>
    <x v="1"/>
    <x v="16"/>
    <x v="0"/>
  </r>
  <r>
    <x v="260"/>
    <s v=" MISS"/>
    <x v="74"/>
    <x v="0"/>
    <x v="0"/>
    <x v="1"/>
    <x v="17"/>
    <x v="7"/>
  </r>
  <r>
    <x v="261"/>
    <s v=" MR"/>
    <x v="185"/>
    <x v="0"/>
    <x v="0"/>
    <x v="0"/>
    <x v="17"/>
    <x v="5"/>
  </r>
  <r>
    <x v="262"/>
    <s v=" MR"/>
    <x v="199"/>
    <x v="0"/>
    <x v="0"/>
    <x v="0"/>
    <x v="17"/>
    <x v="0"/>
  </r>
  <r>
    <x v="263"/>
    <s v=" MISS"/>
    <x v="200"/>
    <x v="0"/>
    <x v="1"/>
    <x v="1"/>
    <x v="17"/>
    <x v="0"/>
  </r>
  <r>
    <x v="264"/>
    <s v=" MISS"/>
    <x v="201"/>
    <x v="0"/>
    <x v="1"/>
    <x v="1"/>
    <x v="17"/>
    <x v="0"/>
  </r>
  <r>
    <x v="265"/>
    <s v=" MR"/>
    <x v="202"/>
    <x v="0"/>
    <x v="1"/>
    <x v="0"/>
    <x v="17"/>
    <x v="0"/>
  </r>
  <r>
    <x v="266"/>
    <s v=" MR"/>
    <x v="32"/>
    <x v="0"/>
    <x v="0"/>
    <x v="0"/>
    <x v="17"/>
    <x v="4"/>
  </r>
  <r>
    <x v="267"/>
    <s v=" MR"/>
    <x v="203"/>
    <x v="0"/>
    <x v="0"/>
    <x v="0"/>
    <x v="17"/>
    <x v="0"/>
  </r>
  <r>
    <x v="268"/>
    <s v=" MISS"/>
    <x v="204"/>
    <x v="2"/>
    <x v="1"/>
    <x v="1"/>
    <x v="17"/>
    <x v="1"/>
  </r>
  <r>
    <x v="269"/>
    <s v=" MR"/>
    <x v="205"/>
    <x v="0"/>
    <x v="0"/>
    <x v="0"/>
    <x v="17"/>
    <x v="2"/>
  </r>
  <r>
    <x v="270"/>
    <s v=" MISS"/>
    <x v="206"/>
    <x v="2"/>
    <x v="1"/>
    <x v="1"/>
    <x v="17"/>
    <x v="0"/>
  </r>
  <r>
    <x v="271"/>
    <s v=" MR"/>
    <x v="207"/>
    <x v="0"/>
    <x v="0"/>
    <x v="0"/>
    <x v="17"/>
    <x v="0"/>
  </r>
  <r>
    <x v="272"/>
    <s v=" MR"/>
    <x v="208"/>
    <x v="0"/>
    <x v="0"/>
    <x v="0"/>
    <x v="17"/>
    <x v="2"/>
  </r>
  <r>
    <x v="273"/>
    <s v=" MR"/>
    <x v="209"/>
    <x v="0"/>
    <x v="0"/>
    <x v="0"/>
    <x v="17"/>
    <x v="0"/>
  </r>
  <r>
    <x v="274"/>
    <s v=" MR"/>
    <x v="210"/>
    <x v="1"/>
    <x v="0"/>
    <x v="0"/>
    <x v="17"/>
    <x v="0"/>
  </r>
  <r>
    <x v="275"/>
    <s v=" MR"/>
    <x v="211"/>
    <x v="1"/>
    <x v="0"/>
    <x v="0"/>
    <x v="17"/>
    <x v="0"/>
  </r>
  <r>
    <x v="276"/>
    <s v=" MISS"/>
    <x v="212"/>
    <x v="2"/>
    <x v="1"/>
    <x v="1"/>
    <x v="17"/>
    <x v="1"/>
  </r>
  <r>
    <x v="277"/>
    <s v=" MISS"/>
    <x v="165"/>
    <x v="0"/>
    <x v="1"/>
    <x v="1"/>
    <x v="18"/>
    <x v="8"/>
  </r>
  <r>
    <x v="278"/>
    <s v=" MISS"/>
    <x v="213"/>
    <x v="1"/>
    <x v="1"/>
    <x v="1"/>
    <x v="18"/>
    <x v="0"/>
  </r>
  <r>
    <x v="279"/>
    <s v=" MISS"/>
    <x v="214"/>
    <x v="0"/>
    <x v="0"/>
    <x v="1"/>
    <x v="18"/>
    <x v="0"/>
  </r>
  <r>
    <x v="280"/>
    <s v=" MR"/>
    <x v="215"/>
    <x v="0"/>
    <x v="0"/>
    <x v="0"/>
    <x v="18"/>
    <x v="0"/>
  </r>
  <r>
    <x v="281"/>
    <s v=" MRS"/>
    <x v="216"/>
    <x v="2"/>
    <x v="1"/>
    <x v="1"/>
    <x v="18"/>
    <x v="1"/>
  </r>
  <r>
    <x v="282"/>
    <s v=" MISS"/>
    <x v="217"/>
    <x v="1"/>
    <x v="1"/>
    <x v="1"/>
    <x v="18"/>
    <x v="0"/>
  </r>
  <r>
    <x v="283"/>
    <s v=" MR"/>
    <x v="218"/>
    <x v="0"/>
    <x v="0"/>
    <x v="0"/>
    <x v="18"/>
    <x v="0"/>
  </r>
  <r>
    <x v="284"/>
    <s v=" MR"/>
    <x v="215"/>
    <x v="0"/>
    <x v="0"/>
    <x v="0"/>
    <x v="18"/>
    <x v="0"/>
  </r>
  <r>
    <x v="285"/>
    <s v=" MR"/>
    <x v="145"/>
    <x v="0"/>
    <x v="0"/>
    <x v="0"/>
    <x v="18"/>
    <x v="2"/>
  </r>
  <r>
    <x v="286"/>
    <s v=" MR"/>
    <x v="219"/>
    <x v="2"/>
    <x v="1"/>
    <x v="0"/>
    <x v="18"/>
    <x v="2"/>
  </r>
  <r>
    <x v="287"/>
    <s v=" MR"/>
    <x v="220"/>
    <x v="0"/>
    <x v="0"/>
    <x v="0"/>
    <x v="18"/>
    <x v="1"/>
  </r>
  <r>
    <x v="288"/>
    <s v=" MRS"/>
    <x v="221"/>
    <x v="2"/>
    <x v="1"/>
    <x v="1"/>
    <x v="18"/>
    <x v="1"/>
  </r>
  <r>
    <x v="289"/>
    <s v=" MR"/>
    <x v="222"/>
    <x v="0"/>
    <x v="0"/>
    <x v="0"/>
    <x v="18"/>
    <x v="0"/>
  </r>
  <r>
    <x v="290"/>
    <s v=" MISS"/>
    <x v="205"/>
    <x v="0"/>
    <x v="0"/>
    <x v="1"/>
    <x v="19"/>
    <x v="2"/>
  </r>
  <r>
    <x v="291"/>
    <s v=" MRS"/>
    <x v="223"/>
    <x v="0"/>
    <x v="0"/>
    <x v="1"/>
    <x v="19"/>
    <x v="1"/>
  </r>
  <r>
    <x v="292"/>
    <s v=" MR"/>
    <x v="224"/>
    <x v="1"/>
    <x v="0"/>
    <x v="0"/>
    <x v="19"/>
    <x v="0"/>
  </r>
  <r>
    <x v="293"/>
    <s v=" MR"/>
    <x v="225"/>
    <x v="0"/>
    <x v="0"/>
    <x v="0"/>
    <x v="19"/>
    <x v="2"/>
  </r>
  <r>
    <x v="294"/>
    <s v=" MR"/>
    <x v="226"/>
    <x v="0"/>
    <x v="1"/>
    <x v="0"/>
    <x v="19"/>
    <x v="0"/>
  </r>
  <r>
    <x v="295"/>
    <s v=" MR"/>
    <x v="227"/>
    <x v="1"/>
    <x v="0"/>
    <x v="0"/>
    <x v="19"/>
    <x v="0"/>
  </r>
  <r>
    <x v="296"/>
    <s v=" MISS"/>
    <x v="228"/>
    <x v="2"/>
    <x v="1"/>
    <x v="1"/>
    <x v="19"/>
    <x v="5"/>
  </r>
  <r>
    <x v="297"/>
    <s v=" MR"/>
    <x v="229"/>
    <x v="0"/>
    <x v="0"/>
    <x v="0"/>
    <x v="19"/>
    <x v="1"/>
  </r>
  <r>
    <x v="298"/>
    <s v=" MR"/>
    <x v="184"/>
    <x v="1"/>
    <x v="0"/>
    <x v="0"/>
    <x v="19"/>
    <x v="0"/>
  </r>
  <r>
    <x v="299"/>
    <s v=" MISS"/>
    <x v="230"/>
    <x v="1"/>
    <x v="1"/>
    <x v="1"/>
    <x v="19"/>
    <x v="2"/>
  </r>
  <r>
    <x v="300"/>
    <s v=" MR"/>
    <x v="231"/>
    <x v="0"/>
    <x v="0"/>
    <x v="0"/>
    <x v="19"/>
    <x v="2"/>
  </r>
  <r>
    <x v="301"/>
    <s v=" MR"/>
    <x v="216"/>
    <x v="2"/>
    <x v="0"/>
    <x v="0"/>
    <x v="19"/>
    <x v="1"/>
  </r>
  <r>
    <x v="302"/>
    <s v=" MISS"/>
    <x v="232"/>
    <x v="2"/>
    <x v="1"/>
    <x v="1"/>
    <x v="19"/>
    <x v="2"/>
  </r>
  <r>
    <x v="303"/>
    <s v=" MISS"/>
    <x v="233"/>
    <x v="1"/>
    <x v="1"/>
    <x v="1"/>
    <x v="19"/>
    <x v="1"/>
  </r>
  <r>
    <x v="304"/>
    <s v=" MISS"/>
    <x v="234"/>
    <x v="0"/>
    <x v="0"/>
    <x v="1"/>
    <x v="19"/>
    <x v="0"/>
  </r>
  <r>
    <x v="305"/>
    <s v=" MR"/>
    <x v="235"/>
    <x v="0"/>
    <x v="0"/>
    <x v="0"/>
    <x v="19"/>
    <x v="0"/>
  </r>
  <r>
    <x v="306"/>
    <s v=" MISS"/>
    <x v="236"/>
    <x v="0"/>
    <x v="1"/>
    <x v="1"/>
    <x v="19"/>
    <x v="0"/>
  </r>
  <r>
    <x v="307"/>
    <s v=" MR"/>
    <x v="237"/>
    <x v="0"/>
    <x v="0"/>
    <x v="0"/>
    <x v="19"/>
    <x v="0"/>
  </r>
  <r>
    <x v="308"/>
    <s v=" MRS"/>
    <x v="238"/>
    <x v="2"/>
    <x v="1"/>
    <x v="1"/>
    <x v="19"/>
    <x v="1"/>
  </r>
  <r>
    <x v="309"/>
    <s v=" MISS"/>
    <x v="239"/>
    <x v="0"/>
    <x v="0"/>
    <x v="1"/>
    <x v="19"/>
    <x v="1"/>
  </r>
  <r>
    <x v="310"/>
    <s v=" MR"/>
    <x v="240"/>
    <x v="1"/>
    <x v="0"/>
    <x v="0"/>
    <x v="19"/>
    <x v="0"/>
  </r>
  <r>
    <x v="311"/>
    <s v=" MR"/>
    <x v="241"/>
    <x v="0"/>
    <x v="0"/>
    <x v="0"/>
    <x v="19"/>
    <x v="0"/>
  </r>
  <r>
    <x v="312"/>
    <s v=" MISS"/>
    <x v="242"/>
    <x v="0"/>
    <x v="1"/>
    <x v="1"/>
    <x v="19"/>
    <x v="0"/>
  </r>
  <r>
    <x v="313"/>
    <s v=" MISS"/>
    <x v="243"/>
    <x v="0"/>
    <x v="0"/>
    <x v="1"/>
    <x v="19"/>
    <x v="0"/>
  </r>
  <r>
    <x v="314"/>
    <s v=" MR"/>
    <x v="244"/>
    <x v="0"/>
    <x v="0"/>
    <x v="0"/>
    <x v="19"/>
    <x v="0"/>
  </r>
  <r>
    <x v="315"/>
    <s v=" MRS"/>
    <x v="245"/>
    <x v="0"/>
    <x v="1"/>
    <x v="1"/>
    <x v="19"/>
    <x v="1"/>
  </r>
  <r>
    <x v="316"/>
    <s v=" MR"/>
    <x v="246"/>
    <x v="2"/>
    <x v="0"/>
    <x v="0"/>
    <x v="20"/>
    <x v="4"/>
  </r>
  <r>
    <x v="317"/>
    <s v=" MISS"/>
    <x v="247"/>
    <x v="0"/>
    <x v="1"/>
    <x v="1"/>
    <x v="20"/>
    <x v="0"/>
  </r>
  <r>
    <x v="318"/>
    <s v=" MR"/>
    <x v="248"/>
    <x v="0"/>
    <x v="0"/>
    <x v="0"/>
    <x v="20"/>
    <x v="0"/>
  </r>
  <r>
    <x v="319"/>
    <s v=" MISS"/>
    <x v="249"/>
    <x v="2"/>
    <x v="1"/>
    <x v="1"/>
    <x v="20"/>
    <x v="2"/>
  </r>
  <r>
    <x v="320"/>
    <s v=" MR"/>
    <x v="250"/>
    <x v="0"/>
    <x v="0"/>
    <x v="0"/>
    <x v="20"/>
    <x v="0"/>
  </r>
  <r>
    <x v="321"/>
    <s v=" MR"/>
    <x v="251"/>
    <x v="1"/>
    <x v="0"/>
    <x v="0"/>
    <x v="20"/>
    <x v="2"/>
  </r>
  <r>
    <x v="322"/>
    <s v=" MR"/>
    <x v="252"/>
    <x v="1"/>
    <x v="0"/>
    <x v="0"/>
    <x v="20"/>
    <x v="0"/>
  </r>
  <r>
    <x v="323"/>
    <s v=" MISS"/>
    <x v="253"/>
    <x v="0"/>
    <x v="1"/>
    <x v="1"/>
    <x v="20"/>
    <x v="1"/>
  </r>
  <r>
    <x v="324"/>
    <s v=" MR"/>
    <x v="254"/>
    <x v="1"/>
    <x v="1"/>
    <x v="0"/>
    <x v="20"/>
    <x v="0"/>
  </r>
  <r>
    <x v="325"/>
    <s v=" MR"/>
    <x v="255"/>
    <x v="1"/>
    <x v="0"/>
    <x v="0"/>
    <x v="20"/>
    <x v="0"/>
  </r>
  <r>
    <x v="326"/>
    <s v=" MR"/>
    <x v="256"/>
    <x v="0"/>
    <x v="1"/>
    <x v="0"/>
    <x v="20"/>
    <x v="0"/>
  </r>
  <r>
    <x v="327"/>
    <s v=" MRS"/>
    <x v="257"/>
    <x v="2"/>
    <x v="1"/>
    <x v="1"/>
    <x v="20"/>
    <x v="1"/>
  </r>
  <r>
    <x v="328"/>
    <s v=" MR"/>
    <x v="35"/>
    <x v="0"/>
    <x v="0"/>
    <x v="0"/>
    <x v="20"/>
    <x v="0"/>
  </r>
  <r>
    <x v="329"/>
    <s v=" MR"/>
    <x v="258"/>
    <x v="0"/>
    <x v="0"/>
    <x v="0"/>
    <x v="20"/>
    <x v="0"/>
  </r>
  <r>
    <x v="330"/>
    <s v=" MR"/>
    <x v="259"/>
    <x v="0"/>
    <x v="0"/>
    <x v="0"/>
    <x v="20"/>
    <x v="0"/>
  </r>
  <r>
    <x v="331"/>
    <s v=" MISS"/>
    <x v="260"/>
    <x v="1"/>
    <x v="1"/>
    <x v="1"/>
    <x v="20"/>
    <x v="0"/>
  </r>
  <r>
    <x v="332"/>
    <s v=" MRS"/>
    <x v="261"/>
    <x v="1"/>
    <x v="1"/>
    <x v="1"/>
    <x v="20"/>
    <x v="1"/>
  </r>
  <r>
    <x v="333"/>
    <s v=" MR"/>
    <x v="262"/>
    <x v="0"/>
    <x v="0"/>
    <x v="0"/>
    <x v="20"/>
    <x v="0"/>
  </r>
  <r>
    <x v="334"/>
    <s v=" MR"/>
    <x v="263"/>
    <x v="0"/>
    <x v="0"/>
    <x v="0"/>
    <x v="20"/>
    <x v="0"/>
  </r>
  <r>
    <x v="335"/>
    <s v=" MR"/>
    <x v="264"/>
    <x v="0"/>
    <x v="0"/>
    <x v="0"/>
    <x v="20"/>
    <x v="0"/>
  </r>
  <r>
    <x v="336"/>
    <s v=" MR"/>
    <x v="265"/>
    <x v="0"/>
    <x v="0"/>
    <x v="0"/>
    <x v="20"/>
    <x v="0"/>
  </r>
  <r>
    <x v="337"/>
    <s v=" MR"/>
    <x v="266"/>
    <x v="0"/>
    <x v="0"/>
    <x v="0"/>
    <x v="20"/>
    <x v="0"/>
  </r>
  <r>
    <x v="338"/>
    <s v=" MR"/>
    <x v="267"/>
    <x v="2"/>
    <x v="0"/>
    <x v="0"/>
    <x v="20"/>
    <x v="1"/>
  </r>
  <r>
    <x v="339"/>
    <s v=" MR"/>
    <x v="23"/>
    <x v="0"/>
    <x v="0"/>
    <x v="0"/>
    <x v="20"/>
    <x v="0"/>
  </r>
  <r>
    <x v="340"/>
    <s v=" MISS"/>
    <x v="268"/>
    <x v="2"/>
    <x v="1"/>
    <x v="1"/>
    <x v="20"/>
    <x v="0"/>
  </r>
  <r>
    <x v="341"/>
    <s v=" MR"/>
    <x v="269"/>
    <x v="0"/>
    <x v="0"/>
    <x v="0"/>
    <x v="21"/>
    <x v="0"/>
  </r>
  <r>
    <x v="342"/>
    <s v=" MR"/>
    <x v="270"/>
    <x v="0"/>
    <x v="0"/>
    <x v="0"/>
    <x v="21"/>
    <x v="0"/>
  </r>
  <r>
    <x v="343"/>
    <s v=" MISS"/>
    <x v="271"/>
    <x v="0"/>
    <x v="0"/>
    <x v="1"/>
    <x v="21"/>
    <x v="1"/>
  </r>
  <r>
    <x v="344"/>
    <s v=" MR"/>
    <x v="272"/>
    <x v="0"/>
    <x v="0"/>
    <x v="0"/>
    <x v="21"/>
    <x v="0"/>
  </r>
  <r>
    <x v="345"/>
    <s v=" MR"/>
    <x v="273"/>
    <x v="0"/>
    <x v="0"/>
    <x v="0"/>
    <x v="21"/>
    <x v="0"/>
  </r>
  <r>
    <x v="346"/>
    <s v=" MISS"/>
    <x v="274"/>
    <x v="0"/>
    <x v="0"/>
    <x v="1"/>
    <x v="21"/>
    <x v="0"/>
  </r>
  <r>
    <x v="347"/>
    <s v=" MR"/>
    <x v="275"/>
    <x v="0"/>
    <x v="0"/>
    <x v="0"/>
    <x v="21"/>
    <x v="0"/>
  </r>
  <r>
    <x v="348"/>
    <s v=" MR"/>
    <x v="72"/>
    <x v="0"/>
    <x v="1"/>
    <x v="0"/>
    <x v="21"/>
    <x v="2"/>
  </r>
  <r>
    <x v="349"/>
    <s v=" MR"/>
    <x v="220"/>
    <x v="0"/>
    <x v="0"/>
    <x v="0"/>
    <x v="21"/>
    <x v="0"/>
  </r>
  <r>
    <x v="350"/>
    <s v=" MR"/>
    <x v="276"/>
    <x v="0"/>
    <x v="1"/>
    <x v="0"/>
    <x v="21"/>
    <x v="1"/>
  </r>
  <r>
    <x v="351"/>
    <s v=" MR"/>
    <x v="277"/>
    <x v="0"/>
    <x v="0"/>
    <x v="0"/>
    <x v="21"/>
    <x v="0"/>
  </r>
  <r>
    <x v="352"/>
    <s v=" MR"/>
    <x v="274"/>
    <x v="0"/>
    <x v="0"/>
    <x v="0"/>
    <x v="21"/>
    <x v="0"/>
  </r>
  <r>
    <x v="353"/>
    <s v=" MR"/>
    <x v="278"/>
    <x v="0"/>
    <x v="1"/>
    <x v="0"/>
    <x v="21"/>
    <x v="0"/>
  </r>
  <r>
    <x v="354"/>
    <s v=" MR"/>
    <x v="279"/>
    <x v="0"/>
    <x v="0"/>
    <x v="0"/>
    <x v="21"/>
    <x v="0"/>
  </r>
  <r>
    <x v="355"/>
    <s v=" MR"/>
    <x v="259"/>
    <x v="0"/>
    <x v="0"/>
    <x v="0"/>
    <x v="21"/>
    <x v="0"/>
  </r>
  <r>
    <x v="356"/>
    <s v=" MR"/>
    <x v="280"/>
    <x v="0"/>
    <x v="0"/>
    <x v="0"/>
    <x v="21"/>
    <x v="0"/>
  </r>
  <r>
    <x v="357"/>
    <s v=" MR"/>
    <x v="281"/>
    <x v="0"/>
    <x v="0"/>
    <x v="0"/>
    <x v="22"/>
    <x v="0"/>
  </r>
  <r>
    <x v="358"/>
    <s v=" MR"/>
    <x v="282"/>
    <x v="0"/>
    <x v="0"/>
    <x v="0"/>
    <x v="22"/>
    <x v="0"/>
  </r>
  <r>
    <x v="359"/>
    <s v=" MISS"/>
    <x v="283"/>
    <x v="1"/>
    <x v="1"/>
    <x v="1"/>
    <x v="22"/>
    <x v="0"/>
  </r>
  <r>
    <x v="360"/>
    <s v=" MR"/>
    <x v="284"/>
    <x v="1"/>
    <x v="0"/>
    <x v="0"/>
    <x v="22"/>
    <x v="0"/>
  </r>
  <r>
    <x v="361"/>
    <s v=" MR"/>
    <x v="285"/>
    <x v="2"/>
    <x v="0"/>
    <x v="0"/>
    <x v="22"/>
    <x v="1"/>
  </r>
  <r>
    <x v="362"/>
    <s v=" MISS"/>
    <x v="286"/>
    <x v="0"/>
    <x v="1"/>
    <x v="1"/>
    <x v="22"/>
    <x v="0"/>
  </r>
  <r>
    <x v="363"/>
    <s v=" MR"/>
    <x v="287"/>
    <x v="0"/>
    <x v="0"/>
    <x v="0"/>
    <x v="22"/>
    <x v="0"/>
  </r>
  <r>
    <x v="364"/>
    <s v=" MR"/>
    <x v="288"/>
    <x v="1"/>
    <x v="0"/>
    <x v="0"/>
    <x v="22"/>
    <x v="2"/>
  </r>
  <r>
    <x v="365"/>
    <s v=" MR"/>
    <x v="289"/>
    <x v="0"/>
    <x v="0"/>
    <x v="0"/>
    <x v="22"/>
    <x v="0"/>
  </r>
  <r>
    <x v="366"/>
    <s v=" MR"/>
    <x v="290"/>
    <x v="0"/>
    <x v="1"/>
    <x v="0"/>
    <x v="22"/>
    <x v="0"/>
  </r>
  <r>
    <x v="367"/>
    <s v=" MISS"/>
    <x v="271"/>
    <x v="0"/>
    <x v="0"/>
    <x v="1"/>
    <x v="22"/>
    <x v="1"/>
  </r>
  <r>
    <x v="368"/>
    <s v=" MR"/>
    <x v="291"/>
    <x v="0"/>
    <x v="0"/>
    <x v="0"/>
    <x v="22"/>
    <x v="0"/>
  </r>
  <r>
    <x v="369"/>
    <s v=" MR"/>
    <x v="292"/>
    <x v="0"/>
    <x v="0"/>
    <x v="0"/>
    <x v="22"/>
    <x v="0"/>
  </r>
  <r>
    <x v="370"/>
    <s v=" MISS"/>
    <x v="185"/>
    <x v="0"/>
    <x v="0"/>
    <x v="1"/>
    <x v="22"/>
    <x v="5"/>
  </r>
  <r>
    <x v="371"/>
    <s v=" MR"/>
    <x v="293"/>
    <x v="0"/>
    <x v="0"/>
    <x v="0"/>
    <x v="22"/>
    <x v="0"/>
  </r>
  <r>
    <x v="372"/>
    <s v=" MR"/>
    <x v="294"/>
    <x v="0"/>
    <x v="0"/>
    <x v="0"/>
    <x v="22"/>
    <x v="0"/>
  </r>
  <r>
    <x v="373"/>
    <s v=" MISS"/>
    <x v="295"/>
    <x v="0"/>
    <x v="0"/>
    <x v="1"/>
    <x v="22"/>
    <x v="0"/>
  </r>
  <r>
    <x v="374"/>
    <s v=" MR"/>
    <x v="296"/>
    <x v="0"/>
    <x v="0"/>
    <x v="0"/>
    <x v="22"/>
    <x v="0"/>
  </r>
  <r>
    <x v="375"/>
    <s v=" MR"/>
    <x v="297"/>
    <x v="0"/>
    <x v="0"/>
    <x v="0"/>
    <x v="22"/>
    <x v="0"/>
  </r>
  <r>
    <x v="376"/>
    <s v=" MISS"/>
    <x v="298"/>
    <x v="2"/>
    <x v="1"/>
    <x v="1"/>
    <x v="22"/>
    <x v="0"/>
  </r>
  <r>
    <x v="377"/>
    <s v=" MR"/>
    <x v="299"/>
    <x v="0"/>
    <x v="0"/>
    <x v="0"/>
    <x v="22"/>
    <x v="0"/>
  </r>
  <r>
    <x v="378"/>
    <s v=" MISS"/>
    <x v="228"/>
    <x v="2"/>
    <x v="1"/>
    <x v="1"/>
    <x v="22"/>
    <x v="5"/>
  </r>
  <r>
    <x v="379"/>
    <s v=" MR"/>
    <x v="300"/>
    <x v="0"/>
    <x v="0"/>
    <x v="0"/>
    <x v="22"/>
    <x v="0"/>
  </r>
  <r>
    <x v="380"/>
    <s v=" MR"/>
    <x v="301"/>
    <x v="1"/>
    <x v="0"/>
    <x v="0"/>
    <x v="22"/>
    <x v="1"/>
  </r>
  <r>
    <x v="381"/>
    <s v=" MR"/>
    <x v="302"/>
    <x v="0"/>
    <x v="0"/>
    <x v="0"/>
    <x v="23"/>
    <x v="1"/>
  </r>
  <r>
    <x v="382"/>
    <s v=" MR"/>
    <x v="303"/>
    <x v="0"/>
    <x v="0"/>
    <x v="0"/>
    <x v="23"/>
    <x v="0"/>
  </r>
  <r>
    <x v="383"/>
    <s v=" MR"/>
    <x v="304"/>
    <x v="0"/>
    <x v="0"/>
    <x v="0"/>
    <x v="23"/>
    <x v="0"/>
  </r>
  <r>
    <x v="384"/>
    <s v=" MR"/>
    <x v="305"/>
    <x v="0"/>
    <x v="0"/>
    <x v="0"/>
    <x v="23"/>
    <x v="0"/>
  </r>
  <r>
    <x v="385"/>
    <s v=" MISS"/>
    <x v="306"/>
    <x v="0"/>
    <x v="1"/>
    <x v="1"/>
    <x v="23"/>
    <x v="0"/>
  </r>
  <r>
    <x v="386"/>
    <s v=" MRS"/>
    <x v="307"/>
    <x v="2"/>
    <x v="1"/>
    <x v="1"/>
    <x v="23"/>
    <x v="1"/>
  </r>
  <r>
    <x v="387"/>
    <s v=" MR"/>
    <x v="308"/>
    <x v="0"/>
    <x v="0"/>
    <x v="0"/>
    <x v="23"/>
    <x v="0"/>
  </r>
  <r>
    <x v="388"/>
    <s v=" MR"/>
    <x v="309"/>
    <x v="0"/>
    <x v="0"/>
    <x v="0"/>
    <x v="23"/>
    <x v="0"/>
  </r>
  <r>
    <x v="389"/>
    <s v=" MR"/>
    <x v="310"/>
    <x v="0"/>
    <x v="0"/>
    <x v="0"/>
    <x v="23"/>
    <x v="0"/>
  </r>
  <r>
    <x v="390"/>
    <s v=" MR"/>
    <x v="311"/>
    <x v="0"/>
    <x v="0"/>
    <x v="0"/>
    <x v="23"/>
    <x v="0"/>
  </r>
  <r>
    <x v="391"/>
    <s v=" MISS"/>
    <x v="312"/>
    <x v="0"/>
    <x v="1"/>
    <x v="1"/>
    <x v="23"/>
    <x v="0"/>
  </r>
  <r>
    <x v="392"/>
    <s v=" MR"/>
    <x v="313"/>
    <x v="0"/>
    <x v="0"/>
    <x v="0"/>
    <x v="23"/>
    <x v="0"/>
  </r>
  <r>
    <x v="393"/>
    <s v=" MRS"/>
    <x v="19"/>
    <x v="1"/>
    <x v="1"/>
    <x v="1"/>
    <x v="23"/>
    <x v="2"/>
  </r>
  <r>
    <x v="394"/>
    <s v=" MISS"/>
    <x v="314"/>
    <x v="2"/>
    <x v="1"/>
    <x v="1"/>
    <x v="23"/>
    <x v="1"/>
  </r>
  <r>
    <x v="395"/>
    <s v=" MR"/>
    <x v="315"/>
    <x v="2"/>
    <x v="0"/>
    <x v="0"/>
    <x v="23"/>
    <x v="0"/>
  </r>
  <r>
    <x v="396"/>
    <s v=" MISS"/>
    <x v="316"/>
    <x v="0"/>
    <x v="1"/>
    <x v="1"/>
    <x v="23"/>
    <x v="0"/>
  </r>
  <r>
    <x v="397"/>
    <s v=" MR"/>
    <x v="317"/>
    <x v="0"/>
    <x v="0"/>
    <x v="0"/>
    <x v="23"/>
    <x v="0"/>
  </r>
  <r>
    <x v="398"/>
    <s v=" MISS"/>
    <x v="318"/>
    <x v="0"/>
    <x v="0"/>
    <x v="1"/>
    <x v="23"/>
    <x v="0"/>
  </r>
  <r>
    <x v="399"/>
    <s v=" MR"/>
    <x v="319"/>
    <x v="0"/>
    <x v="0"/>
    <x v="0"/>
    <x v="23"/>
    <x v="0"/>
  </r>
  <r>
    <x v="400"/>
    <s v=" MR"/>
    <x v="320"/>
    <x v="0"/>
    <x v="0"/>
    <x v="0"/>
    <x v="23"/>
    <x v="0"/>
  </r>
  <r>
    <x v="401"/>
    <s v=" MISS"/>
    <x v="321"/>
    <x v="2"/>
    <x v="1"/>
    <x v="1"/>
    <x v="23"/>
    <x v="2"/>
  </r>
  <r>
    <x v="402"/>
    <s v=" MR"/>
    <x v="322"/>
    <x v="0"/>
    <x v="1"/>
    <x v="0"/>
    <x v="23"/>
    <x v="0"/>
  </r>
  <r>
    <x v="403"/>
    <s v=" MISS"/>
    <x v="323"/>
    <x v="0"/>
    <x v="1"/>
    <x v="1"/>
    <x v="23"/>
    <x v="0"/>
  </r>
  <r>
    <x v="404"/>
    <s v=" MR"/>
    <x v="324"/>
    <x v="0"/>
    <x v="0"/>
    <x v="0"/>
    <x v="23"/>
    <x v="0"/>
  </r>
  <r>
    <x v="405"/>
    <s v=" MRS"/>
    <x v="171"/>
    <x v="1"/>
    <x v="1"/>
    <x v="1"/>
    <x v="23"/>
    <x v="6"/>
  </r>
  <r>
    <x v="406"/>
    <s v=" MISS"/>
    <x v="325"/>
    <x v="2"/>
    <x v="1"/>
    <x v="1"/>
    <x v="23"/>
    <x v="0"/>
  </r>
  <r>
    <x v="407"/>
    <s v=" MISS"/>
    <x v="326"/>
    <x v="0"/>
    <x v="0"/>
    <x v="1"/>
    <x v="23"/>
    <x v="0"/>
  </r>
  <r>
    <x v="408"/>
    <s v=" MISS"/>
    <x v="246"/>
    <x v="2"/>
    <x v="1"/>
    <x v="1"/>
    <x v="24"/>
    <x v="4"/>
  </r>
  <r>
    <x v="409"/>
    <s v=" MR"/>
    <x v="327"/>
    <x v="2"/>
    <x v="1"/>
    <x v="0"/>
    <x v="24"/>
    <x v="1"/>
  </r>
  <r>
    <x v="410"/>
    <s v=" MR"/>
    <x v="328"/>
    <x v="1"/>
    <x v="0"/>
    <x v="0"/>
    <x v="24"/>
    <x v="0"/>
  </r>
  <r>
    <x v="411"/>
    <s v=" MR"/>
    <x v="329"/>
    <x v="0"/>
    <x v="0"/>
    <x v="0"/>
    <x v="24"/>
    <x v="0"/>
  </r>
  <r>
    <x v="412"/>
    <s v=" MISS"/>
    <x v="330"/>
    <x v="2"/>
    <x v="1"/>
    <x v="1"/>
    <x v="24"/>
    <x v="1"/>
  </r>
  <r>
    <x v="413"/>
    <s v=" DR"/>
    <x v="331"/>
    <x v="1"/>
    <x v="0"/>
    <x v="0"/>
    <x v="24"/>
    <x v="0"/>
  </r>
  <r>
    <x v="414"/>
    <s v=" MRS"/>
    <x v="332"/>
    <x v="1"/>
    <x v="1"/>
    <x v="1"/>
    <x v="24"/>
    <x v="0"/>
  </r>
  <r>
    <x v="415"/>
    <s v=" MR"/>
    <x v="333"/>
    <x v="1"/>
    <x v="0"/>
    <x v="0"/>
    <x v="24"/>
    <x v="6"/>
  </r>
  <r>
    <x v="416"/>
    <s v=" MISS"/>
    <x v="294"/>
    <x v="0"/>
    <x v="1"/>
    <x v="1"/>
    <x v="24"/>
    <x v="0"/>
  </r>
  <r>
    <x v="417"/>
    <s v=" MR"/>
    <x v="334"/>
    <x v="1"/>
    <x v="0"/>
    <x v="0"/>
    <x v="24"/>
    <x v="0"/>
  </r>
  <r>
    <x v="418"/>
    <s v=" MR"/>
    <x v="335"/>
    <x v="1"/>
    <x v="0"/>
    <x v="0"/>
    <x v="24"/>
    <x v="0"/>
  </r>
  <r>
    <x v="419"/>
    <s v=" MR"/>
    <x v="336"/>
    <x v="1"/>
    <x v="0"/>
    <x v="0"/>
    <x v="24"/>
    <x v="0"/>
  </r>
  <r>
    <x v="420"/>
    <s v=" MR"/>
    <x v="337"/>
    <x v="0"/>
    <x v="0"/>
    <x v="0"/>
    <x v="24"/>
    <x v="0"/>
  </r>
  <r>
    <x v="421"/>
    <s v=" MISS"/>
    <x v="338"/>
    <x v="0"/>
    <x v="0"/>
    <x v="1"/>
    <x v="24"/>
    <x v="0"/>
  </r>
  <r>
    <x v="422"/>
    <s v=" MR"/>
    <x v="339"/>
    <x v="0"/>
    <x v="0"/>
    <x v="0"/>
    <x v="24"/>
    <x v="0"/>
  </r>
  <r>
    <x v="423"/>
    <s v=" MR"/>
    <x v="340"/>
    <x v="0"/>
    <x v="0"/>
    <x v="0"/>
    <x v="24"/>
    <x v="0"/>
  </r>
  <r>
    <x v="424"/>
    <s v=" MR"/>
    <x v="341"/>
    <x v="0"/>
    <x v="0"/>
    <x v="0"/>
    <x v="25"/>
    <x v="0"/>
  </r>
  <r>
    <x v="425"/>
    <s v=" MR"/>
    <x v="342"/>
    <x v="2"/>
    <x v="0"/>
    <x v="0"/>
    <x v="25"/>
    <x v="1"/>
  </r>
  <r>
    <x v="426"/>
    <s v=" MR"/>
    <x v="343"/>
    <x v="0"/>
    <x v="1"/>
    <x v="0"/>
    <x v="25"/>
    <x v="0"/>
  </r>
  <r>
    <x v="427"/>
    <s v=" MR"/>
    <x v="344"/>
    <x v="2"/>
    <x v="0"/>
    <x v="0"/>
    <x v="25"/>
    <x v="0"/>
  </r>
  <r>
    <x v="428"/>
    <s v=" MRS"/>
    <x v="345"/>
    <x v="0"/>
    <x v="1"/>
    <x v="1"/>
    <x v="25"/>
    <x v="1"/>
  </r>
  <r>
    <x v="429"/>
    <s v=" MISS"/>
    <x v="346"/>
    <x v="1"/>
    <x v="0"/>
    <x v="1"/>
    <x v="25"/>
    <x v="0"/>
  </r>
  <r>
    <x v="430"/>
    <s v=" MR"/>
    <x v="347"/>
    <x v="0"/>
    <x v="0"/>
    <x v="0"/>
    <x v="25"/>
    <x v="0"/>
  </r>
  <r>
    <x v="431"/>
    <s v=" MR"/>
    <x v="348"/>
    <x v="1"/>
    <x v="0"/>
    <x v="0"/>
    <x v="25"/>
    <x v="0"/>
  </r>
  <r>
    <x v="432"/>
    <s v=" MRS"/>
    <x v="142"/>
    <x v="1"/>
    <x v="1"/>
    <x v="1"/>
    <x v="25"/>
    <x v="2"/>
  </r>
  <r>
    <x v="433"/>
    <s v=" MISS"/>
    <x v="349"/>
    <x v="0"/>
    <x v="0"/>
    <x v="1"/>
    <x v="25"/>
    <x v="0"/>
  </r>
  <r>
    <x v="434"/>
    <s v=" MR"/>
    <x v="350"/>
    <x v="0"/>
    <x v="0"/>
    <x v="0"/>
    <x v="25"/>
    <x v="0"/>
  </r>
  <r>
    <x v="435"/>
    <s v=" MISS"/>
    <x v="351"/>
    <x v="2"/>
    <x v="1"/>
    <x v="1"/>
    <x v="25"/>
    <x v="0"/>
  </r>
  <r>
    <x v="436"/>
    <s v=" MRS"/>
    <x v="352"/>
    <x v="1"/>
    <x v="1"/>
    <x v="1"/>
    <x v="25"/>
    <x v="1"/>
  </r>
  <r>
    <x v="437"/>
    <s v=" MISS"/>
    <x v="246"/>
    <x v="2"/>
    <x v="1"/>
    <x v="1"/>
    <x v="25"/>
    <x v="4"/>
  </r>
  <r>
    <x v="438"/>
    <s v=" MISS"/>
    <x v="353"/>
    <x v="1"/>
    <x v="1"/>
    <x v="1"/>
    <x v="25"/>
    <x v="0"/>
  </r>
  <r>
    <x v="439"/>
    <s v=" MME"/>
    <x v="354"/>
    <x v="2"/>
    <x v="1"/>
    <x v="1"/>
    <x v="25"/>
    <x v="0"/>
  </r>
  <r>
    <x v="440"/>
    <s v=" MRS"/>
    <x v="174"/>
    <x v="0"/>
    <x v="1"/>
    <x v="1"/>
    <x v="25"/>
    <x v="2"/>
  </r>
  <r>
    <x v="441"/>
    <s v=" MRS"/>
    <x v="155"/>
    <x v="1"/>
    <x v="1"/>
    <x v="1"/>
    <x v="25"/>
    <x v="4"/>
  </r>
  <r>
    <x v="442"/>
    <s v=" MR"/>
    <x v="355"/>
    <x v="0"/>
    <x v="0"/>
    <x v="0"/>
    <x v="25"/>
    <x v="0"/>
  </r>
  <r>
    <x v="443"/>
    <s v=" MR"/>
    <x v="356"/>
    <x v="0"/>
    <x v="0"/>
    <x v="0"/>
    <x v="25"/>
    <x v="0"/>
  </r>
  <r>
    <x v="444"/>
    <s v=" MR"/>
    <x v="184"/>
    <x v="0"/>
    <x v="0"/>
    <x v="0"/>
    <x v="25"/>
    <x v="2"/>
  </r>
  <r>
    <x v="445"/>
    <s v=" MRS"/>
    <x v="357"/>
    <x v="1"/>
    <x v="1"/>
    <x v="1"/>
    <x v="25"/>
    <x v="6"/>
  </r>
  <r>
    <x v="446"/>
    <s v=" MISS"/>
    <x v="358"/>
    <x v="1"/>
    <x v="1"/>
    <x v="1"/>
    <x v="25"/>
    <x v="6"/>
  </r>
  <r>
    <x v="447"/>
    <s v=" MLLE"/>
    <x v="359"/>
    <x v="2"/>
    <x v="1"/>
    <x v="1"/>
    <x v="25"/>
    <x v="0"/>
  </r>
  <r>
    <x v="448"/>
    <s v=" MR"/>
    <x v="288"/>
    <x v="1"/>
    <x v="0"/>
    <x v="0"/>
    <x v="25"/>
    <x v="2"/>
  </r>
  <r>
    <x v="449"/>
    <s v=" MLLE"/>
    <x v="360"/>
    <x v="2"/>
    <x v="1"/>
    <x v="1"/>
    <x v="25"/>
    <x v="0"/>
  </r>
  <r>
    <x v="450"/>
    <s v=" MR"/>
    <x v="361"/>
    <x v="0"/>
    <x v="0"/>
    <x v="0"/>
    <x v="25"/>
    <x v="1"/>
  </r>
  <r>
    <x v="451"/>
    <s v=" MR"/>
    <x v="362"/>
    <x v="0"/>
    <x v="0"/>
    <x v="0"/>
    <x v="25"/>
    <x v="0"/>
  </r>
  <r>
    <x v="452"/>
    <s v=" MRS"/>
    <x v="92"/>
    <x v="0"/>
    <x v="1"/>
    <x v="1"/>
    <x v="25"/>
    <x v="6"/>
  </r>
  <r>
    <x v="453"/>
    <s v=" MR"/>
    <x v="363"/>
    <x v="1"/>
    <x v="0"/>
    <x v="0"/>
    <x v="25"/>
    <x v="0"/>
  </r>
  <r>
    <x v="454"/>
    <s v=" MR"/>
    <x v="364"/>
    <x v="0"/>
    <x v="0"/>
    <x v="0"/>
    <x v="25"/>
    <x v="0"/>
  </r>
  <r>
    <x v="455"/>
    <s v=" MR"/>
    <x v="365"/>
    <x v="0"/>
    <x v="0"/>
    <x v="0"/>
    <x v="26"/>
    <x v="0"/>
  </r>
  <r>
    <x v="456"/>
    <s v=" MR"/>
    <x v="366"/>
    <x v="1"/>
    <x v="0"/>
    <x v="0"/>
    <x v="26"/>
    <x v="0"/>
  </r>
  <r>
    <x v="457"/>
    <s v=" MISS"/>
    <x v="367"/>
    <x v="0"/>
    <x v="0"/>
    <x v="1"/>
    <x v="26"/>
    <x v="0"/>
  </r>
  <r>
    <x v="458"/>
    <s v=" MR"/>
    <x v="368"/>
    <x v="0"/>
    <x v="1"/>
    <x v="0"/>
    <x v="26"/>
    <x v="1"/>
  </r>
  <r>
    <x v="459"/>
    <s v=" MR"/>
    <x v="369"/>
    <x v="0"/>
    <x v="1"/>
    <x v="0"/>
    <x v="26"/>
    <x v="0"/>
  </r>
  <r>
    <x v="460"/>
    <s v=" MR"/>
    <x v="370"/>
    <x v="1"/>
    <x v="0"/>
    <x v="0"/>
    <x v="26"/>
    <x v="0"/>
  </r>
  <r>
    <x v="461"/>
    <s v=" MR"/>
    <x v="223"/>
    <x v="0"/>
    <x v="0"/>
    <x v="0"/>
    <x v="26"/>
    <x v="1"/>
  </r>
  <r>
    <x v="462"/>
    <s v=" MR"/>
    <x v="371"/>
    <x v="2"/>
    <x v="1"/>
    <x v="0"/>
    <x v="26"/>
    <x v="1"/>
  </r>
  <r>
    <x v="463"/>
    <s v=" MR"/>
    <x v="372"/>
    <x v="0"/>
    <x v="0"/>
    <x v="0"/>
    <x v="26"/>
    <x v="1"/>
  </r>
  <r>
    <x v="464"/>
    <s v=" MR"/>
    <x v="257"/>
    <x v="2"/>
    <x v="1"/>
    <x v="0"/>
    <x v="26"/>
    <x v="1"/>
  </r>
  <r>
    <x v="465"/>
    <s v=" MRS"/>
    <x v="60"/>
    <x v="2"/>
    <x v="0"/>
    <x v="1"/>
    <x v="26"/>
    <x v="6"/>
  </r>
  <r>
    <x v="466"/>
    <s v=" MISS"/>
    <x v="373"/>
    <x v="1"/>
    <x v="1"/>
    <x v="1"/>
    <x v="26"/>
    <x v="2"/>
  </r>
  <r>
    <x v="467"/>
    <s v=" MR"/>
    <x v="374"/>
    <x v="1"/>
    <x v="0"/>
    <x v="0"/>
    <x v="26"/>
    <x v="0"/>
  </r>
  <r>
    <x v="468"/>
    <s v=" MR"/>
    <x v="171"/>
    <x v="1"/>
    <x v="0"/>
    <x v="0"/>
    <x v="26"/>
    <x v="6"/>
  </r>
  <r>
    <x v="469"/>
    <s v=" MR"/>
    <x v="156"/>
    <x v="0"/>
    <x v="0"/>
    <x v="0"/>
    <x v="26"/>
    <x v="0"/>
  </r>
  <r>
    <x v="470"/>
    <s v=" MR"/>
    <x v="375"/>
    <x v="0"/>
    <x v="0"/>
    <x v="0"/>
    <x v="26"/>
    <x v="0"/>
  </r>
  <r>
    <x v="471"/>
    <s v=" MR"/>
    <x v="376"/>
    <x v="1"/>
    <x v="0"/>
    <x v="0"/>
    <x v="26"/>
    <x v="1"/>
  </r>
  <r>
    <x v="472"/>
    <s v=" MISS"/>
    <x v="377"/>
    <x v="0"/>
    <x v="0"/>
    <x v="1"/>
    <x v="26"/>
    <x v="1"/>
  </r>
  <r>
    <x v="473"/>
    <s v=" MR"/>
    <x v="347"/>
    <x v="0"/>
    <x v="0"/>
    <x v="0"/>
    <x v="26"/>
    <x v="0"/>
  </r>
  <r>
    <x v="474"/>
    <s v=" MR"/>
    <x v="378"/>
    <x v="0"/>
    <x v="0"/>
    <x v="0"/>
    <x v="26"/>
    <x v="0"/>
  </r>
  <r>
    <x v="475"/>
    <s v=" MR"/>
    <x v="379"/>
    <x v="0"/>
    <x v="0"/>
    <x v="0"/>
    <x v="26"/>
    <x v="0"/>
  </r>
  <r>
    <x v="476"/>
    <s v=" MRS"/>
    <x v="380"/>
    <x v="1"/>
    <x v="1"/>
    <x v="1"/>
    <x v="26"/>
    <x v="1"/>
  </r>
  <r>
    <x v="477"/>
    <s v=" MR"/>
    <x v="381"/>
    <x v="0"/>
    <x v="0"/>
    <x v="0"/>
    <x v="26"/>
    <x v="0"/>
  </r>
  <r>
    <x v="478"/>
    <s v=" MISS"/>
    <x v="382"/>
    <x v="0"/>
    <x v="1"/>
    <x v="1"/>
    <x v="27"/>
    <x v="0"/>
  </r>
  <r>
    <x v="479"/>
    <s v=" MR"/>
    <x v="383"/>
    <x v="0"/>
    <x v="0"/>
    <x v="0"/>
    <x v="27"/>
    <x v="2"/>
  </r>
  <r>
    <x v="480"/>
    <s v=" MR"/>
    <x v="384"/>
    <x v="0"/>
    <x v="0"/>
    <x v="0"/>
    <x v="27"/>
    <x v="1"/>
  </r>
  <r>
    <x v="481"/>
    <s v=" MR"/>
    <x v="149"/>
    <x v="0"/>
    <x v="0"/>
    <x v="0"/>
    <x v="27"/>
    <x v="6"/>
  </r>
  <r>
    <x v="482"/>
    <s v=" MR"/>
    <x v="385"/>
    <x v="0"/>
    <x v="0"/>
    <x v="0"/>
    <x v="27"/>
    <x v="0"/>
  </r>
  <r>
    <x v="483"/>
    <s v=" MR"/>
    <x v="386"/>
    <x v="0"/>
    <x v="1"/>
    <x v="0"/>
    <x v="27"/>
    <x v="0"/>
  </r>
  <r>
    <x v="484"/>
    <s v=" MISS"/>
    <x v="387"/>
    <x v="2"/>
    <x v="1"/>
    <x v="1"/>
    <x v="27"/>
    <x v="0"/>
  </r>
  <r>
    <x v="485"/>
    <s v=" MRS"/>
    <x v="388"/>
    <x v="1"/>
    <x v="0"/>
    <x v="1"/>
    <x v="27"/>
    <x v="2"/>
  </r>
  <r>
    <x v="486"/>
    <s v=" MISS"/>
    <x v="389"/>
    <x v="0"/>
    <x v="1"/>
    <x v="1"/>
    <x v="27"/>
    <x v="0"/>
  </r>
  <r>
    <x v="487"/>
    <s v=" MR"/>
    <x v="390"/>
    <x v="0"/>
    <x v="0"/>
    <x v="0"/>
    <x v="27"/>
    <x v="0"/>
  </r>
  <r>
    <x v="488"/>
    <s v=" MR"/>
    <x v="391"/>
    <x v="0"/>
    <x v="1"/>
    <x v="0"/>
    <x v="27"/>
    <x v="0"/>
  </r>
  <r>
    <x v="489"/>
    <s v=" MRS"/>
    <x v="392"/>
    <x v="0"/>
    <x v="0"/>
    <x v="1"/>
    <x v="27"/>
    <x v="1"/>
  </r>
  <r>
    <x v="490"/>
    <s v=" MR"/>
    <x v="393"/>
    <x v="1"/>
    <x v="0"/>
    <x v="0"/>
    <x v="27"/>
    <x v="0"/>
  </r>
  <r>
    <x v="491"/>
    <s v=" MR"/>
    <x v="394"/>
    <x v="0"/>
    <x v="0"/>
    <x v="0"/>
    <x v="27"/>
    <x v="0"/>
  </r>
  <r>
    <x v="492"/>
    <s v=" MR"/>
    <x v="296"/>
    <x v="0"/>
    <x v="0"/>
    <x v="0"/>
    <x v="27"/>
    <x v="1"/>
  </r>
  <r>
    <x v="493"/>
    <s v=" MR"/>
    <x v="395"/>
    <x v="0"/>
    <x v="0"/>
    <x v="0"/>
    <x v="27"/>
    <x v="0"/>
  </r>
  <r>
    <x v="494"/>
    <s v=" MR"/>
    <x v="396"/>
    <x v="0"/>
    <x v="0"/>
    <x v="0"/>
    <x v="27"/>
    <x v="0"/>
  </r>
  <r>
    <x v="495"/>
    <s v=" MR"/>
    <x v="397"/>
    <x v="2"/>
    <x v="1"/>
    <x v="0"/>
    <x v="27"/>
    <x v="0"/>
  </r>
  <r>
    <x v="496"/>
    <s v=" MRS"/>
    <x v="35"/>
    <x v="0"/>
    <x v="1"/>
    <x v="1"/>
    <x v="28"/>
    <x v="2"/>
  </r>
  <r>
    <x v="497"/>
    <s v=" MRS"/>
    <x v="398"/>
    <x v="1"/>
    <x v="0"/>
    <x v="1"/>
    <x v="28"/>
    <x v="1"/>
  </r>
  <r>
    <x v="498"/>
    <s v=" MR"/>
    <x v="165"/>
    <x v="0"/>
    <x v="1"/>
    <x v="0"/>
    <x v="28"/>
    <x v="0"/>
  </r>
  <r>
    <x v="499"/>
    <s v=" MISS"/>
    <x v="399"/>
    <x v="0"/>
    <x v="1"/>
    <x v="1"/>
    <x v="28"/>
    <x v="0"/>
  </r>
  <r>
    <x v="500"/>
    <s v=" MR"/>
    <x v="400"/>
    <x v="1"/>
    <x v="0"/>
    <x v="0"/>
    <x v="28"/>
    <x v="0"/>
  </r>
  <r>
    <x v="501"/>
    <s v=" MR"/>
    <x v="401"/>
    <x v="0"/>
    <x v="0"/>
    <x v="0"/>
    <x v="28"/>
    <x v="0"/>
  </r>
  <r>
    <x v="502"/>
    <s v=" MR"/>
    <x v="402"/>
    <x v="2"/>
    <x v="0"/>
    <x v="0"/>
    <x v="28"/>
    <x v="2"/>
  </r>
  <r>
    <x v="503"/>
    <s v=" MR"/>
    <x v="403"/>
    <x v="1"/>
    <x v="0"/>
    <x v="0"/>
    <x v="28"/>
    <x v="0"/>
  </r>
  <r>
    <x v="504"/>
    <s v=" MR"/>
    <x v="404"/>
    <x v="2"/>
    <x v="1"/>
    <x v="0"/>
    <x v="28"/>
    <x v="0"/>
  </r>
  <r>
    <x v="505"/>
    <s v=" MR"/>
    <x v="197"/>
    <x v="0"/>
    <x v="0"/>
    <x v="0"/>
    <x v="28"/>
    <x v="1"/>
  </r>
  <r>
    <x v="506"/>
    <s v=" MR"/>
    <x v="405"/>
    <x v="2"/>
    <x v="1"/>
    <x v="0"/>
    <x v="28"/>
    <x v="0"/>
  </r>
  <r>
    <x v="507"/>
    <s v=" MISS"/>
    <x v="406"/>
    <x v="1"/>
    <x v="1"/>
    <x v="1"/>
    <x v="28"/>
    <x v="0"/>
  </r>
  <r>
    <x v="508"/>
    <s v=" MR"/>
    <x v="407"/>
    <x v="2"/>
    <x v="1"/>
    <x v="0"/>
    <x v="28"/>
    <x v="1"/>
  </r>
  <r>
    <x v="509"/>
    <s v=" MR"/>
    <x v="408"/>
    <x v="0"/>
    <x v="1"/>
    <x v="0"/>
    <x v="28"/>
    <x v="0"/>
  </r>
  <r>
    <x v="510"/>
    <s v=" MR"/>
    <x v="409"/>
    <x v="0"/>
    <x v="1"/>
    <x v="0"/>
    <x v="28"/>
    <x v="0"/>
  </r>
  <r>
    <x v="511"/>
    <s v=" MRS"/>
    <x v="182"/>
    <x v="0"/>
    <x v="1"/>
    <x v="1"/>
    <x v="28"/>
    <x v="1"/>
  </r>
  <r>
    <x v="512"/>
    <s v=" MISS"/>
    <x v="410"/>
    <x v="1"/>
    <x v="1"/>
    <x v="1"/>
    <x v="28"/>
    <x v="1"/>
  </r>
  <r>
    <x v="513"/>
    <s v=" REV"/>
    <x v="411"/>
    <x v="1"/>
    <x v="0"/>
    <x v="0"/>
    <x v="28"/>
    <x v="0"/>
  </r>
  <r>
    <x v="514"/>
    <s v=" MR"/>
    <x v="412"/>
    <x v="2"/>
    <x v="1"/>
    <x v="0"/>
    <x v="29"/>
    <x v="0"/>
  </r>
  <r>
    <x v="515"/>
    <s v=" MR"/>
    <x v="71"/>
    <x v="2"/>
    <x v="0"/>
    <x v="0"/>
    <x v="29"/>
    <x v="1"/>
  </r>
  <r>
    <x v="516"/>
    <s v=" MR"/>
    <x v="413"/>
    <x v="2"/>
    <x v="0"/>
    <x v="0"/>
    <x v="29"/>
    <x v="0"/>
  </r>
  <r>
    <x v="517"/>
    <s v=" MISS"/>
    <x v="414"/>
    <x v="0"/>
    <x v="0"/>
    <x v="1"/>
    <x v="29"/>
    <x v="0"/>
  </r>
  <r>
    <x v="518"/>
    <s v=" MR"/>
    <x v="415"/>
    <x v="0"/>
    <x v="0"/>
    <x v="0"/>
    <x v="29"/>
    <x v="0"/>
  </r>
  <r>
    <x v="519"/>
    <s v=" MR"/>
    <x v="416"/>
    <x v="0"/>
    <x v="0"/>
    <x v="0"/>
    <x v="29"/>
    <x v="0"/>
  </r>
  <r>
    <x v="520"/>
    <s v=" MR"/>
    <x v="417"/>
    <x v="0"/>
    <x v="0"/>
    <x v="0"/>
    <x v="29"/>
    <x v="0"/>
  </r>
  <r>
    <x v="521"/>
    <s v=" MR"/>
    <x v="418"/>
    <x v="0"/>
    <x v="0"/>
    <x v="0"/>
    <x v="29"/>
    <x v="0"/>
  </r>
  <r>
    <x v="522"/>
    <s v=" MR"/>
    <x v="419"/>
    <x v="0"/>
    <x v="0"/>
    <x v="0"/>
    <x v="29"/>
    <x v="0"/>
  </r>
  <r>
    <x v="523"/>
    <s v=" MR"/>
    <x v="420"/>
    <x v="1"/>
    <x v="0"/>
    <x v="0"/>
    <x v="29"/>
    <x v="0"/>
  </r>
  <r>
    <x v="524"/>
    <s v=" MR"/>
    <x v="421"/>
    <x v="0"/>
    <x v="0"/>
    <x v="0"/>
    <x v="29"/>
    <x v="0"/>
  </r>
  <r>
    <x v="525"/>
    <s v=" MR"/>
    <x v="259"/>
    <x v="0"/>
    <x v="0"/>
    <x v="0"/>
    <x v="29"/>
    <x v="2"/>
  </r>
  <r>
    <x v="526"/>
    <s v=" MRS"/>
    <x v="422"/>
    <x v="1"/>
    <x v="1"/>
    <x v="1"/>
    <x v="29"/>
    <x v="0"/>
  </r>
  <r>
    <x v="527"/>
    <s v=" MR"/>
    <x v="345"/>
    <x v="0"/>
    <x v="0"/>
    <x v="0"/>
    <x v="29"/>
    <x v="1"/>
  </r>
  <r>
    <x v="528"/>
    <s v=" MRS"/>
    <x v="423"/>
    <x v="0"/>
    <x v="0"/>
    <x v="1"/>
    <x v="29"/>
    <x v="2"/>
  </r>
  <r>
    <x v="529"/>
    <s v=" MRS"/>
    <x v="424"/>
    <x v="1"/>
    <x v="1"/>
    <x v="1"/>
    <x v="29"/>
    <x v="1"/>
  </r>
  <r>
    <x v="530"/>
    <s v=" MR"/>
    <x v="425"/>
    <x v="2"/>
    <x v="1"/>
    <x v="0"/>
    <x v="29"/>
    <x v="0"/>
  </r>
  <r>
    <x v="531"/>
    <s v=" MS"/>
    <x v="426"/>
    <x v="1"/>
    <x v="1"/>
    <x v="1"/>
    <x v="29"/>
    <x v="0"/>
  </r>
  <r>
    <x v="532"/>
    <s v=" MR"/>
    <x v="29"/>
    <x v="0"/>
    <x v="0"/>
    <x v="0"/>
    <x v="29"/>
    <x v="0"/>
  </r>
  <r>
    <x v="533"/>
    <s v=" MR"/>
    <x v="427"/>
    <x v="1"/>
    <x v="0"/>
    <x v="0"/>
    <x v="29"/>
    <x v="0"/>
  </r>
  <r>
    <x v="534"/>
    <s v=" MISS"/>
    <x v="428"/>
    <x v="1"/>
    <x v="1"/>
    <x v="1"/>
    <x v="29"/>
    <x v="0"/>
  </r>
  <r>
    <x v="535"/>
    <s v=" MR"/>
    <x v="429"/>
    <x v="0"/>
    <x v="0"/>
    <x v="0"/>
    <x v="29"/>
    <x v="0"/>
  </r>
  <r>
    <x v="536"/>
    <s v=" REV"/>
    <x v="181"/>
    <x v="1"/>
    <x v="0"/>
    <x v="0"/>
    <x v="29"/>
    <x v="1"/>
  </r>
  <r>
    <x v="537"/>
    <s v=" MRS"/>
    <x v="430"/>
    <x v="1"/>
    <x v="1"/>
    <x v="1"/>
    <x v="29"/>
    <x v="1"/>
  </r>
  <r>
    <x v="538"/>
    <s v=" MR"/>
    <x v="431"/>
    <x v="1"/>
    <x v="0"/>
    <x v="0"/>
    <x v="29"/>
    <x v="0"/>
  </r>
  <r>
    <x v="539"/>
    <s v=" MR"/>
    <x v="432"/>
    <x v="0"/>
    <x v="0"/>
    <x v="0"/>
    <x v="29"/>
    <x v="0"/>
  </r>
  <r>
    <x v="540"/>
    <s v=" MR"/>
    <x v="1"/>
    <x v="0"/>
    <x v="0"/>
    <x v="0"/>
    <x v="29"/>
    <x v="0"/>
  </r>
  <r>
    <x v="541"/>
    <s v=" MRS"/>
    <x v="433"/>
    <x v="1"/>
    <x v="1"/>
    <x v="1"/>
    <x v="30"/>
    <x v="1"/>
  </r>
  <r>
    <x v="542"/>
    <s v=" MRS"/>
    <x v="434"/>
    <x v="1"/>
    <x v="1"/>
    <x v="1"/>
    <x v="30"/>
    <x v="0"/>
  </r>
  <r>
    <x v="543"/>
    <s v=" MR"/>
    <x v="435"/>
    <x v="0"/>
    <x v="1"/>
    <x v="0"/>
    <x v="30"/>
    <x v="0"/>
  </r>
  <r>
    <x v="544"/>
    <s v=" MR"/>
    <x v="436"/>
    <x v="0"/>
    <x v="0"/>
    <x v="0"/>
    <x v="30"/>
    <x v="0"/>
  </r>
  <r>
    <x v="545"/>
    <s v=" MR"/>
    <x v="398"/>
    <x v="1"/>
    <x v="0"/>
    <x v="0"/>
    <x v="30"/>
    <x v="1"/>
  </r>
  <r>
    <x v="546"/>
    <s v=" MRS"/>
    <x v="437"/>
    <x v="1"/>
    <x v="1"/>
    <x v="1"/>
    <x v="30"/>
    <x v="1"/>
  </r>
  <r>
    <x v="547"/>
    <s v=" MR"/>
    <x v="438"/>
    <x v="0"/>
    <x v="0"/>
    <x v="0"/>
    <x v="30"/>
    <x v="0"/>
  </r>
  <r>
    <x v="548"/>
    <s v=" MR"/>
    <x v="439"/>
    <x v="1"/>
    <x v="0"/>
    <x v="0"/>
    <x v="30"/>
    <x v="0"/>
  </r>
  <r>
    <x v="549"/>
    <s v=" MRS"/>
    <x v="166"/>
    <x v="0"/>
    <x v="0"/>
    <x v="1"/>
    <x v="30"/>
    <x v="2"/>
  </r>
  <r>
    <x v="550"/>
    <s v=" MRS"/>
    <x v="440"/>
    <x v="0"/>
    <x v="1"/>
    <x v="1"/>
    <x v="30"/>
    <x v="2"/>
  </r>
  <r>
    <x v="551"/>
    <s v=" MR"/>
    <x v="307"/>
    <x v="2"/>
    <x v="0"/>
    <x v="0"/>
    <x v="30"/>
    <x v="1"/>
  </r>
  <r>
    <x v="552"/>
    <s v=" MR"/>
    <x v="441"/>
    <x v="1"/>
    <x v="0"/>
    <x v="0"/>
    <x v="30"/>
    <x v="1"/>
  </r>
  <r>
    <x v="553"/>
    <s v=" MR"/>
    <x v="442"/>
    <x v="0"/>
    <x v="0"/>
    <x v="0"/>
    <x v="30"/>
    <x v="0"/>
  </r>
  <r>
    <x v="554"/>
    <s v=" MR"/>
    <x v="443"/>
    <x v="0"/>
    <x v="1"/>
    <x v="0"/>
    <x v="30"/>
    <x v="0"/>
  </r>
  <r>
    <x v="555"/>
    <s v=" MR"/>
    <x v="302"/>
    <x v="0"/>
    <x v="0"/>
    <x v="0"/>
    <x v="30"/>
    <x v="1"/>
  </r>
  <r>
    <x v="556"/>
    <s v=" MR"/>
    <x v="444"/>
    <x v="0"/>
    <x v="1"/>
    <x v="0"/>
    <x v="30"/>
    <x v="0"/>
  </r>
  <r>
    <x v="557"/>
    <s v=" MRS"/>
    <x v="163"/>
    <x v="0"/>
    <x v="0"/>
    <x v="1"/>
    <x v="30"/>
    <x v="5"/>
  </r>
  <r>
    <x v="558"/>
    <s v=" MR"/>
    <x v="438"/>
    <x v="0"/>
    <x v="0"/>
    <x v="0"/>
    <x v="30"/>
    <x v="0"/>
  </r>
  <r>
    <x v="559"/>
    <s v=" MISS"/>
    <x v="445"/>
    <x v="2"/>
    <x v="1"/>
    <x v="1"/>
    <x v="30"/>
    <x v="0"/>
  </r>
  <r>
    <x v="560"/>
    <s v=" MR"/>
    <x v="446"/>
    <x v="2"/>
    <x v="0"/>
    <x v="0"/>
    <x v="30"/>
    <x v="0"/>
  </r>
  <r>
    <x v="561"/>
    <s v=" MISS"/>
    <x v="447"/>
    <x v="0"/>
    <x v="1"/>
    <x v="1"/>
    <x v="31"/>
    <x v="0"/>
  </r>
  <r>
    <x v="562"/>
    <s v=" MR"/>
    <x v="448"/>
    <x v="0"/>
    <x v="0"/>
    <x v="0"/>
    <x v="31"/>
    <x v="0"/>
  </r>
  <r>
    <x v="563"/>
    <s v=" MR"/>
    <x v="449"/>
    <x v="1"/>
    <x v="0"/>
    <x v="0"/>
    <x v="31"/>
    <x v="0"/>
  </r>
  <r>
    <x v="564"/>
    <s v=" MR"/>
    <x v="450"/>
    <x v="1"/>
    <x v="0"/>
    <x v="0"/>
    <x v="31"/>
    <x v="0"/>
  </r>
  <r>
    <x v="565"/>
    <s v=" MR"/>
    <x v="451"/>
    <x v="1"/>
    <x v="0"/>
    <x v="0"/>
    <x v="31"/>
    <x v="0"/>
  </r>
  <r>
    <x v="566"/>
    <s v=" MR"/>
    <x v="214"/>
    <x v="0"/>
    <x v="0"/>
    <x v="0"/>
    <x v="31"/>
    <x v="0"/>
  </r>
  <r>
    <x v="567"/>
    <s v=" MR"/>
    <x v="392"/>
    <x v="0"/>
    <x v="0"/>
    <x v="0"/>
    <x v="31"/>
    <x v="1"/>
  </r>
  <r>
    <x v="568"/>
    <s v=" MISS"/>
    <x v="452"/>
    <x v="2"/>
    <x v="1"/>
    <x v="1"/>
    <x v="31"/>
    <x v="0"/>
  </r>
  <r>
    <x v="569"/>
    <s v=" MR"/>
    <x v="453"/>
    <x v="0"/>
    <x v="1"/>
    <x v="0"/>
    <x v="31"/>
    <x v="0"/>
  </r>
  <r>
    <x v="570"/>
    <s v=" MR"/>
    <x v="430"/>
    <x v="1"/>
    <x v="0"/>
    <x v="0"/>
    <x v="31"/>
    <x v="1"/>
  </r>
  <r>
    <x v="571"/>
    <s v=" MISS"/>
    <x v="454"/>
    <x v="2"/>
    <x v="1"/>
    <x v="1"/>
    <x v="31"/>
    <x v="0"/>
  </r>
  <r>
    <x v="572"/>
    <s v=" MISS"/>
    <x v="455"/>
    <x v="1"/>
    <x v="1"/>
    <x v="1"/>
    <x v="31"/>
    <x v="0"/>
  </r>
  <r>
    <x v="573"/>
    <s v=" MR"/>
    <x v="456"/>
    <x v="0"/>
    <x v="0"/>
    <x v="0"/>
    <x v="31"/>
    <x v="0"/>
  </r>
  <r>
    <x v="574"/>
    <s v=" MR"/>
    <x v="457"/>
    <x v="1"/>
    <x v="0"/>
    <x v="0"/>
    <x v="31"/>
    <x v="0"/>
  </r>
  <r>
    <x v="575"/>
    <s v=" MR"/>
    <x v="458"/>
    <x v="2"/>
    <x v="0"/>
    <x v="0"/>
    <x v="31"/>
    <x v="0"/>
  </r>
  <r>
    <x v="576"/>
    <s v=" MR"/>
    <x v="459"/>
    <x v="0"/>
    <x v="0"/>
    <x v="0"/>
    <x v="31"/>
    <x v="0"/>
  </r>
  <r>
    <x v="577"/>
    <s v=" MISS"/>
    <x v="460"/>
    <x v="2"/>
    <x v="1"/>
    <x v="1"/>
    <x v="31"/>
    <x v="0"/>
  </r>
  <r>
    <x v="578"/>
    <s v=" MISS"/>
    <x v="461"/>
    <x v="0"/>
    <x v="0"/>
    <x v="1"/>
    <x v="31"/>
    <x v="0"/>
  </r>
  <r>
    <x v="579"/>
    <s v=" MISS"/>
    <x v="462"/>
    <x v="2"/>
    <x v="1"/>
    <x v="1"/>
    <x v="31"/>
    <x v="0"/>
  </r>
  <r>
    <x v="580"/>
    <s v=" MR"/>
    <x v="463"/>
    <x v="0"/>
    <x v="0"/>
    <x v="0"/>
    <x v="31"/>
    <x v="0"/>
  </r>
  <r>
    <x v="581"/>
    <s v=" MRS"/>
    <x v="464"/>
    <x v="1"/>
    <x v="1"/>
    <x v="1"/>
    <x v="31"/>
    <x v="6"/>
  </r>
  <r>
    <x v="582"/>
    <s v=" MISS"/>
    <x v="465"/>
    <x v="1"/>
    <x v="1"/>
    <x v="1"/>
    <x v="31"/>
    <x v="0"/>
  </r>
  <r>
    <x v="583"/>
    <s v=" MR"/>
    <x v="466"/>
    <x v="0"/>
    <x v="0"/>
    <x v="0"/>
    <x v="31"/>
    <x v="0"/>
  </r>
  <r>
    <x v="584"/>
    <s v=" MRS"/>
    <x v="187"/>
    <x v="0"/>
    <x v="0"/>
    <x v="1"/>
    <x v="31"/>
    <x v="2"/>
  </r>
  <r>
    <x v="585"/>
    <s v=" MISS"/>
    <x v="467"/>
    <x v="2"/>
    <x v="1"/>
    <x v="1"/>
    <x v="31"/>
    <x v="0"/>
  </r>
  <r>
    <x v="586"/>
    <s v=" MISS"/>
    <x v="468"/>
    <x v="0"/>
    <x v="0"/>
    <x v="1"/>
    <x v="31"/>
    <x v="0"/>
  </r>
  <r>
    <x v="587"/>
    <s v=" MR"/>
    <x v="469"/>
    <x v="0"/>
    <x v="0"/>
    <x v="0"/>
    <x v="31"/>
    <x v="0"/>
  </r>
  <r>
    <x v="588"/>
    <s v=" MRS"/>
    <x v="205"/>
    <x v="0"/>
    <x v="0"/>
    <x v="1"/>
    <x v="32"/>
    <x v="1"/>
  </r>
  <r>
    <x v="589"/>
    <s v=" MISS"/>
    <x v="330"/>
    <x v="2"/>
    <x v="1"/>
    <x v="1"/>
    <x v="32"/>
    <x v="1"/>
  </r>
  <r>
    <x v="590"/>
    <s v=" MISS"/>
    <x v="470"/>
    <x v="2"/>
    <x v="1"/>
    <x v="1"/>
    <x v="32"/>
    <x v="2"/>
  </r>
  <r>
    <x v="591"/>
    <s v=" MRS"/>
    <x v="186"/>
    <x v="0"/>
    <x v="1"/>
    <x v="1"/>
    <x v="32"/>
    <x v="2"/>
  </r>
  <r>
    <x v="592"/>
    <s v=" MISS"/>
    <x v="418"/>
    <x v="0"/>
    <x v="0"/>
    <x v="1"/>
    <x v="32"/>
    <x v="0"/>
  </r>
  <r>
    <x v="593"/>
    <s v=" MR"/>
    <x v="471"/>
    <x v="1"/>
    <x v="0"/>
    <x v="0"/>
    <x v="32"/>
    <x v="0"/>
  </r>
  <r>
    <x v="594"/>
    <s v=" MR"/>
    <x v="183"/>
    <x v="1"/>
    <x v="0"/>
    <x v="0"/>
    <x v="32"/>
    <x v="2"/>
  </r>
  <r>
    <x v="595"/>
    <s v=" MR"/>
    <x v="472"/>
    <x v="2"/>
    <x v="0"/>
    <x v="0"/>
    <x v="32"/>
    <x v="1"/>
  </r>
  <r>
    <x v="596"/>
    <s v=" MR"/>
    <x v="473"/>
    <x v="1"/>
    <x v="1"/>
    <x v="0"/>
    <x v="32"/>
    <x v="0"/>
  </r>
  <r>
    <x v="597"/>
    <s v=" MR"/>
    <x v="221"/>
    <x v="2"/>
    <x v="1"/>
    <x v="0"/>
    <x v="32"/>
    <x v="1"/>
  </r>
  <r>
    <x v="598"/>
    <s v=" MR"/>
    <x v="474"/>
    <x v="0"/>
    <x v="1"/>
    <x v="0"/>
    <x v="32"/>
    <x v="0"/>
  </r>
  <r>
    <x v="599"/>
    <s v=" MR"/>
    <x v="475"/>
    <x v="0"/>
    <x v="0"/>
    <x v="0"/>
    <x v="32"/>
    <x v="0"/>
  </r>
  <r>
    <x v="600"/>
    <s v=" MRS"/>
    <x v="476"/>
    <x v="0"/>
    <x v="1"/>
    <x v="1"/>
    <x v="32"/>
    <x v="0"/>
  </r>
  <r>
    <x v="601"/>
    <s v=" MRS"/>
    <x v="183"/>
    <x v="1"/>
    <x v="1"/>
    <x v="1"/>
    <x v="32"/>
    <x v="2"/>
  </r>
  <r>
    <x v="602"/>
    <s v=" MR"/>
    <x v="317"/>
    <x v="0"/>
    <x v="0"/>
    <x v="0"/>
    <x v="32"/>
    <x v="0"/>
  </r>
  <r>
    <x v="603"/>
    <s v=" MR"/>
    <x v="153"/>
    <x v="1"/>
    <x v="0"/>
    <x v="0"/>
    <x v="32"/>
    <x v="2"/>
  </r>
  <r>
    <x v="604"/>
    <s v=" MR"/>
    <x v="477"/>
    <x v="2"/>
    <x v="0"/>
    <x v="0"/>
    <x v="32"/>
    <x v="0"/>
  </r>
  <r>
    <x v="605"/>
    <s v=" MR"/>
    <x v="478"/>
    <x v="1"/>
    <x v="0"/>
    <x v="0"/>
    <x v="33"/>
    <x v="0"/>
  </r>
  <r>
    <x v="606"/>
    <s v=" MR"/>
    <x v="479"/>
    <x v="0"/>
    <x v="1"/>
    <x v="0"/>
    <x v="33"/>
    <x v="0"/>
  </r>
  <r>
    <x v="607"/>
    <s v=" MRS"/>
    <x v="480"/>
    <x v="1"/>
    <x v="1"/>
    <x v="1"/>
    <x v="33"/>
    <x v="0"/>
  </r>
  <r>
    <x v="608"/>
    <s v=" MR"/>
    <x v="481"/>
    <x v="0"/>
    <x v="0"/>
    <x v="0"/>
    <x v="33"/>
    <x v="1"/>
  </r>
  <r>
    <x v="609"/>
    <s v=" MISS"/>
    <x v="482"/>
    <x v="2"/>
    <x v="1"/>
    <x v="1"/>
    <x v="33"/>
    <x v="0"/>
  </r>
  <r>
    <x v="610"/>
    <s v=" MR"/>
    <x v="483"/>
    <x v="0"/>
    <x v="0"/>
    <x v="0"/>
    <x v="33"/>
    <x v="0"/>
  </r>
  <r>
    <x v="611"/>
    <s v=" MR"/>
    <x v="484"/>
    <x v="0"/>
    <x v="1"/>
    <x v="0"/>
    <x v="33"/>
    <x v="0"/>
  </r>
  <r>
    <x v="612"/>
    <s v=" MR"/>
    <x v="485"/>
    <x v="0"/>
    <x v="0"/>
    <x v="0"/>
    <x v="33"/>
    <x v="0"/>
  </r>
  <r>
    <x v="613"/>
    <s v=" MR"/>
    <x v="261"/>
    <x v="1"/>
    <x v="1"/>
    <x v="0"/>
    <x v="33"/>
    <x v="1"/>
  </r>
  <r>
    <x v="614"/>
    <s v=" MR"/>
    <x v="486"/>
    <x v="0"/>
    <x v="1"/>
    <x v="0"/>
    <x v="33"/>
    <x v="0"/>
  </r>
  <r>
    <x v="615"/>
    <s v=" MR"/>
    <x v="271"/>
    <x v="0"/>
    <x v="1"/>
    <x v="0"/>
    <x v="33"/>
    <x v="0"/>
  </r>
  <r>
    <x v="616"/>
    <s v=" DR"/>
    <x v="487"/>
    <x v="2"/>
    <x v="1"/>
    <x v="0"/>
    <x v="33"/>
    <x v="0"/>
  </r>
  <r>
    <x v="617"/>
    <s v=" MR"/>
    <x v="488"/>
    <x v="0"/>
    <x v="0"/>
    <x v="0"/>
    <x v="33"/>
    <x v="0"/>
  </r>
  <r>
    <x v="618"/>
    <s v=" MRS"/>
    <x v="116"/>
    <x v="0"/>
    <x v="0"/>
    <x v="1"/>
    <x v="33"/>
    <x v="2"/>
  </r>
  <r>
    <x v="619"/>
    <s v=" MR"/>
    <x v="288"/>
    <x v="1"/>
    <x v="0"/>
    <x v="0"/>
    <x v="33"/>
    <x v="2"/>
  </r>
  <r>
    <x v="620"/>
    <s v=" MR"/>
    <x v="489"/>
    <x v="0"/>
    <x v="0"/>
    <x v="0"/>
    <x v="33"/>
    <x v="0"/>
  </r>
  <r>
    <x v="621"/>
    <s v=" MR"/>
    <x v="490"/>
    <x v="0"/>
    <x v="1"/>
    <x v="0"/>
    <x v="33"/>
    <x v="0"/>
  </r>
  <r>
    <x v="622"/>
    <s v=" MR"/>
    <x v="491"/>
    <x v="0"/>
    <x v="0"/>
    <x v="0"/>
    <x v="33"/>
    <x v="0"/>
  </r>
  <r>
    <x v="623"/>
    <s v=" MR"/>
    <x v="193"/>
    <x v="1"/>
    <x v="0"/>
    <x v="0"/>
    <x v="33"/>
    <x v="1"/>
  </r>
  <r>
    <x v="624"/>
    <s v=" MISS"/>
    <x v="100"/>
    <x v="1"/>
    <x v="1"/>
    <x v="1"/>
    <x v="33"/>
    <x v="0"/>
  </r>
  <r>
    <x v="625"/>
    <s v=" MRS"/>
    <x v="481"/>
    <x v="0"/>
    <x v="1"/>
    <x v="1"/>
    <x v="34"/>
    <x v="6"/>
  </r>
  <r>
    <x v="626"/>
    <s v=" MR"/>
    <x v="317"/>
    <x v="0"/>
    <x v="0"/>
    <x v="0"/>
    <x v="34"/>
    <x v="0"/>
  </r>
  <r>
    <x v="627"/>
    <s v=" MR"/>
    <x v="492"/>
    <x v="0"/>
    <x v="0"/>
    <x v="0"/>
    <x v="34"/>
    <x v="0"/>
  </r>
  <r>
    <x v="628"/>
    <s v=" MR"/>
    <x v="493"/>
    <x v="1"/>
    <x v="0"/>
    <x v="0"/>
    <x v="34"/>
    <x v="0"/>
  </r>
  <r>
    <x v="629"/>
    <s v=" MR"/>
    <x v="494"/>
    <x v="0"/>
    <x v="0"/>
    <x v="0"/>
    <x v="34"/>
    <x v="0"/>
  </r>
  <r>
    <x v="630"/>
    <s v=" MISS"/>
    <x v="495"/>
    <x v="2"/>
    <x v="1"/>
    <x v="1"/>
    <x v="34"/>
    <x v="1"/>
  </r>
  <r>
    <x v="631"/>
    <s v=" MRS"/>
    <x v="179"/>
    <x v="1"/>
    <x v="1"/>
    <x v="1"/>
    <x v="34"/>
    <x v="6"/>
  </r>
  <r>
    <x v="632"/>
    <s v=" MRS"/>
    <x v="169"/>
    <x v="1"/>
    <x v="1"/>
    <x v="1"/>
    <x v="34"/>
    <x v="2"/>
  </r>
  <r>
    <x v="633"/>
    <s v=" MR"/>
    <x v="186"/>
    <x v="0"/>
    <x v="0"/>
    <x v="0"/>
    <x v="34"/>
    <x v="2"/>
  </r>
  <r>
    <x v="634"/>
    <s v=" MR"/>
    <x v="35"/>
    <x v="0"/>
    <x v="0"/>
    <x v="0"/>
    <x v="34"/>
    <x v="0"/>
  </r>
  <r>
    <x v="635"/>
    <s v=" MR"/>
    <x v="496"/>
    <x v="0"/>
    <x v="0"/>
    <x v="0"/>
    <x v="34"/>
    <x v="0"/>
  </r>
  <r>
    <x v="636"/>
    <s v=" THE COUNTESS"/>
    <x v="497"/>
    <x v="2"/>
    <x v="1"/>
    <x v="1"/>
    <x v="34"/>
    <x v="0"/>
  </r>
  <r>
    <x v="637"/>
    <s v=" MRS"/>
    <x v="407"/>
    <x v="2"/>
    <x v="1"/>
    <x v="1"/>
    <x v="34"/>
    <x v="1"/>
  </r>
  <r>
    <x v="638"/>
    <s v=" MR"/>
    <x v="429"/>
    <x v="2"/>
    <x v="0"/>
    <x v="0"/>
    <x v="34"/>
    <x v="0"/>
  </r>
  <r>
    <x v="639"/>
    <s v=" MR"/>
    <x v="498"/>
    <x v="0"/>
    <x v="0"/>
    <x v="0"/>
    <x v="34"/>
    <x v="0"/>
  </r>
  <r>
    <x v="640"/>
    <s v=" MR"/>
    <x v="499"/>
    <x v="1"/>
    <x v="1"/>
    <x v="0"/>
    <x v="35"/>
    <x v="0"/>
  </r>
  <r>
    <x v="641"/>
    <s v=" MRS"/>
    <x v="233"/>
    <x v="1"/>
    <x v="1"/>
    <x v="1"/>
    <x v="35"/>
    <x v="1"/>
  </r>
  <r>
    <x v="642"/>
    <s v=" MR"/>
    <x v="352"/>
    <x v="1"/>
    <x v="0"/>
    <x v="0"/>
    <x v="35"/>
    <x v="1"/>
  </r>
  <r>
    <x v="643"/>
    <s v=" MR"/>
    <x v="500"/>
    <x v="0"/>
    <x v="0"/>
    <x v="0"/>
    <x v="35"/>
    <x v="0"/>
  </r>
  <r>
    <x v="644"/>
    <s v=" MR"/>
    <x v="501"/>
    <x v="1"/>
    <x v="0"/>
    <x v="0"/>
    <x v="35"/>
    <x v="1"/>
  </r>
  <r>
    <x v="645"/>
    <s v=" MRS"/>
    <x v="502"/>
    <x v="1"/>
    <x v="1"/>
    <x v="1"/>
    <x v="35"/>
    <x v="2"/>
  </r>
  <r>
    <x v="646"/>
    <s v=" MR"/>
    <x v="503"/>
    <x v="2"/>
    <x v="1"/>
    <x v="0"/>
    <x v="35"/>
    <x v="0"/>
  </r>
  <r>
    <x v="647"/>
    <s v=" MR"/>
    <x v="504"/>
    <x v="0"/>
    <x v="0"/>
    <x v="0"/>
    <x v="35"/>
    <x v="0"/>
  </r>
  <r>
    <x v="648"/>
    <s v=" MR"/>
    <x v="464"/>
    <x v="1"/>
    <x v="0"/>
    <x v="0"/>
    <x v="35"/>
    <x v="1"/>
  </r>
  <r>
    <x v="649"/>
    <s v=" MRS"/>
    <x v="505"/>
    <x v="1"/>
    <x v="1"/>
    <x v="1"/>
    <x v="35"/>
    <x v="0"/>
  </r>
  <r>
    <x v="650"/>
    <s v=" MISS"/>
    <x v="506"/>
    <x v="1"/>
    <x v="1"/>
    <x v="1"/>
    <x v="35"/>
    <x v="0"/>
  </r>
  <r>
    <x v="651"/>
    <s v=" MR"/>
    <x v="423"/>
    <x v="0"/>
    <x v="0"/>
    <x v="0"/>
    <x v="35"/>
    <x v="2"/>
  </r>
  <r>
    <x v="652"/>
    <s v=" MR"/>
    <x v="507"/>
    <x v="1"/>
    <x v="0"/>
    <x v="0"/>
    <x v="35"/>
    <x v="0"/>
  </r>
  <r>
    <x v="653"/>
    <s v=" MR"/>
    <x v="508"/>
    <x v="0"/>
    <x v="0"/>
    <x v="0"/>
    <x v="35"/>
    <x v="0"/>
  </r>
  <r>
    <x v="654"/>
    <s v=" MR"/>
    <x v="509"/>
    <x v="1"/>
    <x v="0"/>
    <x v="0"/>
    <x v="35"/>
    <x v="0"/>
  </r>
  <r>
    <x v="655"/>
    <s v=" MR"/>
    <x v="510"/>
    <x v="0"/>
    <x v="0"/>
    <x v="0"/>
    <x v="35"/>
    <x v="0"/>
  </r>
  <r>
    <x v="656"/>
    <s v=" MRS"/>
    <x v="511"/>
    <x v="2"/>
    <x v="1"/>
    <x v="1"/>
    <x v="36"/>
    <x v="1"/>
  </r>
  <r>
    <x v="657"/>
    <s v=" MR"/>
    <x v="445"/>
    <x v="0"/>
    <x v="0"/>
    <x v="0"/>
    <x v="36"/>
    <x v="0"/>
  </r>
  <r>
    <x v="658"/>
    <s v=" MR"/>
    <x v="512"/>
    <x v="1"/>
    <x v="0"/>
    <x v="0"/>
    <x v="36"/>
    <x v="0"/>
  </r>
  <r>
    <x v="659"/>
    <s v=" MISS"/>
    <x v="513"/>
    <x v="1"/>
    <x v="1"/>
    <x v="1"/>
    <x v="36"/>
    <x v="0"/>
  </r>
  <r>
    <x v="660"/>
    <s v=" MRS"/>
    <x v="451"/>
    <x v="2"/>
    <x v="1"/>
    <x v="1"/>
    <x v="36"/>
    <x v="1"/>
  </r>
  <r>
    <x v="661"/>
    <s v=" MISS"/>
    <x v="514"/>
    <x v="2"/>
    <x v="1"/>
    <x v="1"/>
    <x v="36"/>
    <x v="0"/>
  </r>
  <r>
    <x v="662"/>
    <s v=" MISS"/>
    <x v="515"/>
    <x v="2"/>
    <x v="1"/>
    <x v="1"/>
    <x v="36"/>
    <x v="0"/>
  </r>
  <r>
    <x v="663"/>
    <s v=" MRS"/>
    <x v="208"/>
    <x v="0"/>
    <x v="1"/>
    <x v="1"/>
    <x v="36"/>
    <x v="2"/>
  </r>
  <r>
    <x v="664"/>
    <s v=" MR"/>
    <x v="516"/>
    <x v="0"/>
    <x v="0"/>
    <x v="0"/>
    <x v="36"/>
    <x v="0"/>
  </r>
  <r>
    <x v="665"/>
    <s v=" MRS"/>
    <x v="517"/>
    <x v="2"/>
    <x v="1"/>
    <x v="1"/>
    <x v="36"/>
    <x v="1"/>
  </r>
  <r>
    <x v="666"/>
    <s v=" MRS"/>
    <x v="150"/>
    <x v="2"/>
    <x v="1"/>
    <x v="1"/>
    <x v="36"/>
    <x v="1"/>
  </r>
  <r>
    <x v="667"/>
    <s v=" MR"/>
    <x v="518"/>
    <x v="0"/>
    <x v="0"/>
    <x v="0"/>
    <x v="36"/>
    <x v="0"/>
  </r>
  <r>
    <x v="668"/>
    <s v=" MR"/>
    <x v="519"/>
    <x v="2"/>
    <x v="1"/>
    <x v="0"/>
    <x v="36"/>
    <x v="0"/>
  </r>
  <r>
    <x v="669"/>
    <s v=" MR"/>
    <x v="520"/>
    <x v="0"/>
    <x v="0"/>
    <x v="0"/>
    <x v="36"/>
    <x v="0"/>
  </r>
  <r>
    <x v="670"/>
    <s v=" MR"/>
    <x v="521"/>
    <x v="2"/>
    <x v="1"/>
    <x v="0"/>
    <x v="36"/>
    <x v="0"/>
  </r>
  <r>
    <x v="671"/>
    <s v=" MR"/>
    <x v="522"/>
    <x v="2"/>
    <x v="1"/>
    <x v="0"/>
    <x v="36"/>
    <x v="0"/>
  </r>
  <r>
    <x v="672"/>
    <s v=" MR"/>
    <x v="523"/>
    <x v="1"/>
    <x v="0"/>
    <x v="0"/>
    <x v="36"/>
    <x v="0"/>
  </r>
  <r>
    <x v="673"/>
    <s v=" MR"/>
    <x v="524"/>
    <x v="0"/>
    <x v="0"/>
    <x v="0"/>
    <x v="36"/>
    <x v="0"/>
  </r>
  <r>
    <x v="674"/>
    <s v=" MR"/>
    <x v="525"/>
    <x v="0"/>
    <x v="0"/>
    <x v="0"/>
    <x v="37"/>
    <x v="0"/>
  </r>
  <r>
    <x v="675"/>
    <s v=" MR"/>
    <x v="526"/>
    <x v="0"/>
    <x v="0"/>
    <x v="0"/>
    <x v="37"/>
    <x v="0"/>
  </r>
  <r>
    <x v="676"/>
    <s v=" MR"/>
    <x v="527"/>
    <x v="1"/>
    <x v="0"/>
    <x v="0"/>
    <x v="37"/>
    <x v="0"/>
  </r>
  <r>
    <x v="677"/>
    <s v=" MR"/>
    <x v="528"/>
    <x v="1"/>
    <x v="0"/>
    <x v="0"/>
    <x v="37"/>
    <x v="0"/>
  </r>
  <r>
    <x v="678"/>
    <s v=" MISS"/>
    <x v="529"/>
    <x v="2"/>
    <x v="1"/>
    <x v="1"/>
    <x v="37"/>
    <x v="0"/>
  </r>
  <r>
    <x v="679"/>
    <s v=" MRS"/>
    <x v="530"/>
    <x v="1"/>
    <x v="1"/>
    <x v="1"/>
    <x v="37"/>
    <x v="0"/>
  </r>
  <r>
    <x v="680"/>
    <s v=" MR"/>
    <x v="531"/>
    <x v="1"/>
    <x v="0"/>
    <x v="0"/>
    <x v="37"/>
    <x v="0"/>
  </r>
  <r>
    <x v="681"/>
    <s v=" MISS"/>
    <x v="532"/>
    <x v="1"/>
    <x v="1"/>
    <x v="1"/>
    <x v="37"/>
    <x v="0"/>
  </r>
  <r>
    <x v="682"/>
    <s v=" MR"/>
    <x v="189"/>
    <x v="2"/>
    <x v="1"/>
    <x v="0"/>
    <x v="37"/>
    <x v="6"/>
  </r>
  <r>
    <x v="683"/>
    <s v=" MR"/>
    <x v="179"/>
    <x v="1"/>
    <x v="0"/>
    <x v="0"/>
    <x v="37"/>
    <x v="6"/>
  </r>
  <r>
    <x v="684"/>
    <s v=" MR"/>
    <x v="533"/>
    <x v="2"/>
    <x v="1"/>
    <x v="0"/>
    <x v="37"/>
    <x v="0"/>
  </r>
  <r>
    <x v="685"/>
    <s v=" MRS"/>
    <x v="534"/>
    <x v="1"/>
    <x v="1"/>
    <x v="1"/>
    <x v="37"/>
    <x v="1"/>
  </r>
  <r>
    <x v="686"/>
    <s v=" MISS"/>
    <x v="535"/>
    <x v="2"/>
    <x v="1"/>
    <x v="1"/>
    <x v="37"/>
    <x v="2"/>
  </r>
  <r>
    <x v="687"/>
    <s v=" MRS"/>
    <x v="536"/>
    <x v="0"/>
    <x v="1"/>
    <x v="1"/>
    <x v="37"/>
    <x v="1"/>
  </r>
  <r>
    <x v="688"/>
    <s v=" MR"/>
    <x v="82"/>
    <x v="2"/>
    <x v="1"/>
    <x v="0"/>
    <x v="37"/>
    <x v="0"/>
  </r>
  <r>
    <x v="689"/>
    <s v=" MR"/>
    <x v="537"/>
    <x v="2"/>
    <x v="0"/>
    <x v="0"/>
    <x v="37"/>
    <x v="0"/>
  </r>
  <r>
    <x v="690"/>
    <s v=" MR"/>
    <x v="187"/>
    <x v="0"/>
    <x v="0"/>
    <x v="0"/>
    <x v="37"/>
    <x v="2"/>
  </r>
  <r>
    <x v="691"/>
    <s v=" MR"/>
    <x v="538"/>
    <x v="0"/>
    <x v="0"/>
    <x v="0"/>
    <x v="37"/>
    <x v="1"/>
  </r>
  <r>
    <x v="692"/>
    <s v=" MR"/>
    <x v="356"/>
    <x v="0"/>
    <x v="0"/>
    <x v="0"/>
    <x v="37"/>
    <x v="0"/>
  </r>
  <r>
    <x v="693"/>
    <s v=" MR"/>
    <x v="539"/>
    <x v="2"/>
    <x v="1"/>
    <x v="0"/>
    <x v="37"/>
    <x v="1"/>
  </r>
  <r>
    <x v="694"/>
    <s v=" MR"/>
    <x v="540"/>
    <x v="2"/>
    <x v="0"/>
    <x v="0"/>
    <x v="37"/>
    <x v="1"/>
  </r>
  <r>
    <x v="695"/>
    <s v=" MRS"/>
    <x v="189"/>
    <x v="2"/>
    <x v="1"/>
    <x v="1"/>
    <x v="37"/>
    <x v="6"/>
  </r>
  <r>
    <x v="696"/>
    <s v=" MR"/>
    <x v="167"/>
    <x v="1"/>
    <x v="0"/>
    <x v="0"/>
    <x v="37"/>
    <x v="2"/>
  </r>
  <r>
    <x v="697"/>
    <s v=" MR"/>
    <x v="259"/>
    <x v="0"/>
    <x v="0"/>
    <x v="0"/>
    <x v="38"/>
    <x v="2"/>
  </r>
  <r>
    <x v="698"/>
    <s v=" MR"/>
    <x v="511"/>
    <x v="2"/>
    <x v="0"/>
    <x v="0"/>
    <x v="38"/>
    <x v="1"/>
  </r>
  <r>
    <x v="699"/>
    <s v=" MR"/>
    <x v="541"/>
    <x v="2"/>
    <x v="1"/>
    <x v="0"/>
    <x v="38"/>
    <x v="2"/>
  </r>
  <r>
    <x v="700"/>
    <s v=" MR"/>
    <x v="542"/>
    <x v="2"/>
    <x v="0"/>
    <x v="0"/>
    <x v="38"/>
    <x v="1"/>
  </r>
  <r>
    <x v="701"/>
    <s v=" MISS"/>
    <x v="543"/>
    <x v="0"/>
    <x v="0"/>
    <x v="1"/>
    <x v="38"/>
    <x v="0"/>
  </r>
  <r>
    <x v="702"/>
    <s v=" MR"/>
    <x v="544"/>
    <x v="1"/>
    <x v="0"/>
    <x v="0"/>
    <x v="38"/>
    <x v="1"/>
  </r>
  <r>
    <x v="703"/>
    <s v=" MRS"/>
    <x v="545"/>
    <x v="2"/>
    <x v="1"/>
    <x v="1"/>
    <x v="39"/>
    <x v="1"/>
  </r>
  <r>
    <x v="704"/>
    <s v=" MRS"/>
    <x v="172"/>
    <x v="0"/>
    <x v="1"/>
    <x v="1"/>
    <x v="39"/>
    <x v="8"/>
  </r>
  <r>
    <x v="705"/>
    <s v=" MISS"/>
    <x v="546"/>
    <x v="2"/>
    <x v="1"/>
    <x v="1"/>
    <x v="39"/>
    <x v="0"/>
  </r>
  <r>
    <x v="706"/>
    <s v=" MR"/>
    <x v="547"/>
    <x v="0"/>
    <x v="0"/>
    <x v="0"/>
    <x v="39"/>
    <x v="0"/>
  </r>
  <r>
    <x v="707"/>
    <s v=" MR"/>
    <x v="150"/>
    <x v="2"/>
    <x v="1"/>
    <x v="0"/>
    <x v="39"/>
    <x v="1"/>
  </r>
  <r>
    <x v="708"/>
    <s v=" MR"/>
    <x v="268"/>
    <x v="2"/>
    <x v="0"/>
    <x v="0"/>
    <x v="39"/>
    <x v="1"/>
  </r>
  <r>
    <x v="709"/>
    <s v=" MISS"/>
    <x v="548"/>
    <x v="1"/>
    <x v="0"/>
    <x v="1"/>
    <x v="39"/>
    <x v="0"/>
  </r>
  <r>
    <x v="710"/>
    <s v=" MR"/>
    <x v="549"/>
    <x v="0"/>
    <x v="0"/>
    <x v="0"/>
    <x v="39"/>
    <x v="0"/>
  </r>
  <r>
    <x v="711"/>
    <s v=" MR"/>
    <x v="461"/>
    <x v="0"/>
    <x v="0"/>
    <x v="0"/>
    <x v="39"/>
    <x v="0"/>
  </r>
  <r>
    <x v="712"/>
    <s v=" MISS"/>
    <x v="550"/>
    <x v="2"/>
    <x v="1"/>
    <x v="1"/>
    <x v="39"/>
    <x v="0"/>
  </r>
  <r>
    <x v="713"/>
    <s v=" JONKHEER"/>
    <x v="551"/>
    <x v="2"/>
    <x v="0"/>
    <x v="0"/>
    <x v="39"/>
    <x v="0"/>
  </r>
  <r>
    <x v="714"/>
    <s v=" MR"/>
    <x v="165"/>
    <x v="0"/>
    <x v="0"/>
    <x v="0"/>
    <x v="40"/>
    <x v="8"/>
  </r>
  <r>
    <x v="715"/>
    <s v=" MR"/>
    <x v="552"/>
    <x v="0"/>
    <x v="1"/>
    <x v="0"/>
    <x v="40"/>
    <x v="0"/>
  </r>
  <r>
    <x v="716"/>
    <s v=" MR"/>
    <x v="553"/>
    <x v="0"/>
    <x v="0"/>
    <x v="0"/>
    <x v="40"/>
    <x v="0"/>
  </r>
  <r>
    <x v="717"/>
    <s v=" MRS"/>
    <x v="232"/>
    <x v="2"/>
    <x v="1"/>
    <x v="1"/>
    <x v="40"/>
    <x v="2"/>
  </r>
  <r>
    <x v="718"/>
    <s v=" MRS"/>
    <x v="554"/>
    <x v="2"/>
    <x v="1"/>
    <x v="1"/>
    <x v="40"/>
    <x v="1"/>
  </r>
  <r>
    <x v="719"/>
    <s v=" MRS"/>
    <x v="219"/>
    <x v="2"/>
    <x v="1"/>
    <x v="1"/>
    <x v="40"/>
    <x v="2"/>
  </r>
  <r>
    <x v="720"/>
    <s v=" MRS"/>
    <x v="165"/>
    <x v="0"/>
    <x v="0"/>
    <x v="1"/>
    <x v="40"/>
    <x v="8"/>
  </r>
  <r>
    <x v="721"/>
    <s v=" MR"/>
    <x v="504"/>
    <x v="1"/>
    <x v="0"/>
    <x v="0"/>
    <x v="40"/>
    <x v="0"/>
  </r>
  <r>
    <x v="722"/>
    <s v=" MR"/>
    <x v="555"/>
    <x v="1"/>
    <x v="0"/>
    <x v="0"/>
    <x v="40"/>
    <x v="0"/>
  </r>
  <r>
    <x v="723"/>
    <s v=" MR"/>
    <x v="556"/>
    <x v="2"/>
    <x v="0"/>
    <x v="0"/>
    <x v="40"/>
    <x v="0"/>
  </r>
  <r>
    <x v="724"/>
    <s v=" MR"/>
    <x v="71"/>
    <x v="1"/>
    <x v="0"/>
    <x v="0"/>
    <x v="40"/>
    <x v="0"/>
  </r>
  <r>
    <x v="725"/>
    <s v=" MR"/>
    <x v="557"/>
    <x v="0"/>
    <x v="0"/>
    <x v="0"/>
    <x v="40"/>
    <x v="0"/>
  </r>
  <r>
    <x v="726"/>
    <s v=" MISS"/>
    <x v="558"/>
    <x v="2"/>
    <x v="1"/>
    <x v="1"/>
    <x v="40"/>
    <x v="2"/>
  </r>
  <r>
    <x v="727"/>
    <s v=" MRS"/>
    <x v="164"/>
    <x v="0"/>
    <x v="0"/>
    <x v="1"/>
    <x v="40"/>
    <x v="4"/>
  </r>
  <r>
    <x v="728"/>
    <s v=" DON"/>
    <x v="559"/>
    <x v="2"/>
    <x v="0"/>
    <x v="0"/>
    <x v="41"/>
    <x v="0"/>
  </r>
  <r>
    <x v="729"/>
    <s v=" MRS"/>
    <x v="560"/>
    <x v="0"/>
    <x v="0"/>
    <x v="1"/>
    <x v="41"/>
    <x v="1"/>
  </r>
  <r>
    <x v="730"/>
    <s v=" MRS"/>
    <x v="561"/>
    <x v="1"/>
    <x v="1"/>
    <x v="1"/>
    <x v="41"/>
    <x v="0"/>
  </r>
  <r>
    <x v="731"/>
    <s v=" MR"/>
    <x v="116"/>
    <x v="0"/>
    <x v="0"/>
    <x v="0"/>
    <x v="41"/>
    <x v="2"/>
  </r>
  <r>
    <x v="732"/>
    <s v=" MR"/>
    <x v="562"/>
    <x v="2"/>
    <x v="1"/>
    <x v="0"/>
    <x v="41"/>
    <x v="0"/>
  </r>
  <r>
    <x v="733"/>
    <s v=" MR"/>
    <x v="563"/>
    <x v="2"/>
    <x v="0"/>
    <x v="0"/>
    <x v="41"/>
    <x v="0"/>
  </r>
  <r>
    <x v="734"/>
    <s v=" MRS"/>
    <x v="564"/>
    <x v="2"/>
    <x v="1"/>
    <x v="1"/>
    <x v="41"/>
    <x v="2"/>
  </r>
  <r>
    <x v="735"/>
    <s v=" MISS"/>
    <x v="50"/>
    <x v="1"/>
    <x v="1"/>
    <x v="1"/>
    <x v="41"/>
    <x v="0"/>
  </r>
  <r>
    <x v="736"/>
    <s v=" MR"/>
    <x v="170"/>
    <x v="0"/>
    <x v="0"/>
    <x v="0"/>
    <x v="41"/>
    <x v="4"/>
  </r>
  <r>
    <x v="737"/>
    <s v=" MR"/>
    <x v="565"/>
    <x v="0"/>
    <x v="0"/>
    <x v="0"/>
    <x v="41"/>
    <x v="0"/>
  </r>
  <r>
    <x v="738"/>
    <s v=" MISS"/>
    <x v="566"/>
    <x v="2"/>
    <x v="1"/>
    <x v="1"/>
    <x v="41"/>
    <x v="0"/>
  </r>
  <r>
    <x v="739"/>
    <s v=" MR"/>
    <x v="567"/>
    <x v="0"/>
    <x v="0"/>
    <x v="0"/>
    <x v="41"/>
    <x v="0"/>
  </r>
  <r>
    <x v="740"/>
    <s v=" MRS"/>
    <x v="353"/>
    <x v="1"/>
    <x v="1"/>
    <x v="1"/>
    <x v="41"/>
    <x v="2"/>
  </r>
  <r>
    <x v="741"/>
    <s v=" MR"/>
    <x v="568"/>
    <x v="0"/>
    <x v="0"/>
    <x v="0"/>
    <x v="41"/>
    <x v="2"/>
  </r>
  <r>
    <x v="742"/>
    <s v=" MR"/>
    <x v="569"/>
    <x v="0"/>
    <x v="0"/>
    <x v="0"/>
    <x v="41"/>
    <x v="0"/>
  </r>
  <r>
    <x v="743"/>
    <s v=" MRS"/>
    <x v="231"/>
    <x v="0"/>
    <x v="0"/>
    <x v="1"/>
    <x v="42"/>
    <x v="2"/>
  </r>
  <r>
    <x v="744"/>
    <s v=" MRS"/>
    <x v="191"/>
    <x v="1"/>
    <x v="1"/>
    <x v="1"/>
    <x v="42"/>
    <x v="1"/>
  </r>
  <r>
    <x v="745"/>
    <s v=" MISS"/>
    <x v="570"/>
    <x v="2"/>
    <x v="1"/>
    <x v="1"/>
    <x v="42"/>
    <x v="0"/>
  </r>
  <r>
    <x v="746"/>
    <s v=" MRS"/>
    <x v="32"/>
    <x v="0"/>
    <x v="0"/>
    <x v="1"/>
    <x v="42"/>
    <x v="4"/>
  </r>
  <r>
    <x v="747"/>
    <s v=" MR"/>
    <x v="571"/>
    <x v="0"/>
    <x v="0"/>
    <x v="0"/>
    <x v="42"/>
    <x v="0"/>
  </r>
  <r>
    <x v="748"/>
    <s v=" MR"/>
    <x v="296"/>
    <x v="0"/>
    <x v="0"/>
    <x v="0"/>
    <x v="42"/>
    <x v="2"/>
  </r>
  <r>
    <x v="749"/>
    <s v=" MR"/>
    <x v="517"/>
    <x v="2"/>
    <x v="0"/>
    <x v="0"/>
    <x v="43"/>
    <x v="1"/>
  </r>
  <r>
    <x v="750"/>
    <s v=" REV"/>
    <x v="572"/>
    <x v="1"/>
    <x v="0"/>
    <x v="0"/>
    <x v="43"/>
    <x v="0"/>
  </r>
  <r>
    <x v="751"/>
    <s v=" MR"/>
    <x v="29"/>
    <x v="0"/>
    <x v="0"/>
    <x v="0"/>
    <x v="43"/>
    <x v="1"/>
  </r>
  <r>
    <x v="752"/>
    <s v=" MR"/>
    <x v="357"/>
    <x v="1"/>
    <x v="0"/>
    <x v="0"/>
    <x v="43"/>
    <x v="1"/>
  </r>
  <r>
    <x v="753"/>
    <s v=" MR"/>
    <x v="573"/>
    <x v="1"/>
    <x v="1"/>
    <x v="0"/>
    <x v="43"/>
    <x v="0"/>
  </r>
  <r>
    <x v="754"/>
    <s v=" MR"/>
    <x v="574"/>
    <x v="0"/>
    <x v="0"/>
    <x v="0"/>
    <x v="43"/>
    <x v="0"/>
  </r>
  <r>
    <x v="755"/>
    <s v=" MISS"/>
    <x v="575"/>
    <x v="2"/>
    <x v="1"/>
    <x v="1"/>
    <x v="43"/>
    <x v="0"/>
  </r>
  <r>
    <x v="756"/>
    <s v=" MRS"/>
    <x v="576"/>
    <x v="1"/>
    <x v="1"/>
    <x v="1"/>
    <x v="43"/>
    <x v="1"/>
  </r>
  <r>
    <x v="757"/>
    <s v=" MR"/>
    <x v="577"/>
    <x v="2"/>
    <x v="1"/>
    <x v="0"/>
    <x v="43"/>
    <x v="1"/>
  </r>
  <r>
    <x v="758"/>
    <s v=" MR"/>
    <x v="578"/>
    <x v="0"/>
    <x v="0"/>
    <x v="0"/>
    <x v="43"/>
    <x v="0"/>
  </r>
  <r>
    <x v="759"/>
    <s v=" MR"/>
    <x v="579"/>
    <x v="2"/>
    <x v="1"/>
    <x v="0"/>
    <x v="43"/>
    <x v="0"/>
  </r>
  <r>
    <x v="760"/>
    <s v=" MR"/>
    <x v="580"/>
    <x v="0"/>
    <x v="0"/>
    <x v="0"/>
    <x v="43"/>
    <x v="0"/>
  </r>
  <r>
    <x v="761"/>
    <s v=" MRS"/>
    <x v="581"/>
    <x v="1"/>
    <x v="1"/>
    <x v="1"/>
    <x v="43"/>
    <x v="0"/>
  </r>
  <r>
    <x v="762"/>
    <s v=" MR"/>
    <x v="77"/>
    <x v="1"/>
    <x v="0"/>
    <x v="0"/>
    <x v="44"/>
    <x v="2"/>
  </r>
  <r>
    <x v="763"/>
    <s v=" MR"/>
    <x v="582"/>
    <x v="0"/>
    <x v="0"/>
    <x v="0"/>
    <x v="44"/>
    <x v="0"/>
  </r>
  <r>
    <x v="764"/>
    <s v=" MRS"/>
    <x v="74"/>
    <x v="0"/>
    <x v="0"/>
    <x v="1"/>
    <x v="44"/>
    <x v="7"/>
  </r>
  <r>
    <x v="765"/>
    <s v=" MRS"/>
    <x v="583"/>
    <x v="2"/>
    <x v="1"/>
    <x v="1"/>
    <x v="44"/>
    <x v="1"/>
  </r>
  <r>
    <x v="766"/>
    <s v=" MR"/>
    <x v="584"/>
    <x v="0"/>
    <x v="0"/>
    <x v="0"/>
    <x v="44"/>
    <x v="0"/>
  </r>
  <r>
    <x v="767"/>
    <s v=" MR"/>
    <x v="585"/>
    <x v="0"/>
    <x v="0"/>
    <x v="0"/>
    <x v="45"/>
    <x v="1"/>
  </r>
  <r>
    <x v="768"/>
    <s v=" MRS"/>
    <x v="353"/>
    <x v="2"/>
    <x v="1"/>
    <x v="1"/>
    <x v="45"/>
    <x v="0"/>
  </r>
  <r>
    <x v="769"/>
    <s v=" MR"/>
    <x v="586"/>
    <x v="1"/>
    <x v="0"/>
    <x v="0"/>
    <x v="45"/>
    <x v="1"/>
  </r>
  <r>
    <x v="770"/>
    <s v=" DR"/>
    <x v="495"/>
    <x v="2"/>
    <x v="0"/>
    <x v="0"/>
    <x v="45"/>
    <x v="2"/>
  </r>
  <r>
    <x v="771"/>
    <s v=" MR"/>
    <x v="587"/>
    <x v="0"/>
    <x v="1"/>
    <x v="0"/>
    <x v="45"/>
    <x v="0"/>
  </r>
  <r>
    <x v="772"/>
    <s v=" MRS"/>
    <x v="204"/>
    <x v="2"/>
    <x v="1"/>
    <x v="1"/>
    <x v="45"/>
    <x v="1"/>
  </r>
  <r>
    <x v="773"/>
    <s v=" MR"/>
    <x v="588"/>
    <x v="0"/>
    <x v="0"/>
    <x v="0"/>
    <x v="45"/>
    <x v="0"/>
  </r>
  <r>
    <x v="774"/>
    <s v=" MR"/>
    <x v="57"/>
    <x v="0"/>
    <x v="0"/>
    <x v="0"/>
    <x v="45"/>
    <x v="0"/>
  </r>
  <r>
    <x v="775"/>
    <s v=" MRS"/>
    <x v="189"/>
    <x v="1"/>
    <x v="0"/>
    <x v="1"/>
    <x v="45"/>
    <x v="1"/>
  </r>
  <r>
    <x v="776"/>
    <s v=" MR"/>
    <x v="451"/>
    <x v="2"/>
    <x v="0"/>
    <x v="0"/>
    <x v="46"/>
    <x v="1"/>
  </r>
  <r>
    <x v="777"/>
    <s v=" MR"/>
    <x v="589"/>
    <x v="0"/>
    <x v="0"/>
    <x v="0"/>
    <x v="46"/>
    <x v="0"/>
  </r>
  <r>
    <x v="778"/>
    <s v=" MRS"/>
    <x v="170"/>
    <x v="0"/>
    <x v="0"/>
    <x v="1"/>
    <x v="46"/>
    <x v="4"/>
  </r>
  <r>
    <x v="779"/>
    <s v=" MR"/>
    <x v="590"/>
    <x v="2"/>
    <x v="1"/>
    <x v="0"/>
    <x v="46"/>
    <x v="0"/>
  </r>
  <r>
    <x v="780"/>
    <s v=" MISS"/>
    <x v="591"/>
    <x v="0"/>
    <x v="0"/>
    <x v="1"/>
    <x v="46"/>
    <x v="0"/>
  </r>
  <r>
    <x v="781"/>
    <s v=" MR"/>
    <x v="592"/>
    <x v="0"/>
    <x v="1"/>
    <x v="0"/>
    <x v="46"/>
    <x v="0"/>
  </r>
  <r>
    <x v="782"/>
    <s v=" MR"/>
    <x v="593"/>
    <x v="2"/>
    <x v="0"/>
    <x v="0"/>
    <x v="46"/>
    <x v="0"/>
  </r>
  <r>
    <x v="783"/>
    <s v=" MRS"/>
    <x v="239"/>
    <x v="0"/>
    <x v="0"/>
    <x v="1"/>
    <x v="46"/>
    <x v="1"/>
  </r>
  <r>
    <x v="784"/>
    <s v=" MRS"/>
    <x v="77"/>
    <x v="1"/>
    <x v="1"/>
    <x v="1"/>
    <x v="46"/>
    <x v="2"/>
  </r>
  <r>
    <x v="785"/>
    <s v=" MAJOR"/>
    <x v="594"/>
    <x v="2"/>
    <x v="0"/>
    <x v="0"/>
    <x v="46"/>
    <x v="0"/>
  </r>
  <r>
    <x v="786"/>
    <s v=" MRS"/>
    <x v="57"/>
    <x v="1"/>
    <x v="1"/>
    <x v="1"/>
    <x v="46"/>
    <x v="0"/>
  </r>
  <r>
    <x v="787"/>
    <s v=" MRS"/>
    <x v="470"/>
    <x v="2"/>
    <x v="1"/>
    <x v="1"/>
    <x v="46"/>
    <x v="2"/>
  </r>
  <r>
    <x v="788"/>
    <s v=" MR"/>
    <x v="595"/>
    <x v="0"/>
    <x v="0"/>
    <x v="0"/>
    <x v="46"/>
    <x v="0"/>
  </r>
  <r>
    <x v="789"/>
    <s v=" MR"/>
    <x v="596"/>
    <x v="2"/>
    <x v="0"/>
    <x v="0"/>
    <x v="46"/>
    <x v="0"/>
  </r>
  <r>
    <x v="790"/>
    <s v=" MR"/>
    <x v="597"/>
    <x v="2"/>
    <x v="0"/>
    <x v="0"/>
    <x v="47"/>
    <x v="1"/>
  </r>
  <r>
    <x v="791"/>
    <s v=" MR"/>
    <x v="598"/>
    <x v="1"/>
    <x v="0"/>
    <x v="0"/>
    <x v="47"/>
    <x v="0"/>
  </r>
  <r>
    <x v="792"/>
    <s v=" MR"/>
    <x v="599"/>
    <x v="2"/>
    <x v="0"/>
    <x v="0"/>
    <x v="47"/>
    <x v="0"/>
  </r>
  <r>
    <x v="793"/>
    <s v=" MR"/>
    <x v="600"/>
    <x v="2"/>
    <x v="0"/>
    <x v="0"/>
    <x v="48"/>
    <x v="0"/>
  </r>
  <r>
    <x v="794"/>
    <s v=" MRS"/>
    <x v="601"/>
    <x v="0"/>
    <x v="0"/>
    <x v="1"/>
    <x v="48"/>
    <x v="1"/>
  </r>
  <r>
    <x v="795"/>
    <s v=" MR"/>
    <x v="602"/>
    <x v="2"/>
    <x v="0"/>
    <x v="0"/>
    <x v="48"/>
    <x v="0"/>
  </r>
  <r>
    <x v="796"/>
    <s v=" MR"/>
    <x v="603"/>
    <x v="2"/>
    <x v="0"/>
    <x v="0"/>
    <x v="48"/>
    <x v="0"/>
  </r>
  <r>
    <x v="797"/>
    <s v=" MR"/>
    <x v="604"/>
    <x v="1"/>
    <x v="0"/>
    <x v="0"/>
    <x v="48"/>
    <x v="0"/>
  </r>
  <r>
    <x v="798"/>
    <s v=" MR"/>
    <x v="605"/>
    <x v="0"/>
    <x v="0"/>
    <x v="0"/>
    <x v="48"/>
    <x v="0"/>
  </r>
  <r>
    <x v="799"/>
    <s v=" MR"/>
    <x v="606"/>
    <x v="2"/>
    <x v="0"/>
    <x v="0"/>
    <x v="48"/>
    <x v="0"/>
  </r>
  <r>
    <x v="800"/>
    <s v=" MRS"/>
    <x v="541"/>
    <x v="2"/>
    <x v="1"/>
    <x v="1"/>
    <x v="48"/>
    <x v="2"/>
  </r>
  <r>
    <x v="801"/>
    <s v=" MR"/>
    <x v="607"/>
    <x v="0"/>
    <x v="0"/>
    <x v="0"/>
    <x v="48"/>
    <x v="0"/>
  </r>
  <r>
    <x v="802"/>
    <s v=" MR"/>
    <x v="608"/>
    <x v="2"/>
    <x v="1"/>
    <x v="0"/>
    <x v="49"/>
    <x v="0"/>
  </r>
  <r>
    <x v="803"/>
    <s v=" MR"/>
    <x v="609"/>
    <x v="1"/>
    <x v="0"/>
    <x v="0"/>
    <x v="49"/>
    <x v="0"/>
  </r>
  <r>
    <x v="804"/>
    <s v=" LADY"/>
    <x v="610"/>
    <x v="2"/>
    <x v="1"/>
    <x v="1"/>
    <x v="49"/>
    <x v="1"/>
  </r>
  <r>
    <x v="805"/>
    <s v=" MR"/>
    <x v="181"/>
    <x v="2"/>
    <x v="1"/>
    <x v="0"/>
    <x v="49"/>
    <x v="1"/>
  </r>
  <r>
    <x v="806"/>
    <s v=" MR"/>
    <x v="130"/>
    <x v="2"/>
    <x v="1"/>
    <x v="0"/>
    <x v="49"/>
    <x v="1"/>
  </r>
  <r>
    <x v="807"/>
    <s v=" MRS"/>
    <x v="185"/>
    <x v="0"/>
    <x v="0"/>
    <x v="1"/>
    <x v="49"/>
    <x v="5"/>
  </r>
  <r>
    <x v="808"/>
    <s v=" MRS"/>
    <x v="358"/>
    <x v="1"/>
    <x v="1"/>
    <x v="1"/>
    <x v="49"/>
    <x v="6"/>
  </r>
  <r>
    <x v="809"/>
    <s v=" MR"/>
    <x v="220"/>
    <x v="0"/>
    <x v="0"/>
    <x v="0"/>
    <x v="49"/>
    <x v="0"/>
  </r>
  <r>
    <x v="810"/>
    <s v=" MRS"/>
    <x v="611"/>
    <x v="2"/>
    <x v="1"/>
    <x v="1"/>
    <x v="49"/>
    <x v="0"/>
  </r>
  <r>
    <x v="811"/>
    <s v=" MRS"/>
    <x v="181"/>
    <x v="2"/>
    <x v="1"/>
    <x v="1"/>
    <x v="50"/>
    <x v="1"/>
  </r>
  <r>
    <x v="812"/>
    <s v=" MR"/>
    <x v="159"/>
    <x v="2"/>
    <x v="1"/>
    <x v="0"/>
    <x v="50"/>
    <x v="1"/>
  </r>
  <r>
    <x v="813"/>
    <s v=" MR"/>
    <x v="35"/>
    <x v="0"/>
    <x v="0"/>
    <x v="0"/>
    <x v="50"/>
    <x v="0"/>
  </r>
  <r>
    <x v="814"/>
    <s v=" SIR"/>
    <x v="610"/>
    <x v="2"/>
    <x v="1"/>
    <x v="0"/>
    <x v="50"/>
    <x v="1"/>
  </r>
  <r>
    <x v="815"/>
    <s v=" MR"/>
    <x v="219"/>
    <x v="2"/>
    <x v="0"/>
    <x v="0"/>
    <x v="50"/>
    <x v="2"/>
  </r>
  <r>
    <x v="816"/>
    <s v=" DR"/>
    <x v="612"/>
    <x v="2"/>
    <x v="1"/>
    <x v="1"/>
    <x v="50"/>
    <x v="0"/>
  </r>
  <r>
    <x v="817"/>
    <s v=" MISS"/>
    <x v="613"/>
    <x v="2"/>
    <x v="0"/>
    <x v="1"/>
    <x v="51"/>
    <x v="0"/>
  </r>
  <r>
    <x v="818"/>
    <s v=" MRS"/>
    <x v="614"/>
    <x v="1"/>
    <x v="1"/>
    <x v="1"/>
    <x v="51"/>
    <x v="1"/>
  </r>
  <r>
    <x v="819"/>
    <s v=" MRS"/>
    <x v="342"/>
    <x v="2"/>
    <x v="1"/>
    <x v="1"/>
    <x v="51"/>
    <x v="1"/>
  </r>
  <r>
    <x v="820"/>
    <s v=" MR"/>
    <x v="554"/>
    <x v="2"/>
    <x v="0"/>
    <x v="0"/>
    <x v="51"/>
    <x v="1"/>
  </r>
  <r>
    <x v="821"/>
    <s v=" MISS"/>
    <x v="615"/>
    <x v="1"/>
    <x v="1"/>
    <x v="1"/>
    <x v="51"/>
    <x v="0"/>
  </r>
  <r>
    <x v="822"/>
    <s v=" MR"/>
    <x v="616"/>
    <x v="0"/>
    <x v="0"/>
    <x v="0"/>
    <x v="51"/>
    <x v="0"/>
  </r>
  <r>
    <x v="823"/>
    <s v=" MISS"/>
    <x v="617"/>
    <x v="1"/>
    <x v="1"/>
    <x v="1"/>
    <x v="51"/>
    <x v="0"/>
  </r>
  <r>
    <x v="824"/>
    <s v=" MR"/>
    <x v="618"/>
    <x v="2"/>
    <x v="0"/>
    <x v="0"/>
    <x v="51"/>
    <x v="1"/>
  </r>
  <r>
    <x v="825"/>
    <s v=" DR"/>
    <x v="62"/>
    <x v="2"/>
    <x v="1"/>
    <x v="0"/>
    <x v="51"/>
    <x v="2"/>
  </r>
  <r>
    <x v="826"/>
    <s v=" MR"/>
    <x v="619"/>
    <x v="1"/>
    <x v="0"/>
    <x v="0"/>
    <x v="51"/>
    <x v="0"/>
  </r>
  <r>
    <x v="827"/>
    <s v=" REV"/>
    <x v="620"/>
    <x v="1"/>
    <x v="0"/>
    <x v="0"/>
    <x v="52"/>
    <x v="0"/>
  </r>
  <r>
    <x v="828"/>
    <s v=" MR"/>
    <x v="1"/>
    <x v="2"/>
    <x v="0"/>
    <x v="0"/>
    <x v="52"/>
    <x v="1"/>
  </r>
  <r>
    <x v="829"/>
    <s v=" MR"/>
    <x v="621"/>
    <x v="0"/>
    <x v="0"/>
    <x v="0"/>
    <x v="52"/>
    <x v="0"/>
  </r>
  <r>
    <x v="830"/>
    <s v=" MR"/>
    <x v="622"/>
    <x v="0"/>
    <x v="0"/>
    <x v="0"/>
    <x v="52"/>
    <x v="0"/>
  </r>
  <r>
    <x v="831"/>
    <s v=" MR"/>
    <x v="623"/>
    <x v="0"/>
    <x v="0"/>
    <x v="0"/>
    <x v="52"/>
    <x v="0"/>
  </r>
  <r>
    <x v="832"/>
    <s v=" MRS"/>
    <x v="624"/>
    <x v="2"/>
    <x v="1"/>
    <x v="1"/>
    <x v="52"/>
    <x v="1"/>
  </r>
  <r>
    <x v="833"/>
    <s v=" MR"/>
    <x v="444"/>
    <x v="2"/>
    <x v="1"/>
    <x v="0"/>
    <x v="52"/>
    <x v="0"/>
  </r>
  <r>
    <x v="834"/>
    <s v=" MR"/>
    <x v="232"/>
    <x v="2"/>
    <x v="0"/>
    <x v="0"/>
    <x v="53"/>
    <x v="2"/>
  </r>
  <r>
    <x v="835"/>
    <s v=" MAJOR"/>
    <x v="625"/>
    <x v="2"/>
    <x v="1"/>
    <x v="0"/>
    <x v="53"/>
    <x v="0"/>
  </r>
  <r>
    <x v="836"/>
    <s v=" MRS"/>
    <x v="626"/>
    <x v="2"/>
    <x v="1"/>
    <x v="1"/>
    <x v="53"/>
    <x v="1"/>
  </r>
  <r>
    <x v="837"/>
    <s v=" MR"/>
    <x v="544"/>
    <x v="1"/>
    <x v="0"/>
    <x v="0"/>
    <x v="53"/>
    <x v="0"/>
  </r>
  <r>
    <x v="838"/>
    <s v=" MR"/>
    <x v="627"/>
    <x v="1"/>
    <x v="0"/>
    <x v="0"/>
    <x v="53"/>
    <x v="0"/>
  </r>
  <r>
    <x v="839"/>
    <s v=" MRS"/>
    <x v="351"/>
    <x v="2"/>
    <x v="1"/>
    <x v="1"/>
    <x v="53"/>
    <x v="2"/>
  </r>
  <r>
    <x v="840"/>
    <s v=" MRS"/>
    <x v="628"/>
    <x v="2"/>
    <x v="1"/>
    <x v="1"/>
    <x v="54"/>
    <x v="2"/>
  </r>
  <r>
    <x v="841"/>
    <s v=" MR"/>
    <x v="629"/>
    <x v="2"/>
    <x v="0"/>
    <x v="0"/>
    <x v="55"/>
    <x v="0"/>
  </r>
  <r>
    <x v="842"/>
    <s v=" MR"/>
    <x v="285"/>
    <x v="2"/>
    <x v="0"/>
    <x v="0"/>
    <x v="55"/>
    <x v="1"/>
  </r>
  <r>
    <x v="843"/>
    <s v=" REV"/>
    <x v="189"/>
    <x v="1"/>
    <x v="0"/>
    <x v="0"/>
    <x v="55"/>
    <x v="1"/>
  </r>
  <r>
    <x v="844"/>
    <s v=" DR"/>
    <x v="630"/>
    <x v="1"/>
    <x v="0"/>
    <x v="0"/>
    <x v="55"/>
    <x v="0"/>
  </r>
  <r>
    <x v="845"/>
    <s v=" MISS"/>
    <x v="631"/>
    <x v="2"/>
    <x v="1"/>
    <x v="1"/>
    <x v="55"/>
    <x v="1"/>
  </r>
  <r>
    <x v="846"/>
    <s v=" MRS"/>
    <x v="632"/>
    <x v="2"/>
    <x v="1"/>
    <x v="1"/>
    <x v="55"/>
    <x v="1"/>
  </r>
  <r>
    <x v="847"/>
    <s v=" MR"/>
    <x v="633"/>
    <x v="1"/>
    <x v="0"/>
    <x v="0"/>
    <x v="55"/>
    <x v="0"/>
  </r>
  <r>
    <x v="848"/>
    <s v=" MRS"/>
    <x v="333"/>
    <x v="1"/>
    <x v="1"/>
    <x v="1"/>
    <x v="55"/>
    <x v="5"/>
  </r>
  <r>
    <x v="849"/>
    <s v=" MRS"/>
    <x v="634"/>
    <x v="1"/>
    <x v="1"/>
    <x v="1"/>
    <x v="56"/>
    <x v="0"/>
  </r>
  <r>
    <x v="850"/>
    <s v=" MR"/>
    <x v="635"/>
    <x v="2"/>
    <x v="0"/>
    <x v="0"/>
    <x v="56"/>
    <x v="0"/>
  </r>
  <r>
    <x v="851"/>
    <s v=" MR"/>
    <x v="636"/>
    <x v="0"/>
    <x v="0"/>
    <x v="0"/>
    <x v="56"/>
    <x v="0"/>
  </r>
  <r>
    <x v="852"/>
    <s v=" MR"/>
    <x v="50"/>
    <x v="2"/>
    <x v="0"/>
    <x v="0"/>
    <x v="57"/>
    <x v="0"/>
  </r>
  <r>
    <x v="853"/>
    <s v=" MR"/>
    <x v="637"/>
    <x v="2"/>
    <x v="0"/>
    <x v="0"/>
    <x v="57"/>
    <x v="0"/>
  </r>
  <r>
    <x v="854"/>
    <s v=" COL"/>
    <x v="638"/>
    <x v="2"/>
    <x v="1"/>
    <x v="0"/>
    <x v="57"/>
    <x v="0"/>
  </r>
  <r>
    <x v="855"/>
    <s v=" MRS"/>
    <x v="639"/>
    <x v="2"/>
    <x v="1"/>
    <x v="1"/>
    <x v="57"/>
    <x v="1"/>
  </r>
  <r>
    <x v="856"/>
    <s v=" REV"/>
    <x v="640"/>
    <x v="1"/>
    <x v="0"/>
    <x v="0"/>
    <x v="58"/>
    <x v="0"/>
  </r>
  <r>
    <x v="857"/>
    <s v=" MRS"/>
    <x v="641"/>
    <x v="1"/>
    <x v="0"/>
    <x v="1"/>
    <x v="58"/>
    <x v="0"/>
  </r>
  <r>
    <x v="858"/>
    <s v=" MISS"/>
    <x v="642"/>
    <x v="2"/>
    <x v="1"/>
    <x v="1"/>
    <x v="59"/>
    <x v="0"/>
  </r>
  <r>
    <x v="859"/>
    <s v=" MISS"/>
    <x v="643"/>
    <x v="2"/>
    <x v="1"/>
    <x v="1"/>
    <x v="59"/>
    <x v="0"/>
  </r>
  <r>
    <x v="860"/>
    <s v=" MRS"/>
    <x v="268"/>
    <x v="2"/>
    <x v="1"/>
    <x v="1"/>
    <x v="59"/>
    <x v="1"/>
  </r>
  <r>
    <x v="861"/>
    <s v=" MR"/>
    <x v="644"/>
    <x v="2"/>
    <x v="0"/>
    <x v="0"/>
    <x v="59"/>
    <x v="0"/>
  </r>
  <r>
    <x v="862"/>
    <s v=" MR"/>
    <x v="330"/>
    <x v="2"/>
    <x v="0"/>
    <x v="0"/>
    <x v="59"/>
    <x v="2"/>
  </r>
  <r>
    <x v="863"/>
    <s v=" MR"/>
    <x v="645"/>
    <x v="0"/>
    <x v="0"/>
    <x v="0"/>
    <x v="60"/>
    <x v="0"/>
  </r>
  <r>
    <x v="864"/>
    <s v=" MR"/>
    <x v="646"/>
    <x v="1"/>
    <x v="0"/>
    <x v="0"/>
    <x v="60"/>
    <x v="0"/>
  </r>
  <r>
    <x v="865"/>
    <s v=" MRS"/>
    <x v="647"/>
    <x v="2"/>
    <x v="1"/>
    <x v="1"/>
    <x v="61"/>
    <x v="1"/>
  </r>
  <r>
    <x v="866"/>
    <s v=" MR"/>
    <x v="648"/>
    <x v="2"/>
    <x v="1"/>
    <x v="0"/>
    <x v="61"/>
    <x v="2"/>
  </r>
  <r>
    <x v="867"/>
    <s v=" MR"/>
    <x v="353"/>
    <x v="1"/>
    <x v="0"/>
    <x v="0"/>
    <x v="61"/>
    <x v="2"/>
  </r>
  <r>
    <x v="868"/>
    <s v=" COL"/>
    <x v="649"/>
    <x v="2"/>
    <x v="0"/>
    <x v="0"/>
    <x v="61"/>
    <x v="0"/>
  </r>
  <r>
    <x v="869"/>
    <s v=" MR"/>
    <x v="650"/>
    <x v="2"/>
    <x v="0"/>
    <x v="0"/>
    <x v="62"/>
    <x v="0"/>
  </r>
  <r>
    <x v="870"/>
    <s v=" MR"/>
    <x v="651"/>
    <x v="0"/>
    <x v="0"/>
    <x v="0"/>
    <x v="62"/>
    <x v="0"/>
  </r>
  <r>
    <x v="871"/>
    <s v=" MR"/>
    <x v="652"/>
    <x v="2"/>
    <x v="0"/>
    <x v="0"/>
    <x v="62"/>
    <x v="0"/>
  </r>
  <r>
    <x v="872"/>
    <s v=" MR"/>
    <x v="653"/>
    <x v="2"/>
    <x v="0"/>
    <x v="0"/>
    <x v="63"/>
    <x v="0"/>
  </r>
  <r>
    <x v="873"/>
    <s v=" MR"/>
    <x v="654"/>
    <x v="2"/>
    <x v="0"/>
    <x v="0"/>
    <x v="63"/>
    <x v="0"/>
  </r>
  <r>
    <x v="874"/>
    <s v=" MR"/>
    <x v="451"/>
    <x v="1"/>
    <x v="1"/>
    <x v="0"/>
    <x v="63"/>
    <x v="0"/>
  </r>
  <r>
    <x v="875"/>
    <s v=" MRS"/>
    <x v="655"/>
    <x v="2"/>
    <x v="1"/>
    <x v="1"/>
    <x v="63"/>
    <x v="0"/>
  </r>
  <r>
    <x v="876"/>
    <s v=" MISS"/>
    <x v="556"/>
    <x v="2"/>
    <x v="1"/>
    <x v="1"/>
    <x v="64"/>
    <x v="1"/>
  </r>
  <r>
    <x v="877"/>
    <s v=" MRS"/>
    <x v="656"/>
    <x v="0"/>
    <x v="1"/>
    <x v="1"/>
    <x v="64"/>
    <x v="0"/>
  </r>
  <r>
    <x v="878"/>
    <s v=" MR"/>
    <x v="246"/>
    <x v="2"/>
    <x v="0"/>
    <x v="0"/>
    <x v="65"/>
    <x v="4"/>
  </r>
  <r>
    <x v="879"/>
    <s v=" MR"/>
    <x v="657"/>
    <x v="2"/>
    <x v="0"/>
    <x v="0"/>
    <x v="65"/>
    <x v="0"/>
  </r>
  <r>
    <x v="880"/>
    <s v=" MR"/>
    <x v="658"/>
    <x v="2"/>
    <x v="0"/>
    <x v="0"/>
    <x v="66"/>
    <x v="1"/>
  </r>
  <r>
    <x v="881"/>
    <s v=" MR"/>
    <x v="659"/>
    <x v="0"/>
    <x v="0"/>
    <x v="0"/>
    <x v="66"/>
    <x v="0"/>
  </r>
  <r>
    <x v="882"/>
    <s v=" MR"/>
    <x v="660"/>
    <x v="2"/>
    <x v="0"/>
    <x v="0"/>
    <x v="66"/>
    <x v="0"/>
  </r>
  <r>
    <x v="883"/>
    <s v=" MR"/>
    <x v="661"/>
    <x v="1"/>
    <x v="0"/>
    <x v="0"/>
    <x v="67"/>
    <x v="0"/>
  </r>
  <r>
    <x v="884"/>
    <s v=" MR"/>
    <x v="662"/>
    <x v="1"/>
    <x v="0"/>
    <x v="0"/>
    <x v="68"/>
    <x v="0"/>
  </r>
  <r>
    <x v="885"/>
    <s v=" CAPT"/>
    <x v="535"/>
    <x v="2"/>
    <x v="0"/>
    <x v="0"/>
    <x v="68"/>
    <x v="2"/>
  </r>
  <r>
    <x v="886"/>
    <s v=" MR"/>
    <x v="663"/>
    <x v="0"/>
    <x v="0"/>
    <x v="0"/>
    <x v="68"/>
    <x v="0"/>
  </r>
  <r>
    <x v="887"/>
    <s v=" MR"/>
    <x v="664"/>
    <x v="2"/>
    <x v="0"/>
    <x v="0"/>
    <x v="69"/>
    <x v="0"/>
  </r>
  <r>
    <x v="888"/>
    <s v=" MR"/>
    <x v="665"/>
    <x v="2"/>
    <x v="0"/>
    <x v="0"/>
    <x v="69"/>
    <x v="0"/>
  </r>
  <r>
    <x v="889"/>
    <s v=" MR"/>
    <x v="355"/>
    <x v="0"/>
    <x v="0"/>
    <x v="0"/>
    <x v="70"/>
    <x v="0"/>
  </r>
  <r>
    <x v="890"/>
    <s v=" MR"/>
    <x v="666"/>
    <x v="2"/>
    <x v="1"/>
    <x v="0"/>
    <x v="7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C0727B-7678-7646-8C31-82ED978463F6}" name="PivotTable5" cacheId="1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0" firstHeaderRow="1" firstDataRow="1" firstDataCol="1"/>
  <pivotFields count="9">
    <pivotField showAll="0"/>
    <pivotField showAll="0"/>
    <pivotField showAll="0"/>
    <pivotField showAll="0">
      <items count="4">
        <item x="2"/>
        <item x="1"/>
        <item x="0"/>
        <item t="default"/>
      </items>
    </pivotField>
    <pivotField dataField="1" showAll="0">
      <items count="3">
        <item h="1" x="0"/>
        <item x="1"/>
        <item t="default"/>
      </items>
    </pivotField>
    <pivotField showAll="0">
      <items count="3">
        <item x="1"/>
        <item x="0"/>
        <item t="default"/>
      </items>
    </pivotField>
    <pivotField axis="axisRow" showAll="0">
      <items count="91">
        <item x="1"/>
        <item m="1" x="76"/>
        <item m="1" x="75"/>
        <item m="1" x="74"/>
        <item m="1" x="72"/>
        <item m="1" x="73"/>
        <item x="2"/>
        <item x="3"/>
        <item x="4"/>
        <item x="5"/>
        <item x="6"/>
        <item x="7"/>
        <item x="8"/>
        <item x="9"/>
        <item x="10"/>
        <item x="11"/>
        <item x="12"/>
        <item x="13"/>
        <item x="14"/>
        <item x="15"/>
        <item m="1" x="77"/>
        <item x="16"/>
        <item x="17"/>
        <item x="18"/>
        <item x="19"/>
        <item x="20"/>
        <item x="21"/>
        <item m="1" x="78"/>
        <item x="22"/>
        <item x="23"/>
        <item x="24"/>
        <item m="1" x="79"/>
        <item x="25"/>
        <item m="1" x="80"/>
        <item x="26"/>
        <item x="27"/>
        <item x="28"/>
        <item x="29"/>
        <item m="1" x="81"/>
        <item x="30"/>
        <item x="31"/>
        <item m="1" x="82"/>
        <item x="32"/>
        <item x="33"/>
        <item m="1" x="83"/>
        <item x="34"/>
        <item x="35"/>
        <item m="1" x="84"/>
        <item x="36"/>
        <item x="37"/>
        <item m="1" x="85"/>
        <item x="38"/>
        <item x="39"/>
        <item x="40"/>
        <item x="41"/>
        <item m="1" x="86"/>
        <item x="42"/>
        <item x="43"/>
        <item x="44"/>
        <item x="45"/>
        <item x="46"/>
        <item m="1" x="87"/>
        <item x="47"/>
        <item x="48"/>
        <item x="49"/>
        <item x="50"/>
        <item x="51"/>
        <item x="52"/>
        <item x="53"/>
        <item x="54"/>
        <item x="55"/>
        <item x="56"/>
        <item m="1" x="88"/>
        <item x="57"/>
        <item x="58"/>
        <item x="59"/>
        <item x="60"/>
        <item x="61"/>
        <item x="62"/>
        <item x="63"/>
        <item x="64"/>
        <item x="65"/>
        <item x="66"/>
        <item x="67"/>
        <item x="68"/>
        <item m="1" x="89"/>
        <item x="69"/>
        <item x="70"/>
        <item x="71"/>
        <item x="0"/>
        <item t="default"/>
      </items>
    </pivotField>
    <pivotField showAll="0">
      <items count="10">
        <item x="0"/>
        <item x="1"/>
        <item x="2"/>
        <item x="6"/>
        <item x="5"/>
        <item x="4"/>
        <item x="8"/>
        <item x="7"/>
        <item x="3"/>
        <item t="default"/>
      </items>
    </pivotField>
    <pivotField axis="axisRow" showAll="0">
      <items count="24">
        <item n="Under age" sd="0" x="19"/>
        <item x="5"/>
        <item x="4"/>
        <item x="3"/>
        <item x="1"/>
        <item x="2"/>
        <item x="6"/>
        <item n="Adults (19 - 30)" sd="0" x="20"/>
        <item x="7"/>
        <item x="8"/>
        <item x="9"/>
        <item x="10"/>
        <item x="11"/>
        <item n="Mature (31 - 50)" sd="0" x="21"/>
        <item x="12"/>
        <item x="13"/>
        <item x="14"/>
        <item x="15"/>
        <item x="16"/>
        <item n="Senior (51 +)" sd="0" x="22"/>
        <item x="17"/>
        <item x="18"/>
        <item x="0"/>
        <item t="default"/>
      </items>
    </pivotField>
  </pivotFields>
  <rowFields count="2">
    <field x="8"/>
    <field x="6"/>
  </rowFields>
  <rowItems count="7">
    <i>
      <x/>
    </i>
    <i>
      <x v="7"/>
    </i>
    <i>
      <x v="13"/>
    </i>
    <i>
      <x v="19"/>
    </i>
    <i>
      <x v="22"/>
    </i>
    <i r="1">
      <x v="89"/>
    </i>
    <i t="grand">
      <x/>
    </i>
  </rowItems>
  <colItems count="1">
    <i/>
  </colItems>
  <dataFields count="1">
    <dataField name="Count of Survived" fld="4" subtotal="count" baseField="0" baseItem="0"/>
  </dataFields>
  <chartFormats count="3">
    <chartFormat chart="8" format="7"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A71339-C849-6442-AF6C-1A55E7C4BB85}" name="PivotTable5" cacheId="1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8" firstHeaderRow="1" firstDataRow="2" firstDataCol="1"/>
  <pivotFields count="9">
    <pivotField showAll="0"/>
    <pivotField showAll="0"/>
    <pivotField showAll="0"/>
    <pivotField axis="axisRow" showAll="0">
      <items count="4">
        <item x="2"/>
        <item x="1"/>
        <item x="0"/>
        <item t="default"/>
      </items>
    </pivotField>
    <pivotField axis="axisCol" dataField="1" showAll="0">
      <items count="3">
        <item h="1" x="0"/>
        <item x="1"/>
        <item t="default"/>
      </items>
    </pivotField>
    <pivotField showAll="0">
      <items count="3">
        <item x="1"/>
        <item x="0"/>
        <item t="default"/>
      </items>
    </pivotField>
    <pivotField showAll="0">
      <items count="91">
        <item x="1"/>
        <item m="1" x="76"/>
        <item m="1" x="75"/>
        <item m="1" x="74"/>
        <item m="1" x="72"/>
        <item m="1" x="73"/>
        <item x="2"/>
        <item x="3"/>
        <item x="4"/>
        <item x="5"/>
        <item x="6"/>
        <item x="7"/>
        <item x="8"/>
        <item x="9"/>
        <item x="10"/>
        <item x="11"/>
        <item x="12"/>
        <item x="13"/>
        <item x="14"/>
        <item x="15"/>
        <item m="1" x="77"/>
        <item x="16"/>
        <item x="17"/>
        <item x="18"/>
        <item x="19"/>
        <item x="20"/>
        <item x="21"/>
        <item m="1" x="78"/>
        <item x="22"/>
        <item x="23"/>
        <item x="24"/>
        <item m="1" x="79"/>
        <item x="25"/>
        <item m="1" x="80"/>
        <item x="26"/>
        <item x="27"/>
        <item x="28"/>
        <item x="29"/>
        <item m="1" x="81"/>
        <item x="30"/>
        <item x="31"/>
        <item m="1" x="82"/>
        <item x="32"/>
        <item x="33"/>
        <item m="1" x="83"/>
        <item x="34"/>
        <item x="35"/>
        <item m="1" x="84"/>
        <item x="36"/>
        <item x="37"/>
        <item m="1" x="85"/>
        <item x="38"/>
        <item x="39"/>
        <item x="40"/>
        <item x="41"/>
        <item m="1" x="86"/>
        <item x="42"/>
        <item x="43"/>
        <item x="44"/>
        <item x="45"/>
        <item x="46"/>
        <item m="1" x="87"/>
        <item x="47"/>
        <item x="48"/>
        <item x="49"/>
        <item x="50"/>
        <item x="51"/>
        <item x="52"/>
        <item x="53"/>
        <item x="54"/>
        <item x="55"/>
        <item x="56"/>
        <item m="1" x="88"/>
        <item x="57"/>
        <item x="58"/>
        <item x="59"/>
        <item x="60"/>
        <item x="61"/>
        <item x="62"/>
        <item x="63"/>
        <item x="64"/>
        <item x="65"/>
        <item x="66"/>
        <item x="67"/>
        <item x="68"/>
        <item m="1" x="89"/>
        <item x="69"/>
        <item x="70"/>
        <item x="71"/>
        <item x="0"/>
        <item t="default"/>
      </items>
    </pivotField>
    <pivotField showAll="0">
      <items count="10">
        <item x="0"/>
        <item x="1"/>
        <item x="2"/>
        <item x="6"/>
        <item x="5"/>
        <item x="4"/>
        <item x="8"/>
        <item x="7"/>
        <item x="3"/>
        <item t="default"/>
      </items>
    </pivotField>
    <pivotField showAll="0">
      <items count="24">
        <item n="Under age" sd="0" x="19"/>
        <item x="5"/>
        <item x="4"/>
        <item x="3"/>
        <item x="1"/>
        <item x="2"/>
        <item x="6"/>
        <item n="Adults (19 - 30)" sd="0" x="20"/>
        <item x="7"/>
        <item x="8"/>
        <item x="9"/>
        <item x="10"/>
        <item x="11"/>
        <item n="Mature (31 - 50)" sd="0" x="21"/>
        <item x="12"/>
        <item x="13"/>
        <item x="14"/>
        <item x="15"/>
        <item x="16"/>
        <item n="Senior (51 +)" sd="0" x="22"/>
        <item x="17"/>
        <item x="18"/>
        <item x="0"/>
        <item t="default"/>
      </items>
    </pivotField>
  </pivotFields>
  <rowFields count="1">
    <field x="3"/>
  </rowFields>
  <rowItems count="4">
    <i>
      <x/>
    </i>
    <i>
      <x v="1"/>
    </i>
    <i>
      <x v="2"/>
    </i>
    <i t="grand">
      <x/>
    </i>
  </rowItems>
  <colFields count="1">
    <field x="4"/>
  </colFields>
  <colItems count="2">
    <i>
      <x v="1"/>
    </i>
    <i t="grand">
      <x/>
    </i>
  </colItems>
  <dataFields count="1">
    <dataField name="Count of Survived" fld="4" subtotal="count" baseField="0" baseItem="0"/>
  </dataFields>
  <chartFormats count="12">
    <chartFormat chart="8" format="7"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5" format="7" series="1">
      <pivotArea type="data" outline="0" fieldPosition="0">
        <references count="2">
          <reference field="4294967294" count="1" selected="0">
            <x v="0"/>
          </reference>
          <reference field="4" count="1" selected="0">
            <x v="1"/>
          </reference>
        </references>
      </pivotArea>
    </chartFormat>
    <chartFormat chart="17" format="10" series="1">
      <pivotArea type="data" outline="0" fieldPosition="0">
        <references count="2">
          <reference field="4294967294" count="1" selected="0">
            <x v="0"/>
          </reference>
          <reference field="4" count="1" selected="0">
            <x v="0"/>
          </reference>
        </references>
      </pivotArea>
    </chartFormat>
    <chartFormat chart="17" format="11" series="1">
      <pivotArea type="data" outline="0" fieldPosition="0">
        <references count="2">
          <reference field="4294967294" count="1" selected="0">
            <x v="0"/>
          </reference>
          <reference field="4" count="1" selected="0">
            <x v="1"/>
          </reference>
        </references>
      </pivotArea>
    </chartFormat>
    <chartFormat chart="19" format="10" series="1">
      <pivotArea type="data" outline="0" fieldPosition="0">
        <references count="2">
          <reference field="4294967294" count="1" selected="0">
            <x v="0"/>
          </reference>
          <reference field="4" count="1" selected="0">
            <x v="0"/>
          </reference>
        </references>
      </pivotArea>
    </chartFormat>
    <chartFormat chart="19" format="11" series="1">
      <pivotArea type="data" outline="0" fieldPosition="0">
        <references count="2">
          <reference field="4294967294" count="1" selected="0">
            <x v="0"/>
          </reference>
          <reference field="4" count="1" selected="0">
            <x v="1"/>
          </reference>
        </references>
      </pivotArea>
    </chartFormat>
    <chartFormat chart="22" format="10" series="1">
      <pivotArea type="data" outline="0" fieldPosition="0">
        <references count="2">
          <reference field="4294967294" count="1" selected="0">
            <x v="0"/>
          </reference>
          <reference field="4" count="1" selected="0">
            <x v="0"/>
          </reference>
        </references>
      </pivotArea>
    </chartFormat>
    <chartFormat chart="22" format="11" series="1">
      <pivotArea type="data" outline="0" fieldPosition="0">
        <references count="2">
          <reference field="4294967294" count="1" selected="0">
            <x v="0"/>
          </reference>
          <reference field="4" count="1" selected="0">
            <x v="1"/>
          </reference>
        </references>
      </pivotArea>
    </chartFormat>
    <chartFormat chart="19" format="12" series="1">
      <pivotArea type="data" outline="0" fieldPosition="0">
        <references count="1">
          <reference field="4294967294" count="1" selected="0">
            <x v="0"/>
          </reference>
        </references>
      </pivotArea>
    </chartFormat>
    <chartFormat chart="17"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503494-173C-AB45-B086-E3C033B42DFD}" name="PivotTable5" cacheId="1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10" firstHeaderRow="1" firstDataRow="1" firstDataCol="1"/>
  <pivotFields count="9">
    <pivotField showAll="0"/>
    <pivotField showAll="0"/>
    <pivotField axis="axisRow" dataField="1" showAll="0" measureFilter="1" sortType="ascending">
      <items count="668">
        <item x="580"/>
        <item x="208"/>
        <item x="430"/>
        <item x="456"/>
        <item x="390"/>
        <item x="560"/>
        <item x="245"/>
        <item x="386"/>
        <item x="395"/>
        <item x="279"/>
        <item x="347"/>
        <item x="445"/>
        <item x="60"/>
        <item x="244"/>
        <item x="253"/>
        <item x="608"/>
        <item x="165"/>
        <item x="270"/>
        <item x="224"/>
        <item x="556"/>
        <item x="534"/>
        <item x="628"/>
        <item x="223"/>
        <item x="665"/>
        <item x="516"/>
        <item x="172"/>
        <item x="238"/>
        <item x="214"/>
        <item x="354"/>
        <item x="339"/>
        <item x="192"/>
        <item x="481"/>
        <item x="92"/>
        <item x="567"/>
        <item x="240"/>
        <item x="396"/>
        <item x="530"/>
        <item x="431"/>
        <item x="278"/>
        <item x="239"/>
        <item x="387"/>
        <item x="666"/>
        <item x="305"/>
        <item x="620"/>
        <item x="34"/>
        <item x="342"/>
        <item x="482"/>
        <item x="261"/>
        <item x="258"/>
        <item x="38"/>
        <item x="541"/>
        <item x="499"/>
        <item x="397"/>
        <item x="385"/>
        <item x="309"/>
        <item x="335"/>
        <item x="273"/>
        <item x="575"/>
        <item x="479"/>
        <item x="291"/>
        <item x="257"/>
        <item x="515"/>
        <item x="425"/>
        <item x="593"/>
        <item x="562"/>
        <item x="642"/>
        <item x="394"/>
        <item x="28"/>
        <item x="116"/>
        <item x="297"/>
        <item x="314"/>
        <item x="400"/>
        <item x="99"/>
        <item x="302"/>
        <item x="144"/>
        <item x="520"/>
        <item x="353"/>
        <item x="376"/>
        <item x="250"/>
        <item x="570"/>
        <item x="532"/>
        <item x="374"/>
        <item x="594"/>
        <item x="572"/>
        <item x="581"/>
        <item x="461"/>
        <item x="52"/>
        <item x="579"/>
        <item x="19"/>
        <item x="215"/>
        <item x="513"/>
        <item x="90"/>
        <item x="295"/>
        <item x="281"/>
        <item x="113"/>
        <item x="252"/>
        <item x="539"/>
        <item x="429"/>
        <item x="201"/>
        <item x="413"/>
        <item x="189"/>
        <item x="540"/>
        <item x="341"/>
        <item x="597"/>
        <item x="407"/>
        <item x="544"/>
        <item x="292"/>
        <item x="452"/>
        <item x="33"/>
        <item x="490"/>
        <item x="436"/>
        <item x="373"/>
        <item x="384"/>
        <item x="424"/>
        <item x="325"/>
        <item x="94"/>
        <item x="272"/>
        <item x="226"/>
        <item x="356"/>
        <item x="439"/>
        <item x="420"/>
        <item x="606"/>
        <item x="183"/>
        <item x="558"/>
        <item x="475"/>
        <item x="312"/>
        <item x="663"/>
        <item x="582"/>
        <item x="264"/>
        <item x="448"/>
        <item x="173"/>
        <item x="645"/>
        <item x="248"/>
        <item x="585"/>
        <item x="535"/>
        <item x="222"/>
        <item x="545"/>
        <item x="78"/>
        <item x="592"/>
        <item x="326"/>
        <item x="265"/>
        <item x="444"/>
        <item x="423"/>
        <item x="404"/>
        <item x="401"/>
        <item x="379"/>
        <item x="472"/>
        <item x="184"/>
        <item x="428"/>
        <item x="64"/>
        <item x="536"/>
        <item x="453"/>
        <item x="203"/>
        <item x="149"/>
        <item x="441"/>
        <item x="63"/>
        <item x="313"/>
        <item x="247"/>
        <item x="221"/>
        <item x="574"/>
        <item x="176"/>
        <item x="112"/>
        <item x="233"/>
        <item x="491"/>
        <item x="256"/>
        <item x="618"/>
        <item x="447"/>
        <item x="633"/>
        <item x="492"/>
        <item x="502"/>
        <item x="659"/>
        <item x="610"/>
        <item x="410"/>
        <item x="235"/>
        <item x="334"/>
        <item x="209"/>
        <item x="589"/>
        <item x="145"/>
        <item x="605"/>
        <item x="180"/>
        <item x="3"/>
        <item x="550"/>
        <item x="631"/>
        <item x="227"/>
        <item x="569"/>
        <item x="104"/>
        <item x="433"/>
        <item x="237"/>
        <item x="61"/>
        <item x="82"/>
        <item x="124"/>
        <item x="185"/>
        <item x="458"/>
        <item x="246"/>
        <item x="531"/>
        <item x="454"/>
        <item x="62"/>
        <item x="321"/>
        <item x="648"/>
        <item x="95"/>
        <item x="152"/>
        <item x="548"/>
        <item x="511"/>
        <item x="512"/>
        <item x="501"/>
        <item x="375"/>
        <item x="143"/>
        <item x="506"/>
        <item x="210"/>
        <item x="393"/>
        <item x="602"/>
        <item x="80"/>
        <item x="344"/>
        <item x="301"/>
        <item x="324"/>
        <item x="363"/>
        <item x="507"/>
        <item x="200"/>
        <item x="450"/>
        <item x="7"/>
        <item x="159"/>
        <item x="664"/>
        <item x="186"/>
        <item x="549"/>
        <item x="74"/>
        <item x="268"/>
        <item x="621"/>
        <item x="627"/>
        <item x="327"/>
        <item x="489"/>
        <item x="599"/>
        <item x="259"/>
        <item x="349"/>
        <item x="85"/>
        <item x="345"/>
        <item x="449"/>
        <item x="142"/>
        <item x="275"/>
        <item x="340"/>
        <item x="296"/>
        <item x="371"/>
        <item x="45"/>
        <item x="378"/>
        <item x="181"/>
        <item x="119"/>
        <item x="451"/>
        <item x="563"/>
        <item x="77"/>
        <item x="405"/>
        <item x="188"/>
        <item x="141"/>
        <item x="351"/>
        <item x="53"/>
        <item x="408"/>
        <item x="234"/>
        <item x="382"/>
        <item x="338"/>
        <item x="419"/>
        <item x="51"/>
        <item x="358"/>
        <item x="634"/>
        <item x="288"/>
        <item x="204"/>
        <item x="168"/>
        <item x="333"/>
        <item x="619"/>
        <item x="624"/>
        <item x="586"/>
        <item x="584"/>
        <item x="517"/>
        <item x="519"/>
        <item x="399"/>
        <item x="284"/>
        <item x="121"/>
        <item x="573"/>
        <item x="150"/>
        <item x="578"/>
        <item x="493"/>
        <item x="466"/>
        <item x="546"/>
        <item x="213"/>
        <item x="377"/>
        <item x="613"/>
        <item x="139"/>
        <item x="357"/>
        <item x="443"/>
        <item x="290"/>
        <item x="120"/>
        <item x="604"/>
        <item x="478"/>
        <item x="220"/>
        <item x="70"/>
        <item x="332"/>
        <item x="84"/>
        <item x="500"/>
        <item x="317"/>
        <item x="35"/>
        <item x="148"/>
        <item x="337"/>
        <item x="486"/>
        <item x="271"/>
        <item x="218"/>
        <item x="299"/>
        <item x="352"/>
        <item x="463"/>
        <item x="319"/>
        <item x="177"/>
        <item x="103"/>
        <item x="59"/>
        <item x="93"/>
        <item x="57"/>
        <item x="644"/>
        <item x="87"/>
        <item x="43"/>
        <item x="147"/>
        <item x="577"/>
        <item x="383"/>
        <item x="175"/>
        <item x="640"/>
        <item x="135"/>
        <item x="225"/>
        <item x="138"/>
        <item x="9"/>
        <item x="471"/>
        <item x="102"/>
        <item x="388"/>
        <item x="543"/>
        <item x="162"/>
        <item x="133"/>
        <item x="316"/>
        <item x="391"/>
        <item x="171"/>
        <item x="438"/>
        <item x="612"/>
        <item x="322"/>
        <item x="36"/>
        <item x="217"/>
        <item x="488"/>
        <item x="117"/>
        <item x="510"/>
        <item x="505"/>
        <item x="11"/>
        <item x="525"/>
        <item x="462"/>
        <item x="557"/>
        <item x="522"/>
        <item x="528"/>
        <item x="55"/>
        <item x="348"/>
        <item x="362"/>
        <item x="367"/>
        <item x="591"/>
        <item x="538"/>
        <item x="276"/>
        <item x="212"/>
        <item x="416"/>
        <item x="392"/>
        <item x="446"/>
        <item x="298"/>
        <item x="576"/>
        <item x="280"/>
        <item x="409"/>
        <item x="623"/>
        <item x="643"/>
        <item x="641"/>
        <item x="42"/>
        <item x="196"/>
        <item x="343"/>
        <item x="310"/>
        <item x="206"/>
        <item x="89"/>
        <item x="153"/>
        <item x="8"/>
        <item x="468"/>
        <item x="137"/>
        <item x="158"/>
        <item x="524"/>
        <item x="498"/>
        <item x="267"/>
        <item x="2"/>
        <item x="457"/>
        <item x="360"/>
        <item x="629"/>
        <item x="154"/>
        <item x="58"/>
        <item x="20"/>
        <item x="136"/>
        <item x="533"/>
        <item x="67"/>
        <item x="195"/>
        <item x="598"/>
        <item x="26"/>
        <item x="361"/>
        <item x="111"/>
        <item x="79"/>
        <item x="191"/>
        <item x="254"/>
        <item x="636"/>
        <item x="41"/>
        <item x="71"/>
        <item x="660"/>
        <item x="609"/>
        <item x="495"/>
        <item x="350"/>
        <item x="415"/>
        <item x="662"/>
        <item x="126"/>
        <item x="68"/>
        <item x="365"/>
        <item x="635"/>
        <item x="411"/>
        <item x="182"/>
        <item x="25"/>
        <item x="0"/>
        <item x="630"/>
        <item x="504"/>
        <item x="109"/>
        <item x="24"/>
        <item x="16"/>
        <item x="69"/>
        <item x="18"/>
        <item x="211"/>
        <item x="134"/>
        <item x="115"/>
        <item x="47"/>
        <item x="241"/>
        <item x="311"/>
        <item x="198"/>
        <item x="72"/>
        <item x="140"/>
        <item x="193"/>
        <item x="542"/>
        <item x="167"/>
        <item x="44"/>
        <item x="330"/>
        <item x="249"/>
        <item x="251"/>
        <item x="657"/>
        <item x="190"/>
        <item x="389"/>
        <item x="571"/>
        <item x="552"/>
        <item x="427"/>
        <item x="282"/>
        <item x="432"/>
        <item x="434"/>
        <item x="306"/>
        <item x="651"/>
        <item x="40"/>
        <item x="122"/>
        <item x="88"/>
        <item x="12"/>
        <item x="4"/>
        <item x="127"/>
        <item x="98"/>
        <item x="329"/>
        <item x="323"/>
        <item x="29"/>
        <item x="418"/>
        <item x="277"/>
        <item x="274"/>
        <item x="199"/>
        <item x="476"/>
        <item x="658"/>
        <item x="555"/>
        <item x="107"/>
        <item x="331"/>
        <item x="163"/>
        <item x="32"/>
        <item x="54"/>
        <item x="123"/>
        <item x="614"/>
        <item x="596"/>
        <item x="300"/>
        <item x="263"/>
        <item x="114"/>
        <item x="485"/>
        <item x="307"/>
        <item x="86"/>
        <item x="287"/>
        <item x="216"/>
        <item x="255"/>
        <item x="308"/>
        <item x="37"/>
        <item x="460"/>
        <item x="368"/>
        <item x="27"/>
        <item x="132"/>
        <item x="414"/>
        <item x="23"/>
        <item x="372"/>
        <item x="243"/>
        <item x="625"/>
        <item x="260"/>
        <item x="484"/>
        <item x="480"/>
        <item x="73"/>
        <item x="509"/>
        <item x="600"/>
        <item x="639"/>
        <item x="169"/>
        <item x="128"/>
        <item x="160"/>
        <item x="48"/>
        <item x="527"/>
        <item x="547"/>
        <item x="464"/>
        <item x="551"/>
        <item x="426"/>
        <item x="164"/>
        <item x="328"/>
        <item x="155"/>
        <item x="617"/>
        <item x="315"/>
        <item x="518"/>
        <item x="106"/>
        <item x="108"/>
        <item x="583"/>
        <item x="601"/>
        <item x="477"/>
        <item x="10"/>
        <item x="590"/>
        <item x="129"/>
        <item x="39"/>
        <item x="231"/>
        <item x="537"/>
        <item x="497"/>
        <item x="632"/>
        <item x="616"/>
        <item x="283"/>
        <item x="207"/>
        <item x="101"/>
        <item x="228"/>
        <item x="156"/>
        <item x="56"/>
        <item x="75"/>
        <item x="31"/>
        <item x="359"/>
        <item x="286"/>
        <item x="553"/>
        <item x="13"/>
        <item x="174"/>
        <item x="269"/>
        <item x="364"/>
        <item x="91"/>
        <item x="76"/>
        <item x="370"/>
        <item x="467"/>
        <item x="503"/>
        <item x="403"/>
        <item x="435"/>
        <item x="97"/>
        <item x="380"/>
        <item x="22"/>
        <item x="566"/>
        <item x="230"/>
        <item x="521"/>
        <item x="554"/>
        <item x="110"/>
        <item x="638"/>
        <item x="465"/>
        <item x="303"/>
        <item x="157"/>
        <item x="565"/>
        <item x="289"/>
        <item x="242"/>
        <item x="646"/>
        <item x="170"/>
        <item x="118"/>
        <item x="455"/>
        <item x="523"/>
        <item x="21"/>
        <item x="412"/>
        <item x="637"/>
        <item x="30"/>
        <item x="50"/>
        <item x="366"/>
        <item x="266"/>
        <item x="459"/>
        <item x="564"/>
        <item x="6"/>
        <item x="487"/>
        <item x="17"/>
        <item x="494"/>
        <item x="294"/>
        <item x="653"/>
        <item x="626"/>
        <item x="15"/>
        <item x="655"/>
        <item x="262"/>
        <item x="318"/>
        <item x="474"/>
        <item x="166"/>
        <item x="202"/>
        <item x="587"/>
        <item x="381"/>
        <item x="652"/>
        <item x="355"/>
        <item x="611"/>
        <item x="232"/>
        <item x="130"/>
        <item x="219"/>
        <item x="508"/>
        <item x="151"/>
        <item x="49"/>
        <item x="83"/>
        <item x="483"/>
        <item x="146"/>
        <item x="5"/>
        <item x="469"/>
        <item x="615"/>
        <item x="588"/>
        <item x="369"/>
        <item x="105"/>
        <item x="440"/>
        <item x="336"/>
        <item x="422"/>
        <item x="406"/>
        <item x="526"/>
        <item x="236"/>
        <item x="656"/>
        <item x="398"/>
        <item x="559"/>
        <item x="568"/>
        <item x="650"/>
        <item x="187"/>
        <item x="161"/>
        <item x="496"/>
        <item x="417"/>
        <item x="421"/>
        <item x="607"/>
        <item x="205"/>
        <item x="194"/>
        <item x="320"/>
        <item x="304"/>
        <item x="603"/>
        <item x="514"/>
        <item x="647"/>
        <item x="131"/>
        <item x="561"/>
        <item x="100"/>
        <item x="649"/>
        <item x="437"/>
        <item x="178"/>
        <item x="179"/>
        <item x="661"/>
        <item x="285"/>
        <item x="470"/>
        <item x="622"/>
        <item x="402"/>
        <item x="229"/>
        <item x="473"/>
        <item x="125"/>
        <item x="1"/>
        <item x="65"/>
        <item x="293"/>
        <item x="81"/>
        <item x="14"/>
        <item x="654"/>
        <item x="197"/>
        <item x="529"/>
        <item x="595"/>
        <item x="66"/>
        <item x="96"/>
        <item x="346"/>
        <item x="46"/>
        <item x="442"/>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items count="3">
        <item h="1" x="0"/>
        <item x="1"/>
        <item t="default"/>
      </items>
    </pivotField>
    <pivotField showAll="0">
      <items count="3">
        <item x="1"/>
        <item x="0"/>
        <item t="default"/>
      </items>
    </pivotField>
    <pivotField showAll="0">
      <items count="91">
        <item x="1"/>
        <item m="1" x="76"/>
        <item m="1" x="75"/>
        <item m="1" x="74"/>
        <item m="1" x="72"/>
        <item m="1" x="73"/>
        <item x="2"/>
        <item x="3"/>
        <item x="4"/>
        <item x="5"/>
        <item x="6"/>
        <item x="7"/>
        <item x="8"/>
        <item x="9"/>
        <item x="10"/>
        <item x="11"/>
        <item x="12"/>
        <item x="13"/>
        <item x="14"/>
        <item x="15"/>
        <item m="1" x="77"/>
        <item x="16"/>
        <item x="17"/>
        <item x="18"/>
        <item x="19"/>
        <item x="20"/>
        <item x="21"/>
        <item m="1" x="78"/>
        <item x="22"/>
        <item x="23"/>
        <item x="24"/>
        <item m="1" x="79"/>
        <item x="25"/>
        <item m="1" x="80"/>
        <item x="26"/>
        <item x="27"/>
        <item x="28"/>
        <item x="29"/>
        <item m="1" x="81"/>
        <item x="30"/>
        <item x="31"/>
        <item m="1" x="82"/>
        <item x="32"/>
        <item x="33"/>
        <item m="1" x="83"/>
        <item x="34"/>
        <item x="35"/>
        <item m="1" x="84"/>
        <item x="36"/>
        <item x="37"/>
        <item m="1" x="85"/>
        <item x="38"/>
        <item x="39"/>
        <item x="40"/>
        <item x="41"/>
        <item m="1" x="86"/>
        <item x="42"/>
        <item x="43"/>
        <item x="44"/>
        <item x="45"/>
        <item x="46"/>
        <item m="1" x="87"/>
        <item x="47"/>
        <item x="48"/>
        <item x="49"/>
        <item x="50"/>
        <item x="51"/>
        <item x="52"/>
        <item x="53"/>
        <item x="54"/>
        <item x="55"/>
        <item x="56"/>
        <item m="1" x="88"/>
        <item x="57"/>
        <item x="58"/>
        <item x="59"/>
        <item x="60"/>
        <item x="61"/>
        <item x="62"/>
        <item x="63"/>
        <item x="64"/>
        <item x="65"/>
        <item x="66"/>
        <item x="67"/>
        <item x="68"/>
        <item m="1" x="89"/>
        <item x="69"/>
        <item x="70"/>
        <item x="71"/>
        <item x="0"/>
        <item t="default"/>
      </items>
    </pivotField>
    <pivotField showAll="0">
      <items count="10">
        <item x="0"/>
        <item x="1"/>
        <item x="2"/>
        <item x="6"/>
        <item x="5"/>
        <item x="4"/>
        <item x="8"/>
        <item x="7"/>
        <item x="3"/>
        <item t="default"/>
      </items>
    </pivotField>
    <pivotField showAll="0">
      <items count="24">
        <item n="Under age" sd="0" x="19"/>
        <item x="5"/>
        <item x="4"/>
        <item x="3"/>
        <item x="1"/>
        <item x="2"/>
        <item x="6"/>
        <item n="Adults (19 - 30)" sd="0" x="20"/>
        <item x="7"/>
        <item x="8"/>
        <item x="9"/>
        <item x="10"/>
        <item x="11"/>
        <item n="Mature (31 - 50)" sd="0" x="21"/>
        <item x="12"/>
        <item x="13"/>
        <item x="14"/>
        <item x="15"/>
        <item x="16"/>
        <item n="Senior (51 +)" sd="0" x="22"/>
        <item x="17"/>
        <item x="18"/>
        <item x="0"/>
        <item t="default"/>
      </items>
    </pivotField>
  </pivotFields>
  <rowFields count="1">
    <field x="2"/>
  </rowFields>
  <rowItems count="7">
    <i>
      <x v="25"/>
    </i>
    <i>
      <x v="243"/>
    </i>
    <i>
      <x v="511"/>
    </i>
    <i>
      <x v="296"/>
    </i>
    <i>
      <x v="100"/>
    </i>
    <i>
      <x v="32"/>
    </i>
    <i t="grand">
      <x/>
    </i>
  </rowItems>
  <colItems count="1">
    <i/>
  </colItems>
  <dataFields count="1">
    <dataField name="Count of Surname" fld="2" subtotal="count" baseField="0" baseItem="0"/>
  </dataFields>
  <chartFormats count="2">
    <chartFormat chart="2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percent" evalOrder="-1" id="59" iMeasureFld="0">
      <autoFilter ref="A1">
        <filterColumn colId="0">
          <top10 percent="1"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1" xr10:uid="{D9F61E9D-42D6-5941-A9C7-27267CD390CF}" sourceName="Sex">
  <pivotTables>
    <pivotTable tabId="13" name="PivotTable5"/>
    <pivotTable tabId="18" name="PivotTable5"/>
    <pivotTable tabId="19" name="PivotTable5"/>
  </pivotTables>
  <data>
    <tabular pivotCacheId="27847671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ativesOnBoard" xr10:uid="{EB7BE99F-652C-FE41-B44C-5A9F737F2024}" sourceName="RelativesOnBoard">
  <pivotTables>
    <pivotTable tabId="19" name="PivotTable5"/>
    <pivotTable tabId="13" name="PivotTable5"/>
    <pivotTable tabId="18" name="PivotTable5"/>
  </pivotTables>
  <data>
    <tabular pivotCacheId="278476713">
      <items count="9">
        <i x="0" s="1"/>
        <i x="1" s="1"/>
        <i x="2" s="1"/>
        <i x="6" s="1"/>
        <i x="5" s="1"/>
        <i x="4" s="1"/>
        <i x="8" s="1"/>
        <i x="7"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vived" xr10:uid="{69F104AD-0173-F14A-A3D8-EEB4CC61C8DA}" sourceName="Survived">
  <pivotTables>
    <pivotTable tabId="19" name="PivotTable5"/>
    <pivotTable tabId="13" name="PivotTable5"/>
    <pivotTable tabId="18" name="PivotTable5"/>
  </pivotTables>
  <data>
    <tabular pivotCacheId="278476713">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1" xr10:uid="{B4FDE139-D937-2445-ADB1-B2D11BE061E7}" cache="Slicer_Sex1" caption="Filter by Sex" style="SlicerStyleLight4" rowHeight="209550"/>
  <slicer name="RelativesOnBoard 1" xr10:uid="{5469F713-CC4C-754B-9EDC-FD0D3FA48239}" cache="Slicer_RelativesOnBoard" caption="RelativesOnBoard" style="SlicerStyleLight4" rowHeight="209550"/>
  <slicer name="Survived 1" xr10:uid="{CE05D966-FD52-B944-B451-2BDB3CC56709}" cache="Slicer_Survived" caption="Survived" style="SlicerStyleLight4"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C0B40A11-3671-BC4C-B7A6-D81381CD32BE}" cache="Slicer_Sex1" caption="Filter by Sex"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rvived" xr10:uid="{C2511163-5B92-B546-89F5-7DB5BE16D935}" cache="Slicer_Survived" caption="Survived"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B650E6-1578-1D41-ADAB-05B3F2B4E70E}" name="Table3" displayName="Table3" ref="A1:M892" totalsRowShown="0" headerRowDxfId="16">
  <autoFilter ref="A1:M892" xr:uid="{34B650E6-1578-1D41-ADAB-05B3F2B4E70E}"/>
  <tableColumns count="13">
    <tableColumn id="1" xr3:uid="{921515CC-F9F9-5E49-AFED-047862CE615F}" name="PassengerId" dataDxfId="24"/>
    <tableColumn id="2" xr3:uid="{02B6FFB2-5DB7-2D4A-B220-725E1F2F98AE}" name="Survived" dataDxfId="23"/>
    <tableColumn id="3" xr3:uid="{90145B60-CDE1-5F4E-99D5-AD29283205EF}" name="Pclass" dataDxfId="22"/>
    <tableColumn id="4" xr3:uid="{E0CF43C6-0551-EE49-A37B-04FB4CE90590}" name="Surname" dataDxfId="21"/>
    <tableColumn id="5" xr3:uid="{9EAAA82C-1362-4E47-98D6-31BCE1D85E5C}" name="Title" dataDxfId="20"/>
    <tableColumn id="6" xr3:uid="{6D7E8C93-CBD7-6E4F-A732-F7913E592EA6}" name="Names" dataDxfId="19"/>
    <tableColumn id="7" xr3:uid="{E310F403-F799-A645-AF4B-4E64C73BE59B}" name="Sex" dataDxfId="14"/>
    <tableColumn id="8" xr3:uid="{69D7AAAB-962D-C748-8AAF-ACB83FDE5477}" name="Age" dataDxfId="12"/>
    <tableColumn id="9" xr3:uid="{068B8012-F455-B346-9CA4-066549F1433E}" name="Ticket" dataDxfId="13"/>
    <tableColumn id="10" xr3:uid="{09CECB08-D836-724C-8649-1790ECD50C9A}" name="Fare" dataDxfId="18"/>
    <tableColumn id="11" xr3:uid="{D656EA5D-6600-9D49-913C-F3C953D2AB82}" name="Cabin"/>
    <tableColumn id="12" xr3:uid="{245EC9C5-D583-294D-B1C6-E68ADBAF0F02}" name="Embarked" dataDxfId="17"/>
    <tableColumn id="13" xr3:uid="{2A73702D-455C-8349-9BD6-BDB2A82B5314}" name="RelativesOnBoard"/>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BB5840D-5EB6-F949-8C6F-9B4357D29784}" name="Table5" displayName="Table5" ref="A1:H893" totalsRowCount="1" headerRowDxfId="15">
  <autoFilter ref="A1:H892" xr:uid="{1BB5840D-5EB6-F949-8C6F-9B4357D29784}"/>
  <sortState xmlns:xlrd2="http://schemas.microsoft.com/office/spreadsheetml/2017/richdata2" ref="A2:H892">
    <sortCondition ref="G1:G892"/>
  </sortState>
  <tableColumns count="8">
    <tableColumn id="1" xr3:uid="{5FA47E57-B03D-6C44-852F-48BEA69840A6}" name="PassengerId"/>
    <tableColumn id="2" xr3:uid="{A1E71475-C8EC-9545-99A0-8F81765AF476}" name="Title" dataDxfId="11" totalsRowDxfId="5">
      <calculatedColumnFormula>VLOOKUP(A2, Table3[], 5, FALSE)</calculatedColumnFormula>
    </tableColumn>
    <tableColumn id="3" xr3:uid="{BCFF4F77-1565-5F4C-B934-B740F8FA25BC}" name="Surname" dataDxfId="10" totalsRowDxfId="4">
      <calculatedColumnFormula>VLOOKUP(A2, Table3[], 4, FALSE)</calculatedColumnFormula>
    </tableColumn>
    <tableColumn id="4" xr3:uid="{9F4DDEAA-917C-1446-9B9A-A84339E26C98}" name="Class" dataDxfId="9" totalsRowDxfId="3">
      <calculatedColumnFormula>VLOOKUP(A2, Table3[], 3, FALSE)</calculatedColumnFormula>
    </tableColumn>
    <tableColumn id="5" xr3:uid="{8570ED36-1721-6245-9D8E-2B1571751078}" name="Survived" totalsRowFunction="custom">
      <calculatedColumnFormula>IFERROR(IF(VLOOKUP(A2, Table3[], 2, FALSE) = 0, "no", "yes"), "no")</calculatedColumnFormula>
      <totalsRowFormula>COUNTA(Table5[[#Headers],[#Data],[Survived]])</totalsRowFormula>
    </tableColumn>
    <tableColumn id="6" xr3:uid="{CC8BF6EA-179F-0C41-A3FB-783317C1F9CA}" name="Sex" dataDxfId="7" totalsRowDxfId="2">
      <calculatedColumnFormula>VLOOKUP(A2, Table3[], 7, FALSE)</calculatedColumnFormula>
    </tableColumn>
    <tableColumn id="7" xr3:uid="{5D1B2DEA-FDFF-804B-92BB-1B2C612C7243}" name="Age" dataDxfId="8" totalsRowDxfId="1"/>
    <tableColumn id="8" xr3:uid="{6B4424C8-EBEB-5645-B31F-24B9737439C4}" name="RelativesOnBoard" dataDxfId="6" totalsRowDxfId="0">
      <calculatedColumnFormula>VLOOKUP(A2, Table3[], 13, FALSE)</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0"/>
  <sheetViews>
    <sheetView topLeftCell="D1" workbookViewId="0">
      <selection activeCell="H2" sqref="H2"/>
    </sheetView>
  </sheetViews>
  <sheetFormatPr baseColWidth="10" defaultColWidth="12.6640625" defaultRowHeight="15.75" customHeight="1" x14ac:dyDescent="0.15"/>
  <cols>
    <col min="1" max="1" width="13.83203125" customWidth="1"/>
    <col min="4" max="4" width="21.5" bestFit="1" customWidth="1"/>
    <col min="5" max="5" width="67.33203125" bestFit="1" customWidth="1"/>
    <col min="6" max="6" width="67.33203125" customWidth="1"/>
    <col min="7" max="7" width="12.6640625" customWidth="1"/>
    <col min="8" max="8" width="12.6640625" style="11"/>
    <col min="13" max="13" width="18.33203125" customWidth="1"/>
  </cols>
  <sheetData>
    <row r="1" spans="1:22" s="4" customFormat="1" ht="15.75" customHeight="1" x14ac:dyDescent="0.15">
      <c r="A1" s="4" t="s">
        <v>0</v>
      </c>
      <c r="B1" s="4" t="s">
        <v>1</v>
      </c>
      <c r="C1" s="4" t="s">
        <v>2</v>
      </c>
      <c r="D1" s="4" t="s">
        <v>997</v>
      </c>
      <c r="E1" s="4" t="s">
        <v>998</v>
      </c>
      <c r="F1" s="4" t="s">
        <v>1017</v>
      </c>
      <c r="G1" s="4" t="s">
        <v>3</v>
      </c>
      <c r="H1" s="9" t="s">
        <v>4</v>
      </c>
      <c r="I1" s="4" t="s">
        <v>5</v>
      </c>
      <c r="J1" s="4" t="s">
        <v>6</v>
      </c>
      <c r="K1" s="4" t="s">
        <v>7</v>
      </c>
      <c r="L1" s="4" t="s">
        <v>8</v>
      </c>
      <c r="M1" s="4" t="s">
        <v>1016</v>
      </c>
    </row>
    <row r="2" spans="1:22" ht="15.75" customHeight="1" x14ac:dyDescent="0.15">
      <c r="A2" s="1">
        <v>1</v>
      </c>
      <c r="B2" s="1">
        <v>0</v>
      </c>
      <c r="C2" s="1">
        <v>3</v>
      </c>
      <c r="D2" s="1" t="s">
        <v>330</v>
      </c>
      <c r="E2" s="1" t="s">
        <v>999</v>
      </c>
      <c r="F2" s="1" t="s">
        <v>1018</v>
      </c>
      <c r="G2" s="2" t="s">
        <v>9</v>
      </c>
      <c r="H2" s="10">
        <v>22</v>
      </c>
      <c r="I2" s="1" t="s">
        <v>10</v>
      </c>
      <c r="J2" s="3">
        <v>7.25</v>
      </c>
      <c r="L2" s="1" t="s">
        <v>11</v>
      </c>
      <c r="M2">
        <v>1</v>
      </c>
    </row>
    <row r="3" spans="1:22" ht="15.75" customHeight="1" x14ac:dyDescent="0.15">
      <c r="A3" s="1">
        <v>2</v>
      </c>
      <c r="B3" s="1">
        <v>1</v>
      </c>
      <c r="C3" s="1">
        <v>1</v>
      </c>
      <c r="D3" s="1" t="s">
        <v>331</v>
      </c>
      <c r="E3" s="1" t="s">
        <v>1000</v>
      </c>
      <c r="F3" s="1" t="s">
        <v>1019</v>
      </c>
      <c r="G3" s="2" t="s">
        <v>12</v>
      </c>
      <c r="H3" s="10">
        <v>38</v>
      </c>
      <c r="I3" s="1" t="s">
        <v>13</v>
      </c>
      <c r="J3" s="3">
        <v>71.283299999999997</v>
      </c>
      <c r="K3" s="1" t="s">
        <v>14</v>
      </c>
      <c r="L3" s="1" t="s">
        <v>15</v>
      </c>
      <c r="M3">
        <v>1</v>
      </c>
    </row>
    <row r="4" spans="1:22" ht="15.75" customHeight="1" x14ac:dyDescent="0.15">
      <c r="A4" s="1">
        <v>3</v>
      </c>
      <c r="B4" s="1">
        <v>1</v>
      </c>
      <c r="C4" s="1">
        <v>3</v>
      </c>
      <c r="D4" s="1" t="s">
        <v>332</v>
      </c>
      <c r="E4" s="1" t="s">
        <v>1001</v>
      </c>
      <c r="F4" s="1" t="s">
        <v>1020</v>
      </c>
      <c r="G4" s="2" t="s">
        <v>12</v>
      </c>
      <c r="H4" s="10">
        <v>26</v>
      </c>
      <c r="I4" s="1" t="s">
        <v>16</v>
      </c>
      <c r="J4" s="3">
        <v>7.9249999999999998</v>
      </c>
      <c r="L4" s="1" t="s">
        <v>11</v>
      </c>
      <c r="M4">
        <v>0</v>
      </c>
    </row>
    <row r="5" spans="1:22" ht="15.75" customHeight="1" x14ac:dyDescent="0.15">
      <c r="A5" s="1">
        <v>4</v>
      </c>
      <c r="B5" s="1">
        <v>1</v>
      </c>
      <c r="C5" s="1">
        <v>1</v>
      </c>
      <c r="D5" s="1" t="s">
        <v>333</v>
      </c>
      <c r="E5" s="1" t="s">
        <v>1000</v>
      </c>
      <c r="F5" s="1" t="s">
        <v>1021</v>
      </c>
      <c r="G5" s="2" t="s">
        <v>12</v>
      </c>
      <c r="H5" s="10">
        <v>35</v>
      </c>
      <c r="I5" s="1">
        <v>113803</v>
      </c>
      <c r="J5" s="3">
        <v>53.1</v>
      </c>
      <c r="K5" s="1" t="s">
        <v>17</v>
      </c>
      <c r="L5" s="1" t="s">
        <v>11</v>
      </c>
      <c r="M5">
        <v>1</v>
      </c>
    </row>
    <row r="6" spans="1:22" ht="15.75" customHeight="1" x14ac:dyDescent="0.15">
      <c r="A6" s="1">
        <v>5</v>
      </c>
      <c r="B6" s="1">
        <v>0</v>
      </c>
      <c r="C6" s="1">
        <v>3</v>
      </c>
      <c r="D6" s="1" t="s">
        <v>334</v>
      </c>
      <c r="E6" s="1" t="s">
        <v>999</v>
      </c>
      <c r="F6" s="1" t="s">
        <v>1022</v>
      </c>
      <c r="G6" s="2" t="s">
        <v>9</v>
      </c>
      <c r="H6" s="10">
        <v>35</v>
      </c>
      <c r="I6" s="1">
        <v>373450</v>
      </c>
      <c r="J6" s="3">
        <v>8.0500000000000007</v>
      </c>
      <c r="L6" s="1" t="s">
        <v>11</v>
      </c>
      <c r="M6">
        <v>0</v>
      </c>
      <c r="V6" s="1" t="s">
        <v>18</v>
      </c>
    </row>
    <row r="7" spans="1:22" ht="15.75" customHeight="1" x14ac:dyDescent="0.15">
      <c r="A7" s="1">
        <v>6</v>
      </c>
      <c r="B7" s="1">
        <v>0</v>
      </c>
      <c r="C7" s="1">
        <v>3</v>
      </c>
      <c r="D7" s="1" t="s">
        <v>335</v>
      </c>
      <c r="E7" s="1" t="s">
        <v>999</v>
      </c>
      <c r="F7" s="1" t="s">
        <v>1023</v>
      </c>
      <c r="G7" s="2" t="s">
        <v>9</v>
      </c>
      <c r="I7" s="1">
        <v>330877</v>
      </c>
      <c r="J7" s="3">
        <v>8.4582999999999995</v>
      </c>
      <c r="L7" s="1" t="s">
        <v>19</v>
      </c>
      <c r="M7">
        <v>0</v>
      </c>
    </row>
    <row r="8" spans="1:22" ht="15.75" customHeight="1" x14ac:dyDescent="0.15">
      <c r="A8" s="1">
        <v>7</v>
      </c>
      <c r="B8" s="1">
        <v>0</v>
      </c>
      <c r="C8" s="1">
        <v>1</v>
      </c>
      <c r="D8" s="1" t="s">
        <v>336</v>
      </c>
      <c r="E8" s="1" t="s">
        <v>999</v>
      </c>
      <c r="F8" s="1" t="s">
        <v>1024</v>
      </c>
      <c r="G8" s="2" t="s">
        <v>9</v>
      </c>
      <c r="H8" s="10">
        <v>54</v>
      </c>
      <c r="I8" s="1">
        <v>17463</v>
      </c>
      <c r="J8" s="3">
        <v>51.862499999999997</v>
      </c>
      <c r="K8" s="1" t="s">
        <v>20</v>
      </c>
      <c r="L8" s="1" t="s">
        <v>11</v>
      </c>
      <c r="M8">
        <v>0</v>
      </c>
    </row>
    <row r="9" spans="1:22" ht="15.75" customHeight="1" x14ac:dyDescent="0.15">
      <c r="A9" s="1">
        <v>8</v>
      </c>
      <c r="B9" s="1">
        <v>0</v>
      </c>
      <c r="C9" s="1">
        <v>3</v>
      </c>
      <c r="D9" s="1" t="s">
        <v>337</v>
      </c>
      <c r="E9" s="1" t="s">
        <v>1002</v>
      </c>
      <c r="F9" s="1" t="s">
        <v>1025</v>
      </c>
      <c r="G9" s="2" t="s">
        <v>9</v>
      </c>
      <c r="H9" s="10">
        <v>2</v>
      </c>
      <c r="I9" s="1">
        <v>349909</v>
      </c>
      <c r="J9" s="3">
        <v>21.074999999999999</v>
      </c>
      <c r="L9" s="1" t="s">
        <v>11</v>
      </c>
      <c r="M9">
        <v>4</v>
      </c>
    </row>
    <row r="10" spans="1:22" ht="15.75" customHeight="1" x14ac:dyDescent="0.15">
      <c r="A10" s="1">
        <v>9</v>
      </c>
      <c r="B10" s="1">
        <v>1</v>
      </c>
      <c r="C10" s="1">
        <v>3</v>
      </c>
      <c r="D10" s="1" t="s">
        <v>338</v>
      </c>
      <c r="E10" s="1" t="s">
        <v>1000</v>
      </c>
      <c r="F10" s="1" t="s">
        <v>1026</v>
      </c>
      <c r="G10" s="2" t="s">
        <v>12</v>
      </c>
      <c r="H10" s="10">
        <v>27</v>
      </c>
      <c r="I10" s="1">
        <v>347742</v>
      </c>
      <c r="J10" s="3">
        <v>11.1333</v>
      </c>
      <c r="L10" s="1" t="s">
        <v>11</v>
      </c>
      <c r="M10">
        <v>2</v>
      </c>
    </row>
    <row r="11" spans="1:22" ht="15.75" customHeight="1" x14ac:dyDescent="0.15">
      <c r="A11" s="1">
        <v>10</v>
      </c>
      <c r="B11" s="1">
        <v>1</v>
      </c>
      <c r="C11" s="1">
        <v>2</v>
      </c>
      <c r="D11" s="1" t="s">
        <v>339</v>
      </c>
      <c r="E11" s="1" t="s">
        <v>1000</v>
      </c>
      <c r="F11" s="1" t="s">
        <v>1027</v>
      </c>
      <c r="G11" s="2" t="s">
        <v>12</v>
      </c>
      <c r="H11" s="10">
        <v>14</v>
      </c>
      <c r="I11" s="1">
        <v>237736</v>
      </c>
      <c r="J11" s="3">
        <v>30.070799999999998</v>
      </c>
      <c r="L11" s="1" t="s">
        <v>15</v>
      </c>
      <c r="M11">
        <v>1</v>
      </c>
    </row>
    <row r="12" spans="1:22" ht="15.75" customHeight="1" x14ac:dyDescent="0.15">
      <c r="A12" s="1">
        <v>11</v>
      </c>
      <c r="B12" s="1">
        <v>1</v>
      </c>
      <c r="C12" s="1">
        <v>3</v>
      </c>
      <c r="D12" s="1" t="s">
        <v>340</v>
      </c>
      <c r="E12" s="1" t="s">
        <v>1001</v>
      </c>
      <c r="F12" s="1" t="s">
        <v>1028</v>
      </c>
      <c r="G12" s="2" t="s">
        <v>12</v>
      </c>
      <c r="H12" s="10">
        <v>4</v>
      </c>
      <c r="I12" s="1" t="s">
        <v>21</v>
      </c>
      <c r="J12" s="3">
        <v>16.7</v>
      </c>
      <c r="K12" s="1" t="s">
        <v>22</v>
      </c>
      <c r="L12" s="1" t="s">
        <v>11</v>
      </c>
      <c r="M12">
        <v>2</v>
      </c>
    </row>
    <row r="13" spans="1:22" ht="15.75" customHeight="1" x14ac:dyDescent="0.15">
      <c r="A13" s="1">
        <v>12</v>
      </c>
      <c r="B13" s="1">
        <v>1</v>
      </c>
      <c r="C13" s="1">
        <v>1</v>
      </c>
      <c r="D13" s="1" t="s">
        <v>341</v>
      </c>
      <c r="E13" s="1" t="s">
        <v>1001</v>
      </c>
      <c r="F13" s="1" t="s">
        <v>1029</v>
      </c>
      <c r="G13" s="2" t="s">
        <v>12</v>
      </c>
      <c r="H13" s="10">
        <v>58</v>
      </c>
      <c r="I13" s="1">
        <v>113783</v>
      </c>
      <c r="J13" s="3">
        <v>26.55</v>
      </c>
      <c r="K13" s="1" t="s">
        <v>23</v>
      </c>
      <c r="L13" s="1" t="s">
        <v>11</v>
      </c>
      <c r="M13">
        <v>0</v>
      </c>
    </row>
    <row r="14" spans="1:22" ht="15.75" customHeight="1" x14ac:dyDescent="0.15">
      <c r="A14" s="1">
        <v>13</v>
      </c>
      <c r="B14" s="1">
        <v>0</v>
      </c>
      <c r="C14" s="1">
        <v>3</v>
      </c>
      <c r="D14" s="1" t="s">
        <v>342</v>
      </c>
      <c r="E14" s="1" t="s">
        <v>999</v>
      </c>
      <c r="F14" s="1" t="s">
        <v>1022</v>
      </c>
      <c r="G14" s="2" t="s">
        <v>9</v>
      </c>
      <c r="H14" s="10">
        <v>20</v>
      </c>
      <c r="I14" s="1" t="s">
        <v>24</v>
      </c>
      <c r="J14" s="3">
        <v>8.0500000000000007</v>
      </c>
      <c r="L14" s="1" t="s">
        <v>11</v>
      </c>
      <c r="M14">
        <v>0</v>
      </c>
    </row>
    <row r="15" spans="1:22" ht="15.75" customHeight="1" x14ac:dyDescent="0.15">
      <c r="A15" s="1">
        <v>14</v>
      </c>
      <c r="B15" s="1">
        <v>0</v>
      </c>
      <c r="C15" s="1">
        <v>3</v>
      </c>
      <c r="D15" s="1" t="s">
        <v>343</v>
      </c>
      <c r="E15" s="1" t="s">
        <v>999</v>
      </c>
      <c r="F15" s="1" t="s">
        <v>1030</v>
      </c>
      <c r="G15" s="2" t="s">
        <v>9</v>
      </c>
      <c r="H15" s="10">
        <v>39</v>
      </c>
      <c r="I15" s="1">
        <v>347082</v>
      </c>
      <c r="J15" s="3">
        <v>31.274999999999999</v>
      </c>
      <c r="L15" s="1" t="s">
        <v>11</v>
      </c>
      <c r="M15">
        <v>6</v>
      </c>
    </row>
    <row r="16" spans="1:22" ht="15.75" customHeight="1" x14ac:dyDescent="0.15">
      <c r="A16" s="1">
        <v>15</v>
      </c>
      <c r="B16" s="1">
        <v>0</v>
      </c>
      <c r="C16" s="1">
        <v>3</v>
      </c>
      <c r="D16" s="1" t="s">
        <v>344</v>
      </c>
      <c r="E16" s="1" t="s">
        <v>1001</v>
      </c>
      <c r="F16" s="1" t="s">
        <v>1031</v>
      </c>
      <c r="G16" s="2" t="s">
        <v>12</v>
      </c>
      <c r="H16" s="10">
        <v>14</v>
      </c>
      <c r="I16" s="1">
        <v>350406</v>
      </c>
      <c r="J16" s="3">
        <v>7.8541999999999996</v>
      </c>
      <c r="L16" s="1" t="s">
        <v>11</v>
      </c>
      <c r="M16">
        <v>0</v>
      </c>
    </row>
    <row r="17" spans="1:13" ht="15.75" customHeight="1" x14ac:dyDescent="0.15">
      <c r="A17" s="1">
        <v>16</v>
      </c>
      <c r="B17" s="1">
        <v>1</v>
      </c>
      <c r="C17" s="1">
        <v>2</v>
      </c>
      <c r="D17" s="1" t="s">
        <v>345</v>
      </c>
      <c r="E17" s="1" t="s">
        <v>1000</v>
      </c>
      <c r="F17" s="1" t="s">
        <v>1032</v>
      </c>
      <c r="G17" s="2" t="s">
        <v>12</v>
      </c>
      <c r="H17" s="10">
        <v>55</v>
      </c>
      <c r="I17" s="1">
        <v>248706</v>
      </c>
      <c r="J17" s="3">
        <v>16</v>
      </c>
      <c r="L17" s="1" t="s">
        <v>11</v>
      </c>
      <c r="M17">
        <v>0</v>
      </c>
    </row>
    <row r="18" spans="1:13" ht="15.75" customHeight="1" x14ac:dyDescent="0.15">
      <c r="A18" s="1">
        <v>17</v>
      </c>
      <c r="B18" s="1">
        <v>0</v>
      </c>
      <c r="C18" s="1">
        <v>3</v>
      </c>
      <c r="D18" s="1" t="s">
        <v>346</v>
      </c>
      <c r="E18" s="1" t="s">
        <v>1002</v>
      </c>
      <c r="F18" s="1" t="s">
        <v>1033</v>
      </c>
      <c r="G18" s="2" t="s">
        <v>9</v>
      </c>
      <c r="H18" s="10">
        <v>2</v>
      </c>
      <c r="I18" s="1">
        <v>382652</v>
      </c>
      <c r="J18" s="3">
        <v>29.125</v>
      </c>
      <c r="L18" s="1" t="s">
        <v>19</v>
      </c>
      <c r="M18">
        <v>5</v>
      </c>
    </row>
    <row r="19" spans="1:13" ht="15.75" customHeight="1" x14ac:dyDescent="0.15">
      <c r="A19" s="1">
        <v>18</v>
      </c>
      <c r="B19" s="1">
        <v>1</v>
      </c>
      <c r="C19" s="1">
        <v>2</v>
      </c>
      <c r="D19" s="1" t="s">
        <v>347</v>
      </c>
      <c r="E19" s="1" t="s">
        <v>999</v>
      </c>
      <c r="F19" s="1" t="s">
        <v>1034</v>
      </c>
      <c r="G19" s="2" t="s">
        <v>9</v>
      </c>
      <c r="I19" s="1">
        <v>244373</v>
      </c>
      <c r="J19" s="3">
        <v>13</v>
      </c>
      <c r="L19" s="1" t="s">
        <v>11</v>
      </c>
      <c r="M19">
        <v>0</v>
      </c>
    </row>
    <row r="20" spans="1:13" ht="15.75" customHeight="1" x14ac:dyDescent="0.15">
      <c r="A20" s="1">
        <v>19</v>
      </c>
      <c r="B20" s="1">
        <v>0</v>
      </c>
      <c r="C20" s="1">
        <v>3</v>
      </c>
      <c r="D20" s="1" t="s">
        <v>348</v>
      </c>
      <c r="E20" s="1" t="s">
        <v>1000</v>
      </c>
      <c r="F20" s="1" t="s">
        <v>1035</v>
      </c>
      <c r="G20" s="2" t="s">
        <v>12</v>
      </c>
      <c r="H20" s="10">
        <v>31</v>
      </c>
      <c r="I20" s="1">
        <v>345763</v>
      </c>
      <c r="J20" s="3">
        <v>18</v>
      </c>
      <c r="L20" s="1" t="s">
        <v>11</v>
      </c>
      <c r="M20">
        <v>1</v>
      </c>
    </row>
    <row r="21" spans="1:13" ht="15.75" customHeight="1" x14ac:dyDescent="0.15">
      <c r="A21" s="1">
        <v>20</v>
      </c>
      <c r="B21" s="1">
        <v>1</v>
      </c>
      <c r="C21" s="1">
        <v>3</v>
      </c>
      <c r="D21" s="1" t="s">
        <v>349</v>
      </c>
      <c r="E21" s="1" t="s">
        <v>1000</v>
      </c>
      <c r="F21" s="1" t="s">
        <v>1036</v>
      </c>
      <c r="G21" s="2" t="s">
        <v>12</v>
      </c>
      <c r="I21" s="1">
        <v>2649</v>
      </c>
      <c r="J21" s="3">
        <v>7.2249999999999996</v>
      </c>
      <c r="L21" s="1" t="s">
        <v>15</v>
      </c>
      <c r="M21">
        <v>0</v>
      </c>
    </row>
    <row r="22" spans="1:13" ht="15.75" customHeight="1" x14ac:dyDescent="0.15">
      <c r="A22" s="1">
        <v>21</v>
      </c>
      <c r="B22" s="1">
        <v>0</v>
      </c>
      <c r="C22" s="1">
        <v>2</v>
      </c>
      <c r="D22" s="1" t="s">
        <v>350</v>
      </c>
      <c r="E22" s="1" t="s">
        <v>999</v>
      </c>
      <c r="F22" s="1" t="s">
        <v>1037</v>
      </c>
      <c r="G22" s="2" t="s">
        <v>9</v>
      </c>
      <c r="H22" s="10">
        <v>35</v>
      </c>
      <c r="I22" s="1">
        <v>239865</v>
      </c>
      <c r="J22" s="3">
        <v>26</v>
      </c>
      <c r="L22" s="1" t="s">
        <v>11</v>
      </c>
      <c r="M22">
        <v>0</v>
      </c>
    </row>
    <row r="23" spans="1:13" ht="15.75" customHeight="1" x14ac:dyDescent="0.15">
      <c r="A23" s="1">
        <v>22</v>
      </c>
      <c r="B23" s="1">
        <v>1</v>
      </c>
      <c r="C23" s="1">
        <v>2</v>
      </c>
      <c r="D23" s="1" t="s">
        <v>351</v>
      </c>
      <c r="E23" s="1" t="s">
        <v>999</v>
      </c>
      <c r="F23" s="1" t="s">
        <v>1038</v>
      </c>
      <c r="G23" s="2" t="s">
        <v>9</v>
      </c>
      <c r="H23" s="10">
        <v>34</v>
      </c>
      <c r="I23" s="1">
        <v>248698</v>
      </c>
      <c r="J23" s="3">
        <v>13</v>
      </c>
      <c r="K23" s="1" t="s">
        <v>25</v>
      </c>
      <c r="L23" s="1" t="s">
        <v>11</v>
      </c>
      <c r="M23">
        <v>0</v>
      </c>
    </row>
    <row r="24" spans="1:13" ht="15.75" customHeight="1" x14ac:dyDescent="0.15">
      <c r="A24" s="1">
        <v>23</v>
      </c>
      <c r="B24" s="1">
        <v>1</v>
      </c>
      <c r="C24" s="1">
        <v>3</v>
      </c>
      <c r="D24" s="1" t="s">
        <v>352</v>
      </c>
      <c r="E24" s="1" t="s">
        <v>1001</v>
      </c>
      <c r="F24" s="1" t="s">
        <v>1039</v>
      </c>
      <c r="G24" s="2" t="s">
        <v>12</v>
      </c>
      <c r="H24" s="10">
        <v>15</v>
      </c>
      <c r="I24" s="1">
        <v>330923</v>
      </c>
      <c r="J24" s="3">
        <v>8.0291999999999994</v>
      </c>
      <c r="L24" s="1" t="s">
        <v>19</v>
      </c>
      <c r="M24">
        <v>0</v>
      </c>
    </row>
    <row r="25" spans="1:13" ht="15.75" customHeight="1" x14ac:dyDescent="0.15">
      <c r="A25" s="1">
        <v>24</v>
      </c>
      <c r="B25" s="1">
        <v>1</v>
      </c>
      <c r="C25" s="1">
        <v>1</v>
      </c>
      <c r="D25" s="1" t="s">
        <v>353</v>
      </c>
      <c r="E25" s="1" t="s">
        <v>999</v>
      </c>
      <c r="F25" s="1" t="s">
        <v>1040</v>
      </c>
      <c r="G25" s="2" t="s">
        <v>9</v>
      </c>
      <c r="H25" s="10">
        <v>28</v>
      </c>
      <c r="I25" s="1">
        <v>113788</v>
      </c>
      <c r="J25" s="3">
        <v>35.5</v>
      </c>
      <c r="K25" s="1" t="s">
        <v>26</v>
      </c>
      <c r="L25" s="1" t="s">
        <v>11</v>
      </c>
      <c r="M25">
        <v>0</v>
      </c>
    </row>
    <row r="26" spans="1:13" ht="15.75" customHeight="1" x14ac:dyDescent="0.15">
      <c r="A26" s="1">
        <v>25</v>
      </c>
      <c r="B26" s="1">
        <v>0</v>
      </c>
      <c r="C26" s="1">
        <v>3</v>
      </c>
      <c r="D26" s="1" t="s">
        <v>337</v>
      </c>
      <c r="E26" s="1" t="s">
        <v>1001</v>
      </c>
      <c r="F26" s="1" t="s">
        <v>1041</v>
      </c>
      <c r="G26" s="2" t="s">
        <v>12</v>
      </c>
      <c r="H26" s="10">
        <v>8</v>
      </c>
      <c r="I26" s="1">
        <v>349909</v>
      </c>
      <c r="J26" s="3">
        <v>21.074999999999999</v>
      </c>
      <c r="L26" s="1" t="s">
        <v>11</v>
      </c>
      <c r="M26">
        <v>4</v>
      </c>
    </row>
    <row r="27" spans="1:13" ht="15.75" customHeight="1" x14ac:dyDescent="0.15">
      <c r="A27" s="1">
        <v>26</v>
      </c>
      <c r="B27" s="1">
        <v>1</v>
      </c>
      <c r="C27" s="1">
        <v>3</v>
      </c>
      <c r="D27" s="1" t="s">
        <v>354</v>
      </c>
      <c r="E27" s="1" t="s">
        <v>1000</v>
      </c>
      <c r="F27" s="1" t="s">
        <v>1042</v>
      </c>
      <c r="G27" s="2" t="s">
        <v>12</v>
      </c>
      <c r="H27" s="10">
        <v>38</v>
      </c>
      <c r="I27" s="1">
        <v>347077</v>
      </c>
      <c r="J27" s="3">
        <v>31.387499999999999</v>
      </c>
      <c r="L27" s="1" t="s">
        <v>11</v>
      </c>
      <c r="M27">
        <v>6</v>
      </c>
    </row>
    <row r="28" spans="1:13" ht="15.75" customHeight="1" x14ac:dyDescent="0.15">
      <c r="A28" s="1">
        <v>27</v>
      </c>
      <c r="B28" s="1">
        <v>0</v>
      </c>
      <c r="C28" s="1">
        <v>3</v>
      </c>
      <c r="D28" s="1" t="s">
        <v>355</v>
      </c>
      <c r="E28" s="1" t="s">
        <v>999</v>
      </c>
      <c r="F28" s="1" t="s">
        <v>1043</v>
      </c>
      <c r="G28" s="2" t="s">
        <v>9</v>
      </c>
      <c r="I28" s="1">
        <v>2631</v>
      </c>
      <c r="J28" s="3">
        <v>7.2249999999999996</v>
      </c>
      <c r="L28" s="1" t="s">
        <v>15</v>
      </c>
      <c r="M28">
        <v>0</v>
      </c>
    </row>
    <row r="29" spans="1:13" ht="15.75" customHeight="1" x14ac:dyDescent="0.15">
      <c r="A29" s="1">
        <v>28</v>
      </c>
      <c r="B29" s="1">
        <v>0</v>
      </c>
      <c r="C29" s="1">
        <v>1</v>
      </c>
      <c r="D29" s="1" t="s">
        <v>356</v>
      </c>
      <c r="E29" s="1" t="s">
        <v>999</v>
      </c>
      <c r="F29" s="1" t="s">
        <v>1044</v>
      </c>
      <c r="G29" s="2" t="s">
        <v>9</v>
      </c>
      <c r="H29" s="10">
        <v>19</v>
      </c>
      <c r="I29" s="1">
        <v>19950</v>
      </c>
      <c r="J29" s="3">
        <v>263</v>
      </c>
      <c r="K29" s="1" t="s">
        <v>27</v>
      </c>
      <c r="L29" s="1" t="s">
        <v>11</v>
      </c>
      <c r="M29">
        <v>5</v>
      </c>
    </row>
    <row r="30" spans="1:13" ht="15.75" customHeight="1" x14ac:dyDescent="0.15">
      <c r="A30" s="1">
        <v>29</v>
      </c>
      <c r="B30" s="1">
        <v>1</v>
      </c>
      <c r="C30" s="1">
        <v>3</v>
      </c>
      <c r="D30" s="1" t="s">
        <v>357</v>
      </c>
      <c r="E30" s="1" t="s">
        <v>1001</v>
      </c>
      <c r="F30" s="1" t="s">
        <v>1045</v>
      </c>
      <c r="G30" s="2" t="s">
        <v>12</v>
      </c>
      <c r="I30" s="1">
        <v>330959</v>
      </c>
      <c r="J30" s="3">
        <v>7.8792</v>
      </c>
      <c r="L30" s="1" t="s">
        <v>19</v>
      </c>
      <c r="M30">
        <v>0</v>
      </c>
    </row>
    <row r="31" spans="1:13" ht="15.75" customHeight="1" x14ac:dyDescent="0.15">
      <c r="A31" s="1">
        <v>30</v>
      </c>
      <c r="B31" s="1">
        <v>0</v>
      </c>
      <c r="C31" s="1">
        <v>3</v>
      </c>
      <c r="D31" s="1" t="s">
        <v>358</v>
      </c>
      <c r="E31" s="1" t="s">
        <v>999</v>
      </c>
      <c r="F31" s="1" t="s">
        <v>1046</v>
      </c>
      <c r="G31" s="2" t="s">
        <v>9</v>
      </c>
      <c r="I31" s="1">
        <v>349216</v>
      </c>
      <c r="J31" s="3">
        <v>7.8958000000000004</v>
      </c>
      <c r="L31" s="1" t="s">
        <v>11</v>
      </c>
      <c r="M31">
        <v>0</v>
      </c>
    </row>
    <row r="32" spans="1:13" ht="15.75" customHeight="1" x14ac:dyDescent="0.15">
      <c r="A32" s="1">
        <v>31</v>
      </c>
      <c r="B32" s="1">
        <v>0</v>
      </c>
      <c r="C32" s="1">
        <v>1</v>
      </c>
      <c r="D32" s="1" t="s">
        <v>359</v>
      </c>
      <c r="E32" s="1" t="s">
        <v>1003</v>
      </c>
      <c r="F32" s="1" t="s">
        <v>1047</v>
      </c>
      <c r="G32" s="2" t="s">
        <v>9</v>
      </c>
      <c r="H32" s="10">
        <v>40</v>
      </c>
      <c r="I32" s="1" t="s">
        <v>28</v>
      </c>
      <c r="J32" s="3">
        <v>27.720800000000001</v>
      </c>
      <c r="L32" s="1" t="s">
        <v>15</v>
      </c>
      <c r="M32">
        <v>0</v>
      </c>
    </row>
    <row r="33" spans="1:13" ht="15.75" customHeight="1" x14ac:dyDescent="0.15">
      <c r="A33" s="1">
        <v>32</v>
      </c>
      <c r="B33" s="1">
        <v>1</v>
      </c>
      <c r="C33" s="1">
        <v>1</v>
      </c>
      <c r="D33" s="1" t="s">
        <v>360</v>
      </c>
      <c r="E33" s="1" t="s">
        <v>1000</v>
      </c>
      <c r="F33" s="1" t="s">
        <v>1048</v>
      </c>
      <c r="G33" s="2" t="s">
        <v>12</v>
      </c>
      <c r="I33" s="1" t="s">
        <v>29</v>
      </c>
      <c r="J33" s="3">
        <v>146.52080000000001</v>
      </c>
      <c r="K33" s="1" t="s">
        <v>30</v>
      </c>
      <c r="L33" s="1" t="s">
        <v>15</v>
      </c>
      <c r="M33">
        <v>1</v>
      </c>
    </row>
    <row r="34" spans="1:13" ht="15.75" customHeight="1" x14ac:dyDescent="0.15">
      <c r="A34" s="1">
        <v>33</v>
      </c>
      <c r="B34" s="1">
        <v>1</v>
      </c>
      <c r="C34" s="1">
        <v>3</v>
      </c>
      <c r="D34" s="1" t="s">
        <v>361</v>
      </c>
      <c r="E34" s="1" t="s">
        <v>1001</v>
      </c>
      <c r="F34" s="1" t="s">
        <v>1049</v>
      </c>
      <c r="G34" s="2" t="s">
        <v>12</v>
      </c>
      <c r="I34" s="1">
        <v>335677</v>
      </c>
      <c r="J34" s="3">
        <v>7.75</v>
      </c>
      <c r="L34" s="1" t="s">
        <v>19</v>
      </c>
      <c r="M34">
        <v>0</v>
      </c>
    </row>
    <row r="35" spans="1:13" ht="15.75" customHeight="1" x14ac:dyDescent="0.15">
      <c r="A35" s="1">
        <v>34</v>
      </c>
      <c r="B35" s="1">
        <v>0</v>
      </c>
      <c r="C35" s="1">
        <v>2</v>
      </c>
      <c r="D35" s="1" t="s">
        <v>362</v>
      </c>
      <c r="E35" s="1" t="s">
        <v>999</v>
      </c>
      <c r="F35" s="1" t="s">
        <v>1050</v>
      </c>
      <c r="G35" s="2" t="s">
        <v>9</v>
      </c>
      <c r="H35" s="10">
        <v>66</v>
      </c>
      <c r="I35" s="1" t="s">
        <v>31</v>
      </c>
      <c r="J35" s="3">
        <v>10.5</v>
      </c>
      <c r="L35" s="1" t="s">
        <v>11</v>
      </c>
      <c r="M35">
        <v>0</v>
      </c>
    </row>
    <row r="36" spans="1:13" ht="15.75" customHeight="1" x14ac:dyDescent="0.15">
      <c r="A36" s="1">
        <v>35</v>
      </c>
      <c r="B36" s="1">
        <v>0</v>
      </c>
      <c r="C36" s="1">
        <v>1</v>
      </c>
      <c r="D36" s="1" t="s">
        <v>363</v>
      </c>
      <c r="E36" s="1" t="s">
        <v>999</v>
      </c>
      <c r="F36" s="1" t="s">
        <v>1051</v>
      </c>
      <c r="G36" s="2" t="s">
        <v>9</v>
      </c>
      <c r="H36" s="10">
        <v>28</v>
      </c>
      <c r="I36" s="1" t="s">
        <v>32</v>
      </c>
      <c r="J36" s="3">
        <v>82.1708</v>
      </c>
      <c r="L36" s="1" t="s">
        <v>15</v>
      </c>
      <c r="M36">
        <v>1</v>
      </c>
    </row>
    <row r="37" spans="1:13" ht="15.75" customHeight="1" x14ac:dyDescent="0.15">
      <c r="A37" s="1">
        <v>36</v>
      </c>
      <c r="B37" s="1">
        <v>0</v>
      </c>
      <c r="C37" s="1">
        <v>1</v>
      </c>
      <c r="D37" s="1" t="s">
        <v>364</v>
      </c>
      <c r="E37" s="1" t="s">
        <v>999</v>
      </c>
      <c r="F37" s="1" t="s">
        <v>1052</v>
      </c>
      <c r="G37" s="2" t="s">
        <v>9</v>
      </c>
      <c r="H37" s="10">
        <v>42</v>
      </c>
      <c r="I37" s="1">
        <v>113789</v>
      </c>
      <c r="J37" s="3">
        <v>52</v>
      </c>
      <c r="L37" s="1" t="s">
        <v>11</v>
      </c>
      <c r="M37">
        <v>1</v>
      </c>
    </row>
    <row r="38" spans="1:13" ht="15.75" customHeight="1" x14ac:dyDescent="0.15">
      <c r="A38" s="1">
        <v>37</v>
      </c>
      <c r="B38" s="1">
        <v>1</v>
      </c>
      <c r="C38" s="1">
        <v>3</v>
      </c>
      <c r="D38" s="1" t="s">
        <v>365</v>
      </c>
      <c r="E38" s="1" t="s">
        <v>999</v>
      </c>
      <c r="F38" s="1" t="s">
        <v>589</v>
      </c>
      <c r="G38" s="2" t="s">
        <v>9</v>
      </c>
      <c r="I38" s="1">
        <v>2677</v>
      </c>
      <c r="J38" s="3">
        <v>7.2291999999999996</v>
      </c>
      <c r="L38" s="1" t="s">
        <v>15</v>
      </c>
      <c r="M38">
        <v>0</v>
      </c>
    </row>
    <row r="39" spans="1:13" ht="15.75" customHeight="1" x14ac:dyDescent="0.15">
      <c r="A39" s="1">
        <v>38</v>
      </c>
      <c r="B39" s="1">
        <v>0</v>
      </c>
      <c r="C39" s="1">
        <v>3</v>
      </c>
      <c r="D39" s="1" t="s">
        <v>366</v>
      </c>
      <c r="E39" s="1" t="s">
        <v>999</v>
      </c>
      <c r="F39" s="1" t="s">
        <v>1053</v>
      </c>
      <c r="G39" s="2" t="s">
        <v>9</v>
      </c>
      <c r="H39" s="10">
        <v>21</v>
      </c>
      <c r="I39" s="1" t="s">
        <v>33</v>
      </c>
      <c r="J39" s="3">
        <v>8.0500000000000007</v>
      </c>
      <c r="L39" s="1" t="s">
        <v>11</v>
      </c>
      <c r="M39">
        <v>0</v>
      </c>
    </row>
    <row r="40" spans="1:13" ht="13" x14ac:dyDescent="0.15">
      <c r="A40" s="1">
        <v>39</v>
      </c>
      <c r="B40" s="1">
        <v>0</v>
      </c>
      <c r="C40" s="1">
        <v>3</v>
      </c>
      <c r="D40" s="1" t="s">
        <v>348</v>
      </c>
      <c r="E40" s="1" t="s">
        <v>1001</v>
      </c>
      <c r="F40" s="1" t="s">
        <v>1054</v>
      </c>
      <c r="G40" s="2" t="s">
        <v>12</v>
      </c>
      <c r="H40" s="10">
        <v>18</v>
      </c>
      <c r="I40" s="1">
        <v>345764</v>
      </c>
      <c r="J40" s="3">
        <v>18</v>
      </c>
      <c r="L40" s="1" t="s">
        <v>11</v>
      </c>
      <c r="M40">
        <v>2</v>
      </c>
    </row>
    <row r="41" spans="1:13" ht="13" x14ac:dyDescent="0.15">
      <c r="A41" s="1">
        <v>40</v>
      </c>
      <c r="B41" s="1">
        <v>1</v>
      </c>
      <c r="C41" s="1">
        <v>3</v>
      </c>
      <c r="D41" s="1" t="s">
        <v>367</v>
      </c>
      <c r="E41" s="1" t="s">
        <v>1001</v>
      </c>
      <c r="F41" s="1" t="s">
        <v>1055</v>
      </c>
      <c r="G41" s="2" t="s">
        <v>12</v>
      </c>
      <c r="H41" s="10">
        <v>14</v>
      </c>
      <c r="I41" s="1">
        <v>2651</v>
      </c>
      <c r="J41" s="3">
        <v>11.2417</v>
      </c>
      <c r="L41" s="1" t="s">
        <v>15</v>
      </c>
      <c r="M41">
        <v>1</v>
      </c>
    </row>
    <row r="42" spans="1:13" ht="13" x14ac:dyDescent="0.15">
      <c r="A42" s="1">
        <v>41</v>
      </c>
      <c r="B42" s="1">
        <v>0</v>
      </c>
      <c r="C42" s="1">
        <v>3</v>
      </c>
      <c r="D42" s="1" t="s">
        <v>368</v>
      </c>
      <c r="E42" s="1" t="s">
        <v>1000</v>
      </c>
      <c r="F42" s="1" t="s">
        <v>1056</v>
      </c>
      <c r="G42" s="2" t="s">
        <v>12</v>
      </c>
      <c r="H42" s="10">
        <v>40</v>
      </c>
      <c r="I42" s="1">
        <v>7546</v>
      </c>
      <c r="J42" s="3">
        <v>9.4749999999999996</v>
      </c>
      <c r="L42" s="1" t="s">
        <v>11</v>
      </c>
      <c r="M42">
        <v>1</v>
      </c>
    </row>
    <row r="43" spans="1:13" ht="13" x14ac:dyDescent="0.15">
      <c r="A43" s="1">
        <v>42</v>
      </c>
      <c r="B43" s="1">
        <v>0</v>
      </c>
      <c r="C43" s="1">
        <v>2</v>
      </c>
      <c r="D43" s="1" t="s">
        <v>369</v>
      </c>
      <c r="E43" s="1" t="s">
        <v>1000</v>
      </c>
      <c r="F43" s="1" t="s">
        <v>1057</v>
      </c>
      <c r="G43" s="2" t="s">
        <v>12</v>
      </c>
      <c r="H43" s="10">
        <v>27</v>
      </c>
      <c r="I43" s="1">
        <v>11668</v>
      </c>
      <c r="J43" s="3">
        <v>21</v>
      </c>
      <c r="L43" s="1" t="s">
        <v>11</v>
      </c>
      <c r="M43">
        <v>1</v>
      </c>
    </row>
    <row r="44" spans="1:13" ht="13" x14ac:dyDescent="0.15">
      <c r="A44" s="1">
        <v>43</v>
      </c>
      <c r="B44" s="1">
        <v>0</v>
      </c>
      <c r="C44" s="1">
        <v>3</v>
      </c>
      <c r="D44" s="1" t="s">
        <v>370</v>
      </c>
      <c r="E44" s="1" t="s">
        <v>999</v>
      </c>
      <c r="F44" s="1" t="s">
        <v>1058</v>
      </c>
      <c r="G44" s="2" t="s">
        <v>9</v>
      </c>
      <c r="I44" s="1">
        <v>349253</v>
      </c>
      <c r="J44" s="3">
        <v>7.8958000000000004</v>
      </c>
      <c r="L44" s="1" t="s">
        <v>15</v>
      </c>
      <c r="M44">
        <v>0</v>
      </c>
    </row>
    <row r="45" spans="1:13" ht="13" x14ac:dyDescent="0.15">
      <c r="A45" s="1">
        <v>44</v>
      </c>
      <c r="B45" s="1">
        <v>1</v>
      </c>
      <c r="C45" s="1">
        <v>2</v>
      </c>
      <c r="D45" s="1" t="s">
        <v>371</v>
      </c>
      <c r="E45" s="1" t="s">
        <v>1001</v>
      </c>
      <c r="F45" s="1" t="s">
        <v>1059</v>
      </c>
      <c r="G45" s="2" t="s">
        <v>12</v>
      </c>
      <c r="H45" s="10">
        <v>3</v>
      </c>
      <c r="I45" s="1" t="s">
        <v>34</v>
      </c>
      <c r="J45" s="3">
        <v>41.5792</v>
      </c>
      <c r="L45" s="1" t="s">
        <v>15</v>
      </c>
      <c r="M45">
        <v>3</v>
      </c>
    </row>
    <row r="46" spans="1:13" ht="13" x14ac:dyDescent="0.15">
      <c r="A46" s="1">
        <v>45</v>
      </c>
      <c r="B46" s="1">
        <v>1</v>
      </c>
      <c r="C46" s="1">
        <v>3</v>
      </c>
      <c r="D46" s="1" t="s">
        <v>372</v>
      </c>
      <c r="E46" s="1" t="s">
        <v>1001</v>
      </c>
      <c r="F46" s="1" t="s">
        <v>1060</v>
      </c>
      <c r="G46" s="2" t="s">
        <v>12</v>
      </c>
      <c r="H46" s="10">
        <v>19</v>
      </c>
      <c r="I46" s="1">
        <v>330958</v>
      </c>
      <c r="J46" s="3">
        <v>7.8792</v>
      </c>
      <c r="L46" s="1" t="s">
        <v>19</v>
      </c>
      <c r="M46">
        <v>0</v>
      </c>
    </row>
    <row r="47" spans="1:13" ht="13" x14ac:dyDescent="0.15">
      <c r="A47" s="1">
        <v>46</v>
      </c>
      <c r="B47" s="1">
        <v>0</v>
      </c>
      <c r="C47" s="1">
        <v>3</v>
      </c>
      <c r="D47" s="1" t="s">
        <v>373</v>
      </c>
      <c r="E47" s="1" t="s">
        <v>999</v>
      </c>
      <c r="F47" s="1" t="s">
        <v>1061</v>
      </c>
      <c r="G47" s="2" t="s">
        <v>9</v>
      </c>
      <c r="I47" s="1" t="s">
        <v>35</v>
      </c>
      <c r="J47" s="3">
        <v>8.0500000000000007</v>
      </c>
      <c r="L47" s="1" t="s">
        <v>11</v>
      </c>
      <c r="M47">
        <v>0</v>
      </c>
    </row>
    <row r="48" spans="1:13" ht="13" x14ac:dyDescent="0.15">
      <c r="A48" s="1">
        <v>47</v>
      </c>
      <c r="B48" s="1">
        <v>0</v>
      </c>
      <c r="C48" s="1">
        <v>3</v>
      </c>
      <c r="D48" s="1" t="s">
        <v>374</v>
      </c>
      <c r="E48" s="1" t="s">
        <v>999</v>
      </c>
      <c r="F48" s="1" t="s">
        <v>1062</v>
      </c>
      <c r="G48" s="2" t="s">
        <v>9</v>
      </c>
      <c r="I48" s="1">
        <v>370371</v>
      </c>
      <c r="J48" s="3">
        <v>15.5</v>
      </c>
      <c r="L48" s="1" t="s">
        <v>19</v>
      </c>
      <c r="M48">
        <v>1</v>
      </c>
    </row>
    <row r="49" spans="1:13" ht="13" x14ac:dyDescent="0.15">
      <c r="A49" s="1">
        <v>48</v>
      </c>
      <c r="B49" s="1">
        <v>1</v>
      </c>
      <c r="C49" s="1">
        <v>3</v>
      </c>
      <c r="D49" s="1" t="s">
        <v>375</v>
      </c>
      <c r="E49" s="1" t="s">
        <v>1001</v>
      </c>
      <c r="F49" s="1" t="s">
        <v>1063</v>
      </c>
      <c r="G49" s="2" t="s">
        <v>12</v>
      </c>
      <c r="I49" s="1">
        <v>14311</v>
      </c>
      <c r="J49" s="3">
        <v>7.75</v>
      </c>
      <c r="L49" s="1" t="s">
        <v>19</v>
      </c>
      <c r="M49">
        <v>0</v>
      </c>
    </row>
    <row r="50" spans="1:13" ht="13" x14ac:dyDescent="0.15">
      <c r="A50" s="1">
        <v>49</v>
      </c>
      <c r="B50" s="1">
        <v>0</v>
      </c>
      <c r="C50" s="1">
        <v>3</v>
      </c>
      <c r="D50" s="1" t="s">
        <v>376</v>
      </c>
      <c r="E50" s="1" t="s">
        <v>999</v>
      </c>
      <c r="F50" s="1" t="s">
        <v>1064</v>
      </c>
      <c r="G50" s="2" t="s">
        <v>9</v>
      </c>
      <c r="I50" s="1">
        <v>2662</v>
      </c>
      <c r="J50" s="3">
        <v>21.679200000000002</v>
      </c>
      <c r="L50" s="1" t="s">
        <v>15</v>
      </c>
      <c r="M50">
        <v>2</v>
      </c>
    </row>
    <row r="51" spans="1:13" ht="13" x14ac:dyDescent="0.15">
      <c r="A51" s="1">
        <v>50</v>
      </c>
      <c r="B51" s="1">
        <v>0</v>
      </c>
      <c r="C51" s="1">
        <v>3</v>
      </c>
      <c r="D51" s="1" t="s">
        <v>377</v>
      </c>
      <c r="E51" s="1" t="s">
        <v>1000</v>
      </c>
      <c r="F51" s="1" t="s">
        <v>1065</v>
      </c>
      <c r="G51" s="2" t="s">
        <v>12</v>
      </c>
      <c r="H51" s="10">
        <v>18</v>
      </c>
      <c r="I51" s="1">
        <v>349237</v>
      </c>
      <c r="J51" s="3">
        <v>17.8</v>
      </c>
      <c r="L51" s="1" t="s">
        <v>11</v>
      </c>
      <c r="M51">
        <v>1</v>
      </c>
    </row>
    <row r="52" spans="1:13" ht="13" x14ac:dyDescent="0.15">
      <c r="A52" s="1">
        <v>51</v>
      </c>
      <c r="B52" s="1">
        <v>0</v>
      </c>
      <c r="C52" s="1">
        <v>3</v>
      </c>
      <c r="D52" s="1" t="s">
        <v>378</v>
      </c>
      <c r="E52" s="1" t="s">
        <v>1002</v>
      </c>
      <c r="F52" s="1" t="s">
        <v>1066</v>
      </c>
      <c r="G52" s="2" t="s">
        <v>9</v>
      </c>
      <c r="H52" s="10">
        <v>7</v>
      </c>
      <c r="I52" s="1">
        <v>3101295</v>
      </c>
      <c r="J52" s="3">
        <v>39.6875</v>
      </c>
      <c r="L52" s="1" t="s">
        <v>11</v>
      </c>
      <c r="M52">
        <v>5</v>
      </c>
    </row>
    <row r="53" spans="1:13" ht="13" x14ac:dyDescent="0.15">
      <c r="A53" s="1">
        <v>52</v>
      </c>
      <c r="B53" s="1">
        <v>0</v>
      </c>
      <c r="C53" s="1">
        <v>3</v>
      </c>
      <c r="D53" s="1" t="s">
        <v>379</v>
      </c>
      <c r="E53" s="1" t="s">
        <v>999</v>
      </c>
      <c r="F53" s="1" t="s">
        <v>1067</v>
      </c>
      <c r="G53" s="2" t="s">
        <v>9</v>
      </c>
      <c r="H53" s="10">
        <v>21</v>
      </c>
      <c r="I53" s="1" t="s">
        <v>36</v>
      </c>
      <c r="J53" s="3">
        <v>7.8</v>
      </c>
      <c r="L53" s="1" t="s">
        <v>11</v>
      </c>
      <c r="M53">
        <v>0</v>
      </c>
    </row>
    <row r="54" spans="1:13" ht="13" x14ac:dyDescent="0.15">
      <c r="A54" s="1">
        <v>53</v>
      </c>
      <c r="B54" s="1">
        <v>1</v>
      </c>
      <c r="C54" s="1">
        <v>1</v>
      </c>
      <c r="D54" s="1" t="s">
        <v>380</v>
      </c>
      <c r="E54" s="1" t="s">
        <v>1000</v>
      </c>
      <c r="F54" s="1" t="s">
        <v>1068</v>
      </c>
      <c r="G54" s="2" t="s">
        <v>12</v>
      </c>
      <c r="H54" s="10">
        <v>49</v>
      </c>
      <c r="I54" s="1" t="s">
        <v>37</v>
      </c>
      <c r="J54" s="3">
        <v>76.729200000000006</v>
      </c>
      <c r="K54" s="1" t="s">
        <v>38</v>
      </c>
      <c r="L54" s="1" t="s">
        <v>15</v>
      </c>
      <c r="M54">
        <v>1</v>
      </c>
    </row>
    <row r="55" spans="1:13" ht="13" x14ac:dyDescent="0.15">
      <c r="A55" s="1">
        <v>54</v>
      </c>
      <c r="B55" s="1">
        <v>1</v>
      </c>
      <c r="C55" s="1">
        <v>2</v>
      </c>
      <c r="D55" s="1" t="s">
        <v>381</v>
      </c>
      <c r="E55" s="1" t="s">
        <v>1000</v>
      </c>
      <c r="F55" s="1" t="s">
        <v>1069</v>
      </c>
      <c r="G55" s="2" t="s">
        <v>12</v>
      </c>
      <c r="H55" s="10">
        <v>29</v>
      </c>
      <c r="I55" s="1">
        <v>2926</v>
      </c>
      <c r="J55" s="3">
        <v>26</v>
      </c>
      <c r="L55" s="1" t="s">
        <v>11</v>
      </c>
      <c r="M55">
        <v>1</v>
      </c>
    </row>
    <row r="56" spans="1:13" ht="13" x14ac:dyDescent="0.15">
      <c r="A56" s="1">
        <v>55</v>
      </c>
      <c r="B56" s="1">
        <v>0</v>
      </c>
      <c r="C56" s="1">
        <v>1</v>
      </c>
      <c r="D56" s="1" t="s">
        <v>382</v>
      </c>
      <c r="E56" s="1" t="s">
        <v>999</v>
      </c>
      <c r="F56" s="1" t="s">
        <v>1070</v>
      </c>
      <c r="G56" s="2" t="s">
        <v>9</v>
      </c>
      <c r="H56" s="10">
        <v>65</v>
      </c>
      <c r="I56" s="1">
        <v>113509</v>
      </c>
      <c r="J56" s="3">
        <v>61.979199999999999</v>
      </c>
      <c r="K56" s="1" t="s">
        <v>39</v>
      </c>
      <c r="L56" s="1" t="s">
        <v>15</v>
      </c>
      <c r="M56">
        <v>1</v>
      </c>
    </row>
    <row r="57" spans="1:13" ht="13" x14ac:dyDescent="0.15">
      <c r="A57" s="1">
        <v>56</v>
      </c>
      <c r="B57" s="1">
        <v>1</v>
      </c>
      <c r="C57" s="1">
        <v>1</v>
      </c>
      <c r="D57" s="1" t="s">
        <v>383</v>
      </c>
      <c r="E57" s="1" t="s">
        <v>999</v>
      </c>
      <c r="F57" s="1" t="s">
        <v>1071</v>
      </c>
      <c r="G57" s="2" t="s">
        <v>9</v>
      </c>
      <c r="I57" s="1">
        <v>19947</v>
      </c>
      <c r="J57" s="3">
        <v>35.5</v>
      </c>
      <c r="K57" s="1" t="s">
        <v>40</v>
      </c>
      <c r="L57" s="1" t="s">
        <v>11</v>
      </c>
      <c r="M57">
        <v>0</v>
      </c>
    </row>
    <row r="58" spans="1:13" ht="13" x14ac:dyDescent="0.15">
      <c r="A58" s="1">
        <v>57</v>
      </c>
      <c r="B58" s="1">
        <v>1</v>
      </c>
      <c r="C58" s="1">
        <v>2</v>
      </c>
      <c r="D58" s="1" t="s">
        <v>384</v>
      </c>
      <c r="E58" s="1" t="s">
        <v>1001</v>
      </c>
      <c r="F58" s="1" t="s">
        <v>1072</v>
      </c>
      <c r="G58" s="2" t="s">
        <v>12</v>
      </c>
      <c r="H58" s="10">
        <v>21</v>
      </c>
      <c r="I58" s="1" t="s">
        <v>41</v>
      </c>
      <c r="J58" s="3">
        <v>10.5</v>
      </c>
      <c r="L58" s="1" t="s">
        <v>11</v>
      </c>
      <c r="M58">
        <v>0</v>
      </c>
    </row>
    <row r="59" spans="1:13" ht="13" x14ac:dyDescent="0.15">
      <c r="A59" s="1">
        <v>58</v>
      </c>
      <c r="B59" s="1">
        <v>0</v>
      </c>
      <c r="C59" s="1">
        <v>3</v>
      </c>
      <c r="D59" s="1" t="s">
        <v>385</v>
      </c>
      <c r="E59" s="1" t="s">
        <v>999</v>
      </c>
      <c r="F59" s="1" t="s">
        <v>1073</v>
      </c>
      <c r="G59" s="2" t="s">
        <v>9</v>
      </c>
      <c r="H59" s="10">
        <v>28.5</v>
      </c>
      <c r="I59" s="1">
        <v>2697</v>
      </c>
      <c r="J59" s="3">
        <v>7.2291999999999996</v>
      </c>
      <c r="L59" s="1" t="s">
        <v>15</v>
      </c>
      <c r="M59">
        <v>0</v>
      </c>
    </row>
    <row r="60" spans="1:13" ht="13" x14ac:dyDescent="0.15">
      <c r="A60" s="1">
        <v>59</v>
      </c>
      <c r="B60" s="1">
        <v>1</v>
      </c>
      <c r="C60" s="1">
        <v>2</v>
      </c>
      <c r="D60" s="1" t="s">
        <v>386</v>
      </c>
      <c r="E60" s="1" t="s">
        <v>1001</v>
      </c>
      <c r="F60" s="1" t="s">
        <v>1074</v>
      </c>
      <c r="G60" s="2" t="s">
        <v>12</v>
      </c>
      <c r="H60" s="10">
        <v>5</v>
      </c>
      <c r="I60" s="1" t="s">
        <v>42</v>
      </c>
      <c r="J60" s="3">
        <v>27.75</v>
      </c>
      <c r="L60" s="1" t="s">
        <v>11</v>
      </c>
      <c r="M60">
        <v>3</v>
      </c>
    </row>
    <row r="61" spans="1:13" ht="13" x14ac:dyDescent="0.15">
      <c r="A61" s="1">
        <v>60</v>
      </c>
      <c r="B61" s="1">
        <v>0</v>
      </c>
      <c r="C61" s="1">
        <v>3</v>
      </c>
      <c r="D61" s="1" t="s">
        <v>387</v>
      </c>
      <c r="E61" s="1" t="s">
        <v>1002</v>
      </c>
      <c r="F61" s="1" t="s">
        <v>1075</v>
      </c>
      <c r="G61" s="2" t="s">
        <v>9</v>
      </c>
      <c r="H61" s="10">
        <v>11</v>
      </c>
      <c r="I61" s="1" t="s">
        <v>43</v>
      </c>
      <c r="J61" s="3">
        <v>46.9</v>
      </c>
      <c r="L61" s="1" t="s">
        <v>11</v>
      </c>
      <c r="M61">
        <v>7</v>
      </c>
    </row>
    <row r="62" spans="1:13" ht="13" x14ac:dyDescent="0.15">
      <c r="A62" s="1">
        <v>61</v>
      </c>
      <c r="B62" s="1">
        <v>0</v>
      </c>
      <c r="C62" s="1">
        <v>3</v>
      </c>
      <c r="D62" s="1" t="s">
        <v>388</v>
      </c>
      <c r="E62" s="1" t="s">
        <v>999</v>
      </c>
      <c r="F62" s="1" t="s">
        <v>1076</v>
      </c>
      <c r="G62" s="2" t="s">
        <v>9</v>
      </c>
      <c r="H62" s="10">
        <v>22</v>
      </c>
      <c r="I62" s="1">
        <v>2669</v>
      </c>
      <c r="J62" s="3">
        <v>7.2291999999999996</v>
      </c>
      <c r="L62" s="1" t="s">
        <v>15</v>
      </c>
      <c r="M62">
        <v>0</v>
      </c>
    </row>
    <row r="63" spans="1:13" ht="13" x14ac:dyDescent="0.15">
      <c r="A63" s="1">
        <v>62</v>
      </c>
      <c r="B63" s="1">
        <v>1</v>
      </c>
      <c r="C63" s="1">
        <v>1</v>
      </c>
      <c r="D63" s="1" t="s">
        <v>389</v>
      </c>
      <c r="E63" s="1" t="s">
        <v>1001</v>
      </c>
      <c r="F63" s="1" t="s">
        <v>1077</v>
      </c>
      <c r="G63" s="2" t="s">
        <v>12</v>
      </c>
      <c r="H63" s="10">
        <v>38</v>
      </c>
      <c r="I63" s="1">
        <v>113572</v>
      </c>
      <c r="J63" s="3">
        <v>80</v>
      </c>
      <c r="K63" s="1" t="s">
        <v>44</v>
      </c>
      <c r="M63">
        <v>0</v>
      </c>
    </row>
    <row r="64" spans="1:13" ht="13" x14ac:dyDescent="0.15">
      <c r="A64" s="1">
        <v>63</v>
      </c>
      <c r="B64" s="1">
        <v>0</v>
      </c>
      <c r="C64" s="1">
        <v>1</v>
      </c>
      <c r="D64" s="1" t="s">
        <v>390</v>
      </c>
      <c r="E64" s="1" t="s">
        <v>999</v>
      </c>
      <c r="F64" s="1" t="s">
        <v>1078</v>
      </c>
      <c r="G64" s="2" t="s">
        <v>9</v>
      </c>
      <c r="H64" s="10">
        <v>45</v>
      </c>
      <c r="I64" s="1">
        <v>36973</v>
      </c>
      <c r="J64" s="3">
        <v>83.474999999999994</v>
      </c>
      <c r="K64" s="1" t="s">
        <v>45</v>
      </c>
      <c r="L64" s="1" t="s">
        <v>11</v>
      </c>
      <c r="M64">
        <v>1</v>
      </c>
    </row>
    <row r="65" spans="1:13" ht="13" x14ac:dyDescent="0.15">
      <c r="A65" s="1">
        <v>64</v>
      </c>
      <c r="B65" s="1">
        <v>0</v>
      </c>
      <c r="C65" s="1">
        <v>3</v>
      </c>
      <c r="D65" s="1" t="s">
        <v>391</v>
      </c>
      <c r="E65" s="1" t="s">
        <v>1002</v>
      </c>
      <c r="F65" s="1" t="s">
        <v>1079</v>
      </c>
      <c r="G65" s="2" t="s">
        <v>9</v>
      </c>
      <c r="H65" s="10">
        <v>4</v>
      </c>
      <c r="I65" s="1">
        <v>347088</v>
      </c>
      <c r="J65" s="3">
        <v>27.9</v>
      </c>
      <c r="L65" s="1" t="s">
        <v>11</v>
      </c>
      <c r="M65">
        <v>5</v>
      </c>
    </row>
    <row r="66" spans="1:13" ht="13" x14ac:dyDescent="0.15">
      <c r="A66" s="1">
        <v>65</v>
      </c>
      <c r="B66" s="1">
        <v>0</v>
      </c>
      <c r="C66" s="1">
        <v>1</v>
      </c>
      <c r="D66" s="1" t="s">
        <v>392</v>
      </c>
      <c r="E66" s="1" t="s">
        <v>999</v>
      </c>
      <c r="F66" s="1" t="s">
        <v>1080</v>
      </c>
      <c r="G66" s="2" t="s">
        <v>9</v>
      </c>
      <c r="I66" s="1" t="s">
        <v>46</v>
      </c>
      <c r="J66" s="3">
        <v>27.720800000000001</v>
      </c>
      <c r="L66" s="1" t="s">
        <v>15</v>
      </c>
      <c r="M66">
        <v>0</v>
      </c>
    </row>
    <row r="67" spans="1:13" ht="13" x14ac:dyDescent="0.15">
      <c r="A67" s="1">
        <v>66</v>
      </c>
      <c r="B67" s="1">
        <v>1</v>
      </c>
      <c r="C67" s="1">
        <v>3</v>
      </c>
      <c r="D67" s="1" t="s">
        <v>393</v>
      </c>
      <c r="E67" s="1" t="s">
        <v>1002</v>
      </c>
      <c r="F67" s="1" t="s">
        <v>1081</v>
      </c>
      <c r="G67" s="2" t="s">
        <v>9</v>
      </c>
      <c r="I67" s="1">
        <v>2661</v>
      </c>
      <c r="J67" s="3">
        <v>15.245799999999999</v>
      </c>
      <c r="L67" s="1" t="s">
        <v>15</v>
      </c>
      <c r="M67">
        <v>2</v>
      </c>
    </row>
    <row r="68" spans="1:13" ht="13" x14ac:dyDescent="0.15">
      <c r="A68" s="1">
        <v>67</v>
      </c>
      <c r="B68" s="1">
        <v>1</v>
      </c>
      <c r="C68" s="1">
        <v>2</v>
      </c>
      <c r="D68" s="1" t="s">
        <v>394</v>
      </c>
      <c r="E68" s="1" t="s">
        <v>1000</v>
      </c>
      <c r="F68" s="1" t="s">
        <v>1082</v>
      </c>
      <c r="G68" s="2" t="s">
        <v>12</v>
      </c>
      <c r="H68" s="10">
        <v>29</v>
      </c>
      <c r="I68" s="1" t="s">
        <v>47</v>
      </c>
      <c r="J68" s="3">
        <v>10.5</v>
      </c>
      <c r="K68" s="1" t="s">
        <v>48</v>
      </c>
      <c r="L68" s="1" t="s">
        <v>11</v>
      </c>
      <c r="M68">
        <v>0</v>
      </c>
    </row>
    <row r="69" spans="1:13" ht="13" x14ac:dyDescent="0.15">
      <c r="A69" s="1">
        <v>68</v>
      </c>
      <c r="B69" s="1">
        <v>0</v>
      </c>
      <c r="C69" s="1">
        <v>3</v>
      </c>
      <c r="D69" s="1" t="s">
        <v>395</v>
      </c>
      <c r="E69" s="1" t="s">
        <v>999</v>
      </c>
      <c r="F69" s="1" t="s">
        <v>1083</v>
      </c>
      <c r="G69" s="2" t="s">
        <v>9</v>
      </c>
      <c r="H69" s="10">
        <v>19</v>
      </c>
      <c r="I69" s="1" t="s">
        <v>49</v>
      </c>
      <c r="J69" s="3">
        <v>8.1583000000000006</v>
      </c>
      <c r="L69" s="1" t="s">
        <v>11</v>
      </c>
      <c r="M69">
        <v>0</v>
      </c>
    </row>
    <row r="70" spans="1:13" ht="13" x14ac:dyDescent="0.15">
      <c r="A70" s="1">
        <v>69</v>
      </c>
      <c r="B70" s="1">
        <v>1</v>
      </c>
      <c r="C70" s="1">
        <v>3</v>
      </c>
      <c r="D70" s="1" t="s">
        <v>343</v>
      </c>
      <c r="E70" s="1" t="s">
        <v>1001</v>
      </c>
      <c r="F70" s="1" t="s">
        <v>1084</v>
      </c>
      <c r="G70" s="2" t="s">
        <v>12</v>
      </c>
      <c r="H70" s="10">
        <v>17</v>
      </c>
      <c r="I70" s="1">
        <v>3101281</v>
      </c>
      <c r="J70" s="3">
        <v>7.9249999999999998</v>
      </c>
      <c r="L70" s="1" t="s">
        <v>11</v>
      </c>
      <c r="M70">
        <v>6</v>
      </c>
    </row>
    <row r="71" spans="1:13" ht="13" x14ac:dyDescent="0.15">
      <c r="A71" s="1">
        <v>70</v>
      </c>
      <c r="B71" s="1">
        <v>0</v>
      </c>
      <c r="C71" s="1">
        <v>3</v>
      </c>
      <c r="D71" s="1" t="s">
        <v>396</v>
      </c>
      <c r="E71" s="1" t="s">
        <v>999</v>
      </c>
      <c r="F71" s="1" t="s">
        <v>1085</v>
      </c>
      <c r="G71" s="2" t="s">
        <v>9</v>
      </c>
      <c r="H71" s="10">
        <v>26</v>
      </c>
      <c r="I71" s="1">
        <v>315151</v>
      </c>
      <c r="J71" s="3">
        <v>8.6624999999999996</v>
      </c>
      <c r="L71" s="1" t="s">
        <v>11</v>
      </c>
      <c r="M71">
        <v>2</v>
      </c>
    </row>
    <row r="72" spans="1:13" ht="13" x14ac:dyDescent="0.15">
      <c r="A72" s="1">
        <v>71</v>
      </c>
      <c r="B72" s="1">
        <v>0</v>
      </c>
      <c r="C72" s="1">
        <v>2</v>
      </c>
      <c r="D72" s="1" t="s">
        <v>397</v>
      </c>
      <c r="E72" s="1" t="s">
        <v>999</v>
      </c>
      <c r="F72" s="1" t="s">
        <v>1086</v>
      </c>
      <c r="G72" s="2" t="s">
        <v>9</v>
      </c>
      <c r="H72" s="10">
        <v>32</v>
      </c>
      <c r="I72" s="1" t="s">
        <v>50</v>
      </c>
      <c r="J72" s="3">
        <v>10.5</v>
      </c>
      <c r="L72" s="1" t="s">
        <v>11</v>
      </c>
      <c r="M72">
        <v>0</v>
      </c>
    </row>
    <row r="73" spans="1:13" ht="13" x14ac:dyDescent="0.15">
      <c r="A73" s="1">
        <v>72</v>
      </c>
      <c r="B73" s="1">
        <v>0</v>
      </c>
      <c r="C73" s="1">
        <v>3</v>
      </c>
      <c r="D73" s="1" t="s">
        <v>387</v>
      </c>
      <c r="E73" s="1" t="s">
        <v>1001</v>
      </c>
      <c r="F73" s="1" t="s">
        <v>1087</v>
      </c>
      <c r="G73" s="2" t="s">
        <v>12</v>
      </c>
      <c r="H73" s="10">
        <v>16</v>
      </c>
      <c r="I73" s="1" t="s">
        <v>43</v>
      </c>
      <c r="J73" s="3">
        <v>46.9</v>
      </c>
      <c r="L73" s="1" t="s">
        <v>11</v>
      </c>
      <c r="M73">
        <v>7</v>
      </c>
    </row>
    <row r="74" spans="1:13" ht="13" x14ac:dyDescent="0.15">
      <c r="A74" s="1">
        <v>73</v>
      </c>
      <c r="B74" s="1">
        <v>0</v>
      </c>
      <c r="C74" s="1">
        <v>2</v>
      </c>
      <c r="D74" s="1" t="s">
        <v>398</v>
      </c>
      <c r="E74" s="1" t="s">
        <v>999</v>
      </c>
      <c r="F74" s="1" t="s">
        <v>1088</v>
      </c>
      <c r="G74" s="2" t="s">
        <v>9</v>
      </c>
      <c r="H74" s="10">
        <v>21</v>
      </c>
      <c r="I74" s="1" t="s">
        <v>51</v>
      </c>
      <c r="J74" s="3">
        <v>73.5</v>
      </c>
      <c r="L74" s="1" t="s">
        <v>11</v>
      </c>
      <c r="M74">
        <v>0</v>
      </c>
    </row>
    <row r="75" spans="1:13" ht="13" x14ac:dyDescent="0.15">
      <c r="A75" s="1">
        <v>74</v>
      </c>
      <c r="B75" s="1">
        <v>0</v>
      </c>
      <c r="C75" s="1">
        <v>3</v>
      </c>
      <c r="D75" s="1" t="s">
        <v>399</v>
      </c>
      <c r="E75" s="1" t="s">
        <v>999</v>
      </c>
      <c r="F75" s="1" t="s">
        <v>1089</v>
      </c>
      <c r="G75" s="2" t="s">
        <v>9</v>
      </c>
      <c r="H75" s="10">
        <v>26</v>
      </c>
      <c r="I75" s="1">
        <v>2680</v>
      </c>
      <c r="J75" s="3">
        <v>14.4542</v>
      </c>
      <c r="L75" s="1" t="s">
        <v>15</v>
      </c>
      <c r="M75">
        <v>1</v>
      </c>
    </row>
    <row r="76" spans="1:13" ht="13" x14ac:dyDescent="0.15">
      <c r="A76" s="1">
        <v>75</v>
      </c>
      <c r="B76" s="1">
        <v>1</v>
      </c>
      <c r="C76" s="1">
        <v>3</v>
      </c>
      <c r="D76" s="1" t="s">
        <v>400</v>
      </c>
      <c r="E76" s="1" t="s">
        <v>999</v>
      </c>
      <c r="F76" s="1" t="s">
        <v>1090</v>
      </c>
      <c r="G76" s="2" t="s">
        <v>9</v>
      </c>
      <c r="H76" s="10">
        <v>32</v>
      </c>
      <c r="I76" s="1">
        <v>1601</v>
      </c>
      <c r="J76" s="3">
        <v>56.495800000000003</v>
      </c>
      <c r="L76" s="1" t="s">
        <v>11</v>
      </c>
      <c r="M76">
        <v>0</v>
      </c>
    </row>
    <row r="77" spans="1:13" ht="13" x14ac:dyDescent="0.15">
      <c r="A77" s="1">
        <v>76</v>
      </c>
      <c r="B77" s="1">
        <v>0</v>
      </c>
      <c r="C77" s="1">
        <v>3</v>
      </c>
      <c r="D77" s="1" t="s">
        <v>401</v>
      </c>
      <c r="E77" s="1" t="s">
        <v>999</v>
      </c>
      <c r="F77" s="1" t="s">
        <v>1091</v>
      </c>
      <c r="G77" s="2" t="s">
        <v>9</v>
      </c>
      <c r="H77" s="10">
        <v>25</v>
      </c>
      <c r="I77" s="1">
        <v>348123</v>
      </c>
      <c r="J77" s="3">
        <v>7.65</v>
      </c>
      <c r="K77" s="1" t="s">
        <v>52</v>
      </c>
      <c r="L77" s="1" t="s">
        <v>11</v>
      </c>
      <c r="M77">
        <v>0</v>
      </c>
    </row>
    <row r="78" spans="1:13" ht="13" x14ac:dyDescent="0.15">
      <c r="A78" s="1">
        <v>77</v>
      </c>
      <c r="B78" s="1">
        <v>0</v>
      </c>
      <c r="C78" s="1">
        <v>3</v>
      </c>
      <c r="D78" s="1" t="s">
        <v>402</v>
      </c>
      <c r="E78" s="1" t="s">
        <v>999</v>
      </c>
      <c r="F78" s="1" t="s">
        <v>1092</v>
      </c>
      <c r="G78" s="2" t="s">
        <v>9</v>
      </c>
      <c r="I78" s="1">
        <v>349208</v>
      </c>
      <c r="J78" s="3">
        <v>7.8958000000000004</v>
      </c>
      <c r="L78" s="1" t="s">
        <v>11</v>
      </c>
      <c r="M78">
        <v>0</v>
      </c>
    </row>
    <row r="79" spans="1:13" ht="13" x14ac:dyDescent="0.15">
      <c r="A79" s="1">
        <v>78</v>
      </c>
      <c r="B79" s="1">
        <v>0</v>
      </c>
      <c r="C79" s="1">
        <v>3</v>
      </c>
      <c r="D79" s="1" t="s">
        <v>403</v>
      </c>
      <c r="E79" s="1" t="s">
        <v>999</v>
      </c>
      <c r="F79" s="1" t="s">
        <v>1093</v>
      </c>
      <c r="G79" s="2" t="s">
        <v>9</v>
      </c>
      <c r="I79" s="1">
        <v>374746</v>
      </c>
      <c r="J79" s="3">
        <v>8.0500000000000007</v>
      </c>
      <c r="L79" s="1" t="s">
        <v>11</v>
      </c>
      <c r="M79">
        <v>0</v>
      </c>
    </row>
    <row r="80" spans="1:13" ht="13" x14ac:dyDescent="0.15">
      <c r="A80" s="1">
        <v>79</v>
      </c>
      <c r="B80" s="1">
        <v>1</v>
      </c>
      <c r="C80" s="1">
        <v>2</v>
      </c>
      <c r="D80" s="1" t="s">
        <v>404</v>
      </c>
      <c r="E80" s="1" t="s">
        <v>1002</v>
      </c>
      <c r="F80" s="1" t="s">
        <v>1094</v>
      </c>
      <c r="G80" s="2" t="s">
        <v>9</v>
      </c>
      <c r="H80" s="10">
        <v>0.83</v>
      </c>
      <c r="I80" s="1">
        <v>248738</v>
      </c>
      <c r="J80" s="3">
        <v>29</v>
      </c>
      <c r="L80" s="1" t="s">
        <v>11</v>
      </c>
      <c r="M80">
        <v>2</v>
      </c>
    </row>
    <row r="81" spans="1:13" ht="13" x14ac:dyDescent="0.15">
      <c r="A81" s="1">
        <v>80</v>
      </c>
      <c r="B81" s="1">
        <v>1</v>
      </c>
      <c r="C81" s="1">
        <v>3</v>
      </c>
      <c r="D81" s="1" t="s">
        <v>405</v>
      </c>
      <c r="E81" s="1" t="s">
        <v>1001</v>
      </c>
      <c r="F81" s="1" t="s">
        <v>1029</v>
      </c>
      <c r="G81" s="2" t="s">
        <v>12</v>
      </c>
      <c r="H81" s="10">
        <v>30</v>
      </c>
      <c r="I81" s="1">
        <v>364516</v>
      </c>
      <c r="J81" s="3">
        <v>12.475</v>
      </c>
      <c r="L81" s="1" t="s">
        <v>11</v>
      </c>
      <c r="M81">
        <v>0</v>
      </c>
    </row>
    <row r="82" spans="1:13" ht="13" x14ac:dyDescent="0.15">
      <c r="A82" s="1">
        <v>81</v>
      </c>
      <c r="B82" s="1">
        <v>0</v>
      </c>
      <c r="C82" s="1">
        <v>3</v>
      </c>
      <c r="D82" s="1" t="s">
        <v>406</v>
      </c>
      <c r="E82" s="1" t="s">
        <v>999</v>
      </c>
      <c r="F82" s="1" t="s">
        <v>1095</v>
      </c>
      <c r="G82" s="2" t="s">
        <v>9</v>
      </c>
      <c r="H82" s="10">
        <v>22</v>
      </c>
      <c r="I82" s="1">
        <v>345767</v>
      </c>
      <c r="J82" s="3">
        <v>9</v>
      </c>
      <c r="L82" s="1" t="s">
        <v>11</v>
      </c>
      <c r="M82">
        <v>0</v>
      </c>
    </row>
    <row r="83" spans="1:13" ht="13" x14ac:dyDescent="0.15">
      <c r="A83" s="1">
        <v>82</v>
      </c>
      <c r="B83" s="1">
        <v>1</v>
      </c>
      <c r="C83" s="1">
        <v>3</v>
      </c>
      <c r="D83" s="1" t="s">
        <v>407</v>
      </c>
      <c r="E83" s="1" t="s">
        <v>999</v>
      </c>
      <c r="F83" s="1" t="s">
        <v>1096</v>
      </c>
      <c r="G83" s="2" t="s">
        <v>9</v>
      </c>
      <c r="H83" s="10">
        <v>29</v>
      </c>
      <c r="I83" s="1">
        <v>345779</v>
      </c>
      <c r="J83" s="3">
        <v>9.5</v>
      </c>
      <c r="L83" s="1" t="s">
        <v>11</v>
      </c>
      <c r="M83">
        <v>0</v>
      </c>
    </row>
    <row r="84" spans="1:13" ht="13" x14ac:dyDescent="0.15">
      <c r="A84" s="1">
        <v>83</v>
      </c>
      <c r="B84" s="1">
        <v>1</v>
      </c>
      <c r="C84" s="1">
        <v>3</v>
      </c>
      <c r="D84" s="1" t="s">
        <v>408</v>
      </c>
      <c r="E84" s="1" t="s">
        <v>1001</v>
      </c>
      <c r="F84" s="1" t="s">
        <v>1097</v>
      </c>
      <c r="G84" s="2" t="s">
        <v>12</v>
      </c>
      <c r="I84" s="1">
        <v>330932</v>
      </c>
      <c r="J84" s="3">
        <v>7.7874999999999996</v>
      </c>
      <c r="L84" s="1" t="s">
        <v>19</v>
      </c>
      <c r="M84">
        <v>0</v>
      </c>
    </row>
    <row r="85" spans="1:13" ht="13" x14ac:dyDescent="0.15">
      <c r="A85" s="1">
        <v>84</v>
      </c>
      <c r="B85" s="1">
        <v>0</v>
      </c>
      <c r="C85" s="1">
        <v>1</v>
      </c>
      <c r="D85" s="1" t="s">
        <v>409</v>
      </c>
      <c r="E85" s="1" t="s">
        <v>999</v>
      </c>
      <c r="F85" s="1" t="s">
        <v>1098</v>
      </c>
      <c r="G85" s="2" t="s">
        <v>9</v>
      </c>
      <c r="H85" s="10">
        <v>28</v>
      </c>
      <c r="I85" s="1">
        <v>113059</v>
      </c>
      <c r="J85" s="3">
        <v>47.1</v>
      </c>
      <c r="L85" s="1" t="s">
        <v>11</v>
      </c>
      <c r="M85">
        <v>0</v>
      </c>
    </row>
    <row r="86" spans="1:13" ht="13" x14ac:dyDescent="0.15">
      <c r="A86" s="1">
        <v>85</v>
      </c>
      <c r="B86" s="1">
        <v>1</v>
      </c>
      <c r="C86" s="1">
        <v>2</v>
      </c>
      <c r="D86" s="1" t="s">
        <v>410</v>
      </c>
      <c r="E86" s="1" t="s">
        <v>1001</v>
      </c>
      <c r="F86" s="1" t="s">
        <v>1099</v>
      </c>
      <c r="G86" s="2" t="s">
        <v>12</v>
      </c>
      <c r="H86" s="10">
        <v>17</v>
      </c>
      <c r="I86" s="1" t="s">
        <v>53</v>
      </c>
      <c r="J86" s="3">
        <v>10.5</v>
      </c>
      <c r="L86" s="1" t="s">
        <v>11</v>
      </c>
      <c r="M86">
        <v>0</v>
      </c>
    </row>
    <row r="87" spans="1:13" ht="13" x14ac:dyDescent="0.15">
      <c r="A87" s="1">
        <v>86</v>
      </c>
      <c r="B87" s="1">
        <v>1</v>
      </c>
      <c r="C87" s="1">
        <v>3</v>
      </c>
      <c r="D87" s="1" t="s">
        <v>411</v>
      </c>
      <c r="E87" s="1" t="s">
        <v>1000</v>
      </c>
      <c r="F87" s="1" t="s">
        <v>1100</v>
      </c>
      <c r="G87" s="2" t="s">
        <v>12</v>
      </c>
      <c r="H87" s="10">
        <v>33</v>
      </c>
      <c r="I87" s="1">
        <v>3101278</v>
      </c>
      <c r="J87" s="3">
        <v>15.85</v>
      </c>
      <c r="L87" s="1" t="s">
        <v>11</v>
      </c>
      <c r="M87">
        <v>3</v>
      </c>
    </row>
    <row r="88" spans="1:13" ht="13" x14ac:dyDescent="0.15">
      <c r="A88" s="1">
        <v>87</v>
      </c>
      <c r="B88" s="1">
        <v>0</v>
      </c>
      <c r="C88" s="1">
        <v>3</v>
      </c>
      <c r="D88" s="1" t="s">
        <v>412</v>
      </c>
      <c r="E88" s="1" t="s">
        <v>999</v>
      </c>
      <c r="F88" s="1" t="s">
        <v>1101</v>
      </c>
      <c r="G88" s="2" t="s">
        <v>9</v>
      </c>
      <c r="H88" s="10">
        <v>16</v>
      </c>
      <c r="I88" s="1" t="s">
        <v>54</v>
      </c>
      <c r="J88" s="3">
        <v>34.375</v>
      </c>
      <c r="L88" s="1" t="s">
        <v>11</v>
      </c>
      <c r="M88">
        <v>4</v>
      </c>
    </row>
    <row r="89" spans="1:13" ht="13" x14ac:dyDescent="0.15">
      <c r="A89" s="1">
        <v>88</v>
      </c>
      <c r="B89" s="1">
        <v>0</v>
      </c>
      <c r="C89" s="1">
        <v>3</v>
      </c>
      <c r="D89" s="1" t="s">
        <v>413</v>
      </c>
      <c r="E89" s="1" t="s">
        <v>999</v>
      </c>
      <c r="F89" s="1" t="s">
        <v>1102</v>
      </c>
      <c r="G89" s="2" t="s">
        <v>9</v>
      </c>
      <c r="I89" s="1" t="s">
        <v>55</v>
      </c>
      <c r="J89" s="3">
        <v>8.0500000000000007</v>
      </c>
      <c r="L89" s="1" t="s">
        <v>11</v>
      </c>
      <c r="M89">
        <v>0</v>
      </c>
    </row>
    <row r="90" spans="1:13" ht="13" x14ac:dyDescent="0.15">
      <c r="A90" s="1">
        <v>89</v>
      </c>
      <c r="B90" s="1">
        <v>1</v>
      </c>
      <c r="C90" s="1">
        <v>1</v>
      </c>
      <c r="D90" s="1" t="s">
        <v>356</v>
      </c>
      <c r="E90" s="1" t="s">
        <v>1001</v>
      </c>
      <c r="F90" s="1" t="s">
        <v>1103</v>
      </c>
      <c r="G90" s="2" t="s">
        <v>12</v>
      </c>
      <c r="H90" s="10">
        <v>23</v>
      </c>
      <c r="I90" s="1">
        <v>19950</v>
      </c>
      <c r="J90" s="3">
        <v>263</v>
      </c>
      <c r="K90" s="1" t="s">
        <v>27</v>
      </c>
      <c r="L90" s="1" t="s">
        <v>11</v>
      </c>
      <c r="M90">
        <v>5</v>
      </c>
    </row>
    <row r="91" spans="1:13" ht="13" x14ac:dyDescent="0.15">
      <c r="A91" s="1">
        <v>90</v>
      </c>
      <c r="B91" s="1">
        <v>0</v>
      </c>
      <c r="C91" s="1">
        <v>3</v>
      </c>
      <c r="D91" s="1" t="s">
        <v>414</v>
      </c>
      <c r="E91" s="1" t="s">
        <v>999</v>
      </c>
      <c r="F91" s="1" t="s">
        <v>1104</v>
      </c>
      <c r="G91" s="2" t="s">
        <v>9</v>
      </c>
      <c r="H91" s="10">
        <v>24</v>
      </c>
      <c r="I91" s="1">
        <v>343275</v>
      </c>
      <c r="J91" s="3">
        <v>8.0500000000000007</v>
      </c>
      <c r="L91" s="1" t="s">
        <v>11</v>
      </c>
      <c r="M91">
        <v>0</v>
      </c>
    </row>
    <row r="92" spans="1:13" ht="13" x14ac:dyDescent="0.15">
      <c r="A92" s="1">
        <v>91</v>
      </c>
      <c r="B92" s="1">
        <v>0</v>
      </c>
      <c r="C92" s="1">
        <v>3</v>
      </c>
      <c r="D92" s="1" t="s">
        <v>415</v>
      </c>
      <c r="E92" s="1" t="s">
        <v>999</v>
      </c>
      <c r="F92" s="1" t="s">
        <v>1105</v>
      </c>
      <c r="G92" s="2" t="s">
        <v>9</v>
      </c>
      <c r="H92" s="10">
        <v>29</v>
      </c>
      <c r="I92" s="1">
        <v>343276</v>
      </c>
      <c r="J92" s="3">
        <v>8.0500000000000007</v>
      </c>
      <c r="L92" s="1" t="s">
        <v>11</v>
      </c>
      <c r="M92">
        <v>0</v>
      </c>
    </row>
    <row r="93" spans="1:13" ht="13" x14ac:dyDescent="0.15">
      <c r="A93" s="1">
        <v>92</v>
      </c>
      <c r="B93" s="1">
        <v>0</v>
      </c>
      <c r="C93" s="1">
        <v>3</v>
      </c>
      <c r="D93" s="1" t="s">
        <v>416</v>
      </c>
      <c r="E93" s="1" t="s">
        <v>999</v>
      </c>
      <c r="F93" s="1" t="s">
        <v>1106</v>
      </c>
      <c r="G93" s="2" t="s">
        <v>9</v>
      </c>
      <c r="H93" s="10">
        <v>20</v>
      </c>
      <c r="I93" s="1">
        <v>347466</v>
      </c>
      <c r="J93" s="3">
        <v>7.8541999999999996</v>
      </c>
      <c r="L93" s="1" t="s">
        <v>11</v>
      </c>
      <c r="M93">
        <v>0</v>
      </c>
    </row>
    <row r="94" spans="1:13" ht="13" x14ac:dyDescent="0.15">
      <c r="A94" s="1">
        <v>93</v>
      </c>
      <c r="B94" s="1">
        <v>0</v>
      </c>
      <c r="C94" s="1">
        <v>1</v>
      </c>
      <c r="D94" s="1" t="s">
        <v>417</v>
      </c>
      <c r="E94" s="1" t="s">
        <v>999</v>
      </c>
      <c r="F94" s="1" t="s">
        <v>1107</v>
      </c>
      <c r="G94" s="2" t="s">
        <v>9</v>
      </c>
      <c r="H94" s="10">
        <v>46</v>
      </c>
      <c r="I94" s="1" t="s">
        <v>56</v>
      </c>
      <c r="J94" s="3">
        <v>61.174999999999997</v>
      </c>
      <c r="K94" s="1" t="s">
        <v>57</v>
      </c>
      <c r="L94" s="1" t="s">
        <v>11</v>
      </c>
      <c r="M94">
        <v>1</v>
      </c>
    </row>
    <row r="95" spans="1:13" ht="13" x14ac:dyDescent="0.15">
      <c r="A95" s="1">
        <v>94</v>
      </c>
      <c r="B95" s="1">
        <v>0</v>
      </c>
      <c r="C95" s="1">
        <v>3</v>
      </c>
      <c r="D95" s="1" t="s">
        <v>418</v>
      </c>
      <c r="E95" s="1" t="s">
        <v>999</v>
      </c>
      <c r="F95" s="1" t="s">
        <v>1108</v>
      </c>
      <c r="G95" s="2" t="s">
        <v>9</v>
      </c>
      <c r="H95" s="10">
        <v>26</v>
      </c>
      <c r="I95" s="1" t="s">
        <v>58</v>
      </c>
      <c r="J95" s="3">
        <v>20.574999999999999</v>
      </c>
      <c r="L95" s="1" t="s">
        <v>11</v>
      </c>
      <c r="M95">
        <v>3</v>
      </c>
    </row>
    <row r="96" spans="1:13" ht="13" x14ac:dyDescent="0.15">
      <c r="A96" s="1">
        <v>95</v>
      </c>
      <c r="B96" s="1">
        <v>0</v>
      </c>
      <c r="C96" s="1">
        <v>3</v>
      </c>
      <c r="D96" s="1" t="s">
        <v>419</v>
      </c>
      <c r="E96" s="1" t="s">
        <v>999</v>
      </c>
      <c r="F96" s="1" t="s">
        <v>815</v>
      </c>
      <c r="G96" s="2" t="s">
        <v>9</v>
      </c>
      <c r="H96" s="10">
        <v>59</v>
      </c>
      <c r="I96" s="1">
        <v>364500</v>
      </c>
      <c r="J96" s="3">
        <v>7.25</v>
      </c>
      <c r="L96" s="1" t="s">
        <v>11</v>
      </c>
      <c r="M96">
        <v>0</v>
      </c>
    </row>
    <row r="97" spans="1:13" ht="13" x14ac:dyDescent="0.15">
      <c r="A97" s="1">
        <v>96</v>
      </c>
      <c r="B97" s="1">
        <v>0</v>
      </c>
      <c r="C97" s="1">
        <v>3</v>
      </c>
      <c r="D97" s="1" t="s">
        <v>420</v>
      </c>
      <c r="E97" s="1" t="s">
        <v>999</v>
      </c>
      <c r="F97" s="1" t="s">
        <v>1109</v>
      </c>
      <c r="G97" s="2" t="s">
        <v>9</v>
      </c>
      <c r="I97" s="1">
        <v>374910</v>
      </c>
      <c r="J97" s="3">
        <v>8.0500000000000007</v>
      </c>
      <c r="L97" s="1" t="s">
        <v>11</v>
      </c>
      <c r="M97">
        <v>0</v>
      </c>
    </row>
    <row r="98" spans="1:13" ht="13" x14ac:dyDescent="0.15">
      <c r="A98" s="1">
        <v>97</v>
      </c>
      <c r="B98" s="1">
        <v>0</v>
      </c>
      <c r="C98" s="1">
        <v>1</v>
      </c>
      <c r="D98" s="1" t="s">
        <v>421</v>
      </c>
      <c r="E98" s="1" t="s">
        <v>999</v>
      </c>
      <c r="F98" s="1" t="s">
        <v>1110</v>
      </c>
      <c r="G98" s="2" t="s">
        <v>9</v>
      </c>
      <c r="H98" s="10">
        <v>71</v>
      </c>
      <c r="I98" s="1" t="s">
        <v>59</v>
      </c>
      <c r="J98" s="3">
        <v>34.654200000000003</v>
      </c>
      <c r="K98" s="1" t="s">
        <v>60</v>
      </c>
      <c r="L98" s="1" t="s">
        <v>15</v>
      </c>
      <c r="M98">
        <v>0</v>
      </c>
    </row>
    <row r="99" spans="1:13" ht="13" x14ac:dyDescent="0.15">
      <c r="A99" s="1">
        <v>98</v>
      </c>
      <c r="B99" s="1">
        <v>1</v>
      </c>
      <c r="C99" s="1">
        <v>1</v>
      </c>
      <c r="D99" s="1" t="s">
        <v>422</v>
      </c>
      <c r="E99" s="1" t="s">
        <v>999</v>
      </c>
      <c r="F99" s="1" t="s">
        <v>1111</v>
      </c>
      <c r="G99" s="2" t="s">
        <v>9</v>
      </c>
      <c r="H99" s="10">
        <v>23</v>
      </c>
      <c r="I99" s="1" t="s">
        <v>61</v>
      </c>
      <c r="J99" s="3">
        <v>63.3583</v>
      </c>
      <c r="K99" s="1" t="s">
        <v>62</v>
      </c>
      <c r="L99" s="1" t="s">
        <v>15</v>
      </c>
      <c r="M99">
        <v>1</v>
      </c>
    </row>
    <row r="100" spans="1:13" ht="13" x14ac:dyDescent="0.15">
      <c r="A100" s="1">
        <v>99</v>
      </c>
      <c r="B100" s="1">
        <v>1</v>
      </c>
      <c r="C100" s="1">
        <v>2</v>
      </c>
      <c r="D100" s="1" t="s">
        <v>423</v>
      </c>
      <c r="E100" s="1" t="s">
        <v>1000</v>
      </c>
      <c r="F100" s="1" t="s">
        <v>1112</v>
      </c>
      <c r="G100" s="2" t="s">
        <v>12</v>
      </c>
      <c r="H100" s="10">
        <v>34</v>
      </c>
      <c r="I100" s="1">
        <v>231919</v>
      </c>
      <c r="J100" s="3">
        <v>23</v>
      </c>
      <c r="L100" s="1" t="s">
        <v>11</v>
      </c>
      <c r="M100">
        <v>1</v>
      </c>
    </row>
    <row r="101" spans="1:13" ht="13" x14ac:dyDescent="0.15">
      <c r="A101" s="1">
        <v>100</v>
      </c>
      <c r="B101" s="1">
        <v>0</v>
      </c>
      <c r="C101" s="1">
        <v>2</v>
      </c>
      <c r="D101" s="1" t="s">
        <v>424</v>
      </c>
      <c r="E101" s="1" t="s">
        <v>999</v>
      </c>
      <c r="F101" s="1" t="s">
        <v>1113</v>
      </c>
      <c r="G101" s="2" t="s">
        <v>9</v>
      </c>
      <c r="H101" s="10">
        <v>34</v>
      </c>
      <c r="I101" s="1">
        <v>244367</v>
      </c>
      <c r="J101" s="3">
        <v>26</v>
      </c>
      <c r="L101" s="1" t="s">
        <v>11</v>
      </c>
      <c r="M101">
        <v>1</v>
      </c>
    </row>
    <row r="102" spans="1:13" ht="13" x14ac:dyDescent="0.15">
      <c r="A102" s="1">
        <v>101</v>
      </c>
      <c r="B102" s="1">
        <v>0</v>
      </c>
      <c r="C102" s="1">
        <v>3</v>
      </c>
      <c r="D102" s="1" t="s">
        <v>425</v>
      </c>
      <c r="E102" s="1" t="s">
        <v>1001</v>
      </c>
      <c r="F102" s="1" t="s">
        <v>1114</v>
      </c>
      <c r="G102" s="2" t="s">
        <v>12</v>
      </c>
      <c r="H102" s="10">
        <v>28</v>
      </c>
      <c r="I102" s="1">
        <v>349245</v>
      </c>
      <c r="J102" s="3">
        <v>7.8958000000000004</v>
      </c>
      <c r="L102" s="1" t="s">
        <v>11</v>
      </c>
      <c r="M102">
        <v>0</v>
      </c>
    </row>
    <row r="103" spans="1:13" ht="13" x14ac:dyDescent="0.15">
      <c r="A103" s="1">
        <v>102</v>
      </c>
      <c r="B103" s="1">
        <v>0</v>
      </c>
      <c r="C103" s="1">
        <v>3</v>
      </c>
      <c r="D103" s="1" t="s">
        <v>426</v>
      </c>
      <c r="E103" s="1" t="s">
        <v>999</v>
      </c>
      <c r="F103" s="1" t="s">
        <v>1115</v>
      </c>
      <c r="G103" s="2" t="s">
        <v>9</v>
      </c>
      <c r="I103" s="1">
        <v>349215</v>
      </c>
      <c r="J103" s="3">
        <v>7.8958000000000004</v>
      </c>
      <c r="L103" s="1" t="s">
        <v>11</v>
      </c>
      <c r="M103">
        <v>0</v>
      </c>
    </row>
    <row r="104" spans="1:13" ht="13" x14ac:dyDescent="0.15">
      <c r="A104" s="1">
        <v>103</v>
      </c>
      <c r="B104" s="1">
        <v>0</v>
      </c>
      <c r="C104" s="1">
        <v>1</v>
      </c>
      <c r="D104" s="1" t="s">
        <v>427</v>
      </c>
      <c r="E104" s="1" t="s">
        <v>999</v>
      </c>
      <c r="F104" s="1" t="s">
        <v>1116</v>
      </c>
      <c r="G104" s="2" t="s">
        <v>9</v>
      </c>
      <c r="H104" s="10">
        <v>21</v>
      </c>
      <c r="I104" s="1">
        <v>35281</v>
      </c>
      <c r="J104" s="3">
        <v>77.287499999999994</v>
      </c>
      <c r="K104" s="1" t="s">
        <v>63</v>
      </c>
      <c r="L104" s="1" t="s">
        <v>11</v>
      </c>
      <c r="M104">
        <v>1</v>
      </c>
    </row>
    <row r="105" spans="1:13" ht="13" x14ac:dyDescent="0.15">
      <c r="A105" s="1">
        <v>104</v>
      </c>
      <c r="B105" s="1">
        <v>0</v>
      </c>
      <c r="C105" s="1">
        <v>3</v>
      </c>
      <c r="D105" s="1" t="s">
        <v>428</v>
      </c>
      <c r="E105" s="1" t="s">
        <v>999</v>
      </c>
      <c r="F105" s="1" t="s">
        <v>1117</v>
      </c>
      <c r="G105" s="2" t="s">
        <v>9</v>
      </c>
      <c r="H105" s="10">
        <v>33</v>
      </c>
      <c r="I105" s="1">
        <v>7540</v>
      </c>
      <c r="J105" s="3">
        <v>8.6541999999999994</v>
      </c>
      <c r="L105" s="1" t="s">
        <v>11</v>
      </c>
      <c r="M105">
        <v>0</v>
      </c>
    </row>
    <row r="106" spans="1:13" ht="13" x14ac:dyDescent="0.15">
      <c r="A106" s="1">
        <v>105</v>
      </c>
      <c r="B106" s="1">
        <v>0</v>
      </c>
      <c r="C106" s="1">
        <v>3</v>
      </c>
      <c r="D106" s="1" t="s">
        <v>429</v>
      </c>
      <c r="E106" s="1" t="s">
        <v>999</v>
      </c>
      <c r="F106" s="1" t="s">
        <v>1118</v>
      </c>
      <c r="G106" s="2" t="s">
        <v>9</v>
      </c>
      <c r="H106" s="10">
        <v>37</v>
      </c>
      <c r="I106" s="1">
        <v>3101276</v>
      </c>
      <c r="J106" s="3">
        <v>7.9249999999999998</v>
      </c>
      <c r="L106" s="1" t="s">
        <v>11</v>
      </c>
      <c r="M106">
        <v>2</v>
      </c>
    </row>
    <row r="107" spans="1:13" ht="13" x14ac:dyDescent="0.15">
      <c r="A107" s="1">
        <v>106</v>
      </c>
      <c r="B107" s="1">
        <v>0</v>
      </c>
      <c r="C107" s="1">
        <v>3</v>
      </c>
      <c r="D107" s="1" t="s">
        <v>430</v>
      </c>
      <c r="E107" s="1" t="s">
        <v>999</v>
      </c>
      <c r="F107" s="1" t="s">
        <v>1119</v>
      </c>
      <c r="G107" s="2" t="s">
        <v>9</v>
      </c>
      <c r="H107" s="10">
        <v>28</v>
      </c>
      <c r="I107" s="1">
        <v>349207</v>
      </c>
      <c r="J107" s="3">
        <v>7.8958000000000004</v>
      </c>
      <c r="L107" s="1" t="s">
        <v>11</v>
      </c>
      <c r="M107">
        <v>0</v>
      </c>
    </row>
    <row r="108" spans="1:13" ht="13" x14ac:dyDescent="0.15">
      <c r="A108" s="1">
        <v>107</v>
      </c>
      <c r="B108" s="1">
        <v>1</v>
      </c>
      <c r="C108" s="1">
        <v>3</v>
      </c>
      <c r="D108" s="1" t="s">
        <v>431</v>
      </c>
      <c r="E108" s="1" t="s">
        <v>1001</v>
      </c>
      <c r="F108" s="1" t="s">
        <v>1120</v>
      </c>
      <c r="G108" s="2" t="s">
        <v>12</v>
      </c>
      <c r="H108" s="10">
        <v>21</v>
      </c>
      <c r="I108" s="1">
        <v>343120</v>
      </c>
      <c r="J108" s="3">
        <v>7.65</v>
      </c>
      <c r="L108" s="1" t="s">
        <v>11</v>
      </c>
      <c r="M108">
        <v>0</v>
      </c>
    </row>
    <row r="109" spans="1:13" ht="13" x14ac:dyDescent="0.15">
      <c r="A109" s="1">
        <v>108</v>
      </c>
      <c r="B109" s="1">
        <v>1</v>
      </c>
      <c r="C109" s="1">
        <v>3</v>
      </c>
      <c r="D109" s="1" t="s">
        <v>432</v>
      </c>
      <c r="E109" s="1" t="s">
        <v>999</v>
      </c>
      <c r="F109" s="1" t="s">
        <v>1121</v>
      </c>
      <c r="G109" s="2" t="s">
        <v>9</v>
      </c>
      <c r="I109" s="1">
        <v>312991</v>
      </c>
      <c r="J109" s="3">
        <v>7.7750000000000004</v>
      </c>
      <c r="L109" s="1" t="s">
        <v>11</v>
      </c>
      <c r="M109">
        <v>0</v>
      </c>
    </row>
    <row r="110" spans="1:13" ht="13" x14ac:dyDescent="0.15">
      <c r="A110" s="1">
        <v>109</v>
      </c>
      <c r="B110" s="1">
        <v>0</v>
      </c>
      <c r="C110" s="1">
        <v>3</v>
      </c>
      <c r="D110" s="1" t="s">
        <v>433</v>
      </c>
      <c r="E110" s="1" t="s">
        <v>999</v>
      </c>
      <c r="F110" s="1" t="s">
        <v>1122</v>
      </c>
      <c r="G110" s="2" t="s">
        <v>9</v>
      </c>
      <c r="H110" s="10">
        <v>38</v>
      </c>
      <c r="I110" s="1">
        <v>349249</v>
      </c>
      <c r="J110" s="3">
        <v>7.8958000000000004</v>
      </c>
      <c r="L110" s="1" t="s">
        <v>11</v>
      </c>
      <c r="M110">
        <v>0</v>
      </c>
    </row>
    <row r="111" spans="1:13" ht="13" x14ac:dyDescent="0.15">
      <c r="A111" s="1">
        <v>110</v>
      </c>
      <c r="B111" s="1">
        <v>1</v>
      </c>
      <c r="C111" s="1">
        <v>3</v>
      </c>
      <c r="D111" s="1" t="s">
        <v>335</v>
      </c>
      <c r="E111" s="1" t="s">
        <v>1001</v>
      </c>
      <c r="F111" s="1" t="s">
        <v>1099</v>
      </c>
      <c r="G111" s="2" t="s">
        <v>12</v>
      </c>
      <c r="I111" s="1">
        <v>371110</v>
      </c>
      <c r="J111" s="3">
        <v>24.15</v>
      </c>
      <c r="L111" s="1" t="s">
        <v>19</v>
      </c>
      <c r="M111">
        <v>1</v>
      </c>
    </row>
    <row r="112" spans="1:13" ht="13" x14ac:dyDescent="0.15">
      <c r="A112" s="1">
        <v>111</v>
      </c>
      <c r="B112" s="1">
        <v>0</v>
      </c>
      <c r="C112" s="1">
        <v>1</v>
      </c>
      <c r="D112" s="1" t="s">
        <v>434</v>
      </c>
      <c r="E112" s="1" t="s">
        <v>999</v>
      </c>
      <c r="F112" s="1" t="s">
        <v>1123</v>
      </c>
      <c r="G112" s="2" t="s">
        <v>9</v>
      </c>
      <c r="H112" s="10">
        <v>47</v>
      </c>
      <c r="I112" s="1">
        <v>110465</v>
      </c>
      <c r="J112" s="3">
        <v>52</v>
      </c>
      <c r="K112" s="1" t="s">
        <v>64</v>
      </c>
      <c r="L112" s="1" t="s">
        <v>11</v>
      </c>
      <c r="M112">
        <v>0</v>
      </c>
    </row>
    <row r="113" spans="1:13" ht="13" x14ac:dyDescent="0.15">
      <c r="A113" s="1">
        <v>112</v>
      </c>
      <c r="B113" s="1">
        <v>0</v>
      </c>
      <c r="C113" s="1">
        <v>3</v>
      </c>
      <c r="D113" s="1" t="s">
        <v>435</v>
      </c>
      <c r="E113" s="1" t="s">
        <v>1001</v>
      </c>
      <c r="F113" s="1" t="s">
        <v>1124</v>
      </c>
      <c r="G113" s="2" t="s">
        <v>12</v>
      </c>
      <c r="H113" s="10">
        <v>14.5</v>
      </c>
      <c r="I113" s="1">
        <v>2665</v>
      </c>
      <c r="J113" s="3">
        <v>14.4542</v>
      </c>
      <c r="L113" s="1" t="s">
        <v>15</v>
      </c>
      <c r="M113">
        <v>1</v>
      </c>
    </row>
    <row r="114" spans="1:13" ht="13" x14ac:dyDescent="0.15">
      <c r="A114" s="1">
        <v>113</v>
      </c>
      <c r="B114" s="1">
        <v>0</v>
      </c>
      <c r="C114" s="1">
        <v>3</v>
      </c>
      <c r="D114" s="1" t="s">
        <v>436</v>
      </c>
      <c r="E114" s="1" t="s">
        <v>999</v>
      </c>
      <c r="F114" s="1" t="s">
        <v>1125</v>
      </c>
      <c r="G114" s="2" t="s">
        <v>9</v>
      </c>
      <c r="H114" s="10">
        <v>22</v>
      </c>
      <c r="I114" s="1">
        <v>324669</v>
      </c>
      <c r="J114" s="3">
        <v>8.0500000000000007</v>
      </c>
      <c r="L114" s="1" t="s">
        <v>11</v>
      </c>
      <c r="M114">
        <v>0</v>
      </c>
    </row>
    <row r="115" spans="1:13" ht="13" x14ac:dyDescent="0.15">
      <c r="A115" s="1">
        <v>114</v>
      </c>
      <c r="B115" s="1">
        <v>0</v>
      </c>
      <c r="C115" s="1">
        <v>3</v>
      </c>
      <c r="D115" s="1" t="s">
        <v>437</v>
      </c>
      <c r="E115" s="1" t="s">
        <v>1001</v>
      </c>
      <c r="F115" s="1" t="s">
        <v>1126</v>
      </c>
      <c r="G115" s="2" t="s">
        <v>12</v>
      </c>
      <c r="H115" s="10">
        <v>20</v>
      </c>
      <c r="I115" s="1">
        <v>4136</v>
      </c>
      <c r="J115" s="3">
        <v>9.8249999999999993</v>
      </c>
      <c r="L115" s="1" t="s">
        <v>11</v>
      </c>
      <c r="M115">
        <v>1</v>
      </c>
    </row>
    <row r="116" spans="1:13" ht="13" x14ac:dyDescent="0.15">
      <c r="A116" s="1">
        <v>115</v>
      </c>
      <c r="B116" s="1">
        <v>0</v>
      </c>
      <c r="C116" s="1">
        <v>3</v>
      </c>
      <c r="D116" s="1" t="s">
        <v>438</v>
      </c>
      <c r="E116" s="1" t="s">
        <v>1001</v>
      </c>
      <c r="F116" s="1" t="s">
        <v>1127</v>
      </c>
      <c r="G116" s="2" t="s">
        <v>12</v>
      </c>
      <c r="H116" s="10">
        <v>17</v>
      </c>
      <c r="I116" s="1">
        <v>2627</v>
      </c>
      <c r="J116" s="3">
        <v>14.458299999999999</v>
      </c>
      <c r="L116" s="1" t="s">
        <v>15</v>
      </c>
      <c r="M116">
        <v>0</v>
      </c>
    </row>
    <row r="117" spans="1:13" ht="13" x14ac:dyDescent="0.15">
      <c r="A117" s="1">
        <v>116</v>
      </c>
      <c r="B117" s="1">
        <v>0</v>
      </c>
      <c r="C117" s="1">
        <v>3</v>
      </c>
      <c r="D117" s="1" t="s">
        <v>439</v>
      </c>
      <c r="E117" s="1" t="s">
        <v>999</v>
      </c>
      <c r="F117" s="1" t="s">
        <v>1128</v>
      </c>
      <c r="G117" s="2" t="s">
        <v>9</v>
      </c>
      <c r="H117" s="10">
        <v>21</v>
      </c>
      <c r="I117" s="1" t="s">
        <v>65</v>
      </c>
      <c r="J117" s="3">
        <v>7.9249999999999998</v>
      </c>
      <c r="L117" s="1" t="s">
        <v>11</v>
      </c>
      <c r="M117">
        <v>0</v>
      </c>
    </row>
    <row r="118" spans="1:13" ht="13" x14ac:dyDescent="0.15">
      <c r="A118" s="1">
        <v>117</v>
      </c>
      <c r="B118" s="1">
        <v>0</v>
      </c>
      <c r="C118" s="1">
        <v>3</v>
      </c>
      <c r="D118" s="1" t="s">
        <v>440</v>
      </c>
      <c r="E118" s="1" t="s">
        <v>999</v>
      </c>
      <c r="F118" s="1" t="s">
        <v>1129</v>
      </c>
      <c r="G118" s="2" t="s">
        <v>9</v>
      </c>
      <c r="H118" s="10">
        <v>70.5</v>
      </c>
      <c r="I118" s="1">
        <v>370369</v>
      </c>
      <c r="J118" s="3">
        <v>7.75</v>
      </c>
      <c r="L118" s="1" t="s">
        <v>19</v>
      </c>
      <c r="M118">
        <v>0</v>
      </c>
    </row>
    <row r="119" spans="1:13" ht="13" x14ac:dyDescent="0.15">
      <c r="A119" s="1">
        <v>118</v>
      </c>
      <c r="B119" s="1">
        <v>0</v>
      </c>
      <c r="C119" s="1">
        <v>2</v>
      </c>
      <c r="D119" s="1" t="s">
        <v>369</v>
      </c>
      <c r="E119" s="1" t="s">
        <v>999</v>
      </c>
      <c r="F119" s="1" t="s">
        <v>1130</v>
      </c>
      <c r="G119" s="2" t="s">
        <v>9</v>
      </c>
      <c r="H119" s="10">
        <v>29</v>
      </c>
      <c r="I119" s="1">
        <v>11668</v>
      </c>
      <c r="J119" s="3">
        <v>21</v>
      </c>
      <c r="L119" s="1" t="s">
        <v>11</v>
      </c>
      <c r="M119">
        <v>1</v>
      </c>
    </row>
    <row r="120" spans="1:13" ht="13" x14ac:dyDescent="0.15">
      <c r="A120" s="1">
        <v>119</v>
      </c>
      <c r="B120" s="1">
        <v>0</v>
      </c>
      <c r="C120" s="1">
        <v>1</v>
      </c>
      <c r="D120" s="1" t="s">
        <v>441</v>
      </c>
      <c r="E120" s="1" t="s">
        <v>999</v>
      </c>
      <c r="F120" s="1" t="s">
        <v>1131</v>
      </c>
      <c r="G120" s="2" t="s">
        <v>9</v>
      </c>
      <c r="H120" s="10">
        <v>24</v>
      </c>
      <c r="I120" s="1" t="s">
        <v>66</v>
      </c>
      <c r="J120" s="3">
        <v>247.52080000000001</v>
      </c>
      <c r="K120" s="1" t="s">
        <v>67</v>
      </c>
      <c r="L120" s="1" t="s">
        <v>15</v>
      </c>
      <c r="M120">
        <v>1</v>
      </c>
    </row>
    <row r="121" spans="1:13" ht="13" x14ac:dyDescent="0.15">
      <c r="A121" s="1">
        <v>120</v>
      </c>
      <c r="B121" s="1">
        <v>0</v>
      </c>
      <c r="C121" s="1">
        <v>3</v>
      </c>
      <c r="D121" s="1" t="s">
        <v>343</v>
      </c>
      <c r="E121" s="1" t="s">
        <v>1001</v>
      </c>
      <c r="F121" s="1" t="s">
        <v>1132</v>
      </c>
      <c r="G121" s="2" t="s">
        <v>12</v>
      </c>
      <c r="H121" s="10">
        <v>2</v>
      </c>
      <c r="I121" s="1">
        <v>347082</v>
      </c>
      <c r="J121" s="3">
        <v>31.274999999999999</v>
      </c>
      <c r="L121" s="1" t="s">
        <v>11</v>
      </c>
      <c r="M121">
        <v>6</v>
      </c>
    </row>
    <row r="122" spans="1:13" ht="13" x14ac:dyDescent="0.15">
      <c r="A122" s="1">
        <v>121</v>
      </c>
      <c r="B122" s="1">
        <v>0</v>
      </c>
      <c r="C122" s="1">
        <v>2</v>
      </c>
      <c r="D122" s="1" t="s">
        <v>442</v>
      </c>
      <c r="E122" s="1" t="s">
        <v>999</v>
      </c>
      <c r="F122" s="1" t="s">
        <v>1133</v>
      </c>
      <c r="G122" s="2" t="s">
        <v>9</v>
      </c>
      <c r="H122" s="10">
        <v>21</v>
      </c>
      <c r="I122" s="1" t="s">
        <v>51</v>
      </c>
      <c r="J122" s="3">
        <v>73.5</v>
      </c>
      <c r="L122" s="1" t="s">
        <v>11</v>
      </c>
      <c r="M122">
        <v>2</v>
      </c>
    </row>
    <row r="123" spans="1:13" ht="13" x14ac:dyDescent="0.15">
      <c r="A123" s="1">
        <v>122</v>
      </c>
      <c r="B123" s="1">
        <v>0</v>
      </c>
      <c r="C123" s="1">
        <v>3</v>
      </c>
      <c r="D123" s="1" t="s">
        <v>443</v>
      </c>
      <c r="E123" s="1" t="s">
        <v>999</v>
      </c>
      <c r="F123" s="1" t="s">
        <v>1134</v>
      </c>
      <c r="G123" s="2" t="s">
        <v>9</v>
      </c>
      <c r="I123" s="1" t="s">
        <v>68</v>
      </c>
      <c r="J123" s="3">
        <v>8.0500000000000007</v>
      </c>
      <c r="L123" s="1" t="s">
        <v>11</v>
      </c>
      <c r="M123">
        <v>0</v>
      </c>
    </row>
    <row r="124" spans="1:13" ht="13" x14ac:dyDescent="0.15">
      <c r="A124" s="1">
        <v>123</v>
      </c>
      <c r="B124" s="1">
        <v>0</v>
      </c>
      <c r="C124" s="1">
        <v>2</v>
      </c>
      <c r="D124" s="1" t="s">
        <v>339</v>
      </c>
      <c r="E124" s="1" t="s">
        <v>999</v>
      </c>
      <c r="F124" s="1" t="s">
        <v>1135</v>
      </c>
      <c r="G124" s="2" t="s">
        <v>9</v>
      </c>
      <c r="H124" s="10">
        <v>32.5</v>
      </c>
      <c r="I124" s="1">
        <v>237736</v>
      </c>
      <c r="J124" s="3">
        <v>30.070799999999998</v>
      </c>
      <c r="L124" s="1" t="s">
        <v>15</v>
      </c>
      <c r="M124">
        <v>1</v>
      </c>
    </row>
    <row r="125" spans="1:13" ht="13" x14ac:dyDescent="0.15">
      <c r="A125" s="1">
        <v>124</v>
      </c>
      <c r="B125" s="1">
        <v>1</v>
      </c>
      <c r="C125" s="1">
        <v>2</v>
      </c>
      <c r="D125" s="1" t="s">
        <v>444</v>
      </c>
      <c r="E125" s="1" t="s">
        <v>1001</v>
      </c>
      <c r="F125" s="1" t="s">
        <v>1136</v>
      </c>
      <c r="G125" s="2" t="s">
        <v>12</v>
      </c>
      <c r="H125" s="10">
        <v>32.5</v>
      </c>
      <c r="I125" s="1">
        <v>27267</v>
      </c>
      <c r="J125" s="3">
        <v>13</v>
      </c>
      <c r="K125" s="1" t="s">
        <v>69</v>
      </c>
      <c r="L125" s="1" t="s">
        <v>11</v>
      </c>
      <c r="M125">
        <v>0</v>
      </c>
    </row>
    <row r="126" spans="1:13" ht="13" x14ac:dyDescent="0.15">
      <c r="A126" s="1">
        <v>125</v>
      </c>
      <c r="B126" s="1">
        <v>0</v>
      </c>
      <c r="C126" s="1">
        <v>1</v>
      </c>
      <c r="D126" s="1" t="s">
        <v>427</v>
      </c>
      <c r="E126" s="1" t="s">
        <v>999</v>
      </c>
      <c r="F126" s="1" t="s">
        <v>1137</v>
      </c>
      <c r="G126" s="2" t="s">
        <v>9</v>
      </c>
      <c r="H126" s="10">
        <v>54</v>
      </c>
      <c r="I126" s="1">
        <v>35281</v>
      </c>
      <c r="J126" s="3">
        <v>77.287499999999994</v>
      </c>
      <c r="K126" s="1" t="s">
        <v>63</v>
      </c>
      <c r="L126" s="1" t="s">
        <v>11</v>
      </c>
      <c r="M126">
        <v>1</v>
      </c>
    </row>
    <row r="127" spans="1:13" ht="13" x14ac:dyDescent="0.15">
      <c r="A127" s="1">
        <v>126</v>
      </c>
      <c r="B127" s="1">
        <v>1</v>
      </c>
      <c r="C127" s="1">
        <v>3</v>
      </c>
      <c r="D127" s="1" t="s">
        <v>367</v>
      </c>
      <c r="E127" s="1" t="s">
        <v>1002</v>
      </c>
      <c r="F127" s="1" t="s">
        <v>629</v>
      </c>
      <c r="G127" s="2" t="s">
        <v>9</v>
      </c>
      <c r="H127" s="10">
        <v>12</v>
      </c>
      <c r="I127" s="1">
        <v>2651</v>
      </c>
      <c r="J127" s="3">
        <v>11.2417</v>
      </c>
      <c r="L127" s="1" t="s">
        <v>15</v>
      </c>
      <c r="M127">
        <v>1</v>
      </c>
    </row>
    <row r="128" spans="1:13" ht="13" x14ac:dyDescent="0.15">
      <c r="A128" s="1">
        <v>127</v>
      </c>
      <c r="B128" s="1">
        <v>0</v>
      </c>
      <c r="C128" s="1">
        <v>3</v>
      </c>
      <c r="D128" s="1" t="s">
        <v>445</v>
      </c>
      <c r="E128" s="1" t="s">
        <v>999</v>
      </c>
      <c r="F128" s="1" t="s">
        <v>1138</v>
      </c>
      <c r="G128" s="2" t="s">
        <v>9</v>
      </c>
      <c r="I128" s="1">
        <v>370372</v>
      </c>
      <c r="J128" s="3">
        <v>7.75</v>
      </c>
      <c r="L128" s="1" t="s">
        <v>19</v>
      </c>
      <c r="M128">
        <v>0</v>
      </c>
    </row>
    <row r="129" spans="1:13" ht="13" x14ac:dyDescent="0.15">
      <c r="A129" s="1">
        <v>128</v>
      </c>
      <c r="B129" s="1">
        <v>1</v>
      </c>
      <c r="C129" s="1">
        <v>3</v>
      </c>
      <c r="D129" s="1" t="s">
        <v>446</v>
      </c>
      <c r="E129" s="1" t="s">
        <v>999</v>
      </c>
      <c r="F129" s="1" t="s">
        <v>1139</v>
      </c>
      <c r="G129" s="2" t="s">
        <v>9</v>
      </c>
      <c r="H129" s="10">
        <v>24</v>
      </c>
      <c r="I129" s="1" t="s">
        <v>70</v>
      </c>
      <c r="J129" s="3">
        <v>7.1417000000000002</v>
      </c>
      <c r="L129" s="1" t="s">
        <v>11</v>
      </c>
      <c r="M129">
        <v>0</v>
      </c>
    </row>
    <row r="130" spans="1:13" ht="13" x14ac:dyDescent="0.15">
      <c r="A130" s="1">
        <v>129</v>
      </c>
      <c r="B130" s="1">
        <v>1</v>
      </c>
      <c r="C130" s="1">
        <v>3</v>
      </c>
      <c r="D130" s="1" t="s">
        <v>447</v>
      </c>
      <c r="E130" s="1" t="s">
        <v>1001</v>
      </c>
      <c r="F130" s="1" t="s">
        <v>1140</v>
      </c>
      <c r="G130" s="2" t="s">
        <v>12</v>
      </c>
      <c r="I130" s="1">
        <v>2668</v>
      </c>
      <c r="J130" s="3">
        <v>22.3583</v>
      </c>
      <c r="K130" s="1" t="s">
        <v>71</v>
      </c>
      <c r="L130" s="1" t="s">
        <v>15</v>
      </c>
      <c r="M130">
        <v>2</v>
      </c>
    </row>
    <row r="131" spans="1:13" ht="13" x14ac:dyDescent="0.15">
      <c r="A131" s="1">
        <v>130</v>
      </c>
      <c r="B131" s="1">
        <v>0</v>
      </c>
      <c r="C131" s="1">
        <v>3</v>
      </c>
      <c r="D131" s="1" t="s">
        <v>448</v>
      </c>
      <c r="E131" s="1" t="s">
        <v>999</v>
      </c>
      <c r="F131" s="1" t="s">
        <v>1141</v>
      </c>
      <c r="G131" s="2" t="s">
        <v>9</v>
      </c>
      <c r="H131" s="10">
        <v>45</v>
      </c>
      <c r="I131" s="1">
        <v>347061</v>
      </c>
      <c r="J131" s="3">
        <v>6.9749999999999996</v>
      </c>
      <c r="L131" s="1" t="s">
        <v>11</v>
      </c>
      <c r="M131">
        <v>0</v>
      </c>
    </row>
    <row r="132" spans="1:13" ht="13" x14ac:dyDescent="0.15">
      <c r="A132" s="1">
        <v>131</v>
      </c>
      <c r="B132" s="1">
        <v>0</v>
      </c>
      <c r="C132" s="1">
        <v>3</v>
      </c>
      <c r="D132" s="1" t="s">
        <v>449</v>
      </c>
      <c r="E132" s="1" t="s">
        <v>999</v>
      </c>
      <c r="F132" s="1" t="s">
        <v>1142</v>
      </c>
      <c r="G132" s="2" t="s">
        <v>9</v>
      </c>
      <c r="H132" s="10">
        <v>33</v>
      </c>
      <c r="I132" s="1">
        <v>349241</v>
      </c>
      <c r="J132" s="3">
        <v>7.8958000000000004</v>
      </c>
      <c r="L132" s="1" t="s">
        <v>15</v>
      </c>
      <c r="M132">
        <v>0</v>
      </c>
    </row>
    <row r="133" spans="1:13" ht="13" x14ac:dyDescent="0.15">
      <c r="A133" s="1">
        <v>132</v>
      </c>
      <c r="B133" s="1">
        <v>0</v>
      </c>
      <c r="C133" s="1">
        <v>3</v>
      </c>
      <c r="D133" s="1" t="s">
        <v>450</v>
      </c>
      <c r="E133" s="1" t="s">
        <v>999</v>
      </c>
      <c r="F133" s="1" t="s">
        <v>1143</v>
      </c>
      <c r="G133" s="2" t="s">
        <v>9</v>
      </c>
      <c r="H133" s="10">
        <v>20</v>
      </c>
      <c r="I133" s="1" t="s">
        <v>72</v>
      </c>
      <c r="J133" s="3">
        <v>7.05</v>
      </c>
      <c r="L133" s="1" t="s">
        <v>11</v>
      </c>
      <c r="M133">
        <v>0</v>
      </c>
    </row>
    <row r="134" spans="1:13" ht="13" x14ac:dyDescent="0.15">
      <c r="A134" s="1">
        <v>133</v>
      </c>
      <c r="B134" s="1">
        <v>0</v>
      </c>
      <c r="C134" s="1">
        <v>3</v>
      </c>
      <c r="D134" s="1" t="s">
        <v>451</v>
      </c>
      <c r="E134" s="1" t="s">
        <v>1000</v>
      </c>
      <c r="F134" s="1" t="s">
        <v>1144</v>
      </c>
      <c r="G134" s="2" t="s">
        <v>12</v>
      </c>
      <c r="H134" s="10">
        <v>47</v>
      </c>
      <c r="I134" s="1" t="s">
        <v>73</v>
      </c>
      <c r="J134" s="3">
        <v>14.5</v>
      </c>
      <c r="L134" s="1" t="s">
        <v>11</v>
      </c>
      <c r="M134">
        <v>1</v>
      </c>
    </row>
    <row r="135" spans="1:13" ht="13" x14ac:dyDescent="0.15">
      <c r="A135" s="1">
        <v>134</v>
      </c>
      <c r="B135" s="1">
        <v>1</v>
      </c>
      <c r="C135" s="1">
        <v>2</v>
      </c>
      <c r="D135" s="1" t="s">
        <v>452</v>
      </c>
      <c r="E135" s="1" t="s">
        <v>1000</v>
      </c>
      <c r="F135" s="1" t="s">
        <v>1145</v>
      </c>
      <c r="G135" s="2" t="s">
        <v>12</v>
      </c>
      <c r="H135" s="10">
        <v>29</v>
      </c>
      <c r="I135" s="1">
        <v>228414</v>
      </c>
      <c r="J135" s="3">
        <v>26</v>
      </c>
      <c r="L135" s="1" t="s">
        <v>11</v>
      </c>
      <c r="M135">
        <v>1</v>
      </c>
    </row>
    <row r="136" spans="1:13" ht="13" x14ac:dyDescent="0.15">
      <c r="A136" s="1">
        <v>135</v>
      </c>
      <c r="B136" s="1">
        <v>0</v>
      </c>
      <c r="C136" s="1">
        <v>2</v>
      </c>
      <c r="D136" s="1" t="s">
        <v>453</v>
      </c>
      <c r="E136" s="1" t="s">
        <v>999</v>
      </c>
      <c r="F136" s="1" t="s">
        <v>1146</v>
      </c>
      <c r="G136" s="2" t="s">
        <v>9</v>
      </c>
      <c r="H136" s="10">
        <v>25</v>
      </c>
      <c r="I136" s="1" t="s">
        <v>74</v>
      </c>
      <c r="J136" s="3">
        <v>13</v>
      </c>
      <c r="L136" s="1" t="s">
        <v>11</v>
      </c>
      <c r="M136">
        <v>0</v>
      </c>
    </row>
    <row r="137" spans="1:13" ht="13" x14ac:dyDescent="0.15">
      <c r="A137" s="1">
        <v>136</v>
      </c>
      <c r="B137" s="1">
        <v>0</v>
      </c>
      <c r="C137" s="1">
        <v>2</v>
      </c>
      <c r="D137" s="1" t="s">
        <v>454</v>
      </c>
      <c r="E137" s="1" t="s">
        <v>999</v>
      </c>
      <c r="F137" s="1" t="s">
        <v>1147</v>
      </c>
      <c r="G137" s="2" t="s">
        <v>9</v>
      </c>
      <c r="H137" s="10">
        <v>23</v>
      </c>
      <c r="I137" s="1" t="s">
        <v>75</v>
      </c>
      <c r="J137" s="3">
        <v>15.0458</v>
      </c>
      <c r="L137" s="1" t="s">
        <v>15</v>
      </c>
      <c r="M137">
        <v>0</v>
      </c>
    </row>
    <row r="138" spans="1:13" ht="13" x14ac:dyDescent="0.15">
      <c r="A138" s="1">
        <v>137</v>
      </c>
      <c r="B138" s="1">
        <v>1</v>
      </c>
      <c r="C138" s="1">
        <v>1</v>
      </c>
      <c r="D138" s="1" t="s">
        <v>455</v>
      </c>
      <c r="E138" s="1" t="s">
        <v>1001</v>
      </c>
      <c r="F138" s="1" t="s">
        <v>1148</v>
      </c>
      <c r="G138" s="2" t="s">
        <v>12</v>
      </c>
      <c r="H138" s="10">
        <v>19</v>
      </c>
      <c r="I138" s="1">
        <v>11752</v>
      </c>
      <c r="J138" s="3">
        <v>26.283300000000001</v>
      </c>
      <c r="K138" s="1" t="s">
        <v>76</v>
      </c>
      <c r="L138" s="1" t="s">
        <v>11</v>
      </c>
      <c r="M138">
        <v>2</v>
      </c>
    </row>
    <row r="139" spans="1:13" ht="13" x14ac:dyDescent="0.15">
      <c r="A139" s="1">
        <v>138</v>
      </c>
      <c r="B139" s="1">
        <v>0</v>
      </c>
      <c r="C139" s="1">
        <v>1</v>
      </c>
      <c r="D139" s="1" t="s">
        <v>333</v>
      </c>
      <c r="E139" s="1" t="s">
        <v>999</v>
      </c>
      <c r="F139" s="1" t="s">
        <v>1149</v>
      </c>
      <c r="G139" s="2" t="s">
        <v>9</v>
      </c>
      <c r="H139" s="10">
        <v>37</v>
      </c>
      <c r="I139" s="1">
        <v>113803</v>
      </c>
      <c r="J139" s="3">
        <v>53.1</v>
      </c>
      <c r="K139" s="1" t="s">
        <v>17</v>
      </c>
      <c r="L139" s="1" t="s">
        <v>11</v>
      </c>
      <c r="M139">
        <v>1</v>
      </c>
    </row>
    <row r="140" spans="1:13" ht="13" x14ac:dyDescent="0.15">
      <c r="A140" s="1">
        <v>139</v>
      </c>
      <c r="B140" s="1">
        <v>0</v>
      </c>
      <c r="C140" s="1">
        <v>3</v>
      </c>
      <c r="D140" s="1" t="s">
        <v>456</v>
      </c>
      <c r="E140" s="1" t="s">
        <v>999</v>
      </c>
      <c r="F140" s="1" t="s">
        <v>1150</v>
      </c>
      <c r="G140" s="2" t="s">
        <v>9</v>
      </c>
      <c r="H140" s="10">
        <v>16</v>
      </c>
      <c r="I140" s="1">
        <v>7534</v>
      </c>
      <c r="J140" s="3">
        <v>9.2166999999999994</v>
      </c>
      <c r="L140" s="1" t="s">
        <v>11</v>
      </c>
      <c r="M140">
        <v>0</v>
      </c>
    </row>
    <row r="141" spans="1:13" ht="13" x14ac:dyDescent="0.15">
      <c r="A141" s="1">
        <v>140</v>
      </c>
      <c r="B141" s="1">
        <v>0</v>
      </c>
      <c r="C141" s="1">
        <v>1</v>
      </c>
      <c r="D141" s="1" t="s">
        <v>457</v>
      </c>
      <c r="E141" s="1" t="s">
        <v>999</v>
      </c>
      <c r="F141" s="1" t="s">
        <v>1151</v>
      </c>
      <c r="G141" s="2" t="s">
        <v>9</v>
      </c>
      <c r="H141" s="10">
        <v>24</v>
      </c>
      <c r="I141" s="1" t="s">
        <v>77</v>
      </c>
      <c r="J141" s="3">
        <v>79.2</v>
      </c>
      <c r="K141" s="1" t="s">
        <v>78</v>
      </c>
      <c r="L141" s="1" t="s">
        <v>15</v>
      </c>
      <c r="M141">
        <v>0</v>
      </c>
    </row>
    <row r="142" spans="1:13" ht="13" x14ac:dyDescent="0.15">
      <c r="A142" s="1">
        <v>141</v>
      </c>
      <c r="B142" s="1">
        <v>0</v>
      </c>
      <c r="C142" s="1">
        <v>3</v>
      </c>
      <c r="D142" s="1" t="s">
        <v>458</v>
      </c>
      <c r="E142" s="1" t="s">
        <v>1000</v>
      </c>
      <c r="F142" s="1" t="s">
        <v>1152</v>
      </c>
      <c r="G142" s="2" t="s">
        <v>12</v>
      </c>
      <c r="I142" s="1">
        <v>2678</v>
      </c>
      <c r="J142" s="3">
        <v>15.245799999999999</v>
      </c>
      <c r="L142" s="1" t="s">
        <v>15</v>
      </c>
      <c r="M142">
        <v>2</v>
      </c>
    </row>
    <row r="143" spans="1:13" ht="13" x14ac:dyDescent="0.15">
      <c r="A143" s="1">
        <v>142</v>
      </c>
      <c r="B143" s="1">
        <v>1</v>
      </c>
      <c r="C143" s="1">
        <v>3</v>
      </c>
      <c r="D143" s="1" t="s">
        <v>459</v>
      </c>
      <c r="E143" s="1" t="s">
        <v>1001</v>
      </c>
      <c r="F143" s="1" t="s">
        <v>1153</v>
      </c>
      <c r="G143" s="2" t="s">
        <v>12</v>
      </c>
      <c r="H143" s="10">
        <v>22</v>
      </c>
      <c r="I143" s="1">
        <v>347081</v>
      </c>
      <c r="J143" s="3">
        <v>7.75</v>
      </c>
      <c r="L143" s="1" t="s">
        <v>11</v>
      </c>
      <c r="M143">
        <v>0</v>
      </c>
    </row>
    <row r="144" spans="1:13" ht="13" x14ac:dyDescent="0.15">
      <c r="A144" s="1">
        <v>143</v>
      </c>
      <c r="B144" s="1">
        <v>1</v>
      </c>
      <c r="C144" s="1">
        <v>3</v>
      </c>
      <c r="D144" s="1" t="s">
        <v>460</v>
      </c>
      <c r="E144" s="1" t="s">
        <v>1000</v>
      </c>
      <c r="F144" s="1" t="s">
        <v>1154</v>
      </c>
      <c r="G144" s="2" t="s">
        <v>12</v>
      </c>
      <c r="H144" s="10">
        <v>24</v>
      </c>
      <c r="I144" s="1" t="s">
        <v>79</v>
      </c>
      <c r="J144" s="3">
        <v>15.85</v>
      </c>
      <c r="L144" s="1" t="s">
        <v>11</v>
      </c>
      <c r="M144">
        <v>1</v>
      </c>
    </row>
    <row r="145" spans="1:13" ht="13" x14ac:dyDescent="0.15">
      <c r="A145" s="1">
        <v>144</v>
      </c>
      <c r="B145" s="1">
        <v>0</v>
      </c>
      <c r="C145" s="1">
        <v>3</v>
      </c>
      <c r="D145" s="1" t="s">
        <v>461</v>
      </c>
      <c r="E145" s="1" t="s">
        <v>999</v>
      </c>
      <c r="F145" s="1" t="s">
        <v>1155</v>
      </c>
      <c r="G145" s="2" t="s">
        <v>9</v>
      </c>
      <c r="H145" s="10">
        <v>19</v>
      </c>
      <c r="I145" s="1">
        <v>365222</v>
      </c>
      <c r="J145" s="3">
        <v>6.75</v>
      </c>
      <c r="L145" s="1" t="s">
        <v>19</v>
      </c>
      <c r="M145">
        <v>0</v>
      </c>
    </row>
    <row r="146" spans="1:13" ht="13" x14ac:dyDescent="0.15">
      <c r="A146" s="1">
        <v>145</v>
      </c>
      <c r="B146" s="1">
        <v>0</v>
      </c>
      <c r="C146" s="1">
        <v>2</v>
      </c>
      <c r="D146" s="1" t="s">
        <v>462</v>
      </c>
      <c r="E146" s="1" t="s">
        <v>999</v>
      </c>
      <c r="F146" s="1" t="s">
        <v>1156</v>
      </c>
      <c r="G146" s="2" t="s">
        <v>9</v>
      </c>
      <c r="H146" s="10">
        <v>18</v>
      </c>
      <c r="I146" s="1">
        <v>231945</v>
      </c>
      <c r="J146" s="3">
        <v>11.5</v>
      </c>
      <c r="L146" s="1" t="s">
        <v>11</v>
      </c>
      <c r="M146">
        <v>0</v>
      </c>
    </row>
    <row r="147" spans="1:13" ht="13" x14ac:dyDescent="0.15">
      <c r="A147" s="1">
        <v>146</v>
      </c>
      <c r="B147" s="1">
        <v>0</v>
      </c>
      <c r="C147" s="1">
        <v>2</v>
      </c>
      <c r="D147" s="1" t="s">
        <v>463</v>
      </c>
      <c r="E147" s="1" t="s">
        <v>999</v>
      </c>
      <c r="F147" s="1" t="s">
        <v>1157</v>
      </c>
      <c r="G147" s="2" t="s">
        <v>9</v>
      </c>
      <c r="H147" s="10">
        <v>19</v>
      </c>
      <c r="I147" s="1" t="s">
        <v>80</v>
      </c>
      <c r="J147" s="3">
        <v>36.75</v>
      </c>
      <c r="L147" s="1" t="s">
        <v>11</v>
      </c>
      <c r="M147">
        <v>2</v>
      </c>
    </row>
    <row r="148" spans="1:13" ht="13" x14ac:dyDescent="0.15">
      <c r="A148" s="1">
        <v>147</v>
      </c>
      <c r="B148" s="1">
        <v>1</v>
      </c>
      <c r="C148" s="1">
        <v>3</v>
      </c>
      <c r="D148" s="1" t="s">
        <v>343</v>
      </c>
      <c r="E148" s="1" t="s">
        <v>999</v>
      </c>
      <c r="F148" s="1" t="s">
        <v>1158</v>
      </c>
      <c r="G148" s="2" t="s">
        <v>9</v>
      </c>
      <c r="H148" s="10">
        <v>27</v>
      </c>
      <c r="I148" s="1">
        <v>350043</v>
      </c>
      <c r="J148" s="3">
        <v>7.7957999999999998</v>
      </c>
      <c r="L148" s="1" t="s">
        <v>11</v>
      </c>
      <c r="M148">
        <v>0</v>
      </c>
    </row>
    <row r="149" spans="1:13" ht="13" x14ac:dyDescent="0.15">
      <c r="A149" s="1">
        <v>148</v>
      </c>
      <c r="B149" s="1">
        <v>0</v>
      </c>
      <c r="C149" s="1">
        <v>3</v>
      </c>
      <c r="D149" s="1" t="s">
        <v>412</v>
      </c>
      <c r="E149" s="1" t="s">
        <v>1001</v>
      </c>
      <c r="F149" s="1" t="s">
        <v>1159</v>
      </c>
      <c r="G149" s="2" t="s">
        <v>12</v>
      </c>
      <c r="H149" s="10">
        <v>9</v>
      </c>
      <c r="I149" s="1" t="s">
        <v>54</v>
      </c>
      <c r="J149" s="3">
        <v>34.375</v>
      </c>
      <c r="L149" s="1" t="s">
        <v>11</v>
      </c>
      <c r="M149">
        <v>4</v>
      </c>
    </row>
    <row r="150" spans="1:13" ht="13" x14ac:dyDescent="0.15">
      <c r="A150" s="1">
        <v>149</v>
      </c>
      <c r="B150" s="1">
        <v>0</v>
      </c>
      <c r="C150" s="1">
        <v>2</v>
      </c>
      <c r="D150" s="1" t="s">
        <v>464</v>
      </c>
      <c r="E150" s="1" t="s">
        <v>999</v>
      </c>
      <c r="F150" s="1" t="s">
        <v>1160</v>
      </c>
      <c r="G150" s="2" t="s">
        <v>9</v>
      </c>
      <c r="H150" s="10">
        <v>36.5</v>
      </c>
      <c r="I150" s="1">
        <v>230080</v>
      </c>
      <c r="J150" s="3">
        <v>26</v>
      </c>
      <c r="K150" s="1" t="s">
        <v>81</v>
      </c>
      <c r="L150" s="1" t="s">
        <v>11</v>
      </c>
      <c r="M150">
        <v>2</v>
      </c>
    </row>
    <row r="151" spans="1:13" ht="13" x14ac:dyDescent="0.15">
      <c r="A151" s="1">
        <v>150</v>
      </c>
      <c r="B151" s="1">
        <v>0</v>
      </c>
      <c r="C151" s="1">
        <v>2</v>
      </c>
      <c r="D151" s="1" t="s">
        <v>465</v>
      </c>
      <c r="E151" s="1" t="s">
        <v>1004</v>
      </c>
      <c r="F151" s="1" t="s">
        <v>1161</v>
      </c>
      <c r="G151" s="2" t="s">
        <v>9</v>
      </c>
      <c r="H151" s="10">
        <v>42</v>
      </c>
      <c r="I151" s="1">
        <v>244310</v>
      </c>
      <c r="J151" s="3">
        <v>13</v>
      </c>
      <c r="L151" s="1" t="s">
        <v>11</v>
      </c>
      <c r="M151">
        <v>0</v>
      </c>
    </row>
    <row r="152" spans="1:13" ht="13" x14ac:dyDescent="0.15">
      <c r="A152" s="1">
        <v>151</v>
      </c>
      <c r="B152" s="1">
        <v>0</v>
      </c>
      <c r="C152" s="1">
        <v>2</v>
      </c>
      <c r="D152" s="1" t="s">
        <v>466</v>
      </c>
      <c r="E152" s="1" t="s">
        <v>1004</v>
      </c>
      <c r="F152" s="1" t="s">
        <v>1162</v>
      </c>
      <c r="G152" s="2" t="s">
        <v>9</v>
      </c>
      <c r="H152" s="10">
        <v>51</v>
      </c>
      <c r="I152" s="1" t="s">
        <v>82</v>
      </c>
      <c r="J152" s="3">
        <v>12.525</v>
      </c>
      <c r="L152" s="1" t="s">
        <v>11</v>
      </c>
      <c r="M152">
        <v>0</v>
      </c>
    </row>
    <row r="153" spans="1:13" ht="13" x14ac:dyDescent="0.15">
      <c r="A153" s="1">
        <v>152</v>
      </c>
      <c r="B153" s="1">
        <v>1</v>
      </c>
      <c r="C153" s="1">
        <v>1</v>
      </c>
      <c r="D153" s="1" t="s">
        <v>467</v>
      </c>
      <c r="E153" s="1" t="s">
        <v>1000</v>
      </c>
      <c r="F153" s="1" t="s">
        <v>1163</v>
      </c>
      <c r="G153" s="2" t="s">
        <v>12</v>
      </c>
      <c r="H153" s="10">
        <v>22</v>
      </c>
      <c r="I153" s="1">
        <v>113776</v>
      </c>
      <c r="J153" s="3">
        <v>66.599999999999994</v>
      </c>
      <c r="K153" s="1" t="s">
        <v>83</v>
      </c>
      <c r="L153" s="1" t="s">
        <v>11</v>
      </c>
      <c r="M153">
        <v>1</v>
      </c>
    </row>
    <row r="154" spans="1:13" ht="13" x14ac:dyDescent="0.15">
      <c r="A154" s="1">
        <v>153</v>
      </c>
      <c r="B154" s="1">
        <v>0</v>
      </c>
      <c r="C154" s="1">
        <v>3</v>
      </c>
      <c r="D154" s="1" t="s">
        <v>468</v>
      </c>
      <c r="E154" s="1" t="s">
        <v>999</v>
      </c>
      <c r="F154" s="1" t="s">
        <v>1164</v>
      </c>
      <c r="G154" s="2" t="s">
        <v>9</v>
      </c>
      <c r="H154" s="10">
        <v>55.5</v>
      </c>
      <c r="I154" s="1" t="s">
        <v>84</v>
      </c>
      <c r="J154" s="3">
        <v>8.0500000000000007</v>
      </c>
      <c r="L154" s="1" t="s">
        <v>11</v>
      </c>
      <c r="M154">
        <v>0</v>
      </c>
    </row>
    <row r="155" spans="1:13" ht="13" x14ac:dyDescent="0.15">
      <c r="A155" s="1">
        <v>154</v>
      </c>
      <c r="B155" s="1">
        <v>0</v>
      </c>
      <c r="C155" s="1">
        <v>3</v>
      </c>
      <c r="D155" s="1" t="s">
        <v>469</v>
      </c>
      <c r="E155" s="1" t="s">
        <v>999</v>
      </c>
      <c r="F155" s="1" t="s">
        <v>1165</v>
      </c>
      <c r="G155" s="2" t="s">
        <v>9</v>
      </c>
      <c r="H155" s="10">
        <v>40.5</v>
      </c>
      <c r="I155" s="1" t="s">
        <v>85</v>
      </c>
      <c r="J155" s="3">
        <v>14.5</v>
      </c>
      <c r="L155" s="1" t="s">
        <v>11</v>
      </c>
      <c r="M155">
        <v>2</v>
      </c>
    </row>
    <row r="156" spans="1:13" ht="13" x14ac:dyDescent="0.15">
      <c r="A156" s="1">
        <v>155</v>
      </c>
      <c r="B156" s="1">
        <v>0</v>
      </c>
      <c r="C156" s="1">
        <v>3</v>
      </c>
      <c r="D156" s="1" t="s">
        <v>470</v>
      </c>
      <c r="E156" s="1" t="s">
        <v>999</v>
      </c>
      <c r="F156" s="1" t="s">
        <v>1166</v>
      </c>
      <c r="G156" s="2" t="s">
        <v>9</v>
      </c>
      <c r="I156" s="1" t="s">
        <v>86</v>
      </c>
      <c r="J156" s="3">
        <v>7.3125</v>
      </c>
      <c r="L156" s="1" t="s">
        <v>11</v>
      </c>
      <c r="M156">
        <v>0</v>
      </c>
    </row>
    <row r="157" spans="1:13" ht="13" x14ac:dyDescent="0.15">
      <c r="A157" s="1">
        <v>156</v>
      </c>
      <c r="B157" s="1">
        <v>0</v>
      </c>
      <c r="C157" s="1">
        <v>1</v>
      </c>
      <c r="D157" s="1" t="s">
        <v>347</v>
      </c>
      <c r="E157" s="1" t="s">
        <v>999</v>
      </c>
      <c r="F157" s="1" t="s">
        <v>1167</v>
      </c>
      <c r="G157" s="2" t="s">
        <v>9</v>
      </c>
      <c r="H157" s="10">
        <v>51</v>
      </c>
      <c r="I157" s="1" t="s">
        <v>87</v>
      </c>
      <c r="J157" s="3">
        <v>61.379199999999997</v>
      </c>
      <c r="L157" s="1" t="s">
        <v>15</v>
      </c>
      <c r="M157">
        <v>1</v>
      </c>
    </row>
    <row r="158" spans="1:13" ht="13" x14ac:dyDescent="0.15">
      <c r="A158" s="1">
        <v>157</v>
      </c>
      <c r="B158" s="1">
        <v>1</v>
      </c>
      <c r="C158" s="1">
        <v>3</v>
      </c>
      <c r="D158" s="1" t="s">
        <v>471</v>
      </c>
      <c r="E158" s="1" t="s">
        <v>1001</v>
      </c>
      <c r="F158" s="1" t="s">
        <v>1168</v>
      </c>
      <c r="G158" s="2" t="s">
        <v>12</v>
      </c>
      <c r="H158" s="10">
        <v>16</v>
      </c>
      <c r="I158" s="1">
        <v>35851</v>
      </c>
      <c r="J158" s="3">
        <v>7.7332999999999998</v>
      </c>
      <c r="L158" s="1" t="s">
        <v>19</v>
      </c>
      <c r="M158">
        <v>0</v>
      </c>
    </row>
    <row r="159" spans="1:13" ht="13" x14ac:dyDescent="0.15">
      <c r="A159" s="1">
        <v>158</v>
      </c>
      <c r="B159" s="1">
        <v>0</v>
      </c>
      <c r="C159" s="1">
        <v>3</v>
      </c>
      <c r="D159" s="1" t="s">
        <v>472</v>
      </c>
      <c r="E159" s="1" t="s">
        <v>999</v>
      </c>
      <c r="F159" s="1" t="s">
        <v>1169</v>
      </c>
      <c r="G159" s="2" t="s">
        <v>9</v>
      </c>
      <c r="H159" s="10">
        <v>30</v>
      </c>
      <c r="I159" s="1" t="s">
        <v>88</v>
      </c>
      <c r="J159" s="3">
        <v>8.0500000000000007</v>
      </c>
      <c r="L159" s="1" t="s">
        <v>11</v>
      </c>
      <c r="M159">
        <v>0</v>
      </c>
    </row>
    <row r="160" spans="1:13" ht="13" x14ac:dyDescent="0.15">
      <c r="A160" s="1">
        <v>159</v>
      </c>
      <c r="B160" s="1">
        <v>0</v>
      </c>
      <c r="C160" s="1">
        <v>3</v>
      </c>
      <c r="D160" s="1" t="s">
        <v>473</v>
      </c>
      <c r="E160" s="1" t="s">
        <v>999</v>
      </c>
      <c r="F160" s="1" t="s">
        <v>1170</v>
      </c>
      <c r="G160" s="2" t="s">
        <v>9</v>
      </c>
      <c r="I160" s="1">
        <v>315037</v>
      </c>
      <c r="J160" s="3">
        <v>8.6624999999999996</v>
      </c>
      <c r="L160" s="1" t="s">
        <v>11</v>
      </c>
      <c r="M160">
        <v>0</v>
      </c>
    </row>
    <row r="161" spans="1:13" ht="13" x14ac:dyDescent="0.15">
      <c r="A161" s="1">
        <v>160</v>
      </c>
      <c r="B161" s="1">
        <v>0</v>
      </c>
      <c r="C161" s="1">
        <v>3</v>
      </c>
      <c r="D161" s="1" t="s">
        <v>474</v>
      </c>
      <c r="E161" s="1" t="s">
        <v>1002</v>
      </c>
      <c r="F161" s="1" t="s">
        <v>1171</v>
      </c>
      <c r="G161" s="2" t="s">
        <v>9</v>
      </c>
      <c r="I161" s="1" t="s">
        <v>89</v>
      </c>
      <c r="J161" s="3">
        <v>69.55</v>
      </c>
      <c r="L161" s="1" t="s">
        <v>11</v>
      </c>
      <c r="M161">
        <v>10</v>
      </c>
    </row>
    <row r="162" spans="1:13" ht="13" x14ac:dyDescent="0.15">
      <c r="A162" s="1">
        <v>161</v>
      </c>
      <c r="B162" s="1">
        <v>0</v>
      </c>
      <c r="C162" s="1">
        <v>3</v>
      </c>
      <c r="D162" s="1" t="s">
        <v>475</v>
      </c>
      <c r="E162" s="1" t="s">
        <v>999</v>
      </c>
      <c r="F162" s="1" t="s">
        <v>1172</v>
      </c>
      <c r="G162" s="2" t="s">
        <v>9</v>
      </c>
      <c r="H162" s="10">
        <v>44</v>
      </c>
      <c r="I162" s="1">
        <v>371362</v>
      </c>
      <c r="J162" s="3">
        <v>16.100000000000001</v>
      </c>
      <c r="L162" s="1" t="s">
        <v>11</v>
      </c>
      <c r="M162">
        <v>1</v>
      </c>
    </row>
    <row r="163" spans="1:13" ht="13" x14ac:dyDescent="0.15">
      <c r="A163" s="1">
        <v>162</v>
      </c>
      <c r="B163" s="1">
        <v>1</v>
      </c>
      <c r="C163" s="1">
        <v>2</v>
      </c>
      <c r="D163" s="1" t="s">
        <v>476</v>
      </c>
      <c r="E163" s="1" t="s">
        <v>1000</v>
      </c>
      <c r="F163" s="1" t="s">
        <v>1173</v>
      </c>
      <c r="G163" s="2" t="s">
        <v>12</v>
      </c>
      <c r="H163" s="10">
        <v>40</v>
      </c>
      <c r="I163" s="1" t="s">
        <v>90</v>
      </c>
      <c r="J163" s="3">
        <v>15.75</v>
      </c>
      <c r="L163" s="1" t="s">
        <v>11</v>
      </c>
      <c r="M163">
        <v>0</v>
      </c>
    </row>
    <row r="164" spans="1:13" ht="13" x14ac:dyDescent="0.15">
      <c r="A164" s="1">
        <v>163</v>
      </c>
      <c r="B164" s="1">
        <v>0</v>
      </c>
      <c r="C164" s="1">
        <v>3</v>
      </c>
      <c r="D164" s="1" t="s">
        <v>477</v>
      </c>
      <c r="E164" s="1" t="s">
        <v>999</v>
      </c>
      <c r="F164" s="1" t="s">
        <v>1174</v>
      </c>
      <c r="G164" s="2" t="s">
        <v>9</v>
      </c>
      <c r="H164" s="10">
        <v>26</v>
      </c>
      <c r="I164" s="1">
        <v>347068</v>
      </c>
      <c r="J164" s="3">
        <v>7.7750000000000004</v>
      </c>
      <c r="L164" s="1" t="s">
        <v>11</v>
      </c>
      <c r="M164">
        <v>0</v>
      </c>
    </row>
    <row r="165" spans="1:13" ht="13" x14ac:dyDescent="0.15">
      <c r="A165" s="1">
        <v>164</v>
      </c>
      <c r="B165" s="1">
        <v>0</v>
      </c>
      <c r="C165" s="1">
        <v>3</v>
      </c>
      <c r="D165" s="1" t="s">
        <v>478</v>
      </c>
      <c r="E165" s="1" t="s">
        <v>999</v>
      </c>
      <c r="F165" s="1" t="s">
        <v>1175</v>
      </c>
      <c r="G165" s="2" t="s">
        <v>9</v>
      </c>
      <c r="H165" s="10">
        <v>17</v>
      </c>
      <c r="I165" s="1">
        <v>315093</v>
      </c>
      <c r="J165" s="3">
        <v>8.6624999999999996</v>
      </c>
      <c r="L165" s="1" t="s">
        <v>11</v>
      </c>
      <c r="M165">
        <v>0</v>
      </c>
    </row>
    <row r="166" spans="1:13" ht="13" x14ac:dyDescent="0.15">
      <c r="A166" s="1">
        <v>165</v>
      </c>
      <c r="B166" s="1">
        <v>0</v>
      </c>
      <c r="C166" s="1">
        <v>3</v>
      </c>
      <c r="D166" s="1" t="s">
        <v>378</v>
      </c>
      <c r="E166" s="1" t="s">
        <v>1002</v>
      </c>
      <c r="F166" s="1" t="s">
        <v>1176</v>
      </c>
      <c r="G166" s="2" t="s">
        <v>9</v>
      </c>
      <c r="H166" s="10">
        <v>1</v>
      </c>
      <c r="I166" s="1">
        <v>3101295</v>
      </c>
      <c r="J166" s="3">
        <v>39.6875</v>
      </c>
      <c r="L166" s="1" t="s">
        <v>11</v>
      </c>
      <c r="M166">
        <v>5</v>
      </c>
    </row>
    <row r="167" spans="1:13" ht="13" x14ac:dyDescent="0.15">
      <c r="A167" s="1">
        <v>166</v>
      </c>
      <c r="B167" s="1">
        <v>1</v>
      </c>
      <c r="C167" s="1">
        <v>3</v>
      </c>
      <c r="D167" s="1" t="s">
        <v>479</v>
      </c>
      <c r="E167" s="1" t="s">
        <v>1002</v>
      </c>
      <c r="F167" s="1" t="s">
        <v>1177</v>
      </c>
      <c r="G167" s="2" t="s">
        <v>9</v>
      </c>
      <c r="H167" s="10">
        <v>9</v>
      </c>
      <c r="I167" s="1">
        <v>363291</v>
      </c>
      <c r="J167" s="3">
        <v>20.524999999999999</v>
      </c>
      <c r="L167" s="1" t="s">
        <v>11</v>
      </c>
      <c r="M167">
        <v>2</v>
      </c>
    </row>
    <row r="168" spans="1:13" ht="13" x14ac:dyDescent="0.15">
      <c r="A168" s="1">
        <v>167</v>
      </c>
      <c r="B168" s="1">
        <v>1</v>
      </c>
      <c r="C168" s="1">
        <v>1</v>
      </c>
      <c r="D168" s="1" t="s">
        <v>480</v>
      </c>
      <c r="E168" s="1" t="s">
        <v>1000</v>
      </c>
      <c r="F168" s="1" t="s">
        <v>1178</v>
      </c>
      <c r="G168" s="2" t="s">
        <v>12</v>
      </c>
      <c r="I168" s="1">
        <v>113505</v>
      </c>
      <c r="J168" s="3">
        <v>55</v>
      </c>
      <c r="K168" s="1" t="s">
        <v>91</v>
      </c>
      <c r="L168" s="1" t="s">
        <v>11</v>
      </c>
      <c r="M168">
        <v>1</v>
      </c>
    </row>
    <row r="169" spans="1:13" ht="13" x14ac:dyDescent="0.15">
      <c r="A169" s="1">
        <v>168</v>
      </c>
      <c r="B169" s="1">
        <v>0</v>
      </c>
      <c r="C169" s="1">
        <v>3</v>
      </c>
      <c r="D169" s="1" t="s">
        <v>391</v>
      </c>
      <c r="E169" s="1" t="s">
        <v>1000</v>
      </c>
      <c r="F169" s="1" t="s">
        <v>1179</v>
      </c>
      <c r="G169" s="2" t="s">
        <v>12</v>
      </c>
      <c r="H169" s="10">
        <v>45</v>
      </c>
      <c r="I169" s="1">
        <v>347088</v>
      </c>
      <c r="J169" s="3">
        <v>27.9</v>
      </c>
      <c r="L169" s="1" t="s">
        <v>11</v>
      </c>
      <c r="M169">
        <v>5</v>
      </c>
    </row>
    <row r="170" spans="1:13" ht="13" x14ac:dyDescent="0.15">
      <c r="A170" s="1">
        <v>169</v>
      </c>
      <c r="B170" s="1">
        <v>0</v>
      </c>
      <c r="C170" s="1">
        <v>1</v>
      </c>
      <c r="D170" s="1" t="s">
        <v>481</v>
      </c>
      <c r="E170" s="1" t="s">
        <v>999</v>
      </c>
      <c r="F170" s="1" t="s">
        <v>1180</v>
      </c>
      <c r="G170" s="2" t="s">
        <v>9</v>
      </c>
      <c r="I170" s="1" t="s">
        <v>92</v>
      </c>
      <c r="J170" s="3">
        <v>25.925000000000001</v>
      </c>
      <c r="L170" s="1" t="s">
        <v>11</v>
      </c>
      <c r="M170">
        <v>0</v>
      </c>
    </row>
    <row r="171" spans="1:13" ht="13" x14ac:dyDescent="0.15">
      <c r="A171" s="1">
        <v>170</v>
      </c>
      <c r="B171" s="1">
        <v>0</v>
      </c>
      <c r="C171" s="1">
        <v>3</v>
      </c>
      <c r="D171" s="1" t="s">
        <v>482</v>
      </c>
      <c r="E171" s="1" t="s">
        <v>999</v>
      </c>
      <c r="F171" s="1" t="s">
        <v>1090</v>
      </c>
      <c r="G171" s="2" t="s">
        <v>9</v>
      </c>
      <c r="H171" s="10">
        <v>28</v>
      </c>
      <c r="I171" s="1">
        <v>1601</v>
      </c>
      <c r="J171" s="3">
        <v>56.495800000000003</v>
      </c>
      <c r="L171" s="1" t="s">
        <v>11</v>
      </c>
      <c r="M171">
        <v>0</v>
      </c>
    </row>
    <row r="172" spans="1:13" ht="13" x14ac:dyDescent="0.15">
      <c r="A172" s="1">
        <v>171</v>
      </c>
      <c r="B172" s="1">
        <v>0</v>
      </c>
      <c r="C172" s="1">
        <v>1</v>
      </c>
      <c r="D172" s="1" t="s">
        <v>483</v>
      </c>
      <c r="E172" s="1" t="s">
        <v>999</v>
      </c>
      <c r="F172" s="1" t="s">
        <v>1181</v>
      </c>
      <c r="G172" s="2" t="s">
        <v>9</v>
      </c>
      <c r="H172" s="10">
        <v>61</v>
      </c>
      <c r="I172" s="1">
        <v>111240</v>
      </c>
      <c r="J172" s="3">
        <v>33.5</v>
      </c>
      <c r="K172" s="1" t="s">
        <v>93</v>
      </c>
      <c r="L172" s="1" t="s">
        <v>11</v>
      </c>
      <c r="M172">
        <v>0</v>
      </c>
    </row>
    <row r="173" spans="1:13" ht="13" x14ac:dyDescent="0.15">
      <c r="A173" s="1">
        <v>172</v>
      </c>
      <c r="B173" s="1">
        <v>0</v>
      </c>
      <c r="C173" s="1">
        <v>3</v>
      </c>
      <c r="D173" s="1" t="s">
        <v>346</v>
      </c>
      <c r="E173" s="1" t="s">
        <v>1002</v>
      </c>
      <c r="F173" s="1" t="s">
        <v>1182</v>
      </c>
      <c r="G173" s="2" t="s">
        <v>9</v>
      </c>
      <c r="H173" s="10">
        <v>4</v>
      </c>
      <c r="I173" s="1">
        <v>382652</v>
      </c>
      <c r="J173" s="3">
        <v>29.125</v>
      </c>
      <c r="L173" s="1" t="s">
        <v>19</v>
      </c>
      <c r="M173">
        <v>5</v>
      </c>
    </row>
    <row r="174" spans="1:13" ht="13" x14ac:dyDescent="0.15">
      <c r="A174" s="1">
        <v>173</v>
      </c>
      <c r="B174" s="1">
        <v>1</v>
      </c>
      <c r="C174" s="1">
        <v>3</v>
      </c>
      <c r="D174" s="1" t="s">
        <v>338</v>
      </c>
      <c r="E174" s="1" t="s">
        <v>1001</v>
      </c>
      <c r="F174" s="1" t="s">
        <v>1183</v>
      </c>
      <c r="G174" s="2" t="s">
        <v>12</v>
      </c>
      <c r="H174" s="10">
        <v>1</v>
      </c>
      <c r="I174" s="1">
        <v>347742</v>
      </c>
      <c r="J174" s="3">
        <v>11.1333</v>
      </c>
      <c r="L174" s="1" t="s">
        <v>11</v>
      </c>
      <c r="M174">
        <v>2</v>
      </c>
    </row>
    <row r="175" spans="1:13" ht="13" x14ac:dyDescent="0.15">
      <c r="A175" s="1">
        <v>174</v>
      </c>
      <c r="B175" s="1">
        <v>0</v>
      </c>
      <c r="C175" s="1">
        <v>3</v>
      </c>
      <c r="D175" s="1" t="s">
        <v>484</v>
      </c>
      <c r="E175" s="1" t="s">
        <v>999</v>
      </c>
      <c r="F175" s="1" t="s">
        <v>1184</v>
      </c>
      <c r="G175" s="2" t="s">
        <v>9</v>
      </c>
      <c r="H175" s="10">
        <v>21</v>
      </c>
      <c r="I175" s="1" t="s">
        <v>94</v>
      </c>
      <c r="J175" s="3">
        <v>7.9249999999999998</v>
      </c>
      <c r="L175" s="1" t="s">
        <v>11</v>
      </c>
      <c r="M175">
        <v>0</v>
      </c>
    </row>
    <row r="176" spans="1:13" ht="13" x14ac:dyDescent="0.15">
      <c r="A176" s="1">
        <v>175</v>
      </c>
      <c r="B176" s="1">
        <v>0</v>
      </c>
      <c r="C176" s="1">
        <v>1</v>
      </c>
      <c r="D176" s="1" t="s">
        <v>485</v>
      </c>
      <c r="E176" s="1" t="s">
        <v>999</v>
      </c>
      <c r="F176" s="1" t="s">
        <v>1185</v>
      </c>
      <c r="G176" s="2" t="s">
        <v>9</v>
      </c>
      <c r="H176" s="10">
        <v>56</v>
      </c>
      <c r="I176" s="1">
        <v>17764</v>
      </c>
      <c r="J176" s="3">
        <v>30.695799999999998</v>
      </c>
      <c r="K176" s="1" t="s">
        <v>95</v>
      </c>
      <c r="L176" s="1" t="s">
        <v>15</v>
      </c>
      <c r="M176">
        <v>0</v>
      </c>
    </row>
    <row r="177" spans="1:22" ht="13" x14ac:dyDescent="0.15">
      <c r="A177" s="1">
        <v>176</v>
      </c>
      <c r="B177" s="1">
        <v>0</v>
      </c>
      <c r="C177" s="1">
        <v>3</v>
      </c>
      <c r="D177" s="1" t="s">
        <v>486</v>
      </c>
      <c r="E177" s="1" t="s">
        <v>999</v>
      </c>
      <c r="F177" s="1" t="s">
        <v>1186</v>
      </c>
      <c r="G177" s="2" t="s">
        <v>9</v>
      </c>
      <c r="H177" s="10">
        <v>18</v>
      </c>
      <c r="I177" s="1">
        <v>350404</v>
      </c>
      <c r="J177" s="3">
        <v>7.8541999999999996</v>
      </c>
      <c r="L177" s="1" t="s">
        <v>11</v>
      </c>
      <c r="M177">
        <v>2</v>
      </c>
    </row>
    <row r="178" spans="1:22" ht="13" x14ac:dyDescent="0.15">
      <c r="A178" s="1">
        <v>177</v>
      </c>
      <c r="B178" s="1">
        <v>0</v>
      </c>
      <c r="C178" s="1">
        <v>3</v>
      </c>
      <c r="D178" s="1" t="s">
        <v>487</v>
      </c>
      <c r="E178" s="1" t="s">
        <v>1002</v>
      </c>
      <c r="F178" s="1" t="s">
        <v>1187</v>
      </c>
      <c r="G178" s="2" t="s">
        <v>9</v>
      </c>
      <c r="I178" s="1">
        <v>4133</v>
      </c>
      <c r="J178" s="3">
        <v>25.466699999999999</v>
      </c>
      <c r="L178" s="1" t="s">
        <v>11</v>
      </c>
      <c r="M178">
        <v>4</v>
      </c>
      <c r="V178" s="1" t="s">
        <v>96</v>
      </c>
    </row>
    <row r="179" spans="1:22" ht="13" x14ac:dyDescent="0.15">
      <c r="A179" s="1">
        <v>178</v>
      </c>
      <c r="B179" s="1">
        <v>0</v>
      </c>
      <c r="C179" s="1">
        <v>1</v>
      </c>
      <c r="D179" s="1" t="s">
        <v>488</v>
      </c>
      <c r="E179" s="1" t="s">
        <v>1001</v>
      </c>
      <c r="F179" s="1" t="s">
        <v>1188</v>
      </c>
      <c r="G179" s="2" t="s">
        <v>12</v>
      </c>
      <c r="H179" s="10">
        <v>50</v>
      </c>
      <c r="I179" s="1" t="s">
        <v>97</v>
      </c>
      <c r="J179" s="3">
        <v>28.712499999999999</v>
      </c>
      <c r="K179" s="1" t="s">
        <v>98</v>
      </c>
      <c r="L179" s="1" t="s">
        <v>15</v>
      </c>
      <c r="M179">
        <v>0</v>
      </c>
    </row>
    <row r="180" spans="1:22" ht="13" x14ac:dyDescent="0.15">
      <c r="A180" s="1">
        <v>179</v>
      </c>
      <c r="B180" s="1">
        <v>0</v>
      </c>
      <c r="C180" s="1">
        <v>2</v>
      </c>
      <c r="D180" s="1" t="s">
        <v>489</v>
      </c>
      <c r="E180" s="1" t="s">
        <v>999</v>
      </c>
      <c r="F180" s="1" t="s">
        <v>1189</v>
      </c>
      <c r="G180" s="2" t="s">
        <v>9</v>
      </c>
      <c r="H180" s="10">
        <v>30</v>
      </c>
      <c r="I180" s="1">
        <v>250653</v>
      </c>
      <c r="J180" s="3">
        <v>13</v>
      </c>
      <c r="L180" s="1" t="s">
        <v>11</v>
      </c>
      <c r="M180">
        <v>0</v>
      </c>
    </row>
    <row r="181" spans="1:22" ht="13" x14ac:dyDescent="0.15">
      <c r="A181" s="1">
        <v>180</v>
      </c>
      <c r="B181" s="1">
        <v>0</v>
      </c>
      <c r="C181" s="1">
        <v>3</v>
      </c>
      <c r="D181" s="1" t="s">
        <v>490</v>
      </c>
      <c r="E181" s="1" t="s">
        <v>999</v>
      </c>
      <c r="F181" s="1" t="s">
        <v>1190</v>
      </c>
      <c r="G181" s="2" t="s">
        <v>9</v>
      </c>
      <c r="H181" s="10">
        <v>36</v>
      </c>
      <c r="I181" s="1" t="s">
        <v>99</v>
      </c>
      <c r="J181" s="3">
        <v>0</v>
      </c>
      <c r="L181" s="1" t="s">
        <v>11</v>
      </c>
      <c r="M181">
        <v>0</v>
      </c>
    </row>
    <row r="182" spans="1:22" ht="13" x14ac:dyDescent="0.15">
      <c r="A182" s="1">
        <v>181</v>
      </c>
      <c r="B182" s="1">
        <v>0</v>
      </c>
      <c r="C182" s="1">
        <v>3</v>
      </c>
      <c r="D182" s="1" t="s">
        <v>474</v>
      </c>
      <c r="E182" s="1" t="s">
        <v>1001</v>
      </c>
      <c r="F182" s="1" t="s">
        <v>1191</v>
      </c>
      <c r="G182" s="2" t="s">
        <v>12</v>
      </c>
      <c r="I182" s="1" t="s">
        <v>89</v>
      </c>
      <c r="J182" s="3">
        <v>69.55</v>
      </c>
      <c r="L182" s="1" t="s">
        <v>11</v>
      </c>
      <c r="M182">
        <v>10</v>
      </c>
    </row>
    <row r="183" spans="1:22" ht="13" x14ac:dyDescent="0.15">
      <c r="A183" s="1">
        <v>182</v>
      </c>
      <c r="B183" s="1">
        <v>0</v>
      </c>
      <c r="C183" s="1">
        <v>2</v>
      </c>
      <c r="D183" s="1" t="s">
        <v>491</v>
      </c>
      <c r="E183" s="1" t="s">
        <v>999</v>
      </c>
      <c r="F183" s="1" t="s">
        <v>1192</v>
      </c>
      <c r="G183" s="2" t="s">
        <v>9</v>
      </c>
      <c r="I183" s="1" t="s">
        <v>100</v>
      </c>
      <c r="J183" s="3">
        <v>15.05</v>
      </c>
      <c r="L183" s="1" t="s">
        <v>15</v>
      </c>
      <c r="M183">
        <v>0</v>
      </c>
    </row>
    <row r="184" spans="1:22" ht="13" x14ac:dyDescent="0.15">
      <c r="A184" s="1">
        <v>183</v>
      </c>
      <c r="B184" s="1">
        <v>0</v>
      </c>
      <c r="C184" s="1">
        <v>3</v>
      </c>
      <c r="D184" s="1" t="s">
        <v>354</v>
      </c>
      <c r="E184" s="1" t="s">
        <v>1002</v>
      </c>
      <c r="F184" s="1" t="s">
        <v>1193</v>
      </c>
      <c r="G184" s="2" t="s">
        <v>9</v>
      </c>
      <c r="H184" s="10">
        <v>9</v>
      </c>
      <c r="I184" s="1">
        <v>347077</v>
      </c>
      <c r="J184" s="3">
        <v>31.387499999999999</v>
      </c>
      <c r="L184" s="1" t="s">
        <v>11</v>
      </c>
      <c r="M184">
        <v>6</v>
      </c>
    </row>
    <row r="185" spans="1:22" ht="13" x14ac:dyDescent="0.15">
      <c r="A185" s="1">
        <v>184</v>
      </c>
      <c r="B185" s="1">
        <v>1</v>
      </c>
      <c r="C185" s="1">
        <v>2</v>
      </c>
      <c r="D185" s="1" t="s">
        <v>492</v>
      </c>
      <c r="E185" s="1" t="s">
        <v>1002</v>
      </c>
      <c r="F185" s="1" t="s">
        <v>1194</v>
      </c>
      <c r="G185" s="2" t="s">
        <v>9</v>
      </c>
      <c r="H185" s="10">
        <v>1</v>
      </c>
      <c r="I185" s="1">
        <v>230136</v>
      </c>
      <c r="J185" s="3">
        <v>39</v>
      </c>
      <c r="K185" s="1" t="s">
        <v>101</v>
      </c>
      <c r="L185" s="1" t="s">
        <v>11</v>
      </c>
      <c r="M185">
        <v>3</v>
      </c>
    </row>
    <row r="186" spans="1:22" ht="13" x14ac:dyDescent="0.15">
      <c r="A186" s="1">
        <v>185</v>
      </c>
      <c r="B186" s="1">
        <v>1</v>
      </c>
      <c r="C186" s="1">
        <v>3</v>
      </c>
      <c r="D186" s="1" t="s">
        <v>493</v>
      </c>
      <c r="E186" s="1" t="s">
        <v>1001</v>
      </c>
      <c r="F186" s="1" t="s">
        <v>1195</v>
      </c>
      <c r="G186" s="2" t="s">
        <v>12</v>
      </c>
      <c r="H186" s="10">
        <v>4</v>
      </c>
      <c r="I186" s="1">
        <v>315153</v>
      </c>
      <c r="J186" s="3">
        <v>22.024999999999999</v>
      </c>
      <c r="L186" s="1" t="s">
        <v>11</v>
      </c>
      <c r="M186">
        <v>2</v>
      </c>
    </row>
    <row r="187" spans="1:22" ht="13" x14ac:dyDescent="0.15">
      <c r="A187" s="1">
        <v>186</v>
      </c>
      <c r="B187" s="1">
        <v>0</v>
      </c>
      <c r="C187" s="1">
        <v>1</v>
      </c>
      <c r="D187" s="1" t="s">
        <v>494</v>
      </c>
      <c r="E187" s="1" t="s">
        <v>999</v>
      </c>
      <c r="F187" s="1" t="s">
        <v>1196</v>
      </c>
      <c r="G187" s="2" t="s">
        <v>9</v>
      </c>
      <c r="I187" s="1">
        <v>113767</v>
      </c>
      <c r="J187" s="3">
        <v>50</v>
      </c>
      <c r="K187" s="1" t="s">
        <v>102</v>
      </c>
      <c r="L187" s="1" t="s">
        <v>11</v>
      </c>
      <c r="M187">
        <v>0</v>
      </c>
    </row>
    <row r="188" spans="1:22" ht="13" x14ac:dyDescent="0.15">
      <c r="A188" s="1">
        <v>187</v>
      </c>
      <c r="B188" s="1">
        <v>1</v>
      </c>
      <c r="C188" s="1">
        <v>3</v>
      </c>
      <c r="D188" s="1" t="s">
        <v>495</v>
      </c>
      <c r="E188" s="1" t="s">
        <v>1000</v>
      </c>
      <c r="F188" s="1" t="s">
        <v>1197</v>
      </c>
      <c r="G188" s="2" t="s">
        <v>12</v>
      </c>
      <c r="I188" s="1">
        <v>370365</v>
      </c>
      <c r="J188" s="3">
        <v>15.5</v>
      </c>
      <c r="L188" s="1" t="s">
        <v>19</v>
      </c>
      <c r="M188">
        <v>1</v>
      </c>
    </row>
    <row r="189" spans="1:22" ht="13" x14ac:dyDescent="0.15">
      <c r="A189" s="1">
        <v>188</v>
      </c>
      <c r="B189" s="1">
        <v>1</v>
      </c>
      <c r="C189" s="1">
        <v>1</v>
      </c>
      <c r="D189" s="1" t="s">
        <v>496</v>
      </c>
      <c r="E189" s="1" t="s">
        <v>999</v>
      </c>
      <c r="F189" s="1" t="s">
        <v>1198</v>
      </c>
      <c r="G189" s="2" t="s">
        <v>9</v>
      </c>
      <c r="H189" s="10">
        <v>45</v>
      </c>
      <c r="I189" s="1">
        <v>111428</v>
      </c>
      <c r="J189" s="3">
        <v>26.55</v>
      </c>
      <c r="L189" s="1" t="s">
        <v>11</v>
      </c>
      <c r="M189">
        <v>0</v>
      </c>
    </row>
    <row r="190" spans="1:22" ht="13" x14ac:dyDescent="0.15">
      <c r="A190" s="1">
        <v>189</v>
      </c>
      <c r="B190" s="1">
        <v>0</v>
      </c>
      <c r="C190" s="1">
        <v>3</v>
      </c>
      <c r="D190" s="1" t="s">
        <v>497</v>
      </c>
      <c r="E190" s="1" t="s">
        <v>999</v>
      </c>
      <c r="F190" s="1" t="s">
        <v>1199</v>
      </c>
      <c r="G190" s="2" t="s">
        <v>9</v>
      </c>
      <c r="H190" s="10">
        <v>40</v>
      </c>
      <c r="I190" s="1">
        <v>364849</v>
      </c>
      <c r="J190" s="3">
        <v>15.5</v>
      </c>
      <c r="L190" s="1" t="s">
        <v>19</v>
      </c>
      <c r="M190">
        <v>2</v>
      </c>
    </row>
    <row r="191" spans="1:22" ht="13" x14ac:dyDescent="0.15">
      <c r="A191" s="1">
        <v>190</v>
      </c>
      <c r="B191" s="1">
        <v>0</v>
      </c>
      <c r="C191" s="1">
        <v>3</v>
      </c>
      <c r="D191" s="1" t="s">
        <v>498</v>
      </c>
      <c r="E191" s="1" t="s">
        <v>999</v>
      </c>
      <c r="F191" s="1" t="s">
        <v>1200</v>
      </c>
      <c r="G191" s="2" t="s">
        <v>9</v>
      </c>
      <c r="H191" s="10">
        <v>36</v>
      </c>
      <c r="I191" s="1">
        <v>349247</v>
      </c>
      <c r="J191" s="3">
        <v>7.8958000000000004</v>
      </c>
      <c r="L191" s="1" t="s">
        <v>11</v>
      </c>
      <c r="M191">
        <v>0</v>
      </c>
    </row>
    <row r="192" spans="1:22" ht="13" x14ac:dyDescent="0.15">
      <c r="A192" s="1">
        <v>191</v>
      </c>
      <c r="B192" s="1">
        <v>1</v>
      </c>
      <c r="C192" s="1">
        <v>2</v>
      </c>
      <c r="D192" s="1" t="s">
        <v>499</v>
      </c>
      <c r="E192" s="1" t="s">
        <v>1000</v>
      </c>
      <c r="F192" s="1" t="s">
        <v>1201</v>
      </c>
      <c r="G192" s="2" t="s">
        <v>12</v>
      </c>
      <c r="H192" s="10">
        <v>32</v>
      </c>
      <c r="I192" s="1">
        <v>234604</v>
      </c>
      <c r="J192" s="3">
        <v>13</v>
      </c>
      <c r="L192" s="1" t="s">
        <v>11</v>
      </c>
      <c r="M192">
        <v>0</v>
      </c>
    </row>
    <row r="193" spans="1:13" ht="13" x14ac:dyDescent="0.15">
      <c r="A193" s="1">
        <v>192</v>
      </c>
      <c r="B193" s="1">
        <v>0</v>
      </c>
      <c r="C193" s="1">
        <v>2</v>
      </c>
      <c r="D193" s="1" t="s">
        <v>500</v>
      </c>
      <c r="E193" s="1" t="s">
        <v>999</v>
      </c>
      <c r="F193" s="1" t="s">
        <v>1202</v>
      </c>
      <c r="G193" s="2" t="s">
        <v>9</v>
      </c>
      <c r="H193" s="10">
        <v>19</v>
      </c>
      <c r="I193" s="1">
        <v>28424</v>
      </c>
      <c r="J193" s="3">
        <v>13</v>
      </c>
      <c r="L193" s="1" t="s">
        <v>11</v>
      </c>
      <c r="M193">
        <v>0</v>
      </c>
    </row>
    <row r="194" spans="1:13" ht="13" x14ac:dyDescent="0.15">
      <c r="A194" s="1">
        <v>193</v>
      </c>
      <c r="B194" s="1">
        <v>1</v>
      </c>
      <c r="C194" s="1">
        <v>3</v>
      </c>
      <c r="D194" s="1" t="s">
        <v>501</v>
      </c>
      <c r="E194" s="1" t="s">
        <v>1001</v>
      </c>
      <c r="F194" s="1" t="s">
        <v>1203</v>
      </c>
      <c r="G194" s="2" t="s">
        <v>12</v>
      </c>
      <c r="H194" s="10">
        <v>19</v>
      </c>
      <c r="I194" s="1">
        <v>350046</v>
      </c>
      <c r="J194" s="3">
        <v>7.8541999999999996</v>
      </c>
      <c r="L194" s="1" t="s">
        <v>11</v>
      </c>
      <c r="M194">
        <v>1</v>
      </c>
    </row>
    <row r="195" spans="1:13" ht="13" x14ac:dyDescent="0.15">
      <c r="A195" s="1">
        <v>194</v>
      </c>
      <c r="B195" s="1">
        <v>1</v>
      </c>
      <c r="C195" s="1">
        <v>2</v>
      </c>
      <c r="D195" s="1" t="s">
        <v>464</v>
      </c>
      <c r="E195" s="1" t="s">
        <v>1002</v>
      </c>
      <c r="F195" s="1" t="s">
        <v>1204</v>
      </c>
      <c r="G195" s="2" t="s">
        <v>9</v>
      </c>
      <c r="H195" s="10">
        <v>3</v>
      </c>
      <c r="I195" s="1">
        <v>230080</v>
      </c>
      <c r="J195" s="3">
        <v>26</v>
      </c>
      <c r="K195" s="1" t="s">
        <v>81</v>
      </c>
      <c r="L195" s="1" t="s">
        <v>11</v>
      </c>
      <c r="M195">
        <v>2</v>
      </c>
    </row>
    <row r="196" spans="1:13" ht="13" x14ac:dyDescent="0.15">
      <c r="A196" s="1">
        <v>195</v>
      </c>
      <c r="B196" s="1">
        <v>1</v>
      </c>
      <c r="C196" s="1">
        <v>1</v>
      </c>
      <c r="D196" s="1" t="s">
        <v>502</v>
      </c>
      <c r="E196" s="1" t="s">
        <v>1000</v>
      </c>
      <c r="F196" s="1" t="s">
        <v>1205</v>
      </c>
      <c r="G196" s="2" t="s">
        <v>12</v>
      </c>
      <c r="H196" s="10">
        <v>44</v>
      </c>
      <c r="I196" s="1" t="s">
        <v>103</v>
      </c>
      <c r="J196" s="3">
        <v>27.720800000000001</v>
      </c>
      <c r="K196" s="1" t="s">
        <v>104</v>
      </c>
      <c r="L196" s="1" t="s">
        <v>15</v>
      </c>
      <c r="M196">
        <v>0</v>
      </c>
    </row>
    <row r="197" spans="1:13" ht="13" x14ac:dyDescent="0.15">
      <c r="A197" s="1">
        <v>196</v>
      </c>
      <c r="B197" s="1">
        <v>1</v>
      </c>
      <c r="C197" s="1">
        <v>1</v>
      </c>
      <c r="D197" s="1" t="s">
        <v>503</v>
      </c>
      <c r="E197" s="1" t="s">
        <v>1001</v>
      </c>
      <c r="F197" s="1" t="s">
        <v>1206</v>
      </c>
      <c r="G197" s="2" t="s">
        <v>12</v>
      </c>
      <c r="H197" s="10">
        <v>58</v>
      </c>
      <c r="I197" s="1" t="s">
        <v>29</v>
      </c>
      <c r="J197" s="3">
        <v>146.52080000000001</v>
      </c>
      <c r="K197" s="1" t="s">
        <v>105</v>
      </c>
      <c r="L197" s="1" t="s">
        <v>15</v>
      </c>
      <c r="M197">
        <v>0</v>
      </c>
    </row>
    <row r="198" spans="1:13" ht="13" x14ac:dyDescent="0.15">
      <c r="A198" s="1">
        <v>197</v>
      </c>
      <c r="B198" s="1">
        <v>0</v>
      </c>
      <c r="C198" s="1">
        <v>3</v>
      </c>
      <c r="D198" s="1" t="s">
        <v>504</v>
      </c>
      <c r="E198" s="1" t="s">
        <v>999</v>
      </c>
      <c r="F198" s="1" t="s">
        <v>931</v>
      </c>
      <c r="G198" s="2" t="s">
        <v>9</v>
      </c>
      <c r="I198" s="1">
        <v>368703</v>
      </c>
      <c r="J198" s="3">
        <v>7.75</v>
      </c>
      <c r="L198" s="1" t="s">
        <v>19</v>
      </c>
      <c r="M198">
        <v>0</v>
      </c>
    </row>
    <row r="199" spans="1:13" ht="13" x14ac:dyDescent="0.15">
      <c r="A199" s="1">
        <v>198</v>
      </c>
      <c r="B199" s="1">
        <v>0</v>
      </c>
      <c r="C199" s="1">
        <v>3</v>
      </c>
      <c r="D199" s="1" t="s">
        <v>470</v>
      </c>
      <c r="E199" s="1" t="s">
        <v>999</v>
      </c>
      <c r="F199" s="1" t="s">
        <v>1207</v>
      </c>
      <c r="G199" s="2" t="s">
        <v>9</v>
      </c>
      <c r="H199" s="10">
        <v>42</v>
      </c>
      <c r="I199" s="1">
        <v>4579</v>
      </c>
      <c r="J199" s="3">
        <v>8.4041999999999994</v>
      </c>
      <c r="L199" s="1" t="s">
        <v>11</v>
      </c>
      <c r="M199">
        <v>1</v>
      </c>
    </row>
    <row r="200" spans="1:13" ht="13" x14ac:dyDescent="0.15">
      <c r="A200" s="1">
        <v>199</v>
      </c>
      <c r="B200" s="1">
        <v>1</v>
      </c>
      <c r="C200" s="1">
        <v>3</v>
      </c>
      <c r="D200" s="1" t="s">
        <v>505</v>
      </c>
      <c r="E200" s="1" t="s">
        <v>1001</v>
      </c>
      <c r="F200" s="1" t="s">
        <v>1208</v>
      </c>
      <c r="G200" s="2" t="s">
        <v>12</v>
      </c>
      <c r="I200" s="1">
        <v>370370</v>
      </c>
      <c r="J200" s="3">
        <v>7.75</v>
      </c>
      <c r="L200" s="1" t="s">
        <v>19</v>
      </c>
      <c r="M200">
        <v>0</v>
      </c>
    </row>
    <row r="201" spans="1:13" ht="13" x14ac:dyDescent="0.15">
      <c r="A201" s="1">
        <v>200</v>
      </c>
      <c r="B201" s="1">
        <v>0</v>
      </c>
      <c r="C201" s="1">
        <v>2</v>
      </c>
      <c r="D201" s="1" t="s">
        <v>506</v>
      </c>
      <c r="E201" s="1" t="s">
        <v>1001</v>
      </c>
      <c r="F201" s="1" t="s">
        <v>1209</v>
      </c>
      <c r="G201" s="2" t="s">
        <v>12</v>
      </c>
      <c r="H201" s="10">
        <v>24</v>
      </c>
      <c r="I201" s="1">
        <v>248747</v>
      </c>
      <c r="J201" s="3">
        <v>13</v>
      </c>
      <c r="L201" s="1" t="s">
        <v>11</v>
      </c>
      <c r="M201">
        <v>0</v>
      </c>
    </row>
    <row r="202" spans="1:13" ht="13" x14ac:dyDescent="0.15">
      <c r="A202" s="1">
        <v>201</v>
      </c>
      <c r="B202" s="1">
        <v>0</v>
      </c>
      <c r="C202" s="1">
        <v>3</v>
      </c>
      <c r="D202" s="1" t="s">
        <v>507</v>
      </c>
      <c r="E202" s="1" t="s">
        <v>999</v>
      </c>
      <c r="F202" s="1" t="s">
        <v>1210</v>
      </c>
      <c r="G202" s="2" t="s">
        <v>9</v>
      </c>
      <c r="H202" s="10">
        <v>28</v>
      </c>
      <c r="I202" s="1">
        <v>345770</v>
      </c>
      <c r="J202" s="3">
        <v>9.5</v>
      </c>
      <c r="L202" s="1" t="s">
        <v>11</v>
      </c>
      <c r="M202">
        <v>0</v>
      </c>
    </row>
    <row r="203" spans="1:13" ht="13" x14ac:dyDescent="0.15">
      <c r="A203" s="1">
        <v>202</v>
      </c>
      <c r="B203" s="1">
        <v>0</v>
      </c>
      <c r="C203" s="1">
        <v>3</v>
      </c>
      <c r="D203" s="1" t="s">
        <v>474</v>
      </c>
      <c r="E203" s="1" t="s">
        <v>999</v>
      </c>
      <c r="F203" s="1" t="s">
        <v>1211</v>
      </c>
      <c r="G203" s="2" t="s">
        <v>9</v>
      </c>
      <c r="I203" s="1" t="s">
        <v>89</v>
      </c>
      <c r="J203" s="3">
        <v>69.55</v>
      </c>
      <c r="L203" s="1" t="s">
        <v>11</v>
      </c>
      <c r="M203">
        <v>10</v>
      </c>
    </row>
    <row r="204" spans="1:13" ht="13" x14ac:dyDescent="0.15">
      <c r="A204" s="1">
        <v>203</v>
      </c>
      <c r="B204" s="1">
        <v>0</v>
      </c>
      <c r="C204" s="1">
        <v>3</v>
      </c>
      <c r="D204" s="1" t="s">
        <v>508</v>
      </c>
      <c r="E204" s="1" t="s">
        <v>999</v>
      </c>
      <c r="F204" s="1" t="s">
        <v>1212</v>
      </c>
      <c r="G204" s="2" t="s">
        <v>9</v>
      </c>
      <c r="H204" s="10">
        <v>34</v>
      </c>
      <c r="I204" s="1">
        <v>3101264</v>
      </c>
      <c r="J204" s="3">
        <v>6.4958</v>
      </c>
      <c r="L204" s="1" t="s">
        <v>11</v>
      </c>
      <c r="M204">
        <v>0</v>
      </c>
    </row>
    <row r="205" spans="1:13" ht="13" x14ac:dyDescent="0.15">
      <c r="A205" s="1">
        <v>204</v>
      </c>
      <c r="B205" s="1">
        <v>0</v>
      </c>
      <c r="C205" s="1">
        <v>3</v>
      </c>
      <c r="D205" s="1" t="s">
        <v>509</v>
      </c>
      <c r="E205" s="1" t="s">
        <v>999</v>
      </c>
      <c r="F205" s="1" t="s">
        <v>1213</v>
      </c>
      <c r="G205" s="2" t="s">
        <v>9</v>
      </c>
      <c r="H205" s="10">
        <v>45.5</v>
      </c>
      <c r="I205" s="1">
        <v>2628</v>
      </c>
      <c r="J205" s="3">
        <v>7.2249999999999996</v>
      </c>
      <c r="L205" s="1" t="s">
        <v>15</v>
      </c>
      <c r="M205">
        <v>0</v>
      </c>
    </row>
    <row r="206" spans="1:13" ht="13" x14ac:dyDescent="0.15">
      <c r="A206" s="1">
        <v>205</v>
      </c>
      <c r="B206" s="1">
        <v>1</v>
      </c>
      <c r="C206" s="1">
        <v>3</v>
      </c>
      <c r="D206" s="1" t="s">
        <v>510</v>
      </c>
      <c r="E206" s="1" t="s">
        <v>999</v>
      </c>
      <c r="F206" s="1" t="s">
        <v>1214</v>
      </c>
      <c r="G206" s="2" t="s">
        <v>9</v>
      </c>
      <c r="H206" s="10">
        <v>18</v>
      </c>
      <c r="I206" s="1" t="s">
        <v>106</v>
      </c>
      <c r="J206" s="3">
        <v>8.0500000000000007</v>
      </c>
      <c r="L206" s="1" t="s">
        <v>11</v>
      </c>
      <c r="M206">
        <v>0</v>
      </c>
    </row>
    <row r="207" spans="1:13" ht="13" x14ac:dyDescent="0.15">
      <c r="A207" s="1">
        <v>206</v>
      </c>
      <c r="B207" s="1">
        <v>0</v>
      </c>
      <c r="C207" s="1">
        <v>3</v>
      </c>
      <c r="D207" s="1" t="s">
        <v>511</v>
      </c>
      <c r="E207" s="1" t="s">
        <v>1001</v>
      </c>
      <c r="F207" s="1" t="s">
        <v>1215</v>
      </c>
      <c r="G207" s="2" t="s">
        <v>12</v>
      </c>
      <c r="H207" s="10">
        <v>2</v>
      </c>
      <c r="I207" s="1">
        <v>347054</v>
      </c>
      <c r="J207" s="3">
        <v>10.4625</v>
      </c>
      <c r="K207" s="1" t="s">
        <v>22</v>
      </c>
      <c r="L207" s="1" t="s">
        <v>11</v>
      </c>
      <c r="M207">
        <v>1</v>
      </c>
    </row>
    <row r="208" spans="1:13" ht="13" x14ac:dyDescent="0.15">
      <c r="A208" s="1">
        <v>207</v>
      </c>
      <c r="B208" s="1">
        <v>0</v>
      </c>
      <c r="C208" s="1">
        <v>3</v>
      </c>
      <c r="D208" s="1" t="s">
        <v>411</v>
      </c>
      <c r="E208" s="1" t="s">
        <v>999</v>
      </c>
      <c r="F208" s="1" t="s">
        <v>1216</v>
      </c>
      <c r="G208" s="2" t="s">
        <v>9</v>
      </c>
      <c r="H208" s="10">
        <v>32</v>
      </c>
      <c r="I208" s="1">
        <v>3101278</v>
      </c>
      <c r="J208" s="3">
        <v>15.85</v>
      </c>
      <c r="L208" s="1" t="s">
        <v>11</v>
      </c>
      <c r="M208">
        <v>1</v>
      </c>
    </row>
    <row r="209" spans="1:13" ht="13" x14ac:dyDescent="0.15">
      <c r="A209" s="1">
        <v>208</v>
      </c>
      <c r="B209" s="1">
        <v>1</v>
      </c>
      <c r="C209" s="1">
        <v>3</v>
      </c>
      <c r="D209" s="1" t="s">
        <v>512</v>
      </c>
      <c r="E209" s="1" t="s">
        <v>999</v>
      </c>
      <c r="F209" s="1" t="s">
        <v>1217</v>
      </c>
      <c r="G209" s="2" t="s">
        <v>9</v>
      </c>
      <c r="H209" s="10">
        <v>26</v>
      </c>
      <c r="I209" s="1">
        <v>2699</v>
      </c>
      <c r="J209" s="3">
        <v>18.787500000000001</v>
      </c>
      <c r="L209" s="1" t="s">
        <v>15</v>
      </c>
      <c r="M209">
        <v>0</v>
      </c>
    </row>
    <row r="210" spans="1:13" ht="13" x14ac:dyDescent="0.15">
      <c r="A210" s="1">
        <v>209</v>
      </c>
      <c r="B210" s="1">
        <v>1</v>
      </c>
      <c r="C210" s="1">
        <v>3</v>
      </c>
      <c r="D210" s="1" t="s">
        <v>513</v>
      </c>
      <c r="E210" s="1" t="s">
        <v>1001</v>
      </c>
      <c r="F210" s="1" t="s">
        <v>1218</v>
      </c>
      <c r="G210" s="2" t="s">
        <v>12</v>
      </c>
      <c r="H210" s="10">
        <v>16</v>
      </c>
      <c r="I210" s="1">
        <v>367231</v>
      </c>
      <c r="J210" s="3">
        <v>7.75</v>
      </c>
      <c r="L210" s="1" t="s">
        <v>19</v>
      </c>
      <c r="M210">
        <v>0</v>
      </c>
    </row>
    <row r="211" spans="1:13" ht="13" x14ac:dyDescent="0.15">
      <c r="A211" s="1">
        <v>210</v>
      </c>
      <c r="B211" s="1">
        <v>1</v>
      </c>
      <c r="C211" s="1">
        <v>1</v>
      </c>
      <c r="D211" s="1" t="s">
        <v>514</v>
      </c>
      <c r="E211" s="1" t="s">
        <v>999</v>
      </c>
      <c r="F211" s="1" t="s">
        <v>560</v>
      </c>
      <c r="G211" s="2" t="s">
        <v>9</v>
      </c>
      <c r="H211" s="10">
        <v>40</v>
      </c>
      <c r="I211" s="1">
        <v>112277</v>
      </c>
      <c r="J211" s="3">
        <v>31</v>
      </c>
      <c r="K211" s="1" t="s">
        <v>107</v>
      </c>
      <c r="L211" s="1" t="s">
        <v>15</v>
      </c>
      <c r="M211">
        <v>0</v>
      </c>
    </row>
    <row r="212" spans="1:13" ht="13" x14ac:dyDescent="0.15">
      <c r="A212" s="1">
        <v>211</v>
      </c>
      <c r="B212" s="1">
        <v>0</v>
      </c>
      <c r="C212" s="1">
        <v>3</v>
      </c>
      <c r="D212" s="1" t="s">
        <v>515</v>
      </c>
      <c r="E212" s="1" t="s">
        <v>999</v>
      </c>
      <c r="F212" s="1" t="s">
        <v>1219</v>
      </c>
      <c r="G212" s="2" t="s">
        <v>9</v>
      </c>
      <c r="H212" s="10">
        <v>24</v>
      </c>
      <c r="I212" s="1" t="s">
        <v>108</v>
      </c>
      <c r="J212" s="3">
        <v>7.05</v>
      </c>
      <c r="L212" s="1" t="s">
        <v>11</v>
      </c>
      <c r="M212">
        <v>0</v>
      </c>
    </row>
    <row r="213" spans="1:13" ht="13" x14ac:dyDescent="0.15">
      <c r="A213" s="1">
        <v>212</v>
      </c>
      <c r="B213" s="1">
        <v>1</v>
      </c>
      <c r="C213" s="1">
        <v>2</v>
      </c>
      <c r="D213" s="1" t="s">
        <v>516</v>
      </c>
      <c r="E213" s="1" t="s">
        <v>1001</v>
      </c>
      <c r="F213" s="1" t="s">
        <v>1220</v>
      </c>
      <c r="G213" s="2" t="s">
        <v>12</v>
      </c>
      <c r="H213" s="10">
        <v>35</v>
      </c>
      <c r="I213" s="1" t="s">
        <v>109</v>
      </c>
      <c r="J213" s="3">
        <v>21</v>
      </c>
      <c r="L213" s="1" t="s">
        <v>11</v>
      </c>
      <c r="M213">
        <v>0</v>
      </c>
    </row>
    <row r="214" spans="1:13" ht="13" x14ac:dyDescent="0.15">
      <c r="A214" s="1">
        <v>213</v>
      </c>
      <c r="B214" s="1">
        <v>0</v>
      </c>
      <c r="C214" s="1">
        <v>3</v>
      </c>
      <c r="D214" s="1" t="s">
        <v>517</v>
      </c>
      <c r="E214" s="1" t="s">
        <v>999</v>
      </c>
      <c r="F214" s="1" t="s">
        <v>1221</v>
      </c>
      <c r="G214" s="2" t="s">
        <v>9</v>
      </c>
      <c r="H214" s="10">
        <v>22</v>
      </c>
      <c r="I214" s="1" t="s">
        <v>110</v>
      </c>
      <c r="J214" s="3">
        <v>7.25</v>
      </c>
      <c r="L214" s="1" t="s">
        <v>11</v>
      </c>
      <c r="M214">
        <v>0</v>
      </c>
    </row>
    <row r="215" spans="1:13" ht="13" x14ac:dyDescent="0.15">
      <c r="A215" s="1">
        <v>214</v>
      </c>
      <c r="B215" s="1">
        <v>0</v>
      </c>
      <c r="C215" s="1">
        <v>2</v>
      </c>
      <c r="D215" s="1" t="s">
        <v>518</v>
      </c>
      <c r="E215" s="1" t="s">
        <v>999</v>
      </c>
      <c r="F215" s="1" t="s">
        <v>1222</v>
      </c>
      <c r="G215" s="2" t="s">
        <v>9</v>
      </c>
      <c r="H215" s="10">
        <v>30</v>
      </c>
      <c r="I215" s="1">
        <v>250646</v>
      </c>
      <c r="J215" s="3">
        <v>13</v>
      </c>
      <c r="L215" s="1" t="s">
        <v>11</v>
      </c>
      <c r="M215">
        <v>0</v>
      </c>
    </row>
    <row r="216" spans="1:13" ht="13" x14ac:dyDescent="0.15">
      <c r="A216" s="1">
        <v>215</v>
      </c>
      <c r="B216" s="1">
        <v>0</v>
      </c>
      <c r="C216" s="1">
        <v>3</v>
      </c>
      <c r="D216" s="1" t="s">
        <v>519</v>
      </c>
      <c r="E216" s="1" t="s">
        <v>999</v>
      </c>
      <c r="F216" s="1" t="s">
        <v>1223</v>
      </c>
      <c r="G216" s="2" t="s">
        <v>9</v>
      </c>
      <c r="I216" s="1">
        <v>367229</v>
      </c>
      <c r="J216" s="3">
        <v>7.75</v>
      </c>
      <c r="L216" s="1" t="s">
        <v>19</v>
      </c>
      <c r="M216">
        <v>1</v>
      </c>
    </row>
    <row r="217" spans="1:13" ht="13" x14ac:dyDescent="0.15">
      <c r="A217" s="1">
        <v>216</v>
      </c>
      <c r="B217" s="1">
        <v>1</v>
      </c>
      <c r="C217" s="1">
        <v>1</v>
      </c>
      <c r="D217" s="1" t="s">
        <v>520</v>
      </c>
      <c r="E217" s="1" t="s">
        <v>1001</v>
      </c>
      <c r="F217" s="1" t="s">
        <v>1224</v>
      </c>
      <c r="G217" s="2" t="s">
        <v>12</v>
      </c>
      <c r="H217" s="10">
        <v>31</v>
      </c>
      <c r="I217" s="1">
        <v>35273</v>
      </c>
      <c r="J217" s="3">
        <v>113.27500000000001</v>
      </c>
      <c r="K217" s="1" t="s">
        <v>111</v>
      </c>
      <c r="L217" s="1" t="s">
        <v>15</v>
      </c>
      <c r="M217">
        <v>1</v>
      </c>
    </row>
    <row r="218" spans="1:13" ht="13" x14ac:dyDescent="0.15">
      <c r="A218" s="1">
        <v>217</v>
      </c>
      <c r="B218" s="1">
        <v>1</v>
      </c>
      <c r="C218" s="1">
        <v>3</v>
      </c>
      <c r="D218" s="1" t="s">
        <v>521</v>
      </c>
      <c r="E218" s="1" t="s">
        <v>1001</v>
      </c>
      <c r="F218" s="1" t="s">
        <v>1225</v>
      </c>
      <c r="G218" s="2" t="s">
        <v>12</v>
      </c>
      <c r="H218" s="10">
        <v>27</v>
      </c>
      <c r="I218" s="1" t="s">
        <v>112</v>
      </c>
      <c r="J218" s="3">
        <v>7.9249999999999998</v>
      </c>
      <c r="L218" s="1" t="s">
        <v>11</v>
      </c>
      <c r="M218">
        <v>0</v>
      </c>
    </row>
    <row r="219" spans="1:13" ht="13" x14ac:dyDescent="0.15">
      <c r="A219" s="1">
        <v>218</v>
      </c>
      <c r="B219" s="1">
        <v>0</v>
      </c>
      <c r="C219" s="1">
        <v>2</v>
      </c>
      <c r="D219" s="1" t="s">
        <v>522</v>
      </c>
      <c r="E219" s="1" t="s">
        <v>999</v>
      </c>
      <c r="F219" s="1" t="s">
        <v>1226</v>
      </c>
      <c r="G219" s="2" t="s">
        <v>9</v>
      </c>
      <c r="H219" s="10">
        <v>42</v>
      </c>
      <c r="I219" s="1">
        <v>243847</v>
      </c>
      <c r="J219" s="3">
        <v>27</v>
      </c>
      <c r="L219" s="1" t="s">
        <v>11</v>
      </c>
      <c r="M219">
        <v>1</v>
      </c>
    </row>
    <row r="220" spans="1:13" ht="13" x14ac:dyDescent="0.15">
      <c r="A220" s="1">
        <v>219</v>
      </c>
      <c r="B220" s="1">
        <v>1</v>
      </c>
      <c r="C220" s="1">
        <v>1</v>
      </c>
      <c r="D220" s="1" t="s">
        <v>523</v>
      </c>
      <c r="E220" s="1" t="s">
        <v>1001</v>
      </c>
      <c r="F220" s="1" t="s">
        <v>1227</v>
      </c>
      <c r="G220" s="2" t="s">
        <v>12</v>
      </c>
      <c r="H220" s="10">
        <v>32</v>
      </c>
      <c r="I220" s="1">
        <v>11813</v>
      </c>
      <c r="J220" s="3">
        <v>76.291700000000006</v>
      </c>
      <c r="K220" s="1" t="s">
        <v>113</v>
      </c>
      <c r="L220" s="1" t="s">
        <v>15</v>
      </c>
      <c r="M220">
        <v>0</v>
      </c>
    </row>
    <row r="221" spans="1:13" ht="13" x14ac:dyDescent="0.15">
      <c r="A221" s="1">
        <v>220</v>
      </c>
      <c r="B221" s="1">
        <v>0</v>
      </c>
      <c r="C221" s="1">
        <v>2</v>
      </c>
      <c r="D221" s="1" t="s">
        <v>390</v>
      </c>
      <c r="E221" s="1" t="s">
        <v>999</v>
      </c>
      <c r="F221" s="1" t="s">
        <v>1228</v>
      </c>
      <c r="G221" s="2" t="s">
        <v>9</v>
      </c>
      <c r="H221" s="10">
        <v>30</v>
      </c>
      <c r="I221" s="1" t="s">
        <v>114</v>
      </c>
      <c r="J221" s="3">
        <v>10.5</v>
      </c>
      <c r="L221" s="1" t="s">
        <v>11</v>
      </c>
      <c r="M221">
        <v>0</v>
      </c>
    </row>
    <row r="222" spans="1:13" ht="13" x14ac:dyDescent="0.15">
      <c r="A222" s="1">
        <v>221</v>
      </c>
      <c r="B222" s="1">
        <v>1</v>
      </c>
      <c r="C222" s="1">
        <v>3</v>
      </c>
      <c r="D222" s="1" t="s">
        <v>524</v>
      </c>
      <c r="E222" s="1" t="s">
        <v>999</v>
      </c>
      <c r="F222" s="1" t="s">
        <v>1229</v>
      </c>
      <c r="G222" s="2" t="s">
        <v>9</v>
      </c>
      <c r="H222" s="10">
        <v>16</v>
      </c>
      <c r="I222" s="1" t="s">
        <v>115</v>
      </c>
      <c r="J222" s="3">
        <v>8.0500000000000007</v>
      </c>
      <c r="L222" s="1" t="s">
        <v>11</v>
      </c>
      <c r="M222">
        <v>0</v>
      </c>
    </row>
    <row r="223" spans="1:13" ht="13" x14ac:dyDescent="0.15">
      <c r="A223" s="1">
        <v>222</v>
      </c>
      <c r="B223" s="1">
        <v>0</v>
      </c>
      <c r="C223" s="1">
        <v>2</v>
      </c>
      <c r="D223" s="1" t="s">
        <v>525</v>
      </c>
      <c r="E223" s="1" t="s">
        <v>999</v>
      </c>
      <c r="F223" s="1" t="s">
        <v>1230</v>
      </c>
      <c r="G223" s="2" t="s">
        <v>9</v>
      </c>
      <c r="H223" s="10">
        <v>27</v>
      </c>
      <c r="I223" s="1">
        <v>220367</v>
      </c>
      <c r="J223" s="3">
        <v>13</v>
      </c>
      <c r="L223" s="1" t="s">
        <v>11</v>
      </c>
      <c r="M223">
        <v>0</v>
      </c>
    </row>
    <row r="224" spans="1:13" ht="13" x14ac:dyDescent="0.15">
      <c r="A224" s="1">
        <v>223</v>
      </c>
      <c r="B224" s="1">
        <v>0</v>
      </c>
      <c r="C224" s="1">
        <v>3</v>
      </c>
      <c r="D224" s="1" t="s">
        <v>526</v>
      </c>
      <c r="E224" s="1" t="s">
        <v>999</v>
      </c>
      <c r="F224" s="1" t="s">
        <v>1231</v>
      </c>
      <c r="G224" s="2" t="s">
        <v>9</v>
      </c>
      <c r="H224" s="10">
        <v>51</v>
      </c>
      <c r="I224" s="1">
        <v>21440</v>
      </c>
      <c r="J224" s="3">
        <v>8.0500000000000007</v>
      </c>
      <c r="L224" s="1" t="s">
        <v>11</v>
      </c>
      <c r="M224">
        <v>0</v>
      </c>
    </row>
    <row r="225" spans="1:13" ht="13" x14ac:dyDescent="0.15">
      <c r="A225" s="1">
        <v>224</v>
      </c>
      <c r="B225" s="1">
        <v>0</v>
      </c>
      <c r="C225" s="1">
        <v>3</v>
      </c>
      <c r="D225" s="1" t="s">
        <v>527</v>
      </c>
      <c r="E225" s="1" t="s">
        <v>999</v>
      </c>
      <c r="F225" s="1" t="s">
        <v>1232</v>
      </c>
      <c r="G225" s="2" t="s">
        <v>9</v>
      </c>
      <c r="I225" s="1">
        <v>349234</v>
      </c>
      <c r="J225" s="3">
        <v>7.8958000000000004</v>
      </c>
      <c r="L225" s="1" t="s">
        <v>11</v>
      </c>
      <c r="M225">
        <v>0</v>
      </c>
    </row>
    <row r="226" spans="1:13" ht="13" x14ac:dyDescent="0.15">
      <c r="A226" s="1">
        <v>225</v>
      </c>
      <c r="B226" s="1">
        <v>1</v>
      </c>
      <c r="C226" s="1">
        <v>1</v>
      </c>
      <c r="D226" s="1" t="s">
        <v>528</v>
      </c>
      <c r="E226" s="1" t="s">
        <v>999</v>
      </c>
      <c r="F226" s="1" t="s">
        <v>1233</v>
      </c>
      <c r="G226" s="2" t="s">
        <v>9</v>
      </c>
      <c r="H226" s="10">
        <v>38</v>
      </c>
      <c r="I226" s="1">
        <v>19943</v>
      </c>
      <c r="J226" s="3">
        <v>90</v>
      </c>
      <c r="K226" s="1" t="s">
        <v>116</v>
      </c>
      <c r="L226" s="1" t="s">
        <v>11</v>
      </c>
      <c r="M226">
        <v>1</v>
      </c>
    </row>
    <row r="227" spans="1:13" ht="13" x14ac:dyDescent="0.15">
      <c r="A227" s="1">
        <v>226</v>
      </c>
      <c r="B227" s="1">
        <v>0</v>
      </c>
      <c r="C227" s="1">
        <v>3</v>
      </c>
      <c r="D227" s="1" t="s">
        <v>529</v>
      </c>
      <c r="E227" s="1" t="s">
        <v>999</v>
      </c>
      <c r="F227" s="1" t="s">
        <v>1234</v>
      </c>
      <c r="G227" s="2" t="s">
        <v>9</v>
      </c>
      <c r="H227" s="10">
        <v>22</v>
      </c>
      <c r="I227" s="1" t="s">
        <v>117</v>
      </c>
      <c r="J227" s="3">
        <v>9.35</v>
      </c>
      <c r="L227" s="1" t="s">
        <v>11</v>
      </c>
      <c r="M227">
        <v>0</v>
      </c>
    </row>
    <row r="228" spans="1:13" ht="13" x14ac:dyDescent="0.15">
      <c r="A228" s="1">
        <v>227</v>
      </c>
      <c r="B228" s="1">
        <v>1</v>
      </c>
      <c r="C228" s="1">
        <v>2</v>
      </c>
      <c r="D228" s="1" t="s">
        <v>530</v>
      </c>
      <c r="E228" s="1" t="s">
        <v>999</v>
      </c>
      <c r="F228" s="1" t="s">
        <v>1061</v>
      </c>
      <c r="G228" s="2" t="s">
        <v>9</v>
      </c>
      <c r="H228" s="10">
        <v>19</v>
      </c>
      <c r="I228" s="1" t="s">
        <v>118</v>
      </c>
      <c r="J228" s="3">
        <v>10.5</v>
      </c>
      <c r="L228" s="1" t="s">
        <v>11</v>
      </c>
      <c r="M228">
        <v>0</v>
      </c>
    </row>
    <row r="229" spans="1:13" ht="13" x14ac:dyDescent="0.15">
      <c r="A229" s="1">
        <v>228</v>
      </c>
      <c r="B229" s="1">
        <v>0</v>
      </c>
      <c r="C229" s="1">
        <v>3</v>
      </c>
      <c r="D229" s="1" t="s">
        <v>531</v>
      </c>
      <c r="E229" s="1" t="s">
        <v>999</v>
      </c>
      <c r="F229" s="1" t="s">
        <v>1235</v>
      </c>
      <c r="G229" s="2" t="s">
        <v>9</v>
      </c>
      <c r="H229" s="10">
        <v>20.5</v>
      </c>
      <c r="I229" s="1" t="s">
        <v>119</v>
      </c>
      <c r="J229" s="3">
        <v>7.25</v>
      </c>
      <c r="L229" s="1" t="s">
        <v>11</v>
      </c>
      <c r="M229">
        <v>0</v>
      </c>
    </row>
    <row r="230" spans="1:13" ht="13" x14ac:dyDescent="0.15">
      <c r="A230" s="1">
        <v>229</v>
      </c>
      <c r="B230" s="1">
        <v>0</v>
      </c>
      <c r="C230" s="1">
        <v>2</v>
      </c>
      <c r="D230" s="1" t="s">
        <v>532</v>
      </c>
      <c r="E230" s="1" t="s">
        <v>999</v>
      </c>
      <c r="F230" s="1" t="s">
        <v>1236</v>
      </c>
      <c r="G230" s="2" t="s">
        <v>9</v>
      </c>
      <c r="H230" s="10">
        <v>18</v>
      </c>
      <c r="I230" s="1">
        <v>236171</v>
      </c>
      <c r="J230" s="3">
        <v>13</v>
      </c>
      <c r="L230" s="1" t="s">
        <v>11</v>
      </c>
      <c r="M230">
        <v>0</v>
      </c>
    </row>
    <row r="231" spans="1:13" ht="13" x14ac:dyDescent="0.15">
      <c r="A231" s="1">
        <v>230</v>
      </c>
      <c r="B231" s="1">
        <v>0</v>
      </c>
      <c r="C231" s="1">
        <v>3</v>
      </c>
      <c r="D231" s="1" t="s">
        <v>487</v>
      </c>
      <c r="E231" s="1" t="s">
        <v>1001</v>
      </c>
      <c r="F231" s="1" t="s">
        <v>1237</v>
      </c>
      <c r="G231" s="2" t="s">
        <v>12</v>
      </c>
      <c r="I231" s="1">
        <v>4133</v>
      </c>
      <c r="J231" s="3">
        <v>25.466699999999999</v>
      </c>
      <c r="L231" s="1" t="s">
        <v>11</v>
      </c>
      <c r="M231">
        <v>4</v>
      </c>
    </row>
    <row r="232" spans="1:13" ht="13" x14ac:dyDescent="0.15">
      <c r="A232" s="1">
        <v>231</v>
      </c>
      <c r="B232" s="1">
        <v>1</v>
      </c>
      <c r="C232" s="1">
        <v>1</v>
      </c>
      <c r="D232" s="1" t="s">
        <v>390</v>
      </c>
      <c r="E232" s="1" t="s">
        <v>1000</v>
      </c>
      <c r="F232" s="1" t="s">
        <v>1238</v>
      </c>
      <c r="G232" s="2" t="s">
        <v>12</v>
      </c>
      <c r="H232" s="10">
        <v>35</v>
      </c>
      <c r="I232" s="1">
        <v>36973</v>
      </c>
      <c r="J232" s="3">
        <v>83.474999999999994</v>
      </c>
      <c r="K232" s="1" t="s">
        <v>45</v>
      </c>
      <c r="L232" s="1" t="s">
        <v>11</v>
      </c>
      <c r="M232">
        <v>1</v>
      </c>
    </row>
    <row r="233" spans="1:13" ht="13" x14ac:dyDescent="0.15">
      <c r="A233" s="1">
        <v>232</v>
      </c>
      <c r="B233" s="1">
        <v>0</v>
      </c>
      <c r="C233" s="1">
        <v>3</v>
      </c>
      <c r="D233" s="1" t="s">
        <v>533</v>
      </c>
      <c r="E233" s="1" t="s">
        <v>999</v>
      </c>
      <c r="F233" s="1" t="s">
        <v>1239</v>
      </c>
      <c r="G233" s="2" t="s">
        <v>9</v>
      </c>
      <c r="H233" s="10">
        <v>29</v>
      </c>
      <c r="I233" s="1">
        <v>347067</v>
      </c>
      <c r="J233" s="3">
        <v>7.7750000000000004</v>
      </c>
      <c r="L233" s="1" t="s">
        <v>11</v>
      </c>
      <c r="M233">
        <v>0</v>
      </c>
    </row>
    <row r="234" spans="1:13" ht="13" x14ac:dyDescent="0.15">
      <c r="A234" s="1">
        <v>233</v>
      </c>
      <c r="B234" s="1">
        <v>0</v>
      </c>
      <c r="C234" s="1">
        <v>2</v>
      </c>
      <c r="D234" s="1" t="s">
        <v>534</v>
      </c>
      <c r="E234" s="1" t="s">
        <v>999</v>
      </c>
      <c r="F234" s="1" t="s">
        <v>1240</v>
      </c>
      <c r="G234" s="2" t="s">
        <v>9</v>
      </c>
      <c r="H234" s="10">
        <v>59</v>
      </c>
      <c r="I234" s="1">
        <v>237442</v>
      </c>
      <c r="J234" s="3">
        <v>13.5</v>
      </c>
      <c r="L234" s="1" t="s">
        <v>11</v>
      </c>
      <c r="M234">
        <v>0</v>
      </c>
    </row>
    <row r="235" spans="1:13" ht="13" x14ac:dyDescent="0.15">
      <c r="A235" s="1">
        <v>234</v>
      </c>
      <c r="B235" s="1">
        <v>1</v>
      </c>
      <c r="C235" s="1">
        <v>3</v>
      </c>
      <c r="D235" s="1" t="s">
        <v>354</v>
      </c>
      <c r="E235" s="1" t="s">
        <v>1001</v>
      </c>
      <c r="F235" s="1" t="s">
        <v>1241</v>
      </c>
      <c r="G235" s="2" t="s">
        <v>12</v>
      </c>
      <c r="H235" s="10">
        <v>5</v>
      </c>
      <c r="I235" s="1">
        <v>347077</v>
      </c>
      <c r="J235" s="3">
        <v>31.387499999999999</v>
      </c>
      <c r="L235" s="1" t="s">
        <v>11</v>
      </c>
      <c r="M235">
        <v>6</v>
      </c>
    </row>
    <row r="236" spans="1:13" ht="13" x14ac:dyDescent="0.15">
      <c r="A236" s="1">
        <v>235</v>
      </c>
      <c r="B236" s="1">
        <v>0</v>
      </c>
      <c r="C236" s="1">
        <v>2</v>
      </c>
      <c r="D236" s="1" t="s">
        <v>535</v>
      </c>
      <c r="E236" s="1" t="s">
        <v>999</v>
      </c>
      <c r="F236" s="1" t="s">
        <v>1242</v>
      </c>
      <c r="G236" s="2" t="s">
        <v>9</v>
      </c>
      <c r="H236" s="10">
        <v>24</v>
      </c>
      <c r="I236" s="1" t="s">
        <v>120</v>
      </c>
      <c r="J236" s="3">
        <v>10.5</v>
      </c>
      <c r="L236" s="1" t="s">
        <v>11</v>
      </c>
      <c r="M236">
        <v>0</v>
      </c>
    </row>
    <row r="237" spans="1:13" ht="13" x14ac:dyDescent="0.15">
      <c r="A237" s="1">
        <v>236</v>
      </c>
      <c r="B237" s="1">
        <v>0</v>
      </c>
      <c r="C237" s="1">
        <v>3</v>
      </c>
      <c r="D237" s="1" t="s">
        <v>536</v>
      </c>
      <c r="E237" s="1" t="s">
        <v>1001</v>
      </c>
      <c r="F237" s="1" t="s">
        <v>1243</v>
      </c>
      <c r="G237" s="2" t="s">
        <v>12</v>
      </c>
      <c r="I237" s="1" t="s">
        <v>121</v>
      </c>
      <c r="J237" s="3">
        <v>7.55</v>
      </c>
      <c r="L237" s="1" t="s">
        <v>11</v>
      </c>
      <c r="M237">
        <v>0</v>
      </c>
    </row>
    <row r="238" spans="1:13" ht="13" x14ac:dyDescent="0.15">
      <c r="A238" s="1">
        <v>237</v>
      </c>
      <c r="B238" s="1">
        <v>0</v>
      </c>
      <c r="C238" s="1">
        <v>2</v>
      </c>
      <c r="D238" s="1" t="s">
        <v>537</v>
      </c>
      <c r="E238" s="1" t="s">
        <v>999</v>
      </c>
      <c r="F238" s="1" t="s">
        <v>1244</v>
      </c>
      <c r="G238" s="2" t="s">
        <v>9</v>
      </c>
      <c r="H238" s="10">
        <v>44</v>
      </c>
      <c r="I238" s="1">
        <v>26707</v>
      </c>
      <c r="J238" s="3">
        <v>26</v>
      </c>
      <c r="L238" s="1" t="s">
        <v>11</v>
      </c>
      <c r="M238">
        <v>1</v>
      </c>
    </row>
    <row r="239" spans="1:13" ht="13" x14ac:dyDescent="0.15">
      <c r="A239" s="1">
        <v>238</v>
      </c>
      <c r="B239" s="1">
        <v>1</v>
      </c>
      <c r="C239" s="1">
        <v>2</v>
      </c>
      <c r="D239" s="1" t="s">
        <v>538</v>
      </c>
      <c r="E239" s="1" t="s">
        <v>1001</v>
      </c>
      <c r="F239" s="1" t="s">
        <v>1245</v>
      </c>
      <c r="G239" s="2" t="s">
        <v>12</v>
      </c>
      <c r="H239" s="10">
        <v>8</v>
      </c>
      <c r="I239" s="1" t="s">
        <v>122</v>
      </c>
      <c r="J239" s="3">
        <v>26.25</v>
      </c>
      <c r="L239" s="1" t="s">
        <v>11</v>
      </c>
      <c r="M239">
        <v>2</v>
      </c>
    </row>
    <row r="240" spans="1:13" ht="13" x14ac:dyDescent="0.15">
      <c r="A240" s="1">
        <v>239</v>
      </c>
      <c r="B240" s="1">
        <v>0</v>
      </c>
      <c r="C240" s="1">
        <v>2</v>
      </c>
      <c r="D240" s="1" t="s">
        <v>539</v>
      </c>
      <c r="E240" s="1" t="s">
        <v>999</v>
      </c>
      <c r="F240" s="1" t="s">
        <v>1246</v>
      </c>
      <c r="G240" s="2" t="s">
        <v>9</v>
      </c>
      <c r="H240" s="10">
        <v>19</v>
      </c>
      <c r="I240" s="1">
        <v>28665</v>
      </c>
      <c r="J240" s="3">
        <v>10.5</v>
      </c>
      <c r="L240" s="1" t="s">
        <v>11</v>
      </c>
      <c r="M240">
        <v>0</v>
      </c>
    </row>
    <row r="241" spans="1:13" ht="13" x14ac:dyDescent="0.15">
      <c r="A241" s="1">
        <v>240</v>
      </c>
      <c r="B241" s="1">
        <v>0</v>
      </c>
      <c r="C241" s="1">
        <v>2</v>
      </c>
      <c r="D241" s="1" t="s">
        <v>540</v>
      </c>
      <c r="E241" s="1" t="s">
        <v>999</v>
      </c>
      <c r="F241" s="1" t="s">
        <v>1231</v>
      </c>
      <c r="G241" s="2" t="s">
        <v>9</v>
      </c>
      <c r="H241" s="10">
        <v>33</v>
      </c>
      <c r="I241" s="1" t="s">
        <v>123</v>
      </c>
      <c r="J241" s="3">
        <v>12.275</v>
      </c>
      <c r="L241" s="1" t="s">
        <v>11</v>
      </c>
      <c r="M241">
        <v>0</v>
      </c>
    </row>
    <row r="242" spans="1:13" ht="13" x14ac:dyDescent="0.15">
      <c r="A242" s="1">
        <v>241</v>
      </c>
      <c r="B242" s="1">
        <v>0</v>
      </c>
      <c r="C242" s="1">
        <v>3</v>
      </c>
      <c r="D242" s="1" t="s">
        <v>435</v>
      </c>
      <c r="E242" s="1" t="s">
        <v>1001</v>
      </c>
      <c r="F242" s="1" t="s">
        <v>1247</v>
      </c>
      <c r="G242" s="2" t="s">
        <v>12</v>
      </c>
      <c r="I242" s="1">
        <v>2665</v>
      </c>
      <c r="J242" s="3">
        <v>14.4542</v>
      </c>
      <c r="L242" s="1" t="s">
        <v>15</v>
      </c>
      <c r="M242">
        <v>1</v>
      </c>
    </row>
    <row r="243" spans="1:13" ht="13" x14ac:dyDescent="0.15">
      <c r="A243" s="1">
        <v>242</v>
      </c>
      <c r="B243" s="1">
        <v>1</v>
      </c>
      <c r="C243" s="1">
        <v>3</v>
      </c>
      <c r="D243" s="1" t="s">
        <v>541</v>
      </c>
      <c r="E243" s="1" t="s">
        <v>1001</v>
      </c>
      <c r="F243" s="1" t="s">
        <v>1248</v>
      </c>
      <c r="G243" s="2" t="s">
        <v>12</v>
      </c>
      <c r="I243" s="1">
        <v>367230</v>
      </c>
      <c r="J243" s="3">
        <v>15.5</v>
      </c>
      <c r="L243" s="1" t="s">
        <v>19</v>
      </c>
      <c r="M243">
        <v>1</v>
      </c>
    </row>
    <row r="244" spans="1:13" ht="13" x14ac:dyDescent="0.15">
      <c r="A244" s="1">
        <v>243</v>
      </c>
      <c r="B244" s="1">
        <v>0</v>
      </c>
      <c r="C244" s="1">
        <v>2</v>
      </c>
      <c r="D244" s="1" t="s">
        <v>542</v>
      </c>
      <c r="E244" s="1" t="s">
        <v>999</v>
      </c>
      <c r="F244" s="1" t="s">
        <v>1249</v>
      </c>
      <c r="G244" s="2" t="s">
        <v>9</v>
      </c>
      <c r="H244" s="10">
        <v>29</v>
      </c>
      <c r="I244" s="1" t="s">
        <v>124</v>
      </c>
      <c r="J244" s="3">
        <v>10.5</v>
      </c>
      <c r="L244" s="1" t="s">
        <v>11</v>
      </c>
      <c r="M244">
        <v>0</v>
      </c>
    </row>
    <row r="245" spans="1:13" ht="13" x14ac:dyDescent="0.15">
      <c r="A245" s="1">
        <v>244</v>
      </c>
      <c r="B245" s="1">
        <v>0</v>
      </c>
      <c r="C245" s="1">
        <v>3</v>
      </c>
      <c r="D245" s="1" t="s">
        <v>543</v>
      </c>
      <c r="E245" s="1" t="s">
        <v>999</v>
      </c>
      <c r="F245" s="1" t="s">
        <v>1250</v>
      </c>
      <c r="G245" s="2" t="s">
        <v>9</v>
      </c>
      <c r="H245" s="10">
        <v>22</v>
      </c>
      <c r="I245" s="1" t="s">
        <v>125</v>
      </c>
      <c r="J245" s="3">
        <v>7.125</v>
      </c>
      <c r="L245" s="1" t="s">
        <v>11</v>
      </c>
      <c r="M245">
        <v>0</v>
      </c>
    </row>
    <row r="246" spans="1:13" ht="13" x14ac:dyDescent="0.15">
      <c r="A246" s="1">
        <v>245</v>
      </c>
      <c r="B246" s="1">
        <v>0</v>
      </c>
      <c r="C246" s="1">
        <v>3</v>
      </c>
      <c r="D246" s="1" t="s">
        <v>438</v>
      </c>
      <c r="E246" s="1" t="s">
        <v>999</v>
      </c>
      <c r="F246" s="1" t="s">
        <v>1251</v>
      </c>
      <c r="G246" s="2" t="s">
        <v>9</v>
      </c>
      <c r="H246" s="10">
        <v>30</v>
      </c>
      <c r="I246" s="1">
        <v>2694</v>
      </c>
      <c r="J246" s="3">
        <v>7.2249999999999996</v>
      </c>
      <c r="L246" s="1" t="s">
        <v>15</v>
      </c>
      <c r="M246">
        <v>0</v>
      </c>
    </row>
    <row r="247" spans="1:13" ht="13" x14ac:dyDescent="0.15">
      <c r="A247" s="1">
        <v>246</v>
      </c>
      <c r="B247" s="1">
        <v>0</v>
      </c>
      <c r="C247" s="1">
        <v>1</v>
      </c>
      <c r="D247" s="1" t="s">
        <v>544</v>
      </c>
      <c r="E247" s="1" t="s">
        <v>1005</v>
      </c>
      <c r="F247" s="1" t="s">
        <v>1252</v>
      </c>
      <c r="G247" s="2" t="s">
        <v>9</v>
      </c>
      <c r="H247" s="10">
        <v>44</v>
      </c>
      <c r="I247" s="1">
        <v>19928</v>
      </c>
      <c r="J247" s="3">
        <v>90</v>
      </c>
      <c r="K247" s="1" t="s">
        <v>126</v>
      </c>
      <c r="L247" s="1" t="s">
        <v>19</v>
      </c>
      <c r="M247">
        <v>2</v>
      </c>
    </row>
    <row r="248" spans="1:13" ht="13" x14ac:dyDescent="0.15">
      <c r="A248" s="1">
        <v>247</v>
      </c>
      <c r="B248" s="1">
        <v>0</v>
      </c>
      <c r="C248" s="1">
        <v>3</v>
      </c>
      <c r="D248" s="1" t="s">
        <v>545</v>
      </c>
      <c r="E248" s="1" t="s">
        <v>1001</v>
      </c>
      <c r="F248" s="1" t="s">
        <v>1253</v>
      </c>
      <c r="G248" s="2" t="s">
        <v>12</v>
      </c>
      <c r="H248" s="10">
        <v>25</v>
      </c>
      <c r="I248" s="1">
        <v>347071</v>
      </c>
      <c r="J248" s="3">
        <v>7.7750000000000004</v>
      </c>
      <c r="L248" s="1" t="s">
        <v>11</v>
      </c>
      <c r="M248">
        <v>0</v>
      </c>
    </row>
    <row r="249" spans="1:13" ht="13" x14ac:dyDescent="0.15">
      <c r="A249" s="1">
        <v>248</v>
      </c>
      <c r="B249" s="1">
        <v>1</v>
      </c>
      <c r="C249" s="1">
        <v>2</v>
      </c>
      <c r="D249" s="1" t="s">
        <v>546</v>
      </c>
      <c r="E249" s="1" t="s">
        <v>1000</v>
      </c>
      <c r="F249" s="1" t="s">
        <v>1254</v>
      </c>
      <c r="G249" s="2" t="s">
        <v>12</v>
      </c>
      <c r="H249" s="10">
        <v>24</v>
      </c>
      <c r="I249" s="1">
        <v>250649</v>
      </c>
      <c r="J249" s="3">
        <v>14.5</v>
      </c>
      <c r="L249" s="1" t="s">
        <v>11</v>
      </c>
      <c r="M249">
        <v>2</v>
      </c>
    </row>
    <row r="250" spans="1:13" ht="13" x14ac:dyDescent="0.15">
      <c r="A250" s="1">
        <v>249</v>
      </c>
      <c r="B250" s="1">
        <v>1</v>
      </c>
      <c r="C250" s="1">
        <v>1</v>
      </c>
      <c r="D250" s="1" t="s">
        <v>547</v>
      </c>
      <c r="E250" s="1" t="s">
        <v>999</v>
      </c>
      <c r="F250" s="1" t="s">
        <v>1255</v>
      </c>
      <c r="G250" s="2" t="s">
        <v>9</v>
      </c>
      <c r="H250" s="10">
        <v>37</v>
      </c>
      <c r="I250" s="1">
        <v>11751</v>
      </c>
      <c r="J250" s="3">
        <v>52.554200000000002</v>
      </c>
      <c r="K250" s="1" t="s">
        <v>127</v>
      </c>
      <c r="L250" s="1" t="s">
        <v>11</v>
      </c>
      <c r="M250">
        <v>2</v>
      </c>
    </row>
    <row r="251" spans="1:13" ht="13" x14ac:dyDescent="0.15">
      <c r="A251" s="1">
        <v>250</v>
      </c>
      <c r="B251" s="1">
        <v>0</v>
      </c>
      <c r="C251" s="1">
        <v>2</v>
      </c>
      <c r="D251" s="1" t="s">
        <v>548</v>
      </c>
      <c r="E251" s="1" t="s">
        <v>1004</v>
      </c>
      <c r="F251" s="1" t="s">
        <v>1256</v>
      </c>
      <c r="G251" s="2" t="s">
        <v>9</v>
      </c>
      <c r="H251" s="10">
        <v>54</v>
      </c>
      <c r="I251" s="1">
        <v>244252</v>
      </c>
      <c r="J251" s="3">
        <v>26</v>
      </c>
      <c r="L251" s="1" t="s">
        <v>11</v>
      </c>
      <c r="M251">
        <v>1</v>
      </c>
    </row>
    <row r="252" spans="1:13" ht="13" x14ac:dyDescent="0.15">
      <c r="A252" s="1">
        <v>251</v>
      </c>
      <c r="B252" s="1">
        <v>0</v>
      </c>
      <c r="C252" s="1">
        <v>3</v>
      </c>
      <c r="D252" s="1" t="s">
        <v>549</v>
      </c>
      <c r="E252" s="1" t="s">
        <v>999</v>
      </c>
      <c r="F252" s="1" t="s">
        <v>1257</v>
      </c>
      <c r="G252" s="2" t="s">
        <v>9</v>
      </c>
      <c r="I252" s="1">
        <v>362316</v>
      </c>
      <c r="J252" s="3">
        <v>7.25</v>
      </c>
      <c r="L252" s="1" t="s">
        <v>11</v>
      </c>
      <c r="M252">
        <v>0</v>
      </c>
    </row>
    <row r="253" spans="1:13" ht="13" x14ac:dyDescent="0.15">
      <c r="A253" s="1">
        <v>252</v>
      </c>
      <c r="B253" s="1">
        <v>0</v>
      </c>
      <c r="C253" s="1">
        <v>3</v>
      </c>
      <c r="D253" s="1" t="s">
        <v>511</v>
      </c>
      <c r="E253" s="1" t="s">
        <v>1000</v>
      </c>
      <c r="F253" s="1" t="s">
        <v>1258</v>
      </c>
      <c r="G253" s="2" t="s">
        <v>12</v>
      </c>
      <c r="H253" s="10">
        <v>29</v>
      </c>
      <c r="I253" s="1">
        <v>347054</v>
      </c>
      <c r="J253" s="3">
        <v>10.4625</v>
      </c>
      <c r="K253" s="1" t="s">
        <v>22</v>
      </c>
      <c r="L253" s="1" t="s">
        <v>11</v>
      </c>
      <c r="M253">
        <v>2</v>
      </c>
    </row>
    <row r="254" spans="1:13" ht="13" x14ac:dyDescent="0.15">
      <c r="A254" s="1">
        <v>253</v>
      </c>
      <c r="B254" s="1">
        <v>0</v>
      </c>
      <c r="C254" s="1">
        <v>1</v>
      </c>
      <c r="D254" s="1" t="s">
        <v>550</v>
      </c>
      <c r="E254" s="1" t="s">
        <v>999</v>
      </c>
      <c r="F254" s="1" t="s">
        <v>1259</v>
      </c>
      <c r="G254" s="2" t="s">
        <v>9</v>
      </c>
      <c r="H254" s="10">
        <v>62</v>
      </c>
      <c r="I254" s="1">
        <v>113514</v>
      </c>
      <c r="J254" s="3">
        <v>26.55</v>
      </c>
      <c r="K254" s="1" t="s">
        <v>128</v>
      </c>
      <c r="L254" s="1" t="s">
        <v>11</v>
      </c>
      <c r="M254">
        <v>0</v>
      </c>
    </row>
    <row r="255" spans="1:13" ht="13" x14ac:dyDescent="0.15">
      <c r="A255" s="1">
        <v>254</v>
      </c>
      <c r="B255" s="1">
        <v>0</v>
      </c>
      <c r="C255" s="1">
        <v>3</v>
      </c>
      <c r="D255" s="1" t="s">
        <v>551</v>
      </c>
      <c r="E255" s="1" t="s">
        <v>999</v>
      </c>
      <c r="F255" s="1" t="s">
        <v>1260</v>
      </c>
      <c r="G255" s="2" t="s">
        <v>9</v>
      </c>
      <c r="H255" s="10">
        <v>30</v>
      </c>
      <c r="I255" s="1" t="s">
        <v>129</v>
      </c>
      <c r="J255" s="3">
        <v>16.100000000000001</v>
      </c>
      <c r="L255" s="1" t="s">
        <v>11</v>
      </c>
      <c r="M255">
        <v>1</v>
      </c>
    </row>
    <row r="256" spans="1:13" ht="13" x14ac:dyDescent="0.15">
      <c r="A256" s="1">
        <v>255</v>
      </c>
      <c r="B256" s="1">
        <v>0</v>
      </c>
      <c r="C256" s="1">
        <v>3</v>
      </c>
      <c r="D256" s="1" t="s">
        <v>552</v>
      </c>
      <c r="E256" s="1" t="s">
        <v>1000</v>
      </c>
      <c r="F256" s="1" t="s">
        <v>1261</v>
      </c>
      <c r="G256" s="2" t="s">
        <v>12</v>
      </c>
      <c r="H256" s="10">
        <v>41</v>
      </c>
      <c r="I256" s="1">
        <v>370129</v>
      </c>
      <c r="J256" s="3">
        <v>20.212499999999999</v>
      </c>
      <c r="L256" s="1" t="s">
        <v>11</v>
      </c>
      <c r="M256">
        <v>2</v>
      </c>
    </row>
    <row r="257" spans="1:13" ht="13" x14ac:dyDescent="0.15">
      <c r="A257" s="1">
        <v>256</v>
      </c>
      <c r="B257" s="1">
        <v>1</v>
      </c>
      <c r="C257" s="1">
        <v>3</v>
      </c>
      <c r="D257" s="1" t="s">
        <v>553</v>
      </c>
      <c r="E257" s="1" t="s">
        <v>1000</v>
      </c>
      <c r="F257" s="1" t="s">
        <v>1262</v>
      </c>
      <c r="G257" s="2" t="s">
        <v>12</v>
      </c>
      <c r="H257" s="10">
        <v>29</v>
      </c>
      <c r="I257" s="1">
        <v>2650</v>
      </c>
      <c r="J257" s="3">
        <v>15.245799999999999</v>
      </c>
      <c r="L257" s="1" t="s">
        <v>15</v>
      </c>
      <c r="M257">
        <v>2</v>
      </c>
    </row>
    <row r="258" spans="1:13" ht="13" x14ac:dyDescent="0.15">
      <c r="A258" s="1">
        <v>257</v>
      </c>
      <c r="B258" s="1">
        <v>1</v>
      </c>
      <c r="C258" s="1">
        <v>1</v>
      </c>
      <c r="D258" s="1" t="s">
        <v>554</v>
      </c>
      <c r="E258" s="1" t="s">
        <v>1000</v>
      </c>
      <c r="F258" s="1" t="s">
        <v>1263</v>
      </c>
      <c r="G258" s="2" t="s">
        <v>12</v>
      </c>
      <c r="I258" s="1" t="s">
        <v>130</v>
      </c>
      <c r="J258" s="3">
        <v>79.2</v>
      </c>
      <c r="L258" s="1" t="s">
        <v>15</v>
      </c>
      <c r="M258">
        <v>0</v>
      </c>
    </row>
    <row r="259" spans="1:13" ht="13" x14ac:dyDescent="0.15">
      <c r="A259" s="1">
        <v>258</v>
      </c>
      <c r="B259" s="1">
        <v>1</v>
      </c>
      <c r="C259" s="1">
        <v>1</v>
      </c>
      <c r="D259" s="1" t="s">
        <v>555</v>
      </c>
      <c r="E259" s="1" t="s">
        <v>1001</v>
      </c>
      <c r="F259" s="1" t="s">
        <v>1264</v>
      </c>
      <c r="G259" s="2" t="s">
        <v>12</v>
      </c>
      <c r="H259" s="10">
        <v>30</v>
      </c>
      <c r="I259" s="1">
        <v>110152</v>
      </c>
      <c r="J259" s="3">
        <v>86.5</v>
      </c>
      <c r="K259" s="1" t="s">
        <v>131</v>
      </c>
      <c r="L259" s="1" t="s">
        <v>11</v>
      </c>
      <c r="M259">
        <v>0</v>
      </c>
    </row>
    <row r="260" spans="1:13" ht="13" x14ac:dyDescent="0.15">
      <c r="A260" s="1">
        <v>259</v>
      </c>
      <c r="B260" s="1">
        <v>1</v>
      </c>
      <c r="C260" s="1">
        <v>1</v>
      </c>
      <c r="D260" s="1" t="s">
        <v>556</v>
      </c>
      <c r="E260" s="1" t="s">
        <v>1001</v>
      </c>
      <c r="F260" s="1" t="s">
        <v>1140</v>
      </c>
      <c r="G260" s="2" t="s">
        <v>12</v>
      </c>
      <c r="H260" s="10">
        <v>35</v>
      </c>
      <c r="I260" s="1" t="s">
        <v>132</v>
      </c>
      <c r="J260" s="3">
        <v>512.32920000000001</v>
      </c>
      <c r="L260" s="1" t="s">
        <v>15</v>
      </c>
      <c r="M260">
        <v>0</v>
      </c>
    </row>
    <row r="261" spans="1:13" ht="13" x14ac:dyDescent="0.15">
      <c r="A261" s="1">
        <v>260</v>
      </c>
      <c r="B261" s="1">
        <v>1</v>
      </c>
      <c r="C261" s="1">
        <v>2</v>
      </c>
      <c r="D261" s="1" t="s">
        <v>557</v>
      </c>
      <c r="E261" s="1" t="s">
        <v>1000</v>
      </c>
      <c r="F261" s="1" t="s">
        <v>1265</v>
      </c>
      <c r="G261" s="2" t="s">
        <v>12</v>
      </c>
      <c r="H261" s="10">
        <v>50</v>
      </c>
      <c r="I261" s="1">
        <v>230433</v>
      </c>
      <c r="J261" s="3">
        <v>26</v>
      </c>
      <c r="L261" s="1" t="s">
        <v>11</v>
      </c>
      <c r="M261">
        <v>1</v>
      </c>
    </row>
    <row r="262" spans="1:13" ht="13" x14ac:dyDescent="0.15">
      <c r="A262" s="1">
        <v>261</v>
      </c>
      <c r="B262" s="1">
        <v>0</v>
      </c>
      <c r="C262" s="1">
        <v>3</v>
      </c>
      <c r="D262" s="1" t="s">
        <v>485</v>
      </c>
      <c r="E262" s="1" t="s">
        <v>999</v>
      </c>
      <c r="F262" s="1" t="s">
        <v>945</v>
      </c>
      <c r="G262" s="2" t="s">
        <v>9</v>
      </c>
      <c r="I262" s="1">
        <v>384461</v>
      </c>
      <c r="J262" s="3">
        <v>7.75</v>
      </c>
      <c r="L262" s="1" t="s">
        <v>19</v>
      </c>
      <c r="M262">
        <v>0</v>
      </c>
    </row>
    <row r="263" spans="1:13" ht="13" x14ac:dyDescent="0.15">
      <c r="A263" s="1">
        <v>262</v>
      </c>
      <c r="B263" s="1">
        <v>1</v>
      </c>
      <c r="C263" s="1">
        <v>3</v>
      </c>
      <c r="D263" s="1" t="s">
        <v>354</v>
      </c>
      <c r="E263" s="1" t="s">
        <v>1002</v>
      </c>
      <c r="F263" s="1" t="s">
        <v>1266</v>
      </c>
      <c r="G263" s="2" t="s">
        <v>9</v>
      </c>
      <c r="H263" s="10">
        <v>3</v>
      </c>
      <c r="I263" s="1">
        <v>347077</v>
      </c>
      <c r="J263" s="3">
        <v>31.387499999999999</v>
      </c>
      <c r="L263" s="1" t="s">
        <v>11</v>
      </c>
      <c r="M263">
        <v>6</v>
      </c>
    </row>
    <row r="264" spans="1:13" ht="13" x14ac:dyDescent="0.15">
      <c r="A264" s="1">
        <v>263</v>
      </c>
      <c r="B264" s="1">
        <v>0</v>
      </c>
      <c r="C264" s="1">
        <v>1</v>
      </c>
      <c r="D264" s="1" t="s">
        <v>558</v>
      </c>
      <c r="E264" s="1" t="s">
        <v>999</v>
      </c>
      <c r="F264" s="1" t="s">
        <v>1105</v>
      </c>
      <c r="G264" s="2" t="s">
        <v>9</v>
      </c>
      <c r="H264" s="10">
        <v>52</v>
      </c>
      <c r="I264" s="1">
        <v>110413</v>
      </c>
      <c r="J264" s="3">
        <v>79.650000000000006</v>
      </c>
      <c r="K264" s="1" t="s">
        <v>133</v>
      </c>
      <c r="L264" s="1" t="s">
        <v>11</v>
      </c>
      <c r="M264">
        <v>2</v>
      </c>
    </row>
    <row r="265" spans="1:13" ht="13" x14ac:dyDescent="0.15">
      <c r="A265" s="1">
        <v>264</v>
      </c>
      <c r="B265" s="1">
        <v>0</v>
      </c>
      <c r="C265" s="1">
        <v>1</v>
      </c>
      <c r="D265" s="1" t="s">
        <v>559</v>
      </c>
      <c r="E265" s="1" t="s">
        <v>999</v>
      </c>
      <c r="F265" s="1" t="s">
        <v>1202</v>
      </c>
      <c r="G265" s="2" t="s">
        <v>9</v>
      </c>
      <c r="H265" s="10">
        <v>40</v>
      </c>
      <c r="I265" s="1">
        <v>112059</v>
      </c>
      <c r="J265" s="3">
        <v>0</v>
      </c>
      <c r="K265" s="1" t="s">
        <v>134</v>
      </c>
      <c r="L265" s="1" t="s">
        <v>11</v>
      </c>
      <c r="M265">
        <v>0</v>
      </c>
    </row>
    <row r="266" spans="1:13" ht="13" x14ac:dyDescent="0.15">
      <c r="A266" s="1">
        <v>265</v>
      </c>
      <c r="B266" s="1">
        <v>0</v>
      </c>
      <c r="C266" s="1">
        <v>3</v>
      </c>
      <c r="D266" s="1" t="s">
        <v>560</v>
      </c>
      <c r="E266" s="1" t="s">
        <v>1001</v>
      </c>
      <c r="F266" s="1" t="s">
        <v>1267</v>
      </c>
      <c r="G266" s="2" t="s">
        <v>12</v>
      </c>
      <c r="I266" s="1">
        <v>382649</v>
      </c>
      <c r="J266" s="3">
        <v>7.75</v>
      </c>
      <c r="L266" s="1" t="s">
        <v>19</v>
      </c>
      <c r="M266">
        <v>0</v>
      </c>
    </row>
    <row r="267" spans="1:13" ht="13" x14ac:dyDescent="0.15">
      <c r="A267" s="1">
        <v>266</v>
      </c>
      <c r="B267" s="1">
        <v>0</v>
      </c>
      <c r="C267" s="1">
        <v>2</v>
      </c>
      <c r="D267" s="1" t="s">
        <v>561</v>
      </c>
      <c r="E267" s="1" t="s">
        <v>999</v>
      </c>
      <c r="F267" s="1" t="s">
        <v>1268</v>
      </c>
      <c r="G267" s="2" t="s">
        <v>9</v>
      </c>
      <c r="H267" s="10">
        <v>36</v>
      </c>
      <c r="I267" s="1" t="s">
        <v>135</v>
      </c>
      <c r="J267" s="3">
        <v>10.5</v>
      </c>
      <c r="L267" s="1" t="s">
        <v>11</v>
      </c>
      <c r="M267">
        <v>0</v>
      </c>
    </row>
    <row r="268" spans="1:13" ht="13" x14ac:dyDescent="0.15">
      <c r="A268" s="1">
        <v>267</v>
      </c>
      <c r="B268" s="1">
        <v>0</v>
      </c>
      <c r="C268" s="1">
        <v>3</v>
      </c>
      <c r="D268" s="1" t="s">
        <v>378</v>
      </c>
      <c r="E268" s="1" t="s">
        <v>999</v>
      </c>
      <c r="F268" s="1" t="s">
        <v>1269</v>
      </c>
      <c r="G268" s="2" t="s">
        <v>9</v>
      </c>
      <c r="H268" s="10">
        <v>16</v>
      </c>
      <c r="I268" s="1">
        <v>3101295</v>
      </c>
      <c r="J268" s="3">
        <v>39.6875</v>
      </c>
      <c r="L268" s="1" t="s">
        <v>11</v>
      </c>
      <c r="M268">
        <v>5</v>
      </c>
    </row>
    <row r="269" spans="1:13" ht="13" x14ac:dyDescent="0.15">
      <c r="A269" s="1">
        <v>268</v>
      </c>
      <c r="B269" s="1">
        <v>1</v>
      </c>
      <c r="C269" s="1">
        <v>3</v>
      </c>
      <c r="D269" s="1" t="s">
        <v>562</v>
      </c>
      <c r="E269" s="1" t="s">
        <v>999</v>
      </c>
      <c r="F269" s="1" t="s">
        <v>1270</v>
      </c>
      <c r="G269" s="2" t="s">
        <v>9</v>
      </c>
      <c r="H269" s="10">
        <v>25</v>
      </c>
      <c r="I269" s="1">
        <v>347083</v>
      </c>
      <c r="J269" s="3">
        <v>7.7750000000000004</v>
      </c>
      <c r="L269" s="1" t="s">
        <v>11</v>
      </c>
      <c r="M269">
        <v>1</v>
      </c>
    </row>
    <row r="270" spans="1:13" ht="13" x14ac:dyDescent="0.15">
      <c r="A270" s="1">
        <v>269</v>
      </c>
      <c r="B270" s="1">
        <v>1</v>
      </c>
      <c r="C270" s="1">
        <v>1</v>
      </c>
      <c r="D270" s="1" t="s">
        <v>563</v>
      </c>
      <c r="E270" s="1" t="s">
        <v>1000</v>
      </c>
      <c r="F270" s="1" t="s">
        <v>1271</v>
      </c>
      <c r="G270" s="2" t="s">
        <v>12</v>
      </c>
      <c r="H270" s="10">
        <v>58</v>
      </c>
      <c r="I270" s="1" t="s">
        <v>136</v>
      </c>
      <c r="J270" s="3">
        <v>153.46250000000001</v>
      </c>
      <c r="K270" s="1" t="s">
        <v>137</v>
      </c>
      <c r="L270" s="1" t="s">
        <v>11</v>
      </c>
      <c r="M270">
        <v>1</v>
      </c>
    </row>
    <row r="271" spans="1:13" ht="13" x14ac:dyDescent="0.15">
      <c r="A271" s="1">
        <v>270</v>
      </c>
      <c r="B271" s="1">
        <v>1</v>
      </c>
      <c r="C271" s="1">
        <v>1</v>
      </c>
      <c r="D271" s="1" t="s">
        <v>564</v>
      </c>
      <c r="E271" s="1" t="s">
        <v>1001</v>
      </c>
      <c r="F271" s="1" t="s">
        <v>1272</v>
      </c>
      <c r="G271" s="2" t="s">
        <v>12</v>
      </c>
      <c r="H271" s="10">
        <v>35</v>
      </c>
      <c r="I271" s="1" t="s">
        <v>138</v>
      </c>
      <c r="J271" s="3">
        <v>135.63329999999999</v>
      </c>
      <c r="K271" s="1" t="s">
        <v>139</v>
      </c>
      <c r="L271" s="1" t="s">
        <v>11</v>
      </c>
      <c r="M271">
        <v>0</v>
      </c>
    </row>
    <row r="272" spans="1:13" ht="13" x14ac:dyDescent="0.15">
      <c r="A272" s="1">
        <v>271</v>
      </c>
      <c r="B272" s="1">
        <v>0</v>
      </c>
      <c r="C272" s="1">
        <v>1</v>
      </c>
      <c r="D272" s="1" t="s">
        <v>565</v>
      </c>
      <c r="E272" s="1" t="s">
        <v>999</v>
      </c>
      <c r="F272" s="1" t="s">
        <v>948</v>
      </c>
      <c r="G272" s="2" t="s">
        <v>9</v>
      </c>
      <c r="I272" s="1">
        <v>113798</v>
      </c>
      <c r="J272" s="3">
        <v>31</v>
      </c>
      <c r="L272" s="1" t="s">
        <v>11</v>
      </c>
      <c r="M272">
        <v>0</v>
      </c>
    </row>
    <row r="273" spans="1:13" ht="13" x14ac:dyDescent="0.15">
      <c r="A273" s="1">
        <v>272</v>
      </c>
      <c r="B273" s="1">
        <v>1</v>
      </c>
      <c r="C273" s="1">
        <v>3</v>
      </c>
      <c r="D273" s="1" t="s">
        <v>566</v>
      </c>
      <c r="E273" s="1" t="s">
        <v>999</v>
      </c>
      <c r="F273" s="1" t="s">
        <v>1022</v>
      </c>
      <c r="G273" s="2" t="s">
        <v>9</v>
      </c>
      <c r="H273" s="10">
        <v>25</v>
      </c>
      <c r="I273" s="1" t="s">
        <v>99</v>
      </c>
      <c r="J273" s="3">
        <v>0</v>
      </c>
      <c r="L273" s="1" t="s">
        <v>11</v>
      </c>
      <c r="M273">
        <v>0</v>
      </c>
    </row>
    <row r="274" spans="1:13" ht="13" x14ac:dyDescent="0.15">
      <c r="A274" s="1">
        <v>273</v>
      </c>
      <c r="B274" s="1">
        <v>1</v>
      </c>
      <c r="C274" s="1">
        <v>2</v>
      </c>
      <c r="D274" s="1" t="s">
        <v>567</v>
      </c>
      <c r="E274" s="1" t="s">
        <v>1000</v>
      </c>
      <c r="F274" s="1" t="s">
        <v>1273</v>
      </c>
      <c r="G274" s="2" t="s">
        <v>12</v>
      </c>
      <c r="H274" s="10">
        <v>41</v>
      </c>
      <c r="I274" s="1">
        <v>250644</v>
      </c>
      <c r="J274" s="3">
        <v>19.5</v>
      </c>
      <c r="L274" s="1" t="s">
        <v>11</v>
      </c>
      <c r="M274">
        <v>1</v>
      </c>
    </row>
    <row r="275" spans="1:13" ht="13" x14ac:dyDescent="0.15">
      <c r="A275" s="1">
        <v>274</v>
      </c>
      <c r="B275" s="1">
        <v>0</v>
      </c>
      <c r="C275" s="1">
        <v>1</v>
      </c>
      <c r="D275" s="1" t="s">
        <v>568</v>
      </c>
      <c r="E275" s="1" t="s">
        <v>999</v>
      </c>
      <c r="F275" s="1" t="s">
        <v>1274</v>
      </c>
      <c r="G275" s="2" t="s">
        <v>9</v>
      </c>
      <c r="H275" s="10">
        <v>37</v>
      </c>
      <c r="I275" s="1" t="s">
        <v>140</v>
      </c>
      <c r="J275" s="3">
        <v>29.7</v>
      </c>
      <c r="K275" s="1" t="s">
        <v>141</v>
      </c>
      <c r="L275" s="1" t="s">
        <v>15</v>
      </c>
      <c r="M275">
        <v>1</v>
      </c>
    </row>
    <row r="276" spans="1:13" ht="13" x14ac:dyDescent="0.15">
      <c r="A276" s="1">
        <v>275</v>
      </c>
      <c r="B276" s="1">
        <v>1</v>
      </c>
      <c r="C276" s="1">
        <v>3</v>
      </c>
      <c r="D276" s="1" t="s">
        <v>569</v>
      </c>
      <c r="E276" s="1" t="s">
        <v>1001</v>
      </c>
      <c r="F276" s="1" t="s">
        <v>1275</v>
      </c>
      <c r="G276" s="2" t="s">
        <v>12</v>
      </c>
      <c r="I276" s="1">
        <v>370375</v>
      </c>
      <c r="J276" s="3">
        <v>7.75</v>
      </c>
      <c r="L276" s="1" t="s">
        <v>19</v>
      </c>
      <c r="M276">
        <v>0</v>
      </c>
    </row>
    <row r="277" spans="1:13" ht="13" x14ac:dyDescent="0.15">
      <c r="A277" s="1">
        <v>276</v>
      </c>
      <c r="B277" s="1">
        <v>1</v>
      </c>
      <c r="C277" s="1">
        <v>1</v>
      </c>
      <c r="D277" s="1" t="s">
        <v>570</v>
      </c>
      <c r="E277" s="1" t="s">
        <v>1001</v>
      </c>
      <c r="F277" s="1" t="s">
        <v>1276</v>
      </c>
      <c r="G277" s="2" t="s">
        <v>12</v>
      </c>
      <c r="H277" s="10">
        <v>63</v>
      </c>
      <c r="I277" s="1">
        <v>13502</v>
      </c>
      <c r="J277" s="3">
        <v>77.958299999999994</v>
      </c>
      <c r="K277" s="1" t="s">
        <v>142</v>
      </c>
      <c r="L277" s="1" t="s">
        <v>11</v>
      </c>
      <c r="M277">
        <v>1</v>
      </c>
    </row>
    <row r="278" spans="1:13" ht="13" x14ac:dyDescent="0.15">
      <c r="A278" s="1">
        <v>277</v>
      </c>
      <c r="B278" s="1">
        <v>0</v>
      </c>
      <c r="C278" s="1">
        <v>3</v>
      </c>
      <c r="D278" s="1" t="s">
        <v>571</v>
      </c>
      <c r="E278" s="1" t="s">
        <v>1001</v>
      </c>
      <c r="F278" s="1" t="s">
        <v>1277</v>
      </c>
      <c r="G278" s="2" t="s">
        <v>12</v>
      </c>
      <c r="H278" s="10">
        <v>45</v>
      </c>
      <c r="I278" s="1">
        <v>347073</v>
      </c>
      <c r="J278" s="3">
        <v>7.75</v>
      </c>
      <c r="L278" s="1" t="s">
        <v>11</v>
      </c>
      <c r="M278">
        <v>0</v>
      </c>
    </row>
    <row r="279" spans="1:13" ht="13" x14ac:dyDescent="0.15">
      <c r="A279" s="1">
        <v>278</v>
      </c>
      <c r="B279" s="1">
        <v>0</v>
      </c>
      <c r="C279" s="1">
        <v>2</v>
      </c>
      <c r="D279" s="1" t="s">
        <v>572</v>
      </c>
      <c r="E279" s="1" t="s">
        <v>999</v>
      </c>
      <c r="F279" s="1" t="s">
        <v>1278</v>
      </c>
      <c r="G279" s="2" t="s">
        <v>9</v>
      </c>
      <c r="I279" s="1">
        <v>239853</v>
      </c>
      <c r="J279" s="3">
        <v>0</v>
      </c>
      <c r="L279" s="1" t="s">
        <v>11</v>
      </c>
      <c r="M279">
        <v>0</v>
      </c>
    </row>
    <row r="280" spans="1:13" ht="13" x14ac:dyDescent="0.15">
      <c r="A280" s="1">
        <v>279</v>
      </c>
      <c r="B280" s="1">
        <v>0</v>
      </c>
      <c r="C280" s="1">
        <v>3</v>
      </c>
      <c r="D280" s="1" t="s">
        <v>346</v>
      </c>
      <c r="E280" s="1" t="s">
        <v>1002</v>
      </c>
      <c r="F280" s="1" t="s">
        <v>1279</v>
      </c>
      <c r="G280" s="2" t="s">
        <v>9</v>
      </c>
      <c r="H280" s="10">
        <v>7</v>
      </c>
      <c r="I280" s="1">
        <v>382652</v>
      </c>
      <c r="J280" s="3">
        <v>29.125</v>
      </c>
      <c r="L280" s="1" t="s">
        <v>19</v>
      </c>
      <c r="M280">
        <v>5</v>
      </c>
    </row>
    <row r="281" spans="1:13" ht="13" x14ac:dyDescent="0.15">
      <c r="A281" s="1">
        <v>280</v>
      </c>
      <c r="B281" s="1">
        <v>1</v>
      </c>
      <c r="C281" s="1">
        <v>3</v>
      </c>
      <c r="D281" s="1" t="s">
        <v>573</v>
      </c>
      <c r="E281" s="1" t="s">
        <v>1000</v>
      </c>
      <c r="F281" s="1" t="s">
        <v>1280</v>
      </c>
      <c r="G281" s="2" t="s">
        <v>12</v>
      </c>
      <c r="H281" s="10">
        <v>35</v>
      </c>
      <c r="I281" s="1" t="s">
        <v>143</v>
      </c>
      <c r="J281" s="3">
        <v>20.25</v>
      </c>
      <c r="L281" s="1" t="s">
        <v>11</v>
      </c>
      <c r="M281">
        <v>2</v>
      </c>
    </row>
    <row r="282" spans="1:13" ht="13" x14ac:dyDescent="0.15">
      <c r="A282" s="1">
        <v>281</v>
      </c>
      <c r="B282" s="1">
        <v>0</v>
      </c>
      <c r="C282" s="1">
        <v>3</v>
      </c>
      <c r="D282" s="1" t="s">
        <v>574</v>
      </c>
      <c r="E282" s="1" t="s">
        <v>999</v>
      </c>
      <c r="F282" s="1" t="s">
        <v>1281</v>
      </c>
      <c r="G282" s="2" t="s">
        <v>9</v>
      </c>
      <c r="H282" s="10">
        <v>65</v>
      </c>
      <c r="I282" s="1">
        <v>336439</v>
      </c>
      <c r="J282" s="3">
        <v>7.75</v>
      </c>
      <c r="L282" s="1" t="s">
        <v>19</v>
      </c>
      <c r="M282">
        <v>0</v>
      </c>
    </row>
    <row r="283" spans="1:13" ht="13" x14ac:dyDescent="0.15">
      <c r="A283" s="1">
        <v>282</v>
      </c>
      <c r="B283" s="1">
        <v>0</v>
      </c>
      <c r="C283" s="1">
        <v>3</v>
      </c>
      <c r="D283" s="1" t="s">
        <v>575</v>
      </c>
      <c r="E283" s="1" t="s">
        <v>999</v>
      </c>
      <c r="F283" s="1" t="s">
        <v>1282</v>
      </c>
      <c r="G283" s="2" t="s">
        <v>9</v>
      </c>
      <c r="H283" s="10">
        <v>28</v>
      </c>
      <c r="I283" s="1">
        <v>347464</v>
      </c>
      <c r="J283" s="3">
        <v>7.8541999999999996</v>
      </c>
      <c r="L283" s="1" t="s">
        <v>11</v>
      </c>
      <c r="M283">
        <v>0</v>
      </c>
    </row>
    <row r="284" spans="1:13" ht="13" x14ac:dyDescent="0.15">
      <c r="A284" s="1">
        <v>283</v>
      </c>
      <c r="B284" s="1">
        <v>0</v>
      </c>
      <c r="C284" s="1">
        <v>3</v>
      </c>
      <c r="D284" s="1" t="s">
        <v>576</v>
      </c>
      <c r="E284" s="1" t="s">
        <v>999</v>
      </c>
      <c r="F284" s="1" t="s">
        <v>1283</v>
      </c>
      <c r="G284" s="2" t="s">
        <v>9</v>
      </c>
      <c r="H284" s="10">
        <v>16</v>
      </c>
      <c r="I284" s="1">
        <v>345778</v>
      </c>
      <c r="J284" s="3">
        <v>9.5</v>
      </c>
      <c r="L284" s="1" t="s">
        <v>11</v>
      </c>
      <c r="M284">
        <v>0</v>
      </c>
    </row>
    <row r="285" spans="1:13" ht="13" x14ac:dyDescent="0.15">
      <c r="A285" s="1">
        <v>284</v>
      </c>
      <c r="B285" s="1">
        <v>1</v>
      </c>
      <c r="C285" s="1">
        <v>3</v>
      </c>
      <c r="D285" s="1" t="s">
        <v>577</v>
      </c>
      <c r="E285" s="1" t="s">
        <v>999</v>
      </c>
      <c r="F285" s="1" t="s">
        <v>1284</v>
      </c>
      <c r="G285" s="2" t="s">
        <v>9</v>
      </c>
      <c r="H285" s="10">
        <v>19</v>
      </c>
      <c r="I285" s="1" t="s">
        <v>144</v>
      </c>
      <c r="J285" s="3">
        <v>8.0500000000000007</v>
      </c>
      <c r="L285" s="1" t="s">
        <v>11</v>
      </c>
      <c r="M285">
        <v>0</v>
      </c>
    </row>
    <row r="286" spans="1:13" ht="13" x14ac:dyDescent="0.15">
      <c r="A286" s="1">
        <v>285</v>
      </c>
      <c r="B286" s="1">
        <v>0</v>
      </c>
      <c r="C286" s="1">
        <v>1</v>
      </c>
      <c r="D286" s="1" t="s">
        <v>485</v>
      </c>
      <c r="E286" s="1" t="s">
        <v>999</v>
      </c>
      <c r="F286" s="1" t="s">
        <v>1285</v>
      </c>
      <c r="G286" s="2" t="s">
        <v>9</v>
      </c>
      <c r="I286" s="1">
        <v>113056</v>
      </c>
      <c r="J286" s="3">
        <v>26</v>
      </c>
      <c r="K286" s="1" t="s">
        <v>145</v>
      </c>
      <c r="L286" s="1" t="s">
        <v>11</v>
      </c>
      <c r="M286">
        <v>0</v>
      </c>
    </row>
    <row r="287" spans="1:13" ht="13" x14ac:dyDescent="0.15">
      <c r="A287" s="1">
        <v>286</v>
      </c>
      <c r="B287" s="1">
        <v>0</v>
      </c>
      <c r="C287" s="1">
        <v>3</v>
      </c>
      <c r="D287" s="1" t="s">
        <v>578</v>
      </c>
      <c r="E287" s="1" t="s">
        <v>999</v>
      </c>
      <c r="F287" s="1" t="s">
        <v>1092</v>
      </c>
      <c r="G287" s="2" t="s">
        <v>9</v>
      </c>
      <c r="H287" s="10">
        <v>33</v>
      </c>
      <c r="I287" s="1">
        <v>349239</v>
      </c>
      <c r="J287" s="3">
        <v>8.6624999999999996</v>
      </c>
      <c r="L287" s="1" t="s">
        <v>15</v>
      </c>
      <c r="M287">
        <v>0</v>
      </c>
    </row>
    <row r="288" spans="1:13" ht="13" x14ac:dyDescent="0.15">
      <c r="A288" s="1">
        <v>287</v>
      </c>
      <c r="B288" s="1">
        <v>1</v>
      </c>
      <c r="C288" s="1">
        <v>3</v>
      </c>
      <c r="D288" s="1" t="s">
        <v>579</v>
      </c>
      <c r="E288" s="1" t="s">
        <v>999</v>
      </c>
      <c r="F288" s="1" t="s">
        <v>1286</v>
      </c>
      <c r="G288" s="2" t="s">
        <v>9</v>
      </c>
      <c r="H288" s="10">
        <v>30</v>
      </c>
      <c r="I288" s="1">
        <v>345774</v>
      </c>
      <c r="J288" s="3">
        <v>9.5</v>
      </c>
      <c r="L288" s="1" t="s">
        <v>11</v>
      </c>
      <c r="M288">
        <v>0</v>
      </c>
    </row>
    <row r="289" spans="1:13" ht="13" x14ac:dyDescent="0.15">
      <c r="A289" s="1">
        <v>288</v>
      </c>
      <c r="B289" s="1">
        <v>0</v>
      </c>
      <c r="C289" s="1">
        <v>3</v>
      </c>
      <c r="D289" s="1" t="s">
        <v>580</v>
      </c>
      <c r="E289" s="1" t="s">
        <v>999</v>
      </c>
      <c r="F289" s="1" t="s">
        <v>1287</v>
      </c>
      <c r="G289" s="2" t="s">
        <v>9</v>
      </c>
      <c r="H289" s="10">
        <v>22</v>
      </c>
      <c r="I289" s="1">
        <v>349206</v>
      </c>
      <c r="J289" s="3">
        <v>7.8958000000000004</v>
      </c>
      <c r="L289" s="1" t="s">
        <v>11</v>
      </c>
      <c r="M289">
        <v>0</v>
      </c>
    </row>
    <row r="290" spans="1:13" ht="13" x14ac:dyDescent="0.15">
      <c r="A290" s="1">
        <v>289</v>
      </c>
      <c r="B290" s="1">
        <v>1</v>
      </c>
      <c r="C290" s="1">
        <v>2</v>
      </c>
      <c r="D290" s="1" t="s">
        <v>581</v>
      </c>
      <c r="E290" s="1" t="s">
        <v>999</v>
      </c>
      <c r="F290" s="1" t="s">
        <v>1288</v>
      </c>
      <c r="G290" s="2" t="s">
        <v>9</v>
      </c>
      <c r="H290" s="10">
        <v>42</v>
      </c>
      <c r="I290" s="1">
        <v>237798</v>
      </c>
      <c r="J290" s="3">
        <v>13</v>
      </c>
      <c r="L290" s="1" t="s">
        <v>11</v>
      </c>
      <c r="M290">
        <v>0</v>
      </c>
    </row>
    <row r="291" spans="1:13" ht="13" x14ac:dyDescent="0.15">
      <c r="A291" s="1">
        <v>290</v>
      </c>
      <c r="B291" s="1">
        <v>1</v>
      </c>
      <c r="C291" s="1">
        <v>3</v>
      </c>
      <c r="D291" s="1" t="s">
        <v>582</v>
      </c>
      <c r="E291" s="1" t="s">
        <v>1001</v>
      </c>
      <c r="F291" s="1" t="s">
        <v>1289</v>
      </c>
      <c r="G291" s="2" t="s">
        <v>12</v>
      </c>
      <c r="H291" s="10">
        <v>22</v>
      </c>
      <c r="I291" s="1">
        <v>370373</v>
      </c>
      <c r="J291" s="3">
        <v>7.75</v>
      </c>
      <c r="L291" s="1" t="s">
        <v>19</v>
      </c>
      <c r="M291">
        <v>0</v>
      </c>
    </row>
    <row r="292" spans="1:13" ht="13" x14ac:dyDescent="0.15">
      <c r="A292" s="1">
        <v>291</v>
      </c>
      <c r="B292" s="1">
        <v>1</v>
      </c>
      <c r="C292" s="1">
        <v>1</v>
      </c>
      <c r="D292" s="1" t="s">
        <v>583</v>
      </c>
      <c r="E292" s="1" t="s">
        <v>1001</v>
      </c>
      <c r="F292" s="1" t="s">
        <v>1045</v>
      </c>
      <c r="G292" s="2" t="s">
        <v>12</v>
      </c>
      <c r="H292" s="10">
        <v>26</v>
      </c>
      <c r="I292" s="1">
        <v>19877</v>
      </c>
      <c r="J292" s="3">
        <v>78.849999999999994</v>
      </c>
      <c r="L292" s="1" t="s">
        <v>11</v>
      </c>
      <c r="M292">
        <v>0</v>
      </c>
    </row>
    <row r="293" spans="1:13" ht="13" x14ac:dyDescent="0.15">
      <c r="A293" s="1">
        <v>292</v>
      </c>
      <c r="B293" s="1">
        <v>1</v>
      </c>
      <c r="C293" s="1">
        <v>1</v>
      </c>
      <c r="D293" s="1" t="s">
        <v>584</v>
      </c>
      <c r="E293" s="1" t="s">
        <v>1000</v>
      </c>
      <c r="F293" s="1" t="s">
        <v>1290</v>
      </c>
      <c r="G293" s="2" t="s">
        <v>12</v>
      </c>
      <c r="H293" s="10">
        <v>19</v>
      </c>
      <c r="I293" s="1">
        <v>11967</v>
      </c>
      <c r="J293" s="3">
        <v>91.0792</v>
      </c>
      <c r="K293" s="1" t="s">
        <v>146</v>
      </c>
      <c r="L293" s="1" t="s">
        <v>15</v>
      </c>
      <c r="M293">
        <v>1</v>
      </c>
    </row>
    <row r="294" spans="1:13" ht="13" x14ac:dyDescent="0.15">
      <c r="A294" s="1">
        <v>293</v>
      </c>
      <c r="B294" s="1">
        <v>0</v>
      </c>
      <c r="C294" s="1">
        <v>2</v>
      </c>
      <c r="D294" s="1" t="s">
        <v>585</v>
      </c>
      <c r="E294" s="1" t="s">
        <v>999</v>
      </c>
      <c r="F294" s="1" t="s">
        <v>1291</v>
      </c>
      <c r="G294" s="2" t="s">
        <v>9</v>
      </c>
      <c r="H294" s="10">
        <v>36</v>
      </c>
      <c r="I294" s="1" t="s">
        <v>147</v>
      </c>
      <c r="J294" s="3">
        <v>12.875</v>
      </c>
      <c r="K294" s="1" t="s">
        <v>148</v>
      </c>
      <c r="L294" s="1" t="s">
        <v>15</v>
      </c>
      <c r="M294">
        <v>0</v>
      </c>
    </row>
    <row r="295" spans="1:13" ht="13" x14ac:dyDescent="0.15">
      <c r="A295" s="1">
        <v>294</v>
      </c>
      <c r="B295" s="1">
        <v>0</v>
      </c>
      <c r="C295" s="1">
        <v>3</v>
      </c>
      <c r="D295" s="1" t="s">
        <v>586</v>
      </c>
      <c r="E295" s="1" t="s">
        <v>1001</v>
      </c>
      <c r="F295" s="1" t="s">
        <v>1292</v>
      </c>
      <c r="G295" s="2" t="s">
        <v>12</v>
      </c>
      <c r="H295" s="10">
        <v>24</v>
      </c>
      <c r="I295" s="1">
        <v>349236</v>
      </c>
      <c r="J295" s="3">
        <v>8.85</v>
      </c>
      <c r="L295" s="1" t="s">
        <v>11</v>
      </c>
      <c r="M295">
        <v>0</v>
      </c>
    </row>
    <row r="296" spans="1:13" ht="13" x14ac:dyDescent="0.15">
      <c r="A296" s="1">
        <v>295</v>
      </c>
      <c r="B296" s="1">
        <v>0</v>
      </c>
      <c r="C296" s="1">
        <v>3</v>
      </c>
      <c r="D296" s="1" t="s">
        <v>587</v>
      </c>
      <c r="E296" s="1" t="s">
        <v>999</v>
      </c>
      <c r="F296" s="1" t="s">
        <v>1092</v>
      </c>
      <c r="G296" s="2" t="s">
        <v>9</v>
      </c>
      <c r="H296" s="10">
        <v>24</v>
      </c>
      <c r="I296" s="1">
        <v>349233</v>
      </c>
      <c r="J296" s="3">
        <v>7.8958000000000004</v>
      </c>
      <c r="L296" s="1" t="s">
        <v>11</v>
      </c>
      <c r="M296">
        <v>0</v>
      </c>
    </row>
    <row r="297" spans="1:13" ht="13" x14ac:dyDescent="0.15">
      <c r="A297" s="1">
        <v>296</v>
      </c>
      <c r="B297" s="1">
        <v>0</v>
      </c>
      <c r="C297" s="1">
        <v>1</v>
      </c>
      <c r="D297" s="1" t="s">
        <v>588</v>
      </c>
      <c r="E297" s="1" t="s">
        <v>999</v>
      </c>
      <c r="F297" s="1" t="s">
        <v>1293</v>
      </c>
      <c r="G297" s="2" t="s">
        <v>9</v>
      </c>
      <c r="I297" s="1" t="s">
        <v>149</v>
      </c>
      <c r="J297" s="3">
        <v>27.720800000000001</v>
      </c>
      <c r="L297" s="1" t="s">
        <v>15</v>
      </c>
      <c r="M297">
        <v>0</v>
      </c>
    </row>
    <row r="298" spans="1:13" ht="13" x14ac:dyDescent="0.15">
      <c r="A298" s="1">
        <v>297</v>
      </c>
      <c r="B298" s="1">
        <v>0</v>
      </c>
      <c r="C298" s="1">
        <v>3</v>
      </c>
      <c r="D298" s="1" t="s">
        <v>589</v>
      </c>
      <c r="E298" s="1" t="s">
        <v>999</v>
      </c>
      <c r="F298" s="1" t="s">
        <v>1294</v>
      </c>
      <c r="G298" s="2" t="s">
        <v>9</v>
      </c>
      <c r="H298" s="10">
        <v>23.5</v>
      </c>
      <c r="I298" s="1">
        <v>2693</v>
      </c>
      <c r="J298" s="3">
        <v>7.2291999999999996</v>
      </c>
      <c r="L298" s="1" t="s">
        <v>15</v>
      </c>
      <c r="M298">
        <v>0</v>
      </c>
    </row>
    <row r="299" spans="1:13" ht="13" x14ac:dyDescent="0.15">
      <c r="A299" s="1">
        <v>298</v>
      </c>
      <c r="B299" s="1">
        <v>0</v>
      </c>
      <c r="C299" s="1">
        <v>1</v>
      </c>
      <c r="D299" s="1" t="s">
        <v>590</v>
      </c>
      <c r="E299" s="1" t="s">
        <v>1001</v>
      </c>
      <c r="F299" s="1" t="s">
        <v>1295</v>
      </c>
      <c r="G299" s="2" t="s">
        <v>12</v>
      </c>
      <c r="H299" s="10">
        <v>2</v>
      </c>
      <c r="I299" s="1">
        <v>113781</v>
      </c>
      <c r="J299" s="3">
        <v>151.55000000000001</v>
      </c>
      <c r="K299" s="1" t="s">
        <v>150</v>
      </c>
      <c r="L299" s="1" t="s">
        <v>11</v>
      </c>
      <c r="M299">
        <v>3</v>
      </c>
    </row>
    <row r="300" spans="1:13" ht="13" x14ac:dyDescent="0.15">
      <c r="A300" s="1">
        <v>299</v>
      </c>
      <c r="B300" s="1">
        <v>1</v>
      </c>
      <c r="C300" s="1">
        <v>1</v>
      </c>
      <c r="D300" s="1" t="s">
        <v>591</v>
      </c>
      <c r="E300" s="1" t="s">
        <v>999</v>
      </c>
      <c r="F300" s="1" t="s">
        <v>1296</v>
      </c>
      <c r="G300" s="2" t="s">
        <v>9</v>
      </c>
      <c r="I300" s="1">
        <v>19988</v>
      </c>
      <c r="J300" s="3">
        <v>30.5</v>
      </c>
      <c r="K300" s="1" t="s">
        <v>151</v>
      </c>
      <c r="L300" s="1" t="s">
        <v>11</v>
      </c>
      <c r="M300">
        <v>0</v>
      </c>
    </row>
    <row r="301" spans="1:13" ht="13" x14ac:dyDescent="0.15">
      <c r="A301" s="1">
        <v>300</v>
      </c>
      <c r="B301" s="1">
        <v>1</v>
      </c>
      <c r="C301" s="1">
        <v>1</v>
      </c>
      <c r="D301" s="1" t="s">
        <v>441</v>
      </c>
      <c r="E301" s="1" t="s">
        <v>1000</v>
      </c>
      <c r="F301" s="1" t="s">
        <v>1297</v>
      </c>
      <c r="G301" s="2" t="s">
        <v>12</v>
      </c>
      <c r="H301" s="10">
        <v>50</v>
      </c>
      <c r="I301" s="1" t="s">
        <v>66</v>
      </c>
      <c r="J301" s="3">
        <v>247.52080000000001</v>
      </c>
      <c r="K301" s="1" t="s">
        <v>67</v>
      </c>
      <c r="L301" s="1" t="s">
        <v>15</v>
      </c>
      <c r="M301">
        <v>1</v>
      </c>
    </row>
    <row r="302" spans="1:13" ht="13" x14ac:dyDescent="0.15">
      <c r="A302" s="1">
        <v>301</v>
      </c>
      <c r="B302" s="1">
        <v>1</v>
      </c>
      <c r="C302" s="1">
        <v>3</v>
      </c>
      <c r="D302" s="1" t="s">
        <v>592</v>
      </c>
      <c r="E302" s="1" t="s">
        <v>1001</v>
      </c>
      <c r="F302" s="1" t="s">
        <v>1298</v>
      </c>
      <c r="G302" s="2" t="s">
        <v>12</v>
      </c>
      <c r="I302" s="1">
        <v>9234</v>
      </c>
      <c r="J302" s="3">
        <v>7.75</v>
      </c>
      <c r="L302" s="1" t="s">
        <v>19</v>
      </c>
      <c r="M302">
        <v>0</v>
      </c>
    </row>
    <row r="303" spans="1:13" ht="13" x14ac:dyDescent="0.15">
      <c r="A303" s="1">
        <v>302</v>
      </c>
      <c r="B303" s="1">
        <v>1</v>
      </c>
      <c r="C303" s="1">
        <v>3</v>
      </c>
      <c r="D303" s="1" t="s">
        <v>593</v>
      </c>
      <c r="E303" s="1" t="s">
        <v>999</v>
      </c>
      <c r="F303" s="1" t="s">
        <v>1299</v>
      </c>
      <c r="G303" s="2" t="s">
        <v>9</v>
      </c>
      <c r="I303" s="1">
        <v>367226</v>
      </c>
      <c r="J303" s="3">
        <v>23.25</v>
      </c>
      <c r="L303" s="1" t="s">
        <v>19</v>
      </c>
      <c r="M303">
        <v>2</v>
      </c>
    </row>
    <row r="304" spans="1:13" ht="13" x14ac:dyDescent="0.15">
      <c r="A304" s="1">
        <v>303</v>
      </c>
      <c r="B304" s="1">
        <v>0</v>
      </c>
      <c r="C304" s="1">
        <v>3</v>
      </c>
      <c r="D304" s="1" t="s">
        <v>338</v>
      </c>
      <c r="E304" s="1" t="s">
        <v>999</v>
      </c>
      <c r="F304" s="1" t="s">
        <v>1300</v>
      </c>
      <c r="G304" s="2" t="s">
        <v>9</v>
      </c>
      <c r="H304" s="10">
        <v>19</v>
      </c>
      <c r="I304" s="1" t="s">
        <v>99</v>
      </c>
      <c r="J304" s="3">
        <v>0</v>
      </c>
      <c r="L304" s="1" t="s">
        <v>11</v>
      </c>
      <c r="M304">
        <v>0</v>
      </c>
    </row>
    <row r="305" spans="1:13" ht="13" x14ac:dyDescent="0.15">
      <c r="A305" s="1">
        <v>304</v>
      </c>
      <c r="B305" s="1">
        <v>1</v>
      </c>
      <c r="C305" s="1">
        <v>2</v>
      </c>
      <c r="D305" s="1" t="s">
        <v>594</v>
      </c>
      <c r="E305" s="1" t="s">
        <v>1001</v>
      </c>
      <c r="F305" s="1" t="s">
        <v>1301</v>
      </c>
      <c r="G305" s="2" t="s">
        <v>12</v>
      </c>
      <c r="I305" s="1">
        <v>226593</v>
      </c>
      <c r="J305" s="3">
        <v>12.35</v>
      </c>
      <c r="K305" s="1" t="s">
        <v>69</v>
      </c>
      <c r="L305" s="1" t="s">
        <v>19</v>
      </c>
      <c r="M305">
        <v>0</v>
      </c>
    </row>
    <row r="306" spans="1:13" ht="13" x14ac:dyDescent="0.15">
      <c r="A306" s="1">
        <v>305</v>
      </c>
      <c r="B306" s="1">
        <v>0</v>
      </c>
      <c r="C306" s="1">
        <v>3</v>
      </c>
      <c r="D306" s="1" t="s">
        <v>347</v>
      </c>
      <c r="E306" s="1" t="s">
        <v>999</v>
      </c>
      <c r="F306" s="1" t="s">
        <v>1302</v>
      </c>
      <c r="G306" s="2" t="s">
        <v>9</v>
      </c>
      <c r="I306" s="1" t="s">
        <v>152</v>
      </c>
      <c r="J306" s="3">
        <v>8.0500000000000007</v>
      </c>
      <c r="L306" s="1" t="s">
        <v>11</v>
      </c>
      <c r="M306">
        <v>0</v>
      </c>
    </row>
    <row r="307" spans="1:13" ht="13" x14ac:dyDescent="0.15">
      <c r="A307" s="1">
        <v>306</v>
      </c>
      <c r="B307" s="1">
        <v>1</v>
      </c>
      <c r="C307" s="1">
        <v>1</v>
      </c>
      <c r="D307" s="1" t="s">
        <v>590</v>
      </c>
      <c r="E307" s="1" t="s">
        <v>1002</v>
      </c>
      <c r="F307" s="1" t="s">
        <v>1303</v>
      </c>
      <c r="G307" s="2" t="s">
        <v>9</v>
      </c>
      <c r="H307" s="10">
        <v>0.92</v>
      </c>
      <c r="I307" s="1">
        <v>113781</v>
      </c>
      <c r="J307" s="3">
        <v>151.55000000000001</v>
      </c>
      <c r="K307" s="1" t="s">
        <v>150</v>
      </c>
      <c r="L307" s="1" t="s">
        <v>11</v>
      </c>
      <c r="M307">
        <v>3</v>
      </c>
    </row>
    <row r="308" spans="1:13" ht="13" x14ac:dyDescent="0.15">
      <c r="A308" s="1">
        <v>307</v>
      </c>
      <c r="B308" s="1">
        <v>1</v>
      </c>
      <c r="C308" s="1">
        <v>1</v>
      </c>
      <c r="D308" s="1" t="s">
        <v>595</v>
      </c>
      <c r="E308" s="1" t="s">
        <v>1001</v>
      </c>
      <c r="F308" s="1" t="s">
        <v>1304</v>
      </c>
      <c r="G308" s="2" t="s">
        <v>12</v>
      </c>
      <c r="I308" s="1">
        <v>17421</v>
      </c>
      <c r="J308" s="3">
        <v>110.88330000000001</v>
      </c>
      <c r="L308" s="1" t="s">
        <v>15</v>
      </c>
      <c r="M308">
        <v>0</v>
      </c>
    </row>
    <row r="309" spans="1:13" ht="13" x14ac:dyDescent="0.15">
      <c r="A309" s="1">
        <v>308</v>
      </c>
      <c r="B309" s="1">
        <v>1</v>
      </c>
      <c r="C309" s="1">
        <v>1</v>
      </c>
      <c r="D309" s="1" t="s">
        <v>596</v>
      </c>
      <c r="E309" s="1" t="s">
        <v>1000</v>
      </c>
      <c r="F309" s="1" t="s">
        <v>1305</v>
      </c>
      <c r="G309" s="2" t="s">
        <v>12</v>
      </c>
      <c r="H309" s="10">
        <v>17</v>
      </c>
      <c r="I309" s="1" t="s">
        <v>153</v>
      </c>
      <c r="J309" s="3">
        <v>108.9</v>
      </c>
      <c r="K309" s="1" t="s">
        <v>154</v>
      </c>
      <c r="L309" s="1" t="s">
        <v>15</v>
      </c>
      <c r="M309">
        <v>1</v>
      </c>
    </row>
    <row r="310" spans="1:13" ht="13" x14ac:dyDescent="0.15">
      <c r="A310" s="1">
        <v>309</v>
      </c>
      <c r="B310" s="1">
        <v>0</v>
      </c>
      <c r="C310" s="1">
        <v>2</v>
      </c>
      <c r="D310" s="1" t="s">
        <v>597</v>
      </c>
      <c r="E310" s="1" t="s">
        <v>999</v>
      </c>
      <c r="F310" s="1" t="s">
        <v>1306</v>
      </c>
      <c r="G310" s="2" t="s">
        <v>9</v>
      </c>
      <c r="H310" s="10">
        <v>30</v>
      </c>
      <c r="I310" s="1" t="s">
        <v>155</v>
      </c>
      <c r="J310" s="3">
        <v>24</v>
      </c>
      <c r="L310" s="1" t="s">
        <v>15</v>
      </c>
      <c r="M310">
        <v>1</v>
      </c>
    </row>
    <row r="311" spans="1:13" ht="13" x14ac:dyDescent="0.15">
      <c r="A311" s="1">
        <v>310</v>
      </c>
      <c r="B311" s="1">
        <v>1</v>
      </c>
      <c r="C311" s="1">
        <v>1</v>
      </c>
      <c r="D311" s="1" t="s">
        <v>598</v>
      </c>
      <c r="E311" s="1" t="s">
        <v>1001</v>
      </c>
      <c r="F311" s="1" t="s">
        <v>1307</v>
      </c>
      <c r="G311" s="2" t="s">
        <v>12</v>
      </c>
      <c r="H311" s="10">
        <v>30</v>
      </c>
      <c r="I311" s="1" t="s">
        <v>156</v>
      </c>
      <c r="J311" s="3">
        <v>56.929200000000002</v>
      </c>
      <c r="K311" s="1" t="s">
        <v>157</v>
      </c>
      <c r="L311" s="1" t="s">
        <v>15</v>
      </c>
      <c r="M311">
        <v>0</v>
      </c>
    </row>
    <row r="312" spans="1:13" ht="13" x14ac:dyDescent="0.15">
      <c r="A312" s="1">
        <v>311</v>
      </c>
      <c r="B312" s="1">
        <v>1</v>
      </c>
      <c r="C312" s="1">
        <v>1</v>
      </c>
      <c r="D312" s="1" t="s">
        <v>599</v>
      </c>
      <c r="E312" s="1" t="s">
        <v>1001</v>
      </c>
      <c r="F312" s="1" t="s">
        <v>1308</v>
      </c>
      <c r="G312" s="2" t="s">
        <v>12</v>
      </c>
      <c r="H312" s="10">
        <v>24</v>
      </c>
      <c r="I312" s="1">
        <v>11767</v>
      </c>
      <c r="J312" s="3">
        <v>83.158299999999997</v>
      </c>
      <c r="K312" s="1" t="s">
        <v>158</v>
      </c>
      <c r="L312" s="1" t="s">
        <v>15</v>
      </c>
      <c r="M312">
        <v>0</v>
      </c>
    </row>
    <row r="313" spans="1:13" ht="13" x14ac:dyDescent="0.15">
      <c r="A313" s="1">
        <v>312</v>
      </c>
      <c r="B313" s="1">
        <v>1</v>
      </c>
      <c r="C313" s="1">
        <v>1</v>
      </c>
      <c r="D313" s="1" t="s">
        <v>600</v>
      </c>
      <c r="E313" s="1" t="s">
        <v>1001</v>
      </c>
      <c r="F313" s="1" t="s">
        <v>1309</v>
      </c>
      <c r="G313" s="2" t="s">
        <v>12</v>
      </c>
      <c r="H313" s="10">
        <v>18</v>
      </c>
      <c r="I313" s="1" t="s">
        <v>159</v>
      </c>
      <c r="J313" s="3">
        <v>262.375</v>
      </c>
      <c r="K313" s="1" t="s">
        <v>160</v>
      </c>
      <c r="L313" s="1" t="s">
        <v>15</v>
      </c>
      <c r="M313">
        <v>4</v>
      </c>
    </row>
    <row r="314" spans="1:13" ht="13" x14ac:dyDescent="0.15">
      <c r="A314" s="1">
        <v>313</v>
      </c>
      <c r="B314" s="1">
        <v>0</v>
      </c>
      <c r="C314" s="1">
        <v>2</v>
      </c>
      <c r="D314" s="1" t="s">
        <v>601</v>
      </c>
      <c r="E314" s="1" t="s">
        <v>1000</v>
      </c>
      <c r="F314" s="1" t="s">
        <v>1310</v>
      </c>
      <c r="G314" s="2" t="s">
        <v>12</v>
      </c>
      <c r="H314" s="10">
        <v>26</v>
      </c>
      <c r="I314" s="1">
        <v>250651</v>
      </c>
      <c r="J314" s="3">
        <v>26</v>
      </c>
      <c r="L314" s="1" t="s">
        <v>11</v>
      </c>
      <c r="M314">
        <v>2</v>
      </c>
    </row>
    <row r="315" spans="1:13" ht="13" x14ac:dyDescent="0.15">
      <c r="A315" s="1">
        <v>314</v>
      </c>
      <c r="B315" s="1">
        <v>0</v>
      </c>
      <c r="C315" s="1">
        <v>3</v>
      </c>
      <c r="D315" s="1" t="s">
        <v>602</v>
      </c>
      <c r="E315" s="1" t="s">
        <v>999</v>
      </c>
      <c r="F315" s="1" t="s">
        <v>1311</v>
      </c>
      <c r="G315" s="2" t="s">
        <v>9</v>
      </c>
      <c r="H315" s="10">
        <v>28</v>
      </c>
      <c r="I315" s="1">
        <v>349243</v>
      </c>
      <c r="J315" s="3">
        <v>7.8958000000000004</v>
      </c>
      <c r="L315" s="1" t="s">
        <v>11</v>
      </c>
      <c r="M315">
        <v>0</v>
      </c>
    </row>
    <row r="316" spans="1:13" ht="13" x14ac:dyDescent="0.15">
      <c r="A316" s="1">
        <v>315</v>
      </c>
      <c r="B316" s="1">
        <v>0</v>
      </c>
      <c r="C316" s="1">
        <v>2</v>
      </c>
      <c r="D316" s="1" t="s">
        <v>603</v>
      </c>
      <c r="E316" s="1" t="s">
        <v>999</v>
      </c>
      <c r="F316" s="1" t="s">
        <v>1312</v>
      </c>
      <c r="G316" s="2" t="s">
        <v>9</v>
      </c>
      <c r="H316" s="10">
        <v>43</v>
      </c>
      <c r="I316" s="1" t="s">
        <v>161</v>
      </c>
      <c r="J316" s="3">
        <v>26.25</v>
      </c>
      <c r="L316" s="1" t="s">
        <v>11</v>
      </c>
      <c r="M316">
        <v>2</v>
      </c>
    </row>
    <row r="317" spans="1:13" ht="13" x14ac:dyDescent="0.15">
      <c r="A317" s="1">
        <v>316</v>
      </c>
      <c r="B317" s="1">
        <v>1</v>
      </c>
      <c r="C317" s="1">
        <v>3</v>
      </c>
      <c r="D317" s="1" t="s">
        <v>604</v>
      </c>
      <c r="E317" s="1" t="s">
        <v>1001</v>
      </c>
      <c r="F317" s="1" t="s">
        <v>1313</v>
      </c>
      <c r="G317" s="2" t="s">
        <v>12</v>
      </c>
      <c r="H317" s="10">
        <v>26</v>
      </c>
      <c r="I317" s="1">
        <v>347470</v>
      </c>
      <c r="J317" s="3">
        <v>7.8541999999999996</v>
      </c>
      <c r="L317" s="1" t="s">
        <v>11</v>
      </c>
      <c r="M317">
        <v>0</v>
      </c>
    </row>
    <row r="318" spans="1:13" ht="13" x14ac:dyDescent="0.15">
      <c r="A318" s="1">
        <v>317</v>
      </c>
      <c r="B318" s="1">
        <v>1</v>
      </c>
      <c r="C318" s="1">
        <v>2</v>
      </c>
      <c r="D318" s="1" t="s">
        <v>424</v>
      </c>
      <c r="E318" s="1" t="s">
        <v>1000</v>
      </c>
      <c r="F318" s="1" t="s">
        <v>1314</v>
      </c>
      <c r="G318" s="2" t="s">
        <v>12</v>
      </c>
      <c r="H318" s="10">
        <v>24</v>
      </c>
      <c r="I318" s="1">
        <v>244367</v>
      </c>
      <c r="J318" s="3">
        <v>26</v>
      </c>
      <c r="L318" s="1" t="s">
        <v>11</v>
      </c>
      <c r="M318">
        <v>1</v>
      </c>
    </row>
    <row r="319" spans="1:13" ht="13" x14ac:dyDescent="0.15">
      <c r="A319" s="1">
        <v>318</v>
      </c>
      <c r="B319" s="1">
        <v>0</v>
      </c>
      <c r="C319" s="1">
        <v>2</v>
      </c>
      <c r="D319" s="1" t="s">
        <v>605</v>
      </c>
      <c r="E319" s="1" t="s">
        <v>1005</v>
      </c>
      <c r="F319" s="1" t="s">
        <v>1315</v>
      </c>
      <c r="G319" s="2" t="s">
        <v>9</v>
      </c>
      <c r="H319" s="10">
        <v>54</v>
      </c>
      <c r="I319" s="1">
        <v>29011</v>
      </c>
      <c r="J319" s="3">
        <v>14</v>
      </c>
      <c r="L319" s="1" t="s">
        <v>11</v>
      </c>
      <c r="M319">
        <v>0</v>
      </c>
    </row>
    <row r="320" spans="1:13" ht="13" x14ac:dyDescent="0.15">
      <c r="A320" s="1">
        <v>319</v>
      </c>
      <c r="B320" s="1">
        <v>1</v>
      </c>
      <c r="C320" s="1">
        <v>1</v>
      </c>
      <c r="D320" s="1" t="s">
        <v>606</v>
      </c>
      <c r="E320" s="1" t="s">
        <v>1001</v>
      </c>
      <c r="F320" s="1" t="s">
        <v>1316</v>
      </c>
      <c r="G320" s="2" t="s">
        <v>12</v>
      </c>
      <c r="H320" s="10">
        <v>31</v>
      </c>
      <c r="I320" s="1">
        <v>36928</v>
      </c>
      <c r="J320" s="3">
        <v>164.86670000000001</v>
      </c>
      <c r="K320" s="1" t="s">
        <v>162</v>
      </c>
      <c r="L320" s="1" t="s">
        <v>11</v>
      </c>
      <c r="M320">
        <v>2</v>
      </c>
    </row>
    <row r="321" spans="1:13" ht="13" x14ac:dyDescent="0.15">
      <c r="A321" s="1">
        <v>320</v>
      </c>
      <c r="B321" s="1">
        <v>1</v>
      </c>
      <c r="C321" s="1">
        <v>1</v>
      </c>
      <c r="D321" s="1" t="s">
        <v>607</v>
      </c>
      <c r="E321" s="1" t="s">
        <v>1000</v>
      </c>
      <c r="F321" s="1" t="s">
        <v>1317</v>
      </c>
      <c r="G321" s="2" t="s">
        <v>12</v>
      </c>
      <c r="H321" s="10">
        <v>40</v>
      </c>
      <c r="I321" s="1">
        <v>16966</v>
      </c>
      <c r="J321" s="3">
        <v>134.5</v>
      </c>
      <c r="K321" s="1" t="s">
        <v>163</v>
      </c>
      <c r="L321" s="1" t="s">
        <v>15</v>
      </c>
      <c r="M321">
        <v>2</v>
      </c>
    </row>
    <row r="322" spans="1:13" ht="13" x14ac:dyDescent="0.15">
      <c r="A322" s="1">
        <v>321</v>
      </c>
      <c r="B322" s="1">
        <v>0</v>
      </c>
      <c r="C322" s="1">
        <v>3</v>
      </c>
      <c r="D322" s="1" t="s">
        <v>608</v>
      </c>
      <c r="E322" s="1" t="s">
        <v>999</v>
      </c>
      <c r="F322" s="1" t="s">
        <v>1306</v>
      </c>
      <c r="G322" s="2" t="s">
        <v>9</v>
      </c>
      <c r="H322" s="10">
        <v>22</v>
      </c>
      <c r="I322" s="1" t="s">
        <v>164</v>
      </c>
      <c r="J322" s="3">
        <v>7.25</v>
      </c>
      <c r="L322" s="1" t="s">
        <v>11</v>
      </c>
      <c r="M322">
        <v>0</v>
      </c>
    </row>
    <row r="323" spans="1:13" ht="13" x14ac:dyDescent="0.15">
      <c r="A323" s="1">
        <v>322</v>
      </c>
      <c r="B323" s="1">
        <v>0</v>
      </c>
      <c r="C323" s="1">
        <v>3</v>
      </c>
      <c r="D323" s="1" t="s">
        <v>609</v>
      </c>
      <c r="E323" s="1" t="s">
        <v>999</v>
      </c>
      <c r="F323" s="1" t="s">
        <v>1318</v>
      </c>
      <c r="G323" s="2" t="s">
        <v>9</v>
      </c>
      <c r="H323" s="10">
        <v>27</v>
      </c>
      <c r="I323" s="1">
        <v>349219</v>
      </c>
      <c r="J323" s="3">
        <v>7.8958000000000004</v>
      </c>
      <c r="L323" s="1" t="s">
        <v>11</v>
      </c>
      <c r="M323">
        <v>0</v>
      </c>
    </row>
    <row r="324" spans="1:13" ht="13" x14ac:dyDescent="0.15">
      <c r="A324" s="1">
        <v>323</v>
      </c>
      <c r="B324" s="1">
        <v>1</v>
      </c>
      <c r="C324" s="1">
        <v>2</v>
      </c>
      <c r="D324" s="1" t="s">
        <v>610</v>
      </c>
      <c r="E324" s="1" t="s">
        <v>1001</v>
      </c>
      <c r="F324" s="1" t="s">
        <v>1319</v>
      </c>
      <c r="G324" s="2" t="s">
        <v>12</v>
      </c>
      <c r="H324" s="10">
        <v>30</v>
      </c>
      <c r="I324" s="1">
        <v>234818</v>
      </c>
      <c r="J324" s="3">
        <v>12.35</v>
      </c>
      <c r="L324" s="1" t="s">
        <v>19</v>
      </c>
      <c r="M324">
        <v>0</v>
      </c>
    </row>
    <row r="325" spans="1:13" ht="13" x14ac:dyDescent="0.15">
      <c r="A325" s="1">
        <v>324</v>
      </c>
      <c r="B325" s="1">
        <v>1</v>
      </c>
      <c r="C325" s="1">
        <v>2</v>
      </c>
      <c r="D325" s="1" t="s">
        <v>404</v>
      </c>
      <c r="E325" s="1" t="s">
        <v>1000</v>
      </c>
      <c r="F325" s="1" t="s">
        <v>1320</v>
      </c>
      <c r="G325" s="2" t="s">
        <v>12</v>
      </c>
      <c r="H325" s="10">
        <v>22</v>
      </c>
      <c r="I325" s="1">
        <v>248738</v>
      </c>
      <c r="J325" s="3">
        <v>29</v>
      </c>
      <c r="L325" s="1" t="s">
        <v>11</v>
      </c>
      <c r="M325">
        <v>2</v>
      </c>
    </row>
    <row r="326" spans="1:13" ht="13" x14ac:dyDescent="0.15">
      <c r="A326" s="1">
        <v>325</v>
      </c>
      <c r="B326" s="1">
        <v>0</v>
      </c>
      <c r="C326" s="1">
        <v>3</v>
      </c>
      <c r="D326" s="1" t="s">
        <v>474</v>
      </c>
      <c r="E326" s="1" t="s">
        <v>999</v>
      </c>
      <c r="F326" s="1" t="s">
        <v>1321</v>
      </c>
      <c r="G326" s="2" t="s">
        <v>9</v>
      </c>
      <c r="I326" s="1" t="s">
        <v>89</v>
      </c>
      <c r="J326" s="3">
        <v>69.55</v>
      </c>
      <c r="L326" s="1" t="s">
        <v>11</v>
      </c>
      <c r="M326">
        <v>10</v>
      </c>
    </row>
    <row r="327" spans="1:13" ht="13" x14ac:dyDescent="0.15">
      <c r="A327" s="1">
        <v>326</v>
      </c>
      <c r="B327" s="1">
        <v>1</v>
      </c>
      <c r="C327" s="1">
        <v>1</v>
      </c>
      <c r="D327" s="1" t="s">
        <v>611</v>
      </c>
      <c r="E327" s="1" t="s">
        <v>1001</v>
      </c>
      <c r="F327" s="1" t="s">
        <v>1322</v>
      </c>
      <c r="G327" s="2" t="s">
        <v>12</v>
      </c>
      <c r="H327" s="10">
        <v>36</v>
      </c>
      <c r="I327" s="1" t="s">
        <v>138</v>
      </c>
      <c r="J327" s="3">
        <v>135.63329999999999</v>
      </c>
      <c r="K327" s="1" t="s">
        <v>165</v>
      </c>
      <c r="L327" s="1" t="s">
        <v>15</v>
      </c>
      <c r="M327">
        <v>0</v>
      </c>
    </row>
    <row r="328" spans="1:13" ht="13" x14ac:dyDescent="0.15">
      <c r="A328" s="1">
        <v>327</v>
      </c>
      <c r="B328" s="1">
        <v>0</v>
      </c>
      <c r="C328" s="1">
        <v>3</v>
      </c>
      <c r="D328" s="1" t="s">
        <v>612</v>
      </c>
      <c r="E328" s="1" t="s">
        <v>999</v>
      </c>
      <c r="F328" s="1" t="s">
        <v>1323</v>
      </c>
      <c r="G328" s="2" t="s">
        <v>9</v>
      </c>
      <c r="H328" s="10">
        <v>61</v>
      </c>
      <c r="I328" s="1">
        <v>345364</v>
      </c>
      <c r="J328" s="3">
        <v>6.2374999999999998</v>
      </c>
      <c r="L328" s="1" t="s">
        <v>11</v>
      </c>
      <c r="M328">
        <v>0</v>
      </c>
    </row>
    <row r="329" spans="1:13" ht="13" x14ac:dyDescent="0.15">
      <c r="A329" s="1">
        <v>328</v>
      </c>
      <c r="B329" s="1">
        <v>1</v>
      </c>
      <c r="C329" s="1">
        <v>2</v>
      </c>
      <c r="D329" s="1" t="s">
        <v>613</v>
      </c>
      <c r="E329" s="1" t="s">
        <v>1000</v>
      </c>
      <c r="F329" s="1" t="s">
        <v>1324</v>
      </c>
      <c r="G329" s="2" t="s">
        <v>12</v>
      </c>
      <c r="H329" s="10">
        <v>36</v>
      </c>
      <c r="I329" s="1">
        <v>28551</v>
      </c>
      <c r="J329" s="3">
        <v>13</v>
      </c>
      <c r="K329" s="1" t="s">
        <v>148</v>
      </c>
      <c r="L329" s="1" t="s">
        <v>11</v>
      </c>
      <c r="M329">
        <v>0</v>
      </c>
    </row>
    <row r="330" spans="1:13" ht="13" x14ac:dyDescent="0.15">
      <c r="A330" s="1">
        <v>329</v>
      </c>
      <c r="B330" s="1">
        <v>1</v>
      </c>
      <c r="C330" s="1">
        <v>3</v>
      </c>
      <c r="D330" s="1" t="s">
        <v>479</v>
      </c>
      <c r="E330" s="1" t="s">
        <v>1000</v>
      </c>
      <c r="F330" s="1" t="s">
        <v>1325</v>
      </c>
      <c r="G330" s="2" t="s">
        <v>12</v>
      </c>
      <c r="H330" s="10">
        <v>31</v>
      </c>
      <c r="I330" s="1">
        <v>363291</v>
      </c>
      <c r="J330" s="3">
        <v>20.524999999999999</v>
      </c>
      <c r="L330" s="1" t="s">
        <v>11</v>
      </c>
      <c r="M330">
        <v>2</v>
      </c>
    </row>
    <row r="331" spans="1:13" ht="13" x14ac:dyDescent="0.15">
      <c r="A331" s="1">
        <v>330</v>
      </c>
      <c r="B331" s="1">
        <v>1</v>
      </c>
      <c r="C331" s="1">
        <v>1</v>
      </c>
      <c r="D331" s="1" t="s">
        <v>614</v>
      </c>
      <c r="E331" s="1" t="s">
        <v>1001</v>
      </c>
      <c r="F331" s="1" t="s">
        <v>1326</v>
      </c>
      <c r="G331" s="2" t="s">
        <v>12</v>
      </c>
      <c r="H331" s="10">
        <v>16</v>
      </c>
      <c r="I331" s="1">
        <v>111361</v>
      </c>
      <c r="J331" s="3">
        <v>57.979199999999999</v>
      </c>
      <c r="K331" s="1" t="s">
        <v>166</v>
      </c>
      <c r="L331" s="1" t="s">
        <v>15</v>
      </c>
      <c r="M331">
        <v>1</v>
      </c>
    </row>
    <row r="332" spans="1:13" ht="13" x14ac:dyDescent="0.15">
      <c r="A332" s="1">
        <v>331</v>
      </c>
      <c r="B332" s="1">
        <v>1</v>
      </c>
      <c r="C332" s="1">
        <v>3</v>
      </c>
      <c r="D332" s="1" t="s">
        <v>593</v>
      </c>
      <c r="E332" s="1" t="s">
        <v>1001</v>
      </c>
      <c r="F332" s="1" t="s">
        <v>1327</v>
      </c>
      <c r="G332" s="2" t="s">
        <v>12</v>
      </c>
      <c r="I332" s="1">
        <v>367226</v>
      </c>
      <c r="J332" s="3">
        <v>23.25</v>
      </c>
      <c r="L332" s="1" t="s">
        <v>19</v>
      </c>
      <c r="M332">
        <v>2</v>
      </c>
    </row>
    <row r="333" spans="1:13" ht="13" x14ac:dyDescent="0.15">
      <c r="A333" s="1">
        <v>332</v>
      </c>
      <c r="B333" s="1">
        <v>0</v>
      </c>
      <c r="C333" s="1">
        <v>1</v>
      </c>
      <c r="D333" s="1" t="s">
        <v>615</v>
      </c>
      <c r="E333" s="1" t="s">
        <v>999</v>
      </c>
      <c r="F333" s="1" t="s">
        <v>1328</v>
      </c>
      <c r="G333" s="2" t="s">
        <v>9</v>
      </c>
      <c r="H333" s="10">
        <v>45.5</v>
      </c>
      <c r="I333" s="1">
        <v>113043</v>
      </c>
      <c r="J333" s="3">
        <v>28.5</v>
      </c>
      <c r="K333" s="1" t="s">
        <v>167</v>
      </c>
      <c r="L333" s="1" t="s">
        <v>11</v>
      </c>
      <c r="M333">
        <v>0</v>
      </c>
    </row>
    <row r="334" spans="1:13" ht="13" x14ac:dyDescent="0.15">
      <c r="A334" s="1">
        <v>333</v>
      </c>
      <c r="B334" s="1">
        <v>0</v>
      </c>
      <c r="C334" s="1">
        <v>1</v>
      </c>
      <c r="D334" s="1" t="s">
        <v>563</v>
      </c>
      <c r="E334" s="1" t="s">
        <v>999</v>
      </c>
      <c r="F334" s="1" t="s">
        <v>1329</v>
      </c>
      <c r="G334" s="2" t="s">
        <v>9</v>
      </c>
      <c r="H334" s="10">
        <v>38</v>
      </c>
      <c r="I334" s="1" t="s">
        <v>136</v>
      </c>
      <c r="J334" s="3">
        <v>153.46250000000001</v>
      </c>
      <c r="K334" s="1" t="s">
        <v>168</v>
      </c>
      <c r="L334" s="1" t="s">
        <v>11</v>
      </c>
      <c r="M334">
        <v>1</v>
      </c>
    </row>
    <row r="335" spans="1:13" ht="13" x14ac:dyDescent="0.15">
      <c r="A335" s="1">
        <v>334</v>
      </c>
      <c r="B335" s="1">
        <v>0</v>
      </c>
      <c r="C335" s="1">
        <v>3</v>
      </c>
      <c r="D335" s="1" t="s">
        <v>348</v>
      </c>
      <c r="E335" s="1" t="s">
        <v>999</v>
      </c>
      <c r="F335" s="1" t="s">
        <v>1330</v>
      </c>
      <c r="G335" s="2" t="s">
        <v>9</v>
      </c>
      <c r="H335" s="10">
        <v>16</v>
      </c>
      <c r="I335" s="1">
        <v>345764</v>
      </c>
      <c r="J335" s="3">
        <v>18</v>
      </c>
      <c r="L335" s="1" t="s">
        <v>11</v>
      </c>
      <c r="M335">
        <v>2</v>
      </c>
    </row>
    <row r="336" spans="1:13" ht="13" x14ac:dyDescent="0.15">
      <c r="A336" s="1">
        <v>335</v>
      </c>
      <c r="B336" s="1">
        <v>1</v>
      </c>
      <c r="C336" s="1">
        <v>1</v>
      </c>
      <c r="D336" s="1" t="s">
        <v>616</v>
      </c>
      <c r="E336" s="1" t="s">
        <v>1000</v>
      </c>
      <c r="F336" s="1" t="s">
        <v>1331</v>
      </c>
      <c r="G336" s="2" t="s">
        <v>12</v>
      </c>
      <c r="I336" s="1" t="s">
        <v>169</v>
      </c>
      <c r="J336" s="3">
        <v>133.65</v>
      </c>
      <c r="L336" s="1" t="s">
        <v>11</v>
      </c>
      <c r="M336">
        <v>1</v>
      </c>
    </row>
    <row r="337" spans="1:13" ht="13" x14ac:dyDescent="0.15">
      <c r="A337" s="1">
        <v>336</v>
      </c>
      <c r="B337" s="1">
        <v>0</v>
      </c>
      <c r="C337" s="1">
        <v>3</v>
      </c>
      <c r="D337" s="1" t="s">
        <v>617</v>
      </c>
      <c r="E337" s="1" t="s">
        <v>999</v>
      </c>
      <c r="F337" s="1" t="s">
        <v>1332</v>
      </c>
      <c r="G337" s="2" t="s">
        <v>9</v>
      </c>
      <c r="I337" s="1">
        <v>349225</v>
      </c>
      <c r="J337" s="3">
        <v>7.8958000000000004</v>
      </c>
      <c r="L337" s="1" t="s">
        <v>11</v>
      </c>
      <c r="M337">
        <v>0</v>
      </c>
    </row>
    <row r="338" spans="1:13" ht="13" x14ac:dyDescent="0.15">
      <c r="A338" s="1">
        <v>337</v>
      </c>
      <c r="B338" s="1">
        <v>0</v>
      </c>
      <c r="C338" s="1">
        <v>1</v>
      </c>
      <c r="D338" s="1" t="s">
        <v>467</v>
      </c>
      <c r="E338" s="1" t="s">
        <v>999</v>
      </c>
      <c r="F338" s="1" t="s">
        <v>1333</v>
      </c>
      <c r="G338" s="2" t="s">
        <v>9</v>
      </c>
      <c r="H338" s="10">
        <v>29</v>
      </c>
      <c r="I338" s="1">
        <v>113776</v>
      </c>
      <c r="J338" s="3">
        <v>66.599999999999994</v>
      </c>
      <c r="K338" s="1" t="s">
        <v>83</v>
      </c>
      <c r="L338" s="1" t="s">
        <v>11</v>
      </c>
      <c r="M338">
        <v>1</v>
      </c>
    </row>
    <row r="339" spans="1:13" ht="13" x14ac:dyDescent="0.15">
      <c r="A339" s="1">
        <v>338</v>
      </c>
      <c r="B339" s="1">
        <v>1</v>
      </c>
      <c r="C339" s="1">
        <v>1</v>
      </c>
      <c r="D339" s="1" t="s">
        <v>618</v>
      </c>
      <c r="E339" s="1" t="s">
        <v>1001</v>
      </c>
      <c r="F339" s="1" t="s">
        <v>1334</v>
      </c>
      <c r="G339" s="2" t="s">
        <v>12</v>
      </c>
      <c r="H339" s="10">
        <v>41</v>
      </c>
      <c r="I339" s="1">
        <v>16966</v>
      </c>
      <c r="J339" s="3">
        <v>134.5</v>
      </c>
      <c r="K339" s="1" t="s">
        <v>170</v>
      </c>
      <c r="L339" s="1" t="s">
        <v>15</v>
      </c>
      <c r="M339">
        <v>0</v>
      </c>
    </row>
    <row r="340" spans="1:13" ht="13" x14ac:dyDescent="0.15">
      <c r="A340" s="1">
        <v>339</v>
      </c>
      <c r="B340" s="1">
        <v>1</v>
      </c>
      <c r="C340" s="1">
        <v>3</v>
      </c>
      <c r="D340" s="1" t="s">
        <v>619</v>
      </c>
      <c r="E340" s="1" t="s">
        <v>999</v>
      </c>
      <c r="F340" s="1" t="s">
        <v>1335</v>
      </c>
      <c r="G340" s="2" t="s">
        <v>9</v>
      </c>
      <c r="H340" s="10">
        <v>45</v>
      </c>
      <c r="I340" s="1">
        <v>7598</v>
      </c>
      <c r="J340" s="3">
        <v>8.0500000000000007</v>
      </c>
      <c r="L340" s="1" t="s">
        <v>11</v>
      </c>
      <c r="M340">
        <v>0</v>
      </c>
    </row>
    <row r="341" spans="1:13" ht="13" x14ac:dyDescent="0.15">
      <c r="A341" s="1">
        <v>340</v>
      </c>
      <c r="B341" s="1">
        <v>0</v>
      </c>
      <c r="C341" s="1">
        <v>1</v>
      </c>
      <c r="D341" s="1" t="s">
        <v>620</v>
      </c>
      <c r="E341" s="1" t="s">
        <v>999</v>
      </c>
      <c r="F341" s="1" t="s">
        <v>1336</v>
      </c>
      <c r="G341" s="2" t="s">
        <v>9</v>
      </c>
      <c r="H341" s="10">
        <v>45</v>
      </c>
      <c r="I341" s="1">
        <v>113784</v>
      </c>
      <c r="J341" s="3">
        <v>35.5</v>
      </c>
      <c r="K341" s="1" t="s">
        <v>171</v>
      </c>
      <c r="L341" s="1" t="s">
        <v>11</v>
      </c>
      <c r="M341">
        <v>0</v>
      </c>
    </row>
    <row r="342" spans="1:13" ht="13" x14ac:dyDescent="0.15">
      <c r="A342" s="1">
        <v>341</v>
      </c>
      <c r="B342" s="1">
        <v>1</v>
      </c>
      <c r="C342" s="1">
        <v>2</v>
      </c>
      <c r="D342" s="1" t="s">
        <v>464</v>
      </c>
      <c r="E342" s="1" t="s">
        <v>1002</v>
      </c>
      <c r="F342" s="1" t="s">
        <v>1337</v>
      </c>
      <c r="G342" s="2" t="s">
        <v>9</v>
      </c>
      <c r="H342" s="10">
        <v>2</v>
      </c>
      <c r="I342" s="1">
        <v>230080</v>
      </c>
      <c r="J342" s="3">
        <v>26</v>
      </c>
      <c r="K342" s="1" t="s">
        <v>81</v>
      </c>
      <c r="L342" s="1" t="s">
        <v>11</v>
      </c>
      <c r="M342">
        <v>2</v>
      </c>
    </row>
    <row r="343" spans="1:13" ht="13" x14ac:dyDescent="0.15">
      <c r="A343" s="1">
        <v>342</v>
      </c>
      <c r="B343" s="1">
        <v>1</v>
      </c>
      <c r="C343" s="1">
        <v>1</v>
      </c>
      <c r="D343" s="1" t="s">
        <v>356</v>
      </c>
      <c r="E343" s="1" t="s">
        <v>1001</v>
      </c>
      <c r="F343" s="1" t="s">
        <v>1338</v>
      </c>
      <c r="G343" s="2" t="s">
        <v>12</v>
      </c>
      <c r="H343" s="10">
        <v>24</v>
      </c>
      <c r="I343" s="1">
        <v>19950</v>
      </c>
      <c r="J343" s="3">
        <v>263</v>
      </c>
      <c r="K343" s="1" t="s">
        <v>27</v>
      </c>
      <c r="L343" s="1" t="s">
        <v>11</v>
      </c>
      <c r="M343">
        <v>5</v>
      </c>
    </row>
    <row r="344" spans="1:13" ht="13" x14ac:dyDescent="0.15">
      <c r="A344" s="1">
        <v>343</v>
      </c>
      <c r="B344" s="1">
        <v>0</v>
      </c>
      <c r="C344" s="1">
        <v>2</v>
      </c>
      <c r="D344" s="1" t="s">
        <v>621</v>
      </c>
      <c r="E344" s="1" t="s">
        <v>999</v>
      </c>
      <c r="F344" s="1" t="s">
        <v>1339</v>
      </c>
      <c r="G344" s="2" t="s">
        <v>9</v>
      </c>
      <c r="H344" s="10">
        <v>28</v>
      </c>
      <c r="I344" s="1">
        <v>248740</v>
      </c>
      <c r="J344" s="3">
        <v>13</v>
      </c>
      <c r="L344" s="1" t="s">
        <v>11</v>
      </c>
      <c r="M344">
        <v>0</v>
      </c>
    </row>
    <row r="345" spans="1:13" ht="13" x14ac:dyDescent="0.15">
      <c r="A345" s="1">
        <v>344</v>
      </c>
      <c r="B345" s="1">
        <v>0</v>
      </c>
      <c r="C345" s="1">
        <v>2</v>
      </c>
      <c r="D345" s="1" t="s">
        <v>622</v>
      </c>
      <c r="E345" s="1" t="s">
        <v>999</v>
      </c>
      <c r="F345" s="1" t="s">
        <v>1340</v>
      </c>
      <c r="G345" s="2" t="s">
        <v>9</v>
      </c>
      <c r="H345" s="10">
        <v>25</v>
      </c>
      <c r="I345" s="1">
        <v>244361</v>
      </c>
      <c r="J345" s="3">
        <v>13</v>
      </c>
      <c r="L345" s="1" t="s">
        <v>11</v>
      </c>
      <c r="M345">
        <v>0</v>
      </c>
    </row>
    <row r="346" spans="1:13" ht="13" x14ac:dyDescent="0.15">
      <c r="A346" s="1">
        <v>345</v>
      </c>
      <c r="B346" s="1">
        <v>0</v>
      </c>
      <c r="C346" s="1">
        <v>2</v>
      </c>
      <c r="D346" s="1" t="s">
        <v>623</v>
      </c>
      <c r="E346" s="1" t="s">
        <v>999</v>
      </c>
      <c r="F346" s="1" t="s">
        <v>1341</v>
      </c>
      <c r="G346" s="2" t="s">
        <v>9</v>
      </c>
      <c r="H346" s="10">
        <v>36</v>
      </c>
      <c r="I346" s="1">
        <v>229236</v>
      </c>
      <c r="J346" s="3">
        <v>13</v>
      </c>
      <c r="L346" s="1" t="s">
        <v>11</v>
      </c>
      <c r="M346">
        <v>0</v>
      </c>
    </row>
    <row r="347" spans="1:13" ht="13" x14ac:dyDescent="0.15">
      <c r="A347" s="1">
        <v>346</v>
      </c>
      <c r="B347" s="1">
        <v>1</v>
      </c>
      <c r="C347" s="1">
        <v>2</v>
      </c>
      <c r="D347" s="1" t="s">
        <v>502</v>
      </c>
      <c r="E347" s="1" t="s">
        <v>1001</v>
      </c>
      <c r="F347" s="1" t="s">
        <v>1342</v>
      </c>
      <c r="G347" s="2" t="s">
        <v>12</v>
      </c>
      <c r="H347" s="10">
        <v>24</v>
      </c>
      <c r="I347" s="1">
        <v>248733</v>
      </c>
      <c r="J347" s="3">
        <v>13</v>
      </c>
      <c r="K347" s="1" t="s">
        <v>48</v>
      </c>
      <c r="L347" s="1" t="s">
        <v>11</v>
      </c>
      <c r="M347">
        <v>0</v>
      </c>
    </row>
    <row r="348" spans="1:13" ht="13" x14ac:dyDescent="0.15">
      <c r="A348" s="1">
        <v>347</v>
      </c>
      <c r="B348" s="1">
        <v>1</v>
      </c>
      <c r="C348" s="1">
        <v>2</v>
      </c>
      <c r="D348" s="1" t="s">
        <v>485</v>
      </c>
      <c r="E348" s="1" t="s">
        <v>1001</v>
      </c>
      <c r="F348" s="1" t="s">
        <v>1343</v>
      </c>
      <c r="G348" s="2" t="s">
        <v>12</v>
      </c>
      <c r="H348" s="10">
        <v>40</v>
      </c>
      <c r="I348" s="1">
        <v>31418</v>
      </c>
      <c r="J348" s="3">
        <v>13</v>
      </c>
      <c r="L348" s="1" t="s">
        <v>11</v>
      </c>
      <c r="M348">
        <v>0</v>
      </c>
    </row>
    <row r="349" spans="1:13" ht="13" x14ac:dyDescent="0.15">
      <c r="A349" s="1">
        <v>348</v>
      </c>
      <c r="B349" s="1">
        <v>1</v>
      </c>
      <c r="C349" s="1">
        <v>3</v>
      </c>
      <c r="D349" s="1" t="s">
        <v>624</v>
      </c>
      <c r="E349" s="1" t="s">
        <v>1000</v>
      </c>
      <c r="F349" s="1" t="s">
        <v>1344</v>
      </c>
      <c r="G349" s="2" t="s">
        <v>12</v>
      </c>
      <c r="I349" s="1">
        <v>386525</v>
      </c>
      <c r="J349" s="3">
        <v>16.100000000000001</v>
      </c>
      <c r="L349" s="1" t="s">
        <v>11</v>
      </c>
      <c r="M349">
        <v>1</v>
      </c>
    </row>
    <row r="350" spans="1:13" ht="13" x14ac:dyDescent="0.15">
      <c r="A350" s="1">
        <v>349</v>
      </c>
      <c r="B350" s="1">
        <v>1</v>
      </c>
      <c r="C350" s="1">
        <v>3</v>
      </c>
      <c r="D350" s="1" t="s">
        <v>625</v>
      </c>
      <c r="E350" s="1" t="s">
        <v>1002</v>
      </c>
      <c r="F350" s="1" t="s">
        <v>1345</v>
      </c>
      <c r="G350" s="2" t="s">
        <v>9</v>
      </c>
      <c r="H350" s="10">
        <v>3</v>
      </c>
      <c r="I350" s="1" t="s">
        <v>172</v>
      </c>
      <c r="J350" s="3">
        <v>15.9</v>
      </c>
      <c r="L350" s="1" t="s">
        <v>11</v>
      </c>
      <c r="M350">
        <v>2</v>
      </c>
    </row>
    <row r="351" spans="1:13" ht="13" x14ac:dyDescent="0.15">
      <c r="A351" s="1">
        <v>350</v>
      </c>
      <c r="B351" s="1">
        <v>0</v>
      </c>
      <c r="C351" s="1">
        <v>3</v>
      </c>
      <c r="D351" s="1" t="s">
        <v>626</v>
      </c>
      <c r="E351" s="1" t="s">
        <v>999</v>
      </c>
      <c r="F351" s="1" t="s">
        <v>1346</v>
      </c>
      <c r="G351" s="2" t="s">
        <v>9</v>
      </c>
      <c r="H351" s="10">
        <v>42</v>
      </c>
      <c r="I351" s="1">
        <v>315088</v>
      </c>
      <c r="J351" s="3">
        <v>8.6624999999999996</v>
      </c>
      <c r="L351" s="1" t="s">
        <v>11</v>
      </c>
      <c r="M351">
        <v>0</v>
      </c>
    </row>
    <row r="352" spans="1:13" ht="13" x14ac:dyDescent="0.15">
      <c r="A352" s="1">
        <v>351</v>
      </c>
      <c r="B352" s="1">
        <v>0</v>
      </c>
      <c r="C352" s="1">
        <v>3</v>
      </c>
      <c r="D352" s="1" t="s">
        <v>627</v>
      </c>
      <c r="E352" s="1" t="s">
        <v>999</v>
      </c>
      <c r="F352" s="1" t="s">
        <v>1347</v>
      </c>
      <c r="G352" s="2" t="s">
        <v>9</v>
      </c>
      <c r="H352" s="10">
        <v>23</v>
      </c>
      <c r="I352" s="1">
        <v>7267</v>
      </c>
      <c r="J352" s="3">
        <v>9.2249999999999996</v>
      </c>
      <c r="L352" s="1" t="s">
        <v>11</v>
      </c>
      <c r="M352">
        <v>0</v>
      </c>
    </row>
    <row r="353" spans="1:13" ht="13" x14ac:dyDescent="0.15">
      <c r="A353" s="1">
        <v>352</v>
      </c>
      <c r="B353" s="1">
        <v>0</v>
      </c>
      <c r="C353" s="1">
        <v>1</v>
      </c>
      <c r="D353" s="1" t="s">
        <v>628</v>
      </c>
      <c r="E353" s="1" t="s">
        <v>999</v>
      </c>
      <c r="F353" s="1" t="s">
        <v>1348</v>
      </c>
      <c r="G353" s="2" t="s">
        <v>9</v>
      </c>
      <c r="I353" s="1">
        <v>113510</v>
      </c>
      <c r="J353" s="3">
        <v>35</v>
      </c>
      <c r="K353" s="1" t="s">
        <v>173</v>
      </c>
      <c r="L353" s="1" t="s">
        <v>11</v>
      </c>
      <c r="M353">
        <v>0</v>
      </c>
    </row>
    <row r="354" spans="1:13" ht="13" x14ac:dyDescent="0.15">
      <c r="A354" s="1">
        <v>353</v>
      </c>
      <c r="B354" s="1">
        <v>0</v>
      </c>
      <c r="C354" s="1">
        <v>3</v>
      </c>
      <c r="D354" s="1" t="s">
        <v>629</v>
      </c>
      <c r="E354" s="1" t="s">
        <v>999</v>
      </c>
      <c r="F354" s="1" t="s">
        <v>1349</v>
      </c>
      <c r="G354" s="2" t="s">
        <v>9</v>
      </c>
      <c r="H354" s="10">
        <v>15</v>
      </c>
      <c r="I354" s="1">
        <v>2695</v>
      </c>
      <c r="J354" s="3">
        <v>7.2291999999999996</v>
      </c>
      <c r="L354" s="1" t="s">
        <v>15</v>
      </c>
      <c r="M354">
        <v>2</v>
      </c>
    </row>
    <row r="355" spans="1:13" ht="13" x14ac:dyDescent="0.15">
      <c r="A355" s="1">
        <v>354</v>
      </c>
      <c r="B355" s="1">
        <v>0</v>
      </c>
      <c r="C355" s="1">
        <v>3</v>
      </c>
      <c r="D355" s="1" t="s">
        <v>377</v>
      </c>
      <c r="E355" s="1" t="s">
        <v>999</v>
      </c>
      <c r="F355" s="1" t="s">
        <v>1350</v>
      </c>
      <c r="G355" s="2" t="s">
        <v>9</v>
      </c>
      <c r="H355" s="10">
        <v>25</v>
      </c>
      <c r="I355" s="1">
        <v>349237</v>
      </c>
      <c r="J355" s="3">
        <v>17.8</v>
      </c>
      <c r="L355" s="1" t="s">
        <v>11</v>
      </c>
      <c r="M355">
        <v>1</v>
      </c>
    </row>
    <row r="356" spans="1:13" ht="13" x14ac:dyDescent="0.15">
      <c r="A356" s="1">
        <v>355</v>
      </c>
      <c r="B356" s="1">
        <v>0</v>
      </c>
      <c r="C356" s="1">
        <v>3</v>
      </c>
      <c r="D356" s="1" t="s">
        <v>630</v>
      </c>
      <c r="E356" s="1" t="s">
        <v>999</v>
      </c>
      <c r="F356" s="1" t="s">
        <v>1351</v>
      </c>
      <c r="G356" s="2" t="s">
        <v>9</v>
      </c>
      <c r="I356" s="1">
        <v>2647</v>
      </c>
      <c r="J356" s="3">
        <v>7.2249999999999996</v>
      </c>
      <c r="L356" s="1" t="s">
        <v>15</v>
      </c>
      <c r="M356">
        <v>0</v>
      </c>
    </row>
    <row r="357" spans="1:13" ht="13" x14ac:dyDescent="0.15">
      <c r="A357" s="1">
        <v>356</v>
      </c>
      <c r="B357" s="1">
        <v>0</v>
      </c>
      <c r="C357" s="1">
        <v>3</v>
      </c>
      <c r="D357" s="1" t="s">
        <v>631</v>
      </c>
      <c r="E357" s="1" t="s">
        <v>999</v>
      </c>
      <c r="F357" s="1" t="s">
        <v>1352</v>
      </c>
      <c r="G357" s="2" t="s">
        <v>9</v>
      </c>
      <c r="H357" s="10">
        <v>28</v>
      </c>
      <c r="I357" s="1">
        <v>345783</v>
      </c>
      <c r="J357" s="3">
        <v>9.5</v>
      </c>
      <c r="L357" s="1" t="s">
        <v>11</v>
      </c>
      <c r="M357">
        <v>0</v>
      </c>
    </row>
    <row r="358" spans="1:13" ht="13" x14ac:dyDescent="0.15">
      <c r="A358" s="1">
        <v>357</v>
      </c>
      <c r="B358" s="1">
        <v>1</v>
      </c>
      <c r="C358" s="1">
        <v>1</v>
      </c>
      <c r="D358" s="1" t="s">
        <v>632</v>
      </c>
      <c r="E358" s="1" t="s">
        <v>1001</v>
      </c>
      <c r="F358" s="1" t="s">
        <v>1353</v>
      </c>
      <c r="G358" s="2" t="s">
        <v>12</v>
      </c>
      <c r="H358" s="10">
        <v>22</v>
      </c>
      <c r="I358" s="1">
        <v>113505</v>
      </c>
      <c r="J358" s="3">
        <v>55</v>
      </c>
      <c r="K358" s="1" t="s">
        <v>91</v>
      </c>
      <c r="L358" s="1" t="s">
        <v>11</v>
      </c>
      <c r="M358">
        <v>1</v>
      </c>
    </row>
    <row r="359" spans="1:13" ht="13" x14ac:dyDescent="0.15">
      <c r="A359" s="1">
        <v>358</v>
      </c>
      <c r="B359" s="1">
        <v>0</v>
      </c>
      <c r="C359" s="1">
        <v>2</v>
      </c>
      <c r="D359" s="1" t="s">
        <v>633</v>
      </c>
      <c r="E359" s="1" t="s">
        <v>1001</v>
      </c>
      <c r="F359" s="1" t="s">
        <v>1354</v>
      </c>
      <c r="G359" s="2" t="s">
        <v>12</v>
      </c>
      <c r="H359" s="10">
        <v>38</v>
      </c>
      <c r="I359" s="1">
        <v>237671</v>
      </c>
      <c r="J359" s="3">
        <v>13</v>
      </c>
      <c r="L359" s="1" t="s">
        <v>11</v>
      </c>
      <c r="M359">
        <v>0</v>
      </c>
    </row>
    <row r="360" spans="1:13" ht="13" x14ac:dyDescent="0.15">
      <c r="A360" s="1">
        <v>359</v>
      </c>
      <c r="B360" s="1">
        <v>1</v>
      </c>
      <c r="C360" s="1">
        <v>3</v>
      </c>
      <c r="D360" s="1" t="s">
        <v>634</v>
      </c>
      <c r="E360" s="1" t="s">
        <v>1001</v>
      </c>
      <c r="F360" s="1" t="s">
        <v>1355</v>
      </c>
      <c r="G360" s="2" t="s">
        <v>12</v>
      </c>
      <c r="I360" s="1">
        <v>330931</v>
      </c>
      <c r="J360" s="3">
        <v>7.8792</v>
      </c>
      <c r="L360" s="1" t="s">
        <v>19</v>
      </c>
      <c r="M360">
        <v>0</v>
      </c>
    </row>
    <row r="361" spans="1:13" ht="13" x14ac:dyDescent="0.15">
      <c r="A361" s="1">
        <v>360</v>
      </c>
      <c r="B361" s="1">
        <v>1</v>
      </c>
      <c r="C361" s="1">
        <v>3</v>
      </c>
      <c r="D361" s="1" t="s">
        <v>635</v>
      </c>
      <c r="E361" s="1" t="s">
        <v>1001</v>
      </c>
      <c r="F361" s="1" t="s">
        <v>1356</v>
      </c>
      <c r="G361" s="2" t="s">
        <v>12</v>
      </c>
      <c r="I361" s="1">
        <v>330980</v>
      </c>
      <c r="J361" s="3">
        <v>7.8792</v>
      </c>
      <c r="L361" s="1" t="s">
        <v>19</v>
      </c>
      <c r="M361">
        <v>0</v>
      </c>
    </row>
    <row r="362" spans="1:13" ht="13" x14ac:dyDescent="0.15">
      <c r="A362" s="1">
        <v>361</v>
      </c>
      <c r="B362" s="1">
        <v>0</v>
      </c>
      <c r="C362" s="1">
        <v>3</v>
      </c>
      <c r="D362" s="1" t="s">
        <v>391</v>
      </c>
      <c r="E362" s="1" t="s">
        <v>999</v>
      </c>
      <c r="F362" s="1" t="s">
        <v>1357</v>
      </c>
      <c r="G362" s="2" t="s">
        <v>9</v>
      </c>
      <c r="H362" s="10">
        <v>40</v>
      </c>
      <c r="I362" s="1">
        <v>347088</v>
      </c>
      <c r="J362" s="3">
        <v>27.9</v>
      </c>
      <c r="L362" s="1" t="s">
        <v>11</v>
      </c>
      <c r="M362">
        <v>5</v>
      </c>
    </row>
    <row r="363" spans="1:13" ht="13" x14ac:dyDescent="0.15">
      <c r="A363" s="1">
        <v>362</v>
      </c>
      <c r="B363" s="1">
        <v>0</v>
      </c>
      <c r="C363" s="1">
        <v>2</v>
      </c>
      <c r="D363" s="1" t="s">
        <v>636</v>
      </c>
      <c r="E363" s="1" t="s">
        <v>999</v>
      </c>
      <c r="F363" s="1" t="s">
        <v>1358</v>
      </c>
      <c r="G363" s="2" t="s">
        <v>9</v>
      </c>
      <c r="H363" s="10">
        <v>29</v>
      </c>
      <c r="I363" s="1" t="s">
        <v>174</v>
      </c>
      <c r="J363" s="3">
        <v>27.720800000000001</v>
      </c>
      <c r="L363" s="1" t="s">
        <v>15</v>
      </c>
      <c r="M363">
        <v>1</v>
      </c>
    </row>
    <row r="364" spans="1:13" ht="13" x14ac:dyDescent="0.15">
      <c r="A364" s="1">
        <v>363</v>
      </c>
      <c r="B364" s="1">
        <v>0</v>
      </c>
      <c r="C364" s="1">
        <v>3</v>
      </c>
      <c r="D364" s="1" t="s">
        <v>637</v>
      </c>
      <c r="E364" s="1" t="s">
        <v>1000</v>
      </c>
      <c r="F364" s="1" t="s">
        <v>1359</v>
      </c>
      <c r="G364" s="2" t="s">
        <v>12</v>
      </c>
      <c r="H364" s="10">
        <v>45</v>
      </c>
      <c r="I364" s="1">
        <v>2691</v>
      </c>
      <c r="J364" s="3">
        <v>14.4542</v>
      </c>
      <c r="L364" s="1" t="s">
        <v>15</v>
      </c>
      <c r="M364">
        <v>1</v>
      </c>
    </row>
    <row r="365" spans="1:13" ht="13" x14ac:dyDescent="0.15">
      <c r="A365" s="1">
        <v>364</v>
      </c>
      <c r="B365" s="1">
        <v>0</v>
      </c>
      <c r="C365" s="1">
        <v>3</v>
      </c>
      <c r="D365" s="1" t="s">
        <v>638</v>
      </c>
      <c r="E365" s="1" t="s">
        <v>999</v>
      </c>
      <c r="F365" s="1" t="s">
        <v>1360</v>
      </c>
      <c r="G365" s="2" t="s">
        <v>9</v>
      </c>
      <c r="H365" s="10">
        <v>35</v>
      </c>
      <c r="I365" s="1" t="s">
        <v>175</v>
      </c>
      <c r="J365" s="3">
        <v>7.05</v>
      </c>
      <c r="L365" s="1" t="s">
        <v>11</v>
      </c>
      <c r="M365">
        <v>0</v>
      </c>
    </row>
    <row r="366" spans="1:13" ht="13" x14ac:dyDescent="0.15">
      <c r="A366" s="1">
        <v>365</v>
      </c>
      <c r="B366" s="1">
        <v>0</v>
      </c>
      <c r="C366" s="1">
        <v>3</v>
      </c>
      <c r="D366" s="1" t="s">
        <v>495</v>
      </c>
      <c r="E366" s="1" t="s">
        <v>999</v>
      </c>
      <c r="F366" s="1" t="s">
        <v>945</v>
      </c>
      <c r="G366" s="2" t="s">
        <v>9</v>
      </c>
      <c r="I366" s="1">
        <v>370365</v>
      </c>
      <c r="J366" s="3">
        <v>15.5</v>
      </c>
      <c r="L366" s="1" t="s">
        <v>19</v>
      </c>
      <c r="M366">
        <v>1</v>
      </c>
    </row>
    <row r="367" spans="1:13" ht="13" x14ac:dyDescent="0.15">
      <c r="A367" s="1">
        <v>366</v>
      </c>
      <c r="B367" s="1">
        <v>0</v>
      </c>
      <c r="C367" s="1">
        <v>3</v>
      </c>
      <c r="D367" s="1" t="s">
        <v>639</v>
      </c>
      <c r="E367" s="1" t="s">
        <v>999</v>
      </c>
      <c r="F367" s="1" t="s">
        <v>1361</v>
      </c>
      <c r="G367" s="2" t="s">
        <v>9</v>
      </c>
      <c r="H367" s="10">
        <v>30</v>
      </c>
      <c r="I367" s="1" t="s">
        <v>176</v>
      </c>
      <c r="J367" s="3">
        <v>7.25</v>
      </c>
      <c r="L367" s="1" t="s">
        <v>11</v>
      </c>
      <c r="M367">
        <v>0</v>
      </c>
    </row>
    <row r="368" spans="1:13" ht="13" x14ac:dyDescent="0.15">
      <c r="A368" s="1">
        <v>367</v>
      </c>
      <c r="B368" s="1">
        <v>1</v>
      </c>
      <c r="C368" s="1">
        <v>1</v>
      </c>
      <c r="D368" s="1" t="s">
        <v>640</v>
      </c>
      <c r="E368" s="1" t="s">
        <v>1000</v>
      </c>
      <c r="F368" s="1" t="s">
        <v>1362</v>
      </c>
      <c r="G368" s="2" t="s">
        <v>12</v>
      </c>
      <c r="H368" s="10">
        <v>60</v>
      </c>
      <c r="I368" s="1">
        <v>110813</v>
      </c>
      <c r="J368" s="3">
        <v>75.25</v>
      </c>
      <c r="K368" s="1" t="s">
        <v>177</v>
      </c>
      <c r="L368" s="1" t="s">
        <v>15</v>
      </c>
      <c r="M368">
        <v>1</v>
      </c>
    </row>
    <row r="369" spans="1:13" ht="13" x14ac:dyDescent="0.15">
      <c r="A369" s="1">
        <v>368</v>
      </c>
      <c r="B369" s="1">
        <v>1</v>
      </c>
      <c r="C369" s="1">
        <v>3</v>
      </c>
      <c r="D369" s="1" t="s">
        <v>641</v>
      </c>
      <c r="E369" s="1" t="s">
        <v>1000</v>
      </c>
      <c r="F369" s="1" t="s">
        <v>1363</v>
      </c>
      <c r="G369" s="2" t="s">
        <v>12</v>
      </c>
      <c r="I369" s="1">
        <v>2626</v>
      </c>
      <c r="J369" s="3">
        <v>7.2291999999999996</v>
      </c>
      <c r="L369" s="1" t="s">
        <v>15</v>
      </c>
      <c r="M369">
        <v>0</v>
      </c>
    </row>
    <row r="370" spans="1:13" ht="13" x14ac:dyDescent="0.15">
      <c r="A370" s="1">
        <v>369</v>
      </c>
      <c r="B370" s="1">
        <v>1</v>
      </c>
      <c r="C370" s="1">
        <v>3</v>
      </c>
      <c r="D370" s="1" t="s">
        <v>642</v>
      </c>
      <c r="E370" s="1" t="s">
        <v>1001</v>
      </c>
      <c r="F370" s="1" t="s">
        <v>1364</v>
      </c>
      <c r="G370" s="2" t="s">
        <v>12</v>
      </c>
      <c r="I370" s="1">
        <v>14313</v>
      </c>
      <c r="J370" s="3">
        <v>7.75</v>
      </c>
      <c r="L370" s="1" t="s">
        <v>19</v>
      </c>
      <c r="M370">
        <v>0</v>
      </c>
    </row>
    <row r="371" spans="1:13" ht="13" x14ac:dyDescent="0.15">
      <c r="A371" s="1">
        <v>370</v>
      </c>
      <c r="B371" s="1">
        <v>1</v>
      </c>
      <c r="C371" s="1">
        <v>1</v>
      </c>
      <c r="D371" s="1" t="s">
        <v>643</v>
      </c>
      <c r="E371" s="1" t="s">
        <v>1006</v>
      </c>
      <c r="F371" s="1" t="s">
        <v>1365</v>
      </c>
      <c r="G371" s="2" t="s">
        <v>12</v>
      </c>
      <c r="H371" s="10">
        <v>24</v>
      </c>
      <c r="I371" s="1" t="s">
        <v>178</v>
      </c>
      <c r="J371" s="3">
        <v>69.3</v>
      </c>
      <c r="K371" s="1" t="s">
        <v>179</v>
      </c>
      <c r="L371" s="1" t="s">
        <v>15</v>
      </c>
      <c r="M371">
        <v>0</v>
      </c>
    </row>
    <row r="372" spans="1:13" ht="13" x14ac:dyDescent="0.15">
      <c r="A372" s="1">
        <v>371</v>
      </c>
      <c r="B372" s="1">
        <v>1</v>
      </c>
      <c r="C372" s="1">
        <v>1</v>
      </c>
      <c r="D372" s="1" t="s">
        <v>644</v>
      </c>
      <c r="E372" s="1" t="s">
        <v>999</v>
      </c>
      <c r="F372" s="1" t="s">
        <v>1366</v>
      </c>
      <c r="G372" s="2" t="s">
        <v>9</v>
      </c>
      <c r="H372" s="10">
        <v>25</v>
      </c>
      <c r="I372" s="1">
        <v>11765</v>
      </c>
      <c r="J372" s="3">
        <v>55.441699999999997</v>
      </c>
      <c r="K372" s="1" t="s">
        <v>180</v>
      </c>
      <c r="L372" s="1" t="s">
        <v>15</v>
      </c>
      <c r="M372">
        <v>1</v>
      </c>
    </row>
    <row r="373" spans="1:13" ht="13" x14ac:dyDescent="0.15">
      <c r="A373" s="1">
        <v>372</v>
      </c>
      <c r="B373" s="1">
        <v>0</v>
      </c>
      <c r="C373" s="1">
        <v>3</v>
      </c>
      <c r="D373" s="1" t="s">
        <v>645</v>
      </c>
      <c r="E373" s="1" t="s">
        <v>999</v>
      </c>
      <c r="F373" s="1" t="s">
        <v>1212</v>
      </c>
      <c r="G373" s="2" t="s">
        <v>9</v>
      </c>
      <c r="H373" s="10">
        <v>18</v>
      </c>
      <c r="I373" s="1">
        <v>3101267</v>
      </c>
      <c r="J373" s="3">
        <v>6.4958</v>
      </c>
      <c r="L373" s="1" t="s">
        <v>11</v>
      </c>
      <c r="M373">
        <v>1</v>
      </c>
    </row>
    <row r="374" spans="1:13" ht="13" x14ac:dyDescent="0.15">
      <c r="A374" s="1">
        <v>373</v>
      </c>
      <c r="B374" s="1">
        <v>0</v>
      </c>
      <c r="C374" s="1">
        <v>3</v>
      </c>
      <c r="D374" s="1" t="s">
        <v>646</v>
      </c>
      <c r="E374" s="1" t="s">
        <v>999</v>
      </c>
      <c r="F374" s="1" t="s">
        <v>1259</v>
      </c>
      <c r="G374" s="2" t="s">
        <v>9</v>
      </c>
      <c r="H374" s="10">
        <v>19</v>
      </c>
      <c r="I374" s="1">
        <v>323951</v>
      </c>
      <c r="J374" s="3">
        <v>8.0500000000000007</v>
      </c>
      <c r="L374" s="1" t="s">
        <v>11</v>
      </c>
      <c r="M374">
        <v>0</v>
      </c>
    </row>
    <row r="375" spans="1:13" ht="13" x14ac:dyDescent="0.15">
      <c r="A375" s="1">
        <v>374</v>
      </c>
      <c r="B375" s="1">
        <v>0</v>
      </c>
      <c r="C375" s="1">
        <v>1</v>
      </c>
      <c r="D375" s="1" t="s">
        <v>647</v>
      </c>
      <c r="E375" s="1" t="s">
        <v>999</v>
      </c>
      <c r="F375" s="1" t="s">
        <v>1367</v>
      </c>
      <c r="G375" s="2" t="s">
        <v>9</v>
      </c>
      <c r="H375" s="10">
        <v>22</v>
      </c>
      <c r="I375" s="1" t="s">
        <v>138</v>
      </c>
      <c r="J375" s="3">
        <v>135.63329999999999</v>
      </c>
      <c r="L375" s="1" t="s">
        <v>15</v>
      </c>
      <c r="M375">
        <v>0</v>
      </c>
    </row>
    <row r="376" spans="1:13" ht="13" x14ac:dyDescent="0.15">
      <c r="A376" s="1">
        <v>375</v>
      </c>
      <c r="B376" s="1">
        <v>0</v>
      </c>
      <c r="C376" s="1">
        <v>3</v>
      </c>
      <c r="D376" s="1" t="s">
        <v>337</v>
      </c>
      <c r="E376" s="1" t="s">
        <v>1001</v>
      </c>
      <c r="F376" s="1" t="s">
        <v>1368</v>
      </c>
      <c r="G376" s="2" t="s">
        <v>12</v>
      </c>
      <c r="H376" s="10">
        <v>3</v>
      </c>
      <c r="I376" s="1">
        <v>349909</v>
      </c>
      <c r="J376" s="3">
        <v>21.074999999999999</v>
      </c>
      <c r="L376" s="1" t="s">
        <v>11</v>
      </c>
      <c r="M376">
        <v>4</v>
      </c>
    </row>
    <row r="377" spans="1:13" ht="13" x14ac:dyDescent="0.15">
      <c r="A377" s="1">
        <v>376</v>
      </c>
      <c r="B377" s="1">
        <v>1</v>
      </c>
      <c r="C377" s="1">
        <v>1</v>
      </c>
      <c r="D377" s="1" t="s">
        <v>363</v>
      </c>
      <c r="E377" s="1" t="s">
        <v>1000</v>
      </c>
      <c r="F377" s="1" t="s">
        <v>1369</v>
      </c>
      <c r="G377" s="2" t="s">
        <v>12</v>
      </c>
      <c r="I377" s="1" t="s">
        <v>32</v>
      </c>
      <c r="J377" s="3">
        <v>82.1708</v>
      </c>
      <c r="L377" s="1" t="s">
        <v>15</v>
      </c>
      <c r="M377">
        <v>1</v>
      </c>
    </row>
    <row r="378" spans="1:13" ht="13" x14ac:dyDescent="0.15">
      <c r="A378" s="1">
        <v>377</v>
      </c>
      <c r="B378" s="1">
        <v>1</v>
      </c>
      <c r="C378" s="1">
        <v>3</v>
      </c>
      <c r="D378" s="1" t="s">
        <v>648</v>
      </c>
      <c r="E378" s="1" t="s">
        <v>1001</v>
      </c>
      <c r="F378" s="1" t="s">
        <v>1370</v>
      </c>
      <c r="G378" s="2" t="s">
        <v>12</v>
      </c>
      <c r="H378" s="10">
        <v>22</v>
      </c>
      <c r="I378" s="1" t="s">
        <v>181</v>
      </c>
      <c r="J378" s="3">
        <v>7.25</v>
      </c>
      <c r="L378" s="1" t="s">
        <v>11</v>
      </c>
      <c r="M378">
        <v>0</v>
      </c>
    </row>
    <row r="379" spans="1:13" ht="13" x14ac:dyDescent="0.15">
      <c r="A379" s="1">
        <v>378</v>
      </c>
      <c r="B379" s="1">
        <v>0</v>
      </c>
      <c r="C379" s="1">
        <v>1</v>
      </c>
      <c r="D379" s="1" t="s">
        <v>649</v>
      </c>
      <c r="E379" s="1" t="s">
        <v>999</v>
      </c>
      <c r="F379" s="1" t="s">
        <v>1371</v>
      </c>
      <c r="G379" s="2" t="s">
        <v>9</v>
      </c>
      <c r="H379" s="10">
        <v>27</v>
      </c>
      <c r="I379" s="1">
        <v>113503</v>
      </c>
      <c r="J379" s="3">
        <v>211.5</v>
      </c>
      <c r="K379" s="1" t="s">
        <v>182</v>
      </c>
      <c r="L379" s="1" t="s">
        <v>15</v>
      </c>
      <c r="M379">
        <v>2</v>
      </c>
    </row>
    <row r="380" spans="1:13" ht="13" x14ac:dyDescent="0.15">
      <c r="A380" s="1">
        <v>379</v>
      </c>
      <c r="B380" s="1">
        <v>0</v>
      </c>
      <c r="C380" s="1">
        <v>3</v>
      </c>
      <c r="D380" s="1" t="s">
        <v>650</v>
      </c>
      <c r="E380" s="1" t="s">
        <v>999</v>
      </c>
      <c r="F380" s="1" t="s">
        <v>1349</v>
      </c>
      <c r="G380" s="2" t="s">
        <v>9</v>
      </c>
      <c r="H380" s="10">
        <v>20</v>
      </c>
      <c r="I380" s="1">
        <v>2648</v>
      </c>
      <c r="J380" s="3">
        <v>4.0125000000000002</v>
      </c>
      <c r="L380" s="1" t="s">
        <v>15</v>
      </c>
      <c r="M380">
        <v>0</v>
      </c>
    </row>
    <row r="381" spans="1:13" ht="13" x14ac:dyDescent="0.15">
      <c r="A381" s="1">
        <v>380</v>
      </c>
      <c r="B381" s="1">
        <v>0</v>
      </c>
      <c r="C381" s="1">
        <v>3</v>
      </c>
      <c r="D381" s="1" t="s">
        <v>429</v>
      </c>
      <c r="E381" s="1" t="s">
        <v>999</v>
      </c>
      <c r="F381" s="1" t="s">
        <v>1372</v>
      </c>
      <c r="G381" s="2" t="s">
        <v>9</v>
      </c>
      <c r="H381" s="10">
        <v>19</v>
      </c>
      <c r="I381" s="1">
        <v>347069</v>
      </c>
      <c r="J381" s="3">
        <v>7.7750000000000004</v>
      </c>
      <c r="L381" s="1" t="s">
        <v>11</v>
      </c>
      <c r="M381">
        <v>0</v>
      </c>
    </row>
    <row r="382" spans="1:13" ht="13" x14ac:dyDescent="0.15">
      <c r="A382" s="1">
        <v>381</v>
      </c>
      <c r="B382" s="1">
        <v>1</v>
      </c>
      <c r="C382" s="1">
        <v>1</v>
      </c>
      <c r="D382" s="1" t="s">
        <v>651</v>
      </c>
      <c r="E382" s="1" t="s">
        <v>1001</v>
      </c>
      <c r="F382" s="1" t="s">
        <v>1373</v>
      </c>
      <c r="G382" s="2" t="s">
        <v>12</v>
      </c>
      <c r="H382" s="10">
        <v>42</v>
      </c>
      <c r="I382" s="1" t="s">
        <v>183</v>
      </c>
      <c r="J382" s="3">
        <v>227.52500000000001</v>
      </c>
      <c r="L382" s="1" t="s">
        <v>15</v>
      </c>
      <c r="M382">
        <v>0</v>
      </c>
    </row>
    <row r="383" spans="1:13" ht="13" x14ac:dyDescent="0.15">
      <c r="A383" s="1">
        <v>382</v>
      </c>
      <c r="B383" s="1">
        <v>1</v>
      </c>
      <c r="C383" s="1">
        <v>3</v>
      </c>
      <c r="D383" s="1" t="s">
        <v>652</v>
      </c>
      <c r="E383" s="1" t="s">
        <v>1001</v>
      </c>
      <c r="F383" s="1" t="s">
        <v>1374</v>
      </c>
      <c r="G383" s="2" t="s">
        <v>12</v>
      </c>
      <c r="H383" s="10">
        <v>1</v>
      </c>
      <c r="I383" s="1">
        <v>2653</v>
      </c>
      <c r="J383" s="3">
        <v>15.7417</v>
      </c>
      <c r="L383" s="1" t="s">
        <v>15</v>
      </c>
      <c r="M383">
        <v>2</v>
      </c>
    </row>
    <row r="384" spans="1:13" ht="13" x14ac:dyDescent="0.15">
      <c r="A384" s="1">
        <v>383</v>
      </c>
      <c r="B384" s="1">
        <v>0</v>
      </c>
      <c r="C384" s="1">
        <v>3</v>
      </c>
      <c r="D384" s="1" t="s">
        <v>653</v>
      </c>
      <c r="E384" s="1" t="s">
        <v>999</v>
      </c>
      <c r="F384" s="1" t="s">
        <v>1375</v>
      </c>
      <c r="G384" s="2" t="s">
        <v>9</v>
      </c>
      <c r="H384" s="10">
        <v>32</v>
      </c>
      <c r="I384" s="1" t="s">
        <v>184</v>
      </c>
      <c r="J384" s="3">
        <v>7.9249999999999998</v>
      </c>
      <c r="L384" s="1" t="s">
        <v>11</v>
      </c>
      <c r="M384">
        <v>0</v>
      </c>
    </row>
    <row r="385" spans="1:13" ht="13" x14ac:dyDescent="0.15">
      <c r="A385" s="1">
        <v>384</v>
      </c>
      <c r="B385" s="1">
        <v>1</v>
      </c>
      <c r="C385" s="1">
        <v>1</v>
      </c>
      <c r="D385" s="1" t="s">
        <v>364</v>
      </c>
      <c r="E385" s="1" t="s">
        <v>1000</v>
      </c>
      <c r="F385" s="1" t="s">
        <v>1376</v>
      </c>
      <c r="G385" s="2" t="s">
        <v>12</v>
      </c>
      <c r="H385" s="10">
        <v>35</v>
      </c>
      <c r="I385" s="1">
        <v>113789</v>
      </c>
      <c r="J385" s="3">
        <v>52</v>
      </c>
      <c r="L385" s="1" t="s">
        <v>11</v>
      </c>
      <c r="M385">
        <v>1</v>
      </c>
    </row>
    <row r="386" spans="1:13" ht="13" x14ac:dyDescent="0.15">
      <c r="A386" s="1">
        <v>385</v>
      </c>
      <c r="B386" s="1">
        <v>0</v>
      </c>
      <c r="C386" s="1">
        <v>3</v>
      </c>
      <c r="D386" s="1" t="s">
        <v>654</v>
      </c>
      <c r="E386" s="1" t="s">
        <v>999</v>
      </c>
      <c r="F386" s="1" t="s">
        <v>1377</v>
      </c>
      <c r="G386" s="2" t="s">
        <v>9</v>
      </c>
      <c r="I386" s="1">
        <v>349227</v>
      </c>
      <c r="J386" s="3">
        <v>7.8958000000000004</v>
      </c>
      <c r="L386" s="1" t="s">
        <v>11</v>
      </c>
      <c r="M386">
        <v>0</v>
      </c>
    </row>
    <row r="387" spans="1:13" ht="13" x14ac:dyDescent="0.15">
      <c r="A387" s="1">
        <v>386</v>
      </c>
      <c r="B387" s="1">
        <v>0</v>
      </c>
      <c r="C387" s="1">
        <v>2</v>
      </c>
      <c r="D387" s="1" t="s">
        <v>655</v>
      </c>
      <c r="E387" s="1" t="s">
        <v>999</v>
      </c>
      <c r="F387" s="1" t="s">
        <v>1378</v>
      </c>
      <c r="G387" s="2" t="s">
        <v>9</v>
      </c>
      <c r="H387" s="10">
        <v>18</v>
      </c>
      <c r="I387" s="1" t="s">
        <v>51</v>
      </c>
      <c r="J387" s="3">
        <v>73.5</v>
      </c>
      <c r="L387" s="1" t="s">
        <v>11</v>
      </c>
      <c r="M387">
        <v>0</v>
      </c>
    </row>
    <row r="388" spans="1:13" ht="13" x14ac:dyDescent="0.15">
      <c r="A388" s="1">
        <v>387</v>
      </c>
      <c r="B388" s="1">
        <v>0</v>
      </c>
      <c r="C388" s="1">
        <v>3</v>
      </c>
      <c r="D388" s="1" t="s">
        <v>387</v>
      </c>
      <c r="E388" s="1" t="s">
        <v>1002</v>
      </c>
      <c r="F388" s="1" t="s">
        <v>1379</v>
      </c>
      <c r="G388" s="2" t="s">
        <v>9</v>
      </c>
      <c r="H388" s="10">
        <v>1</v>
      </c>
      <c r="I388" s="1" t="s">
        <v>43</v>
      </c>
      <c r="J388" s="3">
        <v>46.9</v>
      </c>
      <c r="L388" s="1" t="s">
        <v>11</v>
      </c>
      <c r="M388">
        <v>7</v>
      </c>
    </row>
    <row r="389" spans="1:13" ht="13" x14ac:dyDescent="0.15">
      <c r="A389" s="1">
        <v>388</v>
      </c>
      <c r="B389" s="1">
        <v>1</v>
      </c>
      <c r="C389" s="1">
        <v>2</v>
      </c>
      <c r="D389" s="1" t="s">
        <v>656</v>
      </c>
      <c r="E389" s="1" t="s">
        <v>1001</v>
      </c>
      <c r="F389" s="1" t="s">
        <v>1289</v>
      </c>
      <c r="G389" s="2" t="s">
        <v>12</v>
      </c>
      <c r="H389" s="10">
        <v>36</v>
      </c>
      <c r="I389" s="1">
        <v>27849</v>
      </c>
      <c r="J389" s="3">
        <v>13</v>
      </c>
      <c r="L389" s="1" t="s">
        <v>11</v>
      </c>
      <c r="M389">
        <v>0</v>
      </c>
    </row>
    <row r="390" spans="1:13" ht="13" x14ac:dyDescent="0.15">
      <c r="A390" s="1">
        <v>389</v>
      </c>
      <c r="B390" s="1">
        <v>0</v>
      </c>
      <c r="C390" s="1">
        <v>3</v>
      </c>
      <c r="D390" s="1" t="s">
        <v>657</v>
      </c>
      <c r="E390" s="1" t="s">
        <v>999</v>
      </c>
      <c r="F390" s="1" t="s">
        <v>1380</v>
      </c>
      <c r="G390" s="2" t="s">
        <v>9</v>
      </c>
      <c r="I390" s="1">
        <v>367655</v>
      </c>
      <c r="J390" s="3">
        <v>7.7291999999999996</v>
      </c>
      <c r="L390" s="1" t="s">
        <v>19</v>
      </c>
      <c r="M390">
        <v>0</v>
      </c>
    </row>
    <row r="391" spans="1:13" ht="13" x14ac:dyDescent="0.15">
      <c r="A391" s="1">
        <v>390</v>
      </c>
      <c r="B391" s="1">
        <v>1</v>
      </c>
      <c r="C391" s="1">
        <v>2</v>
      </c>
      <c r="D391" s="1" t="s">
        <v>658</v>
      </c>
      <c r="E391" s="1" t="s">
        <v>1001</v>
      </c>
      <c r="F391" s="1" t="s">
        <v>1099</v>
      </c>
      <c r="G391" s="2" t="s">
        <v>12</v>
      </c>
      <c r="H391" s="10">
        <v>17</v>
      </c>
      <c r="I391" s="1" t="s">
        <v>185</v>
      </c>
      <c r="J391" s="3">
        <v>12</v>
      </c>
      <c r="L391" s="1" t="s">
        <v>15</v>
      </c>
      <c r="M391">
        <v>0</v>
      </c>
    </row>
    <row r="392" spans="1:13" ht="13" x14ac:dyDescent="0.15">
      <c r="A392" s="1">
        <v>391</v>
      </c>
      <c r="B392" s="1">
        <v>1</v>
      </c>
      <c r="C392" s="1">
        <v>1</v>
      </c>
      <c r="D392" s="1" t="s">
        <v>548</v>
      </c>
      <c r="E392" s="1" t="s">
        <v>999</v>
      </c>
      <c r="F392" s="1" t="s">
        <v>1381</v>
      </c>
      <c r="G392" s="2" t="s">
        <v>9</v>
      </c>
      <c r="H392" s="10">
        <v>36</v>
      </c>
      <c r="I392" s="1">
        <v>113760</v>
      </c>
      <c r="J392" s="3">
        <v>120</v>
      </c>
      <c r="K392" s="1" t="s">
        <v>186</v>
      </c>
      <c r="L392" s="1" t="s">
        <v>11</v>
      </c>
      <c r="M392">
        <v>3</v>
      </c>
    </row>
    <row r="393" spans="1:13" ht="13" x14ac:dyDescent="0.15">
      <c r="A393" s="1">
        <v>392</v>
      </c>
      <c r="B393" s="1">
        <v>1</v>
      </c>
      <c r="C393" s="1">
        <v>3</v>
      </c>
      <c r="D393" s="1" t="s">
        <v>659</v>
      </c>
      <c r="E393" s="1" t="s">
        <v>999</v>
      </c>
      <c r="F393" s="1" t="s">
        <v>1382</v>
      </c>
      <c r="G393" s="2" t="s">
        <v>9</v>
      </c>
      <c r="H393" s="10">
        <v>21</v>
      </c>
      <c r="I393" s="1">
        <v>350034</v>
      </c>
      <c r="J393" s="3">
        <v>7.7957999999999998</v>
      </c>
      <c r="L393" s="1" t="s">
        <v>11</v>
      </c>
      <c r="M393">
        <v>0</v>
      </c>
    </row>
    <row r="394" spans="1:13" ht="13" x14ac:dyDescent="0.15">
      <c r="A394" s="1">
        <v>393</v>
      </c>
      <c r="B394" s="1">
        <v>0</v>
      </c>
      <c r="C394" s="1">
        <v>3</v>
      </c>
      <c r="D394" s="1" t="s">
        <v>429</v>
      </c>
      <c r="E394" s="1" t="s">
        <v>999</v>
      </c>
      <c r="F394" s="1" t="s">
        <v>1383</v>
      </c>
      <c r="G394" s="2" t="s">
        <v>9</v>
      </c>
      <c r="H394" s="10">
        <v>28</v>
      </c>
      <c r="I394" s="1">
        <v>3101277</v>
      </c>
      <c r="J394" s="3">
        <v>7.9249999999999998</v>
      </c>
      <c r="L394" s="1" t="s">
        <v>11</v>
      </c>
      <c r="M394">
        <v>2</v>
      </c>
    </row>
    <row r="395" spans="1:13" ht="13" x14ac:dyDescent="0.15">
      <c r="A395" s="1">
        <v>394</v>
      </c>
      <c r="B395" s="1">
        <v>1</v>
      </c>
      <c r="C395" s="1">
        <v>1</v>
      </c>
      <c r="D395" s="1" t="s">
        <v>520</v>
      </c>
      <c r="E395" s="1" t="s">
        <v>1001</v>
      </c>
      <c r="F395" s="1" t="s">
        <v>1384</v>
      </c>
      <c r="G395" s="2" t="s">
        <v>12</v>
      </c>
      <c r="H395" s="10">
        <v>23</v>
      </c>
      <c r="I395" s="1">
        <v>35273</v>
      </c>
      <c r="J395" s="3">
        <v>113.27500000000001</v>
      </c>
      <c r="K395" s="1" t="s">
        <v>111</v>
      </c>
      <c r="L395" s="1" t="s">
        <v>15</v>
      </c>
      <c r="M395">
        <v>1</v>
      </c>
    </row>
    <row r="396" spans="1:13" ht="13" x14ac:dyDescent="0.15">
      <c r="A396" s="1">
        <v>395</v>
      </c>
      <c r="B396" s="1">
        <v>1</v>
      </c>
      <c r="C396" s="1">
        <v>3</v>
      </c>
      <c r="D396" s="1" t="s">
        <v>340</v>
      </c>
      <c r="E396" s="1" t="s">
        <v>1000</v>
      </c>
      <c r="F396" s="1" t="s">
        <v>1385</v>
      </c>
      <c r="G396" s="2" t="s">
        <v>12</v>
      </c>
      <c r="H396" s="10">
        <v>24</v>
      </c>
      <c r="I396" s="1" t="s">
        <v>21</v>
      </c>
      <c r="J396" s="3">
        <v>16.7</v>
      </c>
      <c r="K396" s="1" t="s">
        <v>22</v>
      </c>
      <c r="L396" s="1" t="s">
        <v>11</v>
      </c>
      <c r="M396">
        <v>2</v>
      </c>
    </row>
    <row r="397" spans="1:13" ht="13" x14ac:dyDescent="0.15">
      <c r="A397" s="1">
        <v>396</v>
      </c>
      <c r="B397" s="1">
        <v>0</v>
      </c>
      <c r="C397" s="1">
        <v>3</v>
      </c>
      <c r="D397" s="1" t="s">
        <v>428</v>
      </c>
      <c r="E397" s="1" t="s">
        <v>999</v>
      </c>
      <c r="F397" s="1" t="s">
        <v>1386</v>
      </c>
      <c r="G397" s="2" t="s">
        <v>9</v>
      </c>
      <c r="H397" s="10">
        <v>22</v>
      </c>
      <c r="I397" s="1">
        <v>350052</v>
      </c>
      <c r="J397" s="3">
        <v>7.7957999999999998</v>
      </c>
      <c r="L397" s="1" t="s">
        <v>11</v>
      </c>
      <c r="M397">
        <v>0</v>
      </c>
    </row>
    <row r="398" spans="1:13" ht="13" x14ac:dyDescent="0.15">
      <c r="A398" s="1">
        <v>397</v>
      </c>
      <c r="B398" s="1">
        <v>0</v>
      </c>
      <c r="C398" s="1">
        <v>3</v>
      </c>
      <c r="D398" s="1" t="s">
        <v>575</v>
      </c>
      <c r="E398" s="1" t="s">
        <v>1001</v>
      </c>
      <c r="F398" s="1" t="s">
        <v>1387</v>
      </c>
      <c r="G398" s="2" t="s">
        <v>12</v>
      </c>
      <c r="H398" s="10">
        <v>31</v>
      </c>
      <c r="I398" s="1">
        <v>350407</v>
      </c>
      <c r="J398" s="3">
        <v>7.8541999999999996</v>
      </c>
      <c r="L398" s="1" t="s">
        <v>11</v>
      </c>
      <c r="M398">
        <v>0</v>
      </c>
    </row>
    <row r="399" spans="1:13" ht="13" x14ac:dyDescent="0.15">
      <c r="A399" s="1">
        <v>398</v>
      </c>
      <c r="B399" s="1">
        <v>0</v>
      </c>
      <c r="C399" s="1">
        <v>2</v>
      </c>
      <c r="D399" s="1" t="s">
        <v>660</v>
      </c>
      <c r="E399" s="1" t="s">
        <v>999</v>
      </c>
      <c r="F399" s="1" t="s">
        <v>1388</v>
      </c>
      <c r="G399" s="2" t="s">
        <v>9</v>
      </c>
      <c r="H399" s="10">
        <v>46</v>
      </c>
      <c r="I399" s="1">
        <v>28403</v>
      </c>
      <c r="J399" s="3">
        <v>26</v>
      </c>
      <c r="L399" s="1" t="s">
        <v>11</v>
      </c>
      <c r="M399">
        <v>0</v>
      </c>
    </row>
    <row r="400" spans="1:13" ht="13" x14ac:dyDescent="0.15">
      <c r="A400" s="1">
        <v>399</v>
      </c>
      <c r="B400" s="1">
        <v>0</v>
      </c>
      <c r="C400" s="1">
        <v>2</v>
      </c>
      <c r="D400" s="1" t="s">
        <v>661</v>
      </c>
      <c r="E400" s="1" t="s">
        <v>1005</v>
      </c>
      <c r="F400" s="1" t="s">
        <v>1389</v>
      </c>
      <c r="G400" s="2" t="s">
        <v>9</v>
      </c>
      <c r="H400" s="10">
        <v>23</v>
      </c>
      <c r="I400" s="1">
        <v>244278</v>
      </c>
      <c r="J400" s="3">
        <v>10.5</v>
      </c>
      <c r="L400" s="1" t="s">
        <v>11</v>
      </c>
      <c r="M400">
        <v>0</v>
      </c>
    </row>
    <row r="401" spans="1:13" ht="13" x14ac:dyDescent="0.15">
      <c r="A401" s="1">
        <v>400</v>
      </c>
      <c r="B401" s="1">
        <v>1</v>
      </c>
      <c r="C401" s="1">
        <v>2</v>
      </c>
      <c r="D401" s="1" t="s">
        <v>662</v>
      </c>
      <c r="E401" s="1" t="s">
        <v>1000</v>
      </c>
      <c r="F401" s="1" t="s">
        <v>1390</v>
      </c>
      <c r="G401" s="2" t="s">
        <v>12</v>
      </c>
      <c r="H401" s="10">
        <v>28</v>
      </c>
      <c r="I401" s="1">
        <v>240929</v>
      </c>
      <c r="J401" s="3">
        <v>12.65</v>
      </c>
      <c r="L401" s="1" t="s">
        <v>11</v>
      </c>
      <c r="M401">
        <v>0</v>
      </c>
    </row>
    <row r="402" spans="1:13" ht="13" x14ac:dyDescent="0.15">
      <c r="A402" s="1">
        <v>401</v>
      </c>
      <c r="B402" s="1">
        <v>1</v>
      </c>
      <c r="C402" s="1">
        <v>3</v>
      </c>
      <c r="D402" s="1" t="s">
        <v>663</v>
      </c>
      <c r="E402" s="1" t="s">
        <v>999</v>
      </c>
      <c r="F402" s="1" t="s">
        <v>1391</v>
      </c>
      <c r="G402" s="2" t="s">
        <v>9</v>
      </c>
      <c r="H402" s="10">
        <v>39</v>
      </c>
      <c r="I402" s="1" t="s">
        <v>187</v>
      </c>
      <c r="J402" s="3">
        <v>7.9249999999999998</v>
      </c>
      <c r="L402" s="1" t="s">
        <v>11</v>
      </c>
      <c r="M402">
        <v>0</v>
      </c>
    </row>
    <row r="403" spans="1:13" ht="13" x14ac:dyDescent="0.15">
      <c r="A403" s="1">
        <v>402</v>
      </c>
      <c r="B403" s="1">
        <v>0</v>
      </c>
      <c r="C403" s="1">
        <v>3</v>
      </c>
      <c r="D403" s="1" t="s">
        <v>664</v>
      </c>
      <c r="E403" s="1" t="s">
        <v>999</v>
      </c>
      <c r="F403" s="1" t="s">
        <v>1199</v>
      </c>
      <c r="G403" s="2" t="s">
        <v>9</v>
      </c>
      <c r="H403" s="10">
        <v>26</v>
      </c>
      <c r="I403" s="1">
        <v>341826</v>
      </c>
      <c r="J403" s="3">
        <v>8.0500000000000007</v>
      </c>
      <c r="L403" s="1" t="s">
        <v>11</v>
      </c>
      <c r="M403">
        <v>0</v>
      </c>
    </row>
    <row r="404" spans="1:13" ht="13" x14ac:dyDescent="0.15">
      <c r="A404" s="1">
        <v>403</v>
      </c>
      <c r="B404" s="1">
        <v>0</v>
      </c>
      <c r="C404" s="1">
        <v>3</v>
      </c>
      <c r="D404" s="1" t="s">
        <v>437</v>
      </c>
      <c r="E404" s="1" t="s">
        <v>1001</v>
      </c>
      <c r="F404" s="1" t="s">
        <v>1392</v>
      </c>
      <c r="G404" s="2" t="s">
        <v>12</v>
      </c>
      <c r="H404" s="10">
        <v>21</v>
      </c>
      <c r="I404" s="1">
        <v>4137</v>
      </c>
      <c r="J404" s="3">
        <v>9.8249999999999993</v>
      </c>
      <c r="L404" s="1" t="s">
        <v>11</v>
      </c>
      <c r="M404">
        <v>1</v>
      </c>
    </row>
    <row r="405" spans="1:13" ht="13" x14ac:dyDescent="0.15">
      <c r="A405" s="1">
        <v>404</v>
      </c>
      <c r="B405" s="1">
        <v>0</v>
      </c>
      <c r="C405" s="1">
        <v>3</v>
      </c>
      <c r="D405" s="1" t="s">
        <v>460</v>
      </c>
      <c r="E405" s="1" t="s">
        <v>999</v>
      </c>
      <c r="F405" s="1" t="s">
        <v>1393</v>
      </c>
      <c r="G405" s="2" t="s">
        <v>9</v>
      </c>
      <c r="H405" s="10">
        <v>28</v>
      </c>
      <c r="I405" s="1" t="s">
        <v>79</v>
      </c>
      <c r="J405" s="3">
        <v>15.85</v>
      </c>
      <c r="L405" s="1" t="s">
        <v>11</v>
      </c>
      <c r="M405">
        <v>1</v>
      </c>
    </row>
    <row r="406" spans="1:13" ht="13" x14ac:dyDescent="0.15">
      <c r="A406" s="1">
        <v>405</v>
      </c>
      <c r="B406" s="1">
        <v>0</v>
      </c>
      <c r="C406" s="1">
        <v>3</v>
      </c>
      <c r="D406" s="1" t="s">
        <v>665</v>
      </c>
      <c r="E406" s="1" t="s">
        <v>1001</v>
      </c>
      <c r="F406" s="1" t="s">
        <v>1394</v>
      </c>
      <c r="G406" s="2" t="s">
        <v>12</v>
      </c>
      <c r="H406" s="10">
        <v>20</v>
      </c>
      <c r="I406" s="1">
        <v>315096</v>
      </c>
      <c r="J406" s="3">
        <v>8.6624999999999996</v>
      </c>
      <c r="L406" s="1" t="s">
        <v>11</v>
      </c>
      <c r="M406">
        <v>0</v>
      </c>
    </row>
    <row r="407" spans="1:13" ht="13" x14ac:dyDescent="0.15">
      <c r="A407" s="1">
        <v>406</v>
      </c>
      <c r="B407" s="1">
        <v>0</v>
      </c>
      <c r="C407" s="1">
        <v>2</v>
      </c>
      <c r="D407" s="1" t="s">
        <v>666</v>
      </c>
      <c r="E407" s="1" t="s">
        <v>999</v>
      </c>
      <c r="F407" s="1" t="s">
        <v>1395</v>
      </c>
      <c r="G407" s="2" t="s">
        <v>9</v>
      </c>
      <c r="H407" s="10">
        <v>34</v>
      </c>
      <c r="I407" s="1">
        <v>28664</v>
      </c>
      <c r="J407" s="3">
        <v>21</v>
      </c>
      <c r="L407" s="1" t="s">
        <v>11</v>
      </c>
      <c r="M407">
        <v>1</v>
      </c>
    </row>
    <row r="408" spans="1:13" ht="13" x14ac:dyDescent="0.15">
      <c r="A408" s="1">
        <v>407</v>
      </c>
      <c r="B408" s="1">
        <v>0</v>
      </c>
      <c r="C408" s="1">
        <v>3</v>
      </c>
      <c r="D408" s="1" t="s">
        <v>667</v>
      </c>
      <c r="E408" s="1" t="s">
        <v>999</v>
      </c>
      <c r="F408" s="1" t="s">
        <v>1396</v>
      </c>
      <c r="G408" s="2" t="s">
        <v>9</v>
      </c>
      <c r="H408" s="10">
        <v>51</v>
      </c>
      <c r="I408" s="1">
        <v>347064</v>
      </c>
      <c r="J408" s="3">
        <v>7.75</v>
      </c>
      <c r="L408" s="1" t="s">
        <v>11</v>
      </c>
      <c r="M408">
        <v>0</v>
      </c>
    </row>
    <row r="409" spans="1:13" ht="13" x14ac:dyDescent="0.15">
      <c r="A409" s="1">
        <v>408</v>
      </c>
      <c r="B409" s="1">
        <v>1</v>
      </c>
      <c r="C409" s="1">
        <v>2</v>
      </c>
      <c r="D409" s="1" t="s">
        <v>668</v>
      </c>
      <c r="E409" s="1" t="s">
        <v>1002</v>
      </c>
      <c r="F409" s="1" t="s">
        <v>1397</v>
      </c>
      <c r="G409" s="2" t="s">
        <v>9</v>
      </c>
      <c r="H409" s="10">
        <v>3</v>
      </c>
      <c r="I409" s="1">
        <v>29106</v>
      </c>
      <c r="J409" s="3">
        <v>18.75</v>
      </c>
      <c r="L409" s="1" t="s">
        <v>11</v>
      </c>
      <c r="M409">
        <v>2</v>
      </c>
    </row>
    <row r="410" spans="1:13" ht="13" x14ac:dyDescent="0.15">
      <c r="A410" s="1">
        <v>409</v>
      </c>
      <c r="B410" s="1">
        <v>0</v>
      </c>
      <c r="C410" s="1">
        <v>3</v>
      </c>
      <c r="D410" s="1" t="s">
        <v>669</v>
      </c>
      <c r="E410" s="1" t="s">
        <v>999</v>
      </c>
      <c r="F410" s="1" t="s">
        <v>1398</v>
      </c>
      <c r="G410" s="2" t="s">
        <v>9</v>
      </c>
      <c r="H410" s="10">
        <v>21</v>
      </c>
      <c r="I410" s="1">
        <v>312992</v>
      </c>
      <c r="J410" s="3">
        <v>7.7750000000000004</v>
      </c>
      <c r="L410" s="1" t="s">
        <v>11</v>
      </c>
      <c r="M410">
        <v>0</v>
      </c>
    </row>
    <row r="411" spans="1:13" ht="13" x14ac:dyDescent="0.15">
      <c r="A411" s="1">
        <v>410</v>
      </c>
      <c r="B411" s="1">
        <v>0</v>
      </c>
      <c r="C411" s="1">
        <v>3</v>
      </c>
      <c r="D411" s="1" t="s">
        <v>487</v>
      </c>
      <c r="E411" s="1" t="s">
        <v>1001</v>
      </c>
      <c r="F411" s="1" t="s">
        <v>1399</v>
      </c>
      <c r="G411" s="2" t="s">
        <v>12</v>
      </c>
      <c r="I411" s="1">
        <v>4133</v>
      </c>
      <c r="J411" s="3">
        <v>25.466699999999999</v>
      </c>
      <c r="L411" s="1" t="s">
        <v>11</v>
      </c>
      <c r="M411">
        <v>4</v>
      </c>
    </row>
    <row r="412" spans="1:13" ht="13" x14ac:dyDescent="0.15">
      <c r="A412" s="1">
        <v>411</v>
      </c>
      <c r="B412" s="1">
        <v>0</v>
      </c>
      <c r="C412" s="1">
        <v>3</v>
      </c>
      <c r="D412" s="1" t="s">
        <v>670</v>
      </c>
      <c r="E412" s="1" t="s">
        <v>999</v>
      </c>
      <c r="F412" s="1" t="s">
        <v>1400</v>
      </c>
      <c r="G412" s="2" t="s">
        <v>9</v>
      </c>
      <c r="I412" s="1">
        <v>349222</v>
      </c>
      <c r="J412" s="3">
        <v>7.8958000000000004</v>
      </c>
      <c r="L412" s="1" t="s">
        <v>11</v>
      </c>
      <c r="M412">
        <v>0</v>
      </c>
    </row>
    <row r="413" spans="1:13" ht="13" x14ac:dyDescent="0.15">
      <c r="A413" s="1">
        <v>412</v>
      </c>
      <c r="B413" s="1">
        <v>0</v>
      </c>
      <c r="C413" s="1">
        <v>3</v>
      </c>
      <c r="D413" s="1" t="s">
        <v>603</v>
      </c>
      <c r="E413" s="1" t="s">
        <v>999</v>
      </c>
      <c r="F413" s="1" t="s">
        <v>560</v>
      </c>
      <c r="G413" s="2" t="s">
        <v>9</v>
      </c>
      <c r="I413" s="1">
        <v>394140</v>
      </c>
      <c r="J413" s="3">
        <v>6.8582999999999998</v>
      </c>
      <c r="L413" s="1" t="s">
        <v>19</v>
      </c>
      <c r="M413">
        <v>0</v>
      </c>
    </row>
    <row r="414" spans="1:13" ht="13" x14ac:dyDescent="0.15">
      <c r="A414" s="1">
        <v>413</v>
      </c>
      <c r="B414" s="1">
        <v>1</v>
      </c>
      <c r="C414" s="1">
        <v>1</v>
      </c>
      <c r="D414" s="1" t="s">
        <v>544</v>
      </c>
      <c r="E414" s="1" t="s">
        <v>1001</v>
      </c>
      <c r="F414" s="1" t="s">
        <v>1401</v>
      </c>
      <c r="G414" s="2" t="s">
        <v>12</v>
      </c>
      <c r="H414" s="10">
        <v>33</v>
      </c>
      <c r="I414" s="1">
        <v>19928</v>
      </c>
      <c r="J414" s="3">
        <v>90</v>
      </c>
      <c r="K414" s="1" t="s">
        <v>126</v>
      </c>
      <c r="L414" s="1" t="s">
        <v>19</v>
      </c>
      <c r="M414">
        <v>1</v>
      </c>
    </row>
    <row r="415" spans="1:13" ht="13" x14ac:dyDescent="0.15">
      <c r="A415" s="1">
        <v>414</v>
      </c>
      <c r="B415" s="1">
        <v>0</v>
      </c>
      <c r="C415" s="1">
        <v>2</v>
      </c>
      <c r="D415" s="1" t="s">
        <v>671</v>
      </c>
      <c r="E415" s="1" t="s">
        <v>999</v>
      </c>
      <c r="F415" s="1" t="s">
        <v>1402</v>
      </c>
      <c r="G415" s="2" t="s">
        <v>9</v>
      </c>
      <c r="I415" s="1">
        <v>239853</v>
      </c>
      <c r="J415" s="3">
        <v>0</v>
      </c>
      <c r="L415" s="1" t="s">
        <v>11</v>
      </c>
      <c r="M415">
        <v>0</v>
      </c>
    </row>
    <row r="416" spans="1:13" ht="13" x14ac:dyDescent="0.15">
      <c r="A416" s="1">
        <v>415</v>
      </c>
      <c r="B416" s="1">
        <v>1</v>
      </c>
      <c r="C416" s="1">
        <v>3</v>
      </c>
      <c r="D416" s="1" t="s">
        <v>672</v>
      </c>
      <c r="E416" s="1" t="s">
        <v>999</v>
      </c>
      <c r="F416" s="1" t="s">
        <v>1403</v>
      </c>
      <c r="G416" s="2" t="s">
        <v>9</v>
      </c>
      <c r="H416" s="10">
        <v>44</v>
      </c>
      <c r="I416" s="1" t="s">
        <v>188</v>
      </c>
      <c r="J416" s="3">
        <v>7.9249999999999998</v>
      </c>
      <c r="L416" s="1" t="s">
        <v>11</v>
      </c>
      <c r="M416">
        <v>0</v>
      </c>
    </row>
    <row r="417" spans="1:13" ht="13" x14ac:dyDescent="0.15">
      <c r="A417" s="1">
        <v>416</v>
      </c>
      <c r="B417" s="1">
        <v>0</v>
      </c>
      <c r="C417" s="1">
        <v>3</v>
      </c>
      <c r="D417" s="1" t="s">
        <v>673</v>
      </c>
      <c r="E417" s="1" t="s">
        <v>1000</v>
      </c>
      <c r="F417" s="1" t="s">
        <v>1404</v>
      </c>
      <c r="G417" s="2" t="s">
        <v>12</v>
      </c>
      <c r="I417" s="1">
        <v>343095</v>
      </c>
      <c r="J417" s="3">
        <v>8.0500000000000007</v>
      </c>
      <c r="L417" s="1" t="s">
        <v>11</v>
      </c>
      <c r="M417">
        <v>0</v>
      </c>
    </row>
    <row r="418" spans="1:13" ht="13" x14ac:dyDescent="0.15">
      <c r="A418" s="1">
        <v>417</v>
      </c>
      <c r="B418" s="1">
        <v>1</v>
      </c>
      <c r="C418" s="1">
        <v>2</v>
      </c>
      <c r="D418" s="1" t="s">
        <v>674</v>
      </c>
      <c r="E418" s="1" t="s">
        <v>1000</v>
      </c>
      <c r="F418" s="1" t="s">
        <v>1405</v>
      </c>
      <c r="G418" s="2" t="s">
        <v>12</v>
      </c>
      <c r="H418" s="10">
        <v>34</v>
      </c>
      <c r="I418" s="1">
        <v>28220</v>
      </c>
      <c r="J418" s="3">
        <v>32.5</v>
      </c>
      <c r="L418" s="1" t="s">
        <v>11</v>
      </c>
      <c r="M418">
        <v>2</v>
      </c>
    </row>
    <row r="419" spans="1:13" ht="13" x14ac:dyDescent="0.15">
      <c r="A419" s="1">
        <v>418</v>
      </c>
      <c r="B419" s="1">
        <v>1</v>
      </c>
      <c r="C419" s="1">
        <v>2</v>
      </c>
      <c r="D419" s="1" t="s">
        <v>675</v>
      </c>
      <c r="E419" s="1" t="s">
        <v>1001</v>
      </c>
      <c r="F419" s="1" t="s">
        <v>1406</v>
      </c>
      <c r="G419" s="2" t="s">
        <v>12</v>
      </c>
      <c r="H419" s="10">
        <v>18</v>
      </c>
      <c r="I419" s="1">
        <v>250652</v>
      </c>
      <c r="J419" s="3">
        <v>13</v>
      </c>
      <c r="L419" s="1" t="s">
        <v>11</v>
      </c>
      <c r="M419">
        <v>2</v>
      </c>
    </row>
    <row r="420" spans="1:13" ht="13" x14ac:dyDescent="0.15">
      <c r="A420" s="1">
        <v>419</v>
      </c>
      <c r="B420" s="1">
        <v>0</v>
      </c>
      <c r="C420" s="1">
        <v>2</v>
      </c>
      <c r="D420" s="1" t="s">
        <v>676</v>
      </c>
      <c r="E420" s="1" t="s">
        <v>999</v>
      </c>
      <c r="F420" s="1" t="s">
        <v>1061</v>
      </c>
      <c r="G420" s="2" t="s">
        <v>9</v>
      </c>
      <c r="H420" s="10">
        <v>30</v>
      </c>
      <c r="I420" s="1">
        <v>28228</v>
      </c>
      <c r="J420" s="3">
        <v>13</v>
      </c>
      <c r="L420" s="1" t="s">
        <v>11</v>
      </c>
      <c r="M420">
        <v>0</v>
      </c>
    </row>
    <row r="421" spans="1:13" ht="13" x14ac:dyDescent="0.15">
      <c r="A421" s="1">
        <v>420</v>
      </c>
      <c r="B421" s="1">
        <v>0</v>
      </c>
      <c r="C421" s="1">
        <v>3</v>
      </c>
      <c r="D421" s="1" t="s">
        <v>677</v>
      </c>
      <c r="E421" s="1" t="s">
        <v>1001</v>
      </c>
      <c r="F421" s="1" t="s">
        <v>1407</v>
      </c>
      <c r="G421" s="2" t="s">
        <v>12</v>
      </c>
      <c r="H421" s="10">
        <v>10</v>
      </c>
      <c r="I421" s="1">
        <v>345773</v>
      </c>
      <c r="J421" s="3">
        <v>24.15</v>
      </c>
      <c r="L421" s="1" t="s">
        <v>11</v>
      </c>
      <c r="M421">
        <v>2</v>
      </c>
    </row>
    <row r="422" spans="1:13" ht="13" x14ac:dyDescent="0.15">
      <c r="A422" s="1">
        <v>421</v>
      </c>
      <c r="B422" s="1">
        <v>0</v>
      </c>
      <c r="C422" s="1">
        <v>3</v>
      </c>
      <c r="D422" s="1" t="s">
        <v>678</v>
      </c>
      <c r="E422" s="1" t="s">
        <v>999</v>
      </c>
      <c r="F422" s="1" t="s">
        <v>1408</v>
      </c>
      <c r="G422" s="2" t="s">
        <v>9</v>
      </c>
      <c r="I422" s="1">
        <v>349254</v>
      </c>
      <c r="J422" s="3">
        <v>7.8958000000000004</v>
      </c>
      <c r="L422" s="1" t="s">
        <v>15</v>
      </c>
      <c r="M422">
        <v>0</v>
      </c>
    </row>
    <row r="423" spans="1:13" ht="13" x14ac:dyDescent="0.15">
      <c r="A423" s="1">
        <v>422</v>
      </c>
      <c r="B423" s="1">
        <v>0</v>
      </c>
      <c r="C423" s="1">
        <v>3</v>
      </c>
      <c r="D423" s="1" t="s">
        <v>679</v>
      </c>
      <c r="E423" s="1" t="s">
        <v>999</v>
      </c>
      <c r="F423" s="1" t="s">
        <v>1268</v>
      </c>
      <c r="G423" s="2" t="s">
        <v>9</v>
      </c>
      <c r="H423" s="10">
        <v>21</v>
      </c>
      <c r="I423" s="1" t="s">
        <v>189</v>
      </c>
      <c r="J423" s="3">
        <v>7.7332999999999998</v>
      </c>
      <c r="L423" s="1" t="s">
        <v>19</v>
      </c>
      <c r="M423">
        <v>0</v>
      </c>
    </row>
    <row r="424" spans="1:13" ht="13" x14ac:dyDescent="0.15">
      <c r="A424" s="1">
        <v>423</v>
      </c>
      <c r="B424" s="1">
        <v>0</v>
      </c>
      <c r="C424" s="1">
        <v>3</v>
      </c>
      <c r="D424" s="1" t="s">
        <v>680</v>
      </c>
      <c r="E424" s="1" t="s">
        <v>999</v>
      </c>
      <c r="F424" s="1" t="s">
        <v>1409</v>
      </c>
      <c r="G424" s="2" t="s">
        <v>9</v>
      </c>
      <c r="H424" s="10">
        <v>29</v>
      </c>
      <c r="I424" s="1">
        <v>315082</v>
      </c>
      <c r="J424" s="3">
        <v>7.875</v>
      </c>
      <c r="L424" s="1" t="s">
        <v>11</v>
      </c>
      <c r="M424">
        <v>0</v>
      </c>
    </row>
    <row r="425" spans="1:13" ht="13" x14ac:dyDescent="0.15">
      <c r="A425" s="1">
        <v>424</v>
      </c>
      <c r="B425" s="1">
        <v>0</v>
      </c>
      <c r="C425" s="1">
        <v>3</v>
      </c>
      <c r="D425" s="1" t="s">
        <v>681</v>
      </c>
      <c r="E425" s="1" t="s">
        <v>1000</v>
      </c>
      <c r="F425" s="1" t="s">
        <v>1410</v>
      </c>
      <c r="G425" s="2" t="s">
        <v>12</v>
      </c>
      <c r="H425" s="10">
        <v>28</v>
      </c>
      <c r="I425" s="1">
        <v>347080</v>
      </c>
      <c r="J425" s="3">
        <v>14.4</v>
      </c>
      <c r="L425" s="1" t="s">
        <v>11</v>
      </c>
      <c r="M425">
        <v>2</v>
      </c>
    </row>
    <row r="426" spans="1:13" ht="13" x14ac:dyDescent="0.15">
      <c r="A426" s="1">
        <v>425</v>
      </c>
      <c r="B426" s="1">
        <v>0</v>
      </c>
      <c r="C426" s="1">
        <v>3</v>
      </c>
      <c r="D426" s="1" t="s">
        <v>552</v>
      </c>
      <c r="E426" s="1" t="s">
        <v>999</v>
      </c>
      <c r="F426" s="1" t="s">
        <v>1411</v>
      </c>
      <c r="G426" s="2" t="s">
        <v>9</v>
      </c>
      <c r="H426" s="10">
        <v>18</v>
      </c>
      <c r="I426" s="1">
        <v>370129</v>
      </c>
      <c r="J426" s="3">
        <v>20.212499999999999</v>
      </c>
      <c r="L426" s="1" t="s">
        <v>11</v>
      </c>
      <c r="M426">
        <v>2</v>
      </c>
    </row>
    <row r="427" spans="1:13" ht="13" x14ac:dyDescent="0.15">
      <c r="A427" s="1">
        <v>426</v>
      </c>
      <c r="B427" s="1">
        <v>0</v>
      </c>
      <c r="C427" s="1">
        <v>3</v>
      </c>
      <c r="D427" s="1" t="s">
        <v>682</v>
      </c>
      <c r="E427" s="1" t="s">
        <v>999</v>
      </c>
      <c r="F427" s="1" t="s">
        <v>1412</v>
      </c>
      <c r="G427" s="2" t="s">
        <v>9</v>
      </c>
      <c r="I427" s="1" t="s">
        <v>190</v>
      </c>
      <c r="J427" s="3">
        <v>7.25</v>
      </c>
      <c r="L427" s="1" t="s">
        <v>11</v>
      </c>
      <c r="M427">
        <v>0</v>
      </c>
    </row>
    <row r="428" spans="1:13" ht="13" x14ac:dyDescent="0.15">
      <c r="A428" s="1">
        <v>427</v>
      </c>
      <c r="B428" s="1">
        <v>1</v>
      </c>
      <c r="C428" s="1">
        <v>2</v>
      </c>
      <c r="D428" s="1" t="s">
        <v>683</v>
      </c>
      <c r="E428" s="1" t="s">
        <v>1000</v>
      </c>
      <c r="F428" s="1" t="s">
        <v>1413</v>
      </c>
      <c r="G428" s="2" t="s">
        <v>12</v>
      </c>
      <c r="H428" s="10">
        <v>28</v>
      </c>
      <c r="I428" s="1">
        <v>2003</v>
      </c>
      <c r="J428" s="3">
        <v>26</v>
      </c>
      <c r="L428" s="1" t="s">
        <v>11</v>
      </c>
      <c r="M428">
        <v>1</v>
      </c>
    </row>
    <row r="429" spans="1:13" ht="13" x14ac:dyDescent="0.15">
      <c r="A429" s="1">
        <v>428</v>
      </c>
      <c r="B429" s="1">
        <v>1</v>
      </c>
      <c r="C429" s="1">
        <v>2</v>
      </c>
      <c r="D429" s="1" t="s">
        <v>684</v>
      </c>
      <c r="E429" s="1" t="s">
        <v>1001</v>
      </c>
      <c r="F429" s="1" t="s">
        <v>1414</v>
      </c>
      <c r="G429" s="2" t="s">
        <v>12</v>
      </c>
      <c r="H429" s="10">
        <v>19</v>
      </c>
      <c r="I429" s="1">
        <v>250655</v>
      </c>
      <c r="J429" s="3">
        <v>26</v>
      </c>
      <c r="L429" s="1" t="s">
        <v>11</v>
      </c>
      <c r="M429">
        <v>0</v>
      </c>
    </row>
    <row r="430" spans="1:13" ht="13" x14ac:dyDescent="0.15">
      <c r="A430" s="1">
        <v>429</v>
      </c>
      <c r="B430" s="1">
        <v>0</v>
      </c>
      <c r="C430" s="1">
        <v>3</v>
      </c>
      <c r="D430" s="1" t="s">
        <v>685</v>
      </c>
      <c r="E430" s="1" t="s">
        <v>999</v>
      </c>
      <c r="F430" s="1" t="s">
        <v>1023</v>
      </c>
      <c r="G430" s="2" t="s">
        <v>9</v>
      </c>
      <c r="I430" s="1">
        <v>364851</v>
      </c>
      <c r="J430" s="3">
        <v>7.75</v>
      </c>
      <c r="L430" s="1" t="s">
        <v>19</v>
      </c>
      <c r="M430">
        <v>0</v>
      </c>
    </row>
    <row r="431" spans="1:13" ht="13" x14ac:dyDescent="0.15">
      <c r="A431" s="1">
        <v>430</v>
      </c>
      <c r="B431" s="1">
        <v>1</v>
      </c>
      <c r="C431" s="1">
        <v>3</v>
      </c>
      <c r="D431" s="1" t="s">
        <v>686</v>
      </c>
      <c r="E431" s="1" t="s">
        <v>999</v>
      </c>
      <c r="F431" s="1" t="s">
        <v>1415</v>
      </c>
      <c r="G431" s="2" t="s">
        <v>9</v>
      </c>
      <c r="H431" s="10">
        <v>32</v>
      </c>
      <c r="I431" s="1" t="s">
        <v>191</v>
      </c>
      <c r="J431" s="3">
        <v>8.0500000000000007</v>
      </c>
      <c r="K431" s="1" t="s">
        <v>192</v>
      </c>
      <c r="L431" s="1" t="s">
        <v>11</v>
      </c>
      <c r="M431">
        <v>0</v>
      </c>
    </row>
    <row r="432" spans="1:13" ht="13" x14ac:dyDescent="0.15">
      <c r="A432" s="1">
        <v>431</v>
      </c>
      <c r="B432" s="1">
        <v>1</v>
      </c>
      <c r="C432" s="1">
        <v>1</v>
      </c>
      <c r="D432" s="1" t="s">
        <v>687</v>
      </c>
      <c r="E432" s="1" t="s">
        <v>999</v>
      </c>
      <c r="F432" s="1" t="s">
        <v>1416</v>
      </c>
      <c r="G432" s="2" t="s">
        <v>9</v>
      </c>
      <c r="H432" s="10">
        <v>28</v>
      </c>
      <c r="I432" s="1">
        <v>110564</v>
      </c>
      <c r="J432" s="3">
        <v>26.55</v>
      </c>
      <c r="K432" s="1" t="s">
        <v>40</v>
      </c>
      <c r="L432" s="1" t="s">
        <v>11</v>
      </c>
      <c r="M432">
        <v>0</v>
      </c>
    </row>
    <row r="433" spans="1:13" ht="13" x14ac:dyDescent="0.15">
      <c r="A433" s="1">
        <v>432</v>
      </c>
      <c r="B433" s="1">
        <v>1</v>
      </c>
      <c r="C433" s="1">
        <v>3</v>
      </c>
      <c r="D433" s="1" t="s">
        <v>688</v>
      </c>
      <c r="E433" s="1" t="s">
        <v>1000</v>
      </c>
      <c r="F433" s="1" t="s">
        <v>1417</v>
      </c>
      <c r="G433" s="2" t="s">
        <v>12</v>
      </c>
      <c r="I433" s="1">
        <v>376564</v>
      </c>
      <c r="J433" s="3">
        <v>16.100000000000001</v>
      </c>
      <c r="L433" s="1" t="s">
        <v>11</v>
      </c>
      <c r="M433">
        <v>1</v>
      </c>
    </row>
    <row r="434" spans="1:13" ht="13" x14ac:dyDescent="0.15">
      <c r="A434" s="1">
        <v>433</v>
      </c>
      <c r="B434" s="1">
        <v>1</v>
      </c>
      <c r="C434" s="1">
        <v>2</v>
      </c>
      <c r="D434" s="1" t="s">
        <v>689</v>
      </c>
      <c r="E434" s="1" t="s">
        <v>1000</v>
      </c>
      <c r="F434" s="1" t="s">
        <v>1418</v>
      </c>
      <c r="G434" s="2" t="s">
        <v>12</v>
      </c>
      <c r="H434" s="10">
        <v>42</v>
      </c>
      <c r="I434" s="1" t="s">
        <v>193</v>
      </c>
      <c r="J434" s="3">
        <v>26</v>
      </c>
      <c r="L434" s="1" t="s">
        <v>11</v>
      </c>
      <c r="M434">
        <v>1</v>
      </c>
    </row>
    <row r="435" spans="1:13" ht="13" x14ac:dyDescent="0.15">
      <c r="A435" s="1">
        <v>434</v>
      </c>
      <c r="B435" s="1">
        <v>0</v>
      </c>
      <c r="C435" s="1">
        <v>3</v>
      </c>
      <c r="D435" s="1" t="s">
        <v>690</v>
      </c>
      <c r="E435" s="1" t="s">
        <v>999</v>
      </c>
      <c r="F435" s="1" t="s">
        <v>1419</v>
      </c>
      <c r="G435" s="2" t="s">
        <v>9</v>
      </c>
      <c r="H435" s="10">
        <v>17</v>
      </c>
      <c r="I435" s="1" t="s">
        <v>194</v>
      </c>
      <c r="J435" s="3">
        <v>7.125</v>
      </c>
      <c r="L435" s="1" t="s">
        <v>11</v>
      </c>
      <c r="M435">
        <v>0</v>
      </c>
    </row>
    <row r="436" spans="1:13" ht="13" x14ac:dyDescent="0.15">
      <c r="A436" s="1">
        <v>435</v>
      </c>
      <c r="B436" s="1">
        <v>0</v>
      </c>
      <c r="C436" s="1">
        <v>1</v>
      </c>
      <c r="D436" s="1" t="s">
        <v>691</v>
      </c>
      <c r="E436" s="1" t="s">
        <v>999</v>
      </c>
      <c r="F436" s="1" t="s">
        <v>1420</v>
      </c>
      <c r="G436" s="2" t="s">
        <v>9</v>
      </c>
      <c r="H436" s="10">
        <v>50</v>
      </c>
      <c r="I436" s="1">
        <v>13507</v>
      </c>
      <c r="J436" s="3">
        <v>55.9</v>
      </c>
      <c r="K436" s="1" t="s">
        <v>195</v>
      </c>
      <c r="L436" s="1" t="s">
        <v>11</v>
      </c>
      <c r="M436">
        <v>1</v>
      </c>
    </row>
    <row r="437" spans="1:13" ht="13" x14ac:dyDescent="0.15">
      <c r="A437" s="1">
        <v>436</v>
      </c>
      <c r="B437" s="1">
        <v>1</v>
      </c>
      <c r="C437" s="1">
        <v>1</v>
      </c>
      <c r="D437" s="1" t="s">
        <v>548</v>
      </c>
      <c r="E437" s="1" t="s">
        <v>1001</v>
      </c>
      <c r="F437" s="1" t="s">
        <v>1421</v>
      </c>
      <c r="G437" s="2" t="s">
        <v>12</v>
      </c>
      <c r="H437" s="10">
        <v>14</v>
      </c>
      <c r="I437" s="1">
        <v>113760</v>
      </c>
      <c r="J437" s="3">
        <v>120</v>
      </c>
      <c r="K437" s="1" t="s">
        <v>186</v>
      </c>
      <c r="L437" s="1" t="s">
        <v>11</v>
      </c>
      <c r="M437">
        <v>3</v>
      </c>
    </row>
    <row r="438" spans="1:13" ht="13" x14ac:dyDescent="0.15">
      <c r="A438" s="1">
        <v>437</v>
      </c>
      <c r="B438" s="1">
        <v>0</v>
      </c>
      <c r="C438" s="1">
        <v>3</v>
      </c>
      <c r="D438" s="1" t="s">
        <v>412</v>
      </c>
      <c r="E438" s="1" t="s">
        <v>1001</v>
      </c>
      <c r="F438" s="1" t="s">
        <v>1422</v>
      </c>
      <c r="G438" s="2" t="s">
        <v>12</v>
      </c>
      <c r="H438" s="10">
        <v>21</v>
      </c>
      <c r="I438" s="1" t="s">
        <v>54</v>
      </c>
      <c r="J438" s="3">
        <v>34.375</v>
      </c>
      <c r="L438" s="1" t="s">
        <v>11</v>
      </c>
      <c r="M438">
        <v>4</v>
      </c>
    </row>
    <row r="439" spans="1:13" ht="13" x14ac:dyDescent="0.15">
      <c r="A439" s="1">
        <v>438</v>
      </c>
      <c r="B439" s="1">
        <v>1</v>
      </c>
      <c r="C439" s="1">
        <v>2</v>
      </c>
      <c r="D439" s="1" t="s">
        <v>668</v>
      </c>
      <c r="E439" s="1" t="s">
        <v>1000</v>
      </c>
      <c r="F439" s="1" t="s">
        <v>1423</v>
      </c>
      <c r="G439" s="2" t="s">
        <v>12</v>
      </c>
      <c r="H439" s="10">
        <v>24</v>
      </c>
      <c r="I439" s="1">
        <v>29106</v>
      </c>
      <c r="J439" s="3">
        <v>18.75</v>
      </c>
      <c r="L439" s="1" t="s">
        <v>11</v>
      </c>
      <c r="M439">
        <v>5</v>
      </c>
    </row>
    <row r="440" spans="1:13" ht="13" x14ac:dyDescent="0.15">
      <c r="A440" s="1">
        <v>439</v>
      </c>
      <c r="B440" s="1">
        <v>0</v>
      </c>
      <c r="C440" s="1">
        <v>1</v>
      </c>
      <c r="D440" s="1" t="s">
        <v>356</v>
      </c>
      <c r="E440" s="1" t="s">
        <v>999</v>
      </c>
      <c r="F440" s="1" t="s">
        <v>1424</v>
      </c>
      <c r="G440" s="2" t="s">
        <v>9</v>
      </c>
      <c r="H440" s="10">
        <v>64</v>
      </c>
      <c r="I440" s="1">
        <v>19950</v>
      </c>
      <c r="J440" s="3">
        <v>263</v>
      </c>
      <c r="K440" s="1" t="s">
        <v>27</v>
      </c>
      <c r="L440" s="1" t="s">
        <v>11</v>
      </c>
      <c r="M440">
        <v>5</v>
      </c>
    </row>
    <row r="441" spans="1:13" ht="13" x14ac:dyDescent="0.15">
      <c r="A441" s="1">
        <v>440</v>
      </c>
      <c r="B441" s="1">
        <v>0</v>
      </c>
      <c r="C441" s="1">
        <v>2</v>
      </c>
      <c r="D441" s="1" t="s">
        <v>692</v>
      </c>
      <c r="E441" s="1" t="s">
        <v>999</v>
      </c>
      <c r="F441" s="1" t="s">
        <v>1425</v>
      </c>
      <c r="G441" s="2" t="s">
        <v>9</v>
      </c>
      <c r="H441" s="10">
        <v>31</v>
      </c>
      <c r="I441" s="1" t="s">
        <v>196</v>
      </c>
      <c r="J441" s="3">
        <v>10.5</v>
      </c>
      <c r="L441" s="1" t="s">
        <v>11</v>
      </c>
      <c r="M441">
        <v>0</v>
      </c>
    </row>
    <row r="442" spans="1:13" ht="13" x14ac:dyDescent="0.15">
      <c r="A442" s="1">
        <v>441</v>
      </c>
      <c r="B442" s="1">
        <v>1</v>
      </c>
      <c r="C442" s="1">
        <v>2</v>
      </c>
      <c r="D442" s="1" t="s">
        <v>603</v>
      </c>
      <c r="E442" s="1" t="s">
        <v>1000</v>
      </c>
      <c r="F442" s="1" t="s">
        <v>1426</v>
      </c>
      <c r="G442" s="2" t="s">
        <v>12</v>
      </c>
      <c r="H442" s="10">
        <v>45</v>
      </c>
      <c r="I442" s="1" t="s">
        <v>161</v>
      </c>
      <c r="J442" s="3">
        <v>26.25</v>
      </c>
      <c r="L442" s="1" t="s">
        <v>11</v>
      </c>
      <c r="M442">
        <v>2</v>
      </c>
    </row>
    <row r="443" spans="1:13" ht="13" x14ac:dyDescent="0.15">
      <c r="A443" s="1">
        <v>442</v>
      </c>
      <c r="B443" s="1">
        <v>0</v>
      </c>
      <c r="C443" s="1">
        <v>3</v>
      </c>
      <c r="D443" s="1" t="s">
        <v>693</v>
      </c>
      <c r="E443" s="1" t="s">
        <v>999</v>
      </c>
      <c r="F443" s="1" t="s">
        <v>1427</v>
      </c>
      <c r="G443" s="2" t="s">
        <v>9</v>
      </c>
      <c r="H443" s="10">
        <v>20</v>
      </c>
      <c r="I443" s="1">
        <v>345769</v>
      </c>
      <c r="J443" s="3">
        <v>9.5</v>
      </c>
      <c r="L443" s="1" t="s">
        <v>11</v>
      </c>
      <c r="M443">
        <v>0</v>
      </c>
    </row>
    <row r="444" spans="1:13" ht="13" x14ac:dyDescent="0.15">
      <c r="A444" s="1">
        <v>443</v>
      </c>
      <c r="B444" s="1">
        <v>0</v>
      </c>
      <c r="C444" s="1">
        <v>3</v>
      </c>
      <c r="D444" s="1" t="s">
        <v>694</v>
      </c>
      <c r="E444" s="1" t="s">
        <v>999</v>
      </c>
      <c r="F444" s="1" t="s">
        <v>1428</v>
      </c>
      <c r="G444" s="2" t="s">
        <v>9</v>
      </c>
      <c r="H444" s="10">
        <v>25</v>
      </c>
      <c r="I444" s="1">
        <v>347076</v>
      </c>
      <c r="J444" s="3">
        <v>7.7750000000000004</v>
      </c>
      <c r="L444" s="1" t="s">
        <v>11</v>
      </c>
      <c r="M444">
        <v>1</v>
      </c>
    </row>
    <row r="445" spans="1:13" ht="13" x14ac:dyDescent="0.15">
      <c r="A445" s="1">
        <v>444</v>
      </c>
      <c r="B445" s="1">
        <v>1</v>
      </c>
      <c r="C445" s="1">
        <v>2</v>
      </c>
      <c r="D445" s="1" t="s">
        <v>695</v>
      </c>
      <c r="E445" s="1" t="s">
        <v>1007</v>
      </c>
      <c r="F445" s="1" t="s">
        <v>1429</v>
      </c>
      <c r="G445" s="2" t="s">
        <v>12</v>
      </c>
      <c r="H445" s="10">
        <v>28</v>
      </c>
      <c r="I445" s="1">
        <v>230434</v>
      </c>
      <c r="J445" s="3">
        <v>13</v>
      </c>
      <c r="L445" s="1" t="s">
        <v>11</v>
      </c>
      <c r="M445">
        <v>0</v>
      </c>
    </row>
    <row r="446" spans="1:13" ht="13" x14ac:dyDescent="0.15">
      <c r="A446" s="1">
        <v>445</v>
      </c>
      <c r="B446" s="1">
        <v>1</v>
      </c>
      <c r="C446" s="1">
        <v>3</v>
      </c>
      <c r="D446" s="1" t="s">
        <v>696</v>
      </c>
      <c r="E446" s="1" t="s">
        <v>999</v>
      </c>
      <c r="F446" s="1" t="s">
        <v>1430</v>
      </c>
      <c r="G446" s="2" t="s">
        <v>9</v>
      </c>
      <c r="I446" s="1">
        <v>65306</v>
      </c>
      <c r="J446" s="3">
        <v>8.1125000000000007</v>
      </c>
      <c r="L446" s="1" t="s">
        <v>11</v>
      </c>
      <c r="M446">
        <v>0</v>
      </c>
    </row>
    <row r="447" spans="1:13" ht="13" x14ac:dyDescent="0.15">
      <c r="A447" s="1">
        <v>446</v>
      </c>
      <c r="B447" s="1">
        <v>1</v>
      </c>
      <c r="C447" s="1">
        <v>1</v>
      </c>
      <c r="D447" s="1" t="s">
        <v>697</v>
      </c>
      <c r="E447" s="1" t="s">
        <v>1002</v>
      </c>
      <c r="F447" s="1" t="s">
        <v>1431</v>
      </c>
      <c r="G447" s="2" t="s">
        <v>9</v>
      </c>
      <c r="H447" s="10">
        <v>4</v>
      </c>
      <c r="I447" s="1">
        <v>33638</v>
      </c>
      <c r="J447" s="3">
        <v>81.8583</v>
      </c>
      <c r="K447" s="1" t="s">
        <v>197</v>
      </c>
      <c r="L447" s="1" t="s">
        <v>11</v>
      </c>
      <c r="M447">
        <v>2</v>
      </c>
    </row>
    <row r="448" spans="1:13" ht="13" x14ac:dyDescent="0.15">
      <c r="A448" s="1">
        <v>447</v>
      </c>
      <c r="B448" s="1">
        <v>1</v>
      </c>
      <c r="C448" s="1">
        <v>2</v>
      </c>
      <c r="D448" s="1" t="s">
        <v>567</v>
      </c>
      <c r="E448" s="1" t="s">
        <v>1001</v>
      </c>
      <c r="F448" s="1" t="s">
        <v>1432</v>
      </c>
      <c r="G448" s="2" t="s">
        <v>12</v>
      </c>
      <c r="H448" s="10">
        <v>13</v>
      </c>
      <c r="I448" s="1">
        <v>250644</v>
      </c>
      <c r="J448" s="3">
        <v>19.5</v>
      </c>
      <c r="L448" s="1" t="s">
        <v>11</v>
      </c>
      <c r="M448">
        <v>1</v>
      </c>
    </row>
    <row r="449" spans="1:13" ht="13" x14ac:dyDescent="0.15">
      <c r="A449" s="1">
        <v>448</v>
      </c>
      <c r="B449" s="1">
        <v>1</v>
      </c>
      <c r="C449" s="1">
        <v>1</v>
      </c>
      <c r="D449" s="1" t="s">
        <v>698</v>
      </c>
      <c r="E449" s="1" t="s">
        <v>999</v>
      </c>
      <c r="F449" s="1" t="s">
        <v>1433</v>
      </c>
      <c r="G449" s="2" t="s">
        <v>9</v>
      </c>
      <c r="H449" s="10">
        <v>34</v>
      </c>
      <c r="I449" s="1">
        <v>113794</v>
      </c>
      <c r="J449" s="3">
        <v>26.55</v>
      </c>
      <c r="L449" s="1" t="s">
        <v>11</v>
      </c>
      <c r="M449">
        <v>0</v>
      </c>
    </row>
    <row r="450" spans="1:13" ht="13" x14ac:dyDescent="0.15">
      <c r="A450" s="1">
        <v>449</v>
      </c>
      <c r="B450" s="1">
        <v>1</v>
      </c>
      <c r="C450" s="1">
        <v>3</v>
      </c>
      <c r="D450" s="1" t="s">
        <v>699</v>
      </c>
      <c r="E450" s="1" t="s">
        <v>1001</v>
      </c>
      <c r="F450" s="1" t="s">
        <v>1434</v>
      </c>
      <c r="G450" s="2" t="s">
        <v>12</v>
      </c>
      <c r="H450" s="10">
        <v>5</v>
      </c>
      <c r="I450" s="1">
        <v>2666</v>
      </c>
      <c r="J450" s="3">
        <v>19.258299999999998</v>
      </c>
      <c r="L450" s="1" t="s">
        <v>15</v>
      </c>
      <c r="M450">
        <v>3</v>
      </c>
    </row>
    <row r="451" spans="1:13" ht="13" x14ac:dyDescent="0.15">
      <c r="A451" s="1">
        <v>450</v>
      </c>
      <c r="B451" s="1">
        <v>1</v>
      </c>
      <c r="C451" s="1">
        <v>1</v>
      </c>
      <c r="D451" s="1" t="s">
        <v>700</v>
      </c>
      <c r="E451" s="1" t="s">
        <v>1008</v>
      </c>
      <c r="F451" s="1" t="s">
        <v>1435</v>
      </c>
      <c r="G451" s="2" t="s">
        <v>9</v>
      </c>
      <c r="H451" s="10">
        <v>52</v>
      </c>
      <c r="I451" s="1">
        <v>113786</v>
      </c>
      <c r="J451" s="3">
        <v>30.5</v>
      </c>
      <c r="K451" s="1" t="s">
        <v>198</v>
      </c>
      <c r="L451" s="1" t="s">
        <v>11</v>
      </c>
      <c r="M451">
        <v>0</v>
      </c>
    </row>
    <row r="452" spans="1:13" ht="13" x14ac:dyDescent="0.15">
      <c r="A452" s="1">
        <v>451</v>
      </c>
      <c r="B452" s="1">
        <v>0</v>
      </c>
      <c r="C452" s="1">
        <v>2</v>
      </c>
      <c r="D452" s="1" t="s">
        <v>386</v>
      </c>
      <c r="E452" s="1" t="s">
        <v>999</v>
      </c>
      <c r="F452" s="1" t="s">
        <v>1436</v>
      </c>
      <c r="G452" s="2" t="s">
        <v>9</v>
      </c>
      <c r="H452" s="10">
        <v>36</v>
      </c>
      <c r="I452" s="1" t="s">
        <v>42</v>
      </c>
      <c r="J452" s="3">
        <v>27.75</v>
      </c>
      <c r="L452" s="1" t="s">
        <v>11</v>
      </c>
      <c r="M452">
        <v>3</v>
      </c>
    </row>
    <row r="453" spans="1:13" ht="13" x14ac:dyDescent="0.15">
      <c r="A453" s="1">
        <v>452</v>
      </c>
      <c r="B453" s="1">
        <v>0</v>
      </c>
      <c r="C453" s="1">
        <v>3</v>
      </c>
      <c r="D453" s="1" t="s">
        <v>701</v>
      </c>
      <c r="E453" s="1" t="s">
        <v>999</v>
      </c>
      <c r="F453" s="1" t="s">
        <v>1437</v>
      </c>
      <c r="G453" s="2" t="s">
        <v>9</v>
      </c>
      <c r="I453" s="1">
        <v>65303</v>
      </c>
      <c r="J453" s="3">
        <v>19.966699999999999</v>
      </c>
      <c r="L453" s="1" t="s">
        <v>11</v>
      </c>
      <c r="M453">
        <v>1</v>
      </c>
    </row>
    <row r="454" spans="1:13" ht="13" x14ac:dyDescent="0.15">
      <c r="A454" s="1">
        <v>453</v>
      </c>
      <c r="B454" s="1">
        <v>0</v>
      </c>
      <c r="C454" s="1">
        <v>1</v>
      </c>
      <c r="D454" s="1" t="s">
        <v>702</v>
      </c>
      <c r="E454" s="1" t="s">
        <v>999</v>
      </c>
      <c r="F454" s="1" t="s">
        <v>1438</v>
      </c>
      <c r="G454" s="2" t="s">
        <v>9</v>
      </c>
      <c r="H454" s="10">
        <v>30</v>
      </c>
      <c r="I454" s="1">
        <v>113051</v>
      </c>
      <c r="J454" s="3">
        <v>27.75</v>
      </c>
      <c r="K454" s="1" t="s">
        <v>199</v>
      </c>
      <c r="L454" s="1" t="s">
        <v>15</v>
      </c>
      <c r="M454">
        <v>0</v>
      </c>
    </row>
    <row r="455" spans="1:13" ht="13" x14ac:dyDescent="0.15">
      <c r="A455" s="1">
        <v>454</v>
      </c>
      <c r="B455" s="1">
        <v>1</v>
      </c>
      <c r="C455" s="1">
        <v>1</v>
      </c>
      <c r="D455" s="1" t="s">
        <v>703</v>
      </c>
      <c r="E455" s="1" t="s">
        <v>999</v>
      </c>
      <c r="F455" s="1" t="s">
        <v>1439</v>
      </c>
      <c r="G455" s="2" t="s">
        <v>9</v>
      </c>
      <c r="H455" s="10">
        <v>49</v>
      </c>
      <c r="I455" s="1">
        <v>17453</v>
      </c>
      <c r="J455" s="3">
        <v>89.104200000000006</v>
      </c>
      <c r="K455" s="1" t="s">
        <v>200</v>
      </c>
      <c r="L455" s="1" t="s">
        <v>15</v>
      </c>
      <c r="M455">
        <v>1</v>
      </c>
    </row>
    <row r="456" spans="1:13" ht="13" x14ac:dyDescent="0.15">
      <c r="A456" s="1">
        <v>455</v>
      </c>
      <c r="B456" s="1">
        <v>0</v>
      </c>
      <c r="C456" s="1">
        <v>3</v>
      </c>
      <c r="D456" s="1" t="s">
        <v>704</v>
      </c>
      <c r="E456" s="1" t="s">
        <v>999</v>
      </c>
      <c r="F456" s="1" t="s">
        <v>1440</v>
      </c>
      <c r="G456" s="2" t="s">
        <v>9</v>
      </c>
      <c r="I456" s="1" t="s">
        <v>201</v>
      </c>
      <c r="J456" s="3">
        <v>8.0500000000000007</v>
      </c>
      <c r="L456" s="1" t="s">
        <v>11</v>
      </c>
      <c r="M456">
        <v>0</v>
      </c>
    </row>
    <row r="457" spans="1:13" ht="13" x14ac:dyDescent="0.15">
      <c r="A457" s="1">
        <v>456</v>
      </c>
      <c r="B457" s="1">
        <v>1</v>
      </c>
      <c r="C457" s="1">
        <v>3</v>
      </c>
      <c r="D457" s="1" t="s">
        <v>705</v>
      </c>
      <c r="E457" s="1" t="s">
        <v>999</v>
      </c>
      <c r="F457" s="1" t="s">
        <v>1092</v>
      </c>
      <c r="G457" s="2" t="s">
        <v>9</v>
      </c>
      <c r="H457" s="10">
        <v>29</v>
      </c>
      <c r="I457" s="1">
        <v>349240</v>
      </c>
      <c r="J457" s="3">
        <v>7.8958000000000004</v>
      </c>
      <c r="L457" s="1" t="s">
        <v>15</v>
      </c>
      <c r="M457">
        <v>0</v>
      </c>
    </row>
    <row r="458" spans="1:13" ht="13" x14ac:dyDescent="0.15">
      <c r="A458" s="1">
        <v>457</v>
      </c>
      <c r="B458" s="1">
        <v>0</v>
      </c>
      <c r="C458" s="1">
        <v>1</v>
      </c>
      <c r="D458" s="1" t="s">
        <v>706</v>
      </c>
      <c r="E458" s="1" t="s">
        <v>999</v>
      </c>
      <c r="F458" s="1" t="s">
        <v>1441</v>
      </c>
      <c r="G458" s="2" t="s">
        <v>9</v>
      </c>
      <c r="H458" s="10">
        <v>65</v>
      </c>
      <c r="I458" s="1">
        <v>13509</v>
      </c>
      <c r="J458" s="3">
        <v>26.55</v>
      </c>
      <c r="K458" s="1" t="s">
        <v>202</v>
      </c>
      <c r="L458" s="1" t="s">
        <v>11</v>
      </c>
      <c r="M458">
        <v>0</v>
      </c>
    </row>
    <row r="459" spans="1:13" ht="13" x14ac:dyDescent="0.15">
      <c r="A459" s="1">
        <v>458</v>
      </c>
      <c r="B459" s="1">
        <v>1</v>
      </c>
      <c r="C459" s="1">
        <v>1</v>
      </c>
      <c r="D459" s="1" t="s">
        <v>707</v>
      </c>
      <c r="E459" s="1" t="s">
        <v>1000</v>
      </c>
      <c r="F459" s="1" t="s">
        <v>1442</v>
      </c>
      <c r="G459" s="2" t="s">
        <v>12</v>
      </c>
      <c r="I459" s="1">
        <v>17464</v>
      </c>
      <c r="J459" s="3">
        <v>51.862499999999997</v>
      </c>
      <c r="K459" s="1" t="s">
        <v>203</v>
      </c>
      <c r="L459" s="1" t="s">
        <v>11</v>
      </c>
      <c r="M459">
        <v>1</v>
      </c>
    </row>
    <row r="460" spans="1:13" ht="13" x14ac:dyDescent="0.15">
      <c r="A460" s="1">
        <v>459</v>
      </c>
      <c r="B460" s="1">
        <v>1</v>
      </c>
      <c r="C460" s="1">
        <v>2</v>
      </c>
      <c r="D460" s="1" t="s">
        <v>708</v>
      </c>
      <c r="E460" s="1" t="s">
        <v>1001</v>
      </c>
      <c r="F460" s="1" t="s">
        <v>1443</v>
      </c>
      <c r="G460" s="2" t="s">
        <v>12</v>
      </c>
      <c r="H460" s="10">
        <v>50</v>
      </c>
      <c r="I460" s="1" t="s">
        <v>204</v>
      </c>
      <c r="J460" s="3">
        <v>10.5</v>
      </c>
      <c r="L460" s="1" t="s">
        <v>11</v>
      </c>
      <c r="M460">
        <v>0</v>
      </c>
    </row>
    <row r="461" spans="1:13" ht="13" x14ac:dyDescent="0.15">
      <c r="A461" s="1">
        <v>460</v>
      </c>
      <c r="B461" s="1">
        <v>0</v>
      </c>
      <c r="C461" s="1">
        <v>3</v>
      </c>
      <c r="D461" s="1" t="s">
        <v>709</v>
      </c>
      <c r="E461" s="1" t="s">
        <v>999</v>
      </c>
      <c r="F461" s="1" t="s">
        <v>1444</v>
      </c>
      <c r="G461" s="2" t="s">
        <v>9</v>
      </c>
      <c r="I461" s="1">
        <v>371060</v>
      </c>
      <c r="J461" s="3">
        <v>7.75</v>
      </c>
      <c r="L461" s="1" t="s">
        <v>19</v>
      </c>
      <c r="M461">
        <v>0</v>
      </c>
    </row>
    <row r="462" spans="1:13" ht="13" x14ac:dyDescent="0.15">
      <c r="A462" s="1">
        <v>461</v>
      </c>
      <c r="B462" s="1">
        <v>1</v>
      </c>
      <c r="C462" s="1">
        <v>1</v>
      </c>
      <c r="D462" s="1" t="s">
        <v>710</v>
      </c>
      <c r="E462" s="1" t="s">
        <v>999</v>
      </c>
      <c r="F462" s="1" t="s">
        <v>1169</v>
      </c>
      <c r="G462" s="2" t="s">
        <v>9</v>
      </c>
      <c r="H462" s="10">
        <v>48</v>
      </c>
      <c r="I462" s="1">
        <v>19952</v>
      </c>
      <c r="J462" s="3">
        <v>26.55</v>
      </c>
      <c r="K462" s="1" t="s">
        <v>205</v>
      </c>
      <c r="L462" s="1" t="s">
        <v>11</v>
      </c>
      <c r="M462">
        <v>0</v>
      </c>
    </row>
    <row r="463" spans="1:13" ht="13" x14ac:dyDescent="0.15">
      <c r="A463" s="1">
        <v>462</v>
      </c>
      <c r="B463" s="1">
        <v>0</v>
      </c>
      <c r="C463" s="1">
        <v>3</v>
      </c>
      <c r="D463" s="1" t="s">
        <v>711</v>
      </c>
      <c r="E463" s="1" t="s">
        <v>999</v>
      </c>
      <c r="F463" s="1" t="s">
        <v>1202</v>
      </c>
      <c r="G463" s="2" t="s">
        <v>9</v>
      </c>
      <c r="H463" s="10">
        <v>34</v>
      </c>
      <c r="I463" s="1">
        <v>364506</v>
      </c>
      <c r="J463" s="3">
        <v>8.0500000000000007</v>
      </c>
      <c r="L463" s="1" t="s">
        <v>11</v>
      </c>
      <c r="M463">
        <v>0</v>
      </c>
    </row>
    <row r="464" spans="1:13" ht="13" x14ac:dyDescent="0.15">
      <c r="A464" s="1">
        <v>463</v>
      </c>
      <c r="B464" s="1">
        <v>0</v>
      </c>
      <c r="C464" s="1">
        <v>1</v>
      </c>
      <c r="D464" s="1" t="s">
        <v>712</v>
      </c>
      <c r="E464" s="1" t="s">
        <v>999</v>
      </c>
      <c r="F464" s="1" t="s">
        <v>1445</v>
      </c>
      <c r="G464" s="2" t="s">
        <v>9</v>
      </c>
      <c r="H464" s="10">
        <v>47</v>
      </c>
      <c r="I464" s="1">
        <v>111320</v>
      </c>
      <c r="J464" s="3">
        <v>38.5</v>
      </c>
      <c r="K464" s="1" t="s">
        <v>206</v>
      </c>
      <c r="L464" s="1" t="s">
        <v>11</v>
      </c>
      <c r="M464">
        <v>0</v>
      </c>
    </row>
    <row r="465" spans="1:13" ht="13" x14ac:dyDescent="0.15">
      <c r="A465" s="1">
        <v>464</v>
      </c>
      <c r="B465" s="1">
        <v>0</v>
      </c>
      <c r="C465" s="1">
        <v>2</v>
      </c>
      <c r="D465" s="1" t="s">
        <v>713</v>
      </c>
      <c r="E465" s="1" t="s">
        <v>999</v>
      </c>
      <c r="F465" s="1" t="s">
        <v>1446</v>
      </c>
      <c r="G465" s="2" t="s">
        <v>9</v>
      </c>
      <c r="H465" s="10">
        <v>48</v>
      </c>
      <c r="I465" s="1">
        <v>234360</v>
      </c>
      <c r="J465" s="3">
        <v>13</v>
      </c>
      <c r="L465" s="1" t="s">
        <v>11</v>
      </c>
      <c r="M465">
        <v>0</v>
      </c>
    </row>
    <row r="466" spans="1:13" ht="13" x14ac:dyDescent="0.15">
      <c r="A466" s="1">
        <v>465</v>
      </c>
      <c r="B466" s="1">
        <v>0</v>
      </c>
      <c r="C466" s="1">
        <v>3</v>
      </c>
      <c r="D466" s="1" t="s">
        <v>714</v>
      </c>
      <c r="E466" s="1" t="s">
        <v>999</v>
      </c>
      <c r="F466" s="1" t="s">
        <v>1447</v>
      </c>
      <c r="G466" s="2" t="s">
        <v>9</v>
      </c>
      <c r="I466" s="1" t="s">
        <v>207</v>
      </c>
      <c r="J466" s="3">
        <v>8.0500000000000007</v>
      </c>
      <c r="L466" s="1" t="s">
        <v>11</v>
      </c>
      <c r="M466">
        <v>0</v>
      </c>
    </row>
    <row r="467" spans="1:13" ht="13" x14ac:dyDescent="0.15">
      <c r="A467" s="1">
        <v>466</v>
      </c>
      <c r="B467" s="1">
        <v>0</v>
      </c>
      <c r="C467" s="1">
        <v>3</v>
      </c>
      <c r="D467" s="1" t="s">
        <v>715</v>
      </c>
      <c r="E467" s="1" t="s">
        <v>999</v>
      </c>
      <c r="F467" s="1" t="s">
        <v>1448</v>
      </c>
      <c r="G467" s="2" t="s">
        <v>9</v>
      </c>
      <c r="H467" s="10">
        <v>38</v>
      </c>
      <c r="I467" s="1" t="s">
        <v>208</v>
      </c>
      <c r="J467" s="3">
        <v>7.05</v>
      </c>
      <c r="L467" s="1" t="s">
        <v>11</v>
      </c>
      <c r="M467">
        <v>0</v>
      </c>
    </row>
    <row r="468" spans="1:13" ht="13" x14ac:dyDescent="0.15">
      <c r="A468" s="1">
        <v>467</v>
      </c>
      <c r="B468" s="1">
        <v>0</v>
      </c>
      <c r="C468" s="1">
        <v>2</v>
      </c>
      <c r="D468" s="1" t="s">
        <v>716</v>
      </c>
      <c r="E468" s="1" t="s">
        <v>999</v>
      </c>
      <c r="F468" s="1" t="s">
        <v>1202</v>
      </c>
      <c r="G468" s="2" t="s">
        <v>9</v>
      </c>
      <c r="I468" s="1">
        <v>239853</v>
      </c>
      <c r="J468" s="3">
        <v>0</v>
      </c>
      <c r="L468" s="1" t="s">
        <v>11</v>
      </c>
      <c r="M468">
        <v>0</v>
      </c>
    </row>
    <row r="469" spans="1:13" ht="13" x14ac:dyDescent="0.15">
      <c r="A469" s="1">
        <v>468</v>
      </c>
      <c r="B469" s="1">
        <v>0</v>
      </c>
      <c r="C469" s="1">
        <v>1</v>
      </c>
      <c r="D469" s="1" t="s">
        <v>717</v>
      </c>
      <c r="E469" s="1" t="s">
        <v>999</v>
      </c>
      <c r="F469" s="1" t="s">
        <v>1449</v>
      </c>
      <c r="G469" s="2" t="s">
        <v>9</v>
      </c>
      <c r="H469" s="10">
        <v>56</v>
      </c>
      <c r="I469" s="1">
        <v>113792</v>
      </c>
      <c r="J469" s="3">
        <v>26.55</v>
      </c>
      <c r="L469" s="1" t="s">
        <v>11</v>
      </c>
      <c r="M469">
        <v>0</v>
      </c>
    </row>
    <row r="470" spans="1:13" ht="13" x14ac:dyDescent="0.15">
      <c r="A470" s="1">
        <v>469</v>
      </c>
      <c r="B470" s="1">
        <v>0</v>
      </c>
      <c r="C470" s="1">
        <v>3</v>
      </c>
      <c r="D470" s="1" t="s">
        <v>718</v>
      </c>
      <c r="E470" s="1" t="s">
        <v>999</v>
      </c>
      <c r="F470" s="1" t="s">
        <v>1023</v>
      </c>
      <c r="G470" s="2" t="s">
        <v>9</v>
      </c>
      <c r="I470" s="1">
        <v>36209</v>
      </c>
      <c r="J470" s="3">
        <v>7.7249999999999996</v>
      </c>
      <c r="L470" s="1" t="s">
        <v>19</v>
      </c>
      <c r="M470">
        <v>0</v>
      </c>
    </row>
    <row r="471" spans="1:13" ht="13" x14ac:dyDescent="0.15">
      <c r="A471" s="1">
        <v>470</v>
      </c>
      <c r="B471" s="1">
        <v>1</v>
      </c>
      <c r="C471" s="1">
        <v>3</v>
      </c>
      <c r="D471" s="1" t="s">
        <v>699</v>
      </c>
      <c r="E471" s="1" t="s">
        <v>1001</v>
      </c>
      <c r="F471" s="1" t="s">
        <v>1450</v>
      </c>
      <c r="G471" s="2" t="s">
        <v>12</v>
      </c>
      <c r="H471" s="10">
        <v>0.75</v>
      </c>
      <c r="I471" s="1">
        <v>2666</v>
      </c>
      <c r="J471" s="3">
        <v>19.258299999999998</v>
      </c>
      <c r="L471" s="1" t="s">
        <v>15</v>
      </c>
      <c r="M471">
        <v>3</v>
      </c>
    </row>
    <row r="472" spans="1:13" ht="13" x14ac:dyDescent="0.15">
      <c r="A472" s="1">
        <v>471</v>
      </c>
      <c r="B472" s="1">
        <v>0</v>
      </c>
      <c r="C472" s="1">
        <v>3</v>
      </c>
      <c r="D472" s="1" t="s">
        <v>719</v>
      </c>
      <c r="E472" s="1" t="s">
        <v>999</v>
      </c>
      <c r="F472" s="1" t="s">
        <v>1182</v>
      </c>
      <c r="G472" s="2" t="s">
        <v>9</v>
      </c>
      <c r="I472" s="1">
        <v>323592</v>
      </c>
      <c r="J472" s="3">
        <v>7.25</v>
      </c>
      <c r="L472" s="1" t="s">
        <v>11</v>
      </c>
      <c r="M472">
        <v>0</v>
      </c>
    </row>
    <row r="473" spans="1:13" ht="13" x14ac:dyDescent="0.15">
      <c r="A473" s="1">
        <v>472</v>
      </c>
      <c r="B473" s="1">
        <v>0</v>
      </c>
      <c r="C473" s="1">
        <v>3</v>
      </c>
      <c r="D473" s="1" t="s">
        <v>720</v>
      </c>
      <c r="E473" s="1" t="s">
        <v>999</v>
      </c>
      <c r="F473" s="1" t="s">
        <v>1451</v>
      </c>
      <c r="G473" s="2" t="s">
        <v>9</v>
      </c>
      <c r="H473" s="10">
        <v>38</v>
      </c>
      <c r="I473" s="1">
        <v>315089</v>
      </c>
      <c r="J473" s="3">
        <v>8.6624999999999996</v>
      </c>
      <c r="L473" s="1" t="s">
        <v>11</v>
      </c>
      <c r="M473">
        <v>0</v>
      </c>
    </row>
    <row r="474" spans="1:13" ht="13" x14ac:dyDescent="0.15">
      <c r="A474" s="1">
        <v>473</v>
      </c>
      <c r="B474" s="1">
        <v>1</v>
      </c>
      <c r="C474" s="1">
        <v>2</v>
      </c>
      <c r="D474" s="1" t="s">
        <v>386</v>
      </c>
      <c r="E474" s="1" t="s">
        <v>1000</v>
      </c>
      <c r="F474" s="1" t="s">
        <v>1452</v>
      </c>
      <c r="G474" s="2" t="s">
        <v>12</v>
      </c>
      <c r="H474" s="10">
        <v>33</v>
      </c>
      <c r="I474" s="1" t="s">
        <v>42</v>
      </c>
      <c r="J474" s="3">
        <v>27.75</v>
      </c>
      <c r="L474" s="1" t="s">
        <v>11</v>
      </c>
      <c r="M474">
        <v>3</v>
      </c>
    </row>
    <row r="475" spans="1:13" ht="13" x14ac:dyDescent="0.15">
      <c r="A475" s="1">
        <v>474</v>
      </c>
      <c r="B475" s="1">
        <v>1</v>
      </c>
      <c r="C475" s="1">
        <v>2</v>
      </c>
      <c r="D475" s="1" t="s">
        <v>721</v>
      </c>
      <c r="E475" s="1" t="s">
        <v>1000</v>
      </c>
      <c r="F475" s="1" t="s">
        <v>1453</v>
      </c>
      <c r="G475" s="2" t="s">
        <v>12</v>
      </c>
      <c r="H475" s="10">
        <v>23</v>
      </c>
      <c r="I475" s="1" t="s">
        <v>209</v>
      </c>
      <c r="J475" s="3">
        <v>13.791700000000001</v>
      </c>
      <c r="K475" s="1" t="s">
        <v>148</v>
      </c>
      <c r="L475" s="1" t="s">
        <v>15</v>
      </c>
      <c r="M475">
        <v>0</v>
      </c>
    </row>
    <row r="476" spans="1:13" ht="13" x14ac:dyDescent="0.15">
      <c r="A476" s="1">
        <v>475</v>
      </c>
      <c r="B476" s="1">
        <v>0</v>
      </c>
      <c r="C476" s="1">
        <v>3</v>
      </c>
      <c r="D476" s="1" t="s">
        <v>722</v>
      </c>
      <c r="E476" s="1" t="s">
        <v>1001</v>
      </c>
      <c r="F476" s="1" t="s">
        <v>1454</v>
      </c>
      <c r="G476" s="2" t="s">
        <v>12</v>
      </c>
      <c r="H476" s="10">
        <v>22</v>
      </c>
      <c r="I476" s="1">
        <v>7553</v>
      </c>
      <c r="J476" s="3">
        <v>9.8375000000000004</v>
      </c>
      <c r="L476" s="1" t="s">
        <v>11</v>
      </c>
      <c r="M476">
        <v>0</v>
      </c>
    </row>
    <row r="477" spans="1:13" ht="13" x14ac:dyDescent="0.15">
      <c r="A477" s="1">
        <v>476</v>
      </c>
      <c r="B477" s="1">
        <v>0</v>
      </c>
      <c r="C477" s="1">
        <v>1</v>
      </c>
      <c r="D477" s="1" t="s">
        <v>723</v>
      </c>
      <c r="E477" s="1" t="s">
        <v>999</v>
      </c>
      <c r="F477" s="1" t="s">
        <v>1455</v>
      </c>
      <c r="G477" s="2" t="s">
        <v>9</v>
      </c>
      <c r="I477" s="1">
        <v>110465</v>
      </c>
      <c r="J477" s="3">
        <v>52</v>
      </c>
      <c r="K477" s="1" t="s">
        <v>210</v>
      </c>
      <c r="L477" s="1" t="s">
        <v>11</v>
      </c>
      <c r="M477">
        <v>0</v>
      </c>
    </row>
    <row r="478" spans="1:13" ht="13" x14ac:dyDescent="0.15">
      <c r="A478" s="1">
        <v>477</v>
      </c>
      <c r="B478" s="1">
        <v>0</v>
      </c>
      <c r="C478" s="1">
        <v>2</v>
      </c>
      <c r="D478" s="1" t="s">
        <v>724</v>
      </c>
      <c r="E478" s="1" t="s">
        <v>999</v>
      </c>
      <c r="F478" s="1" t="s">
        <v>1456</v>
      </c>
      <c r="G478" s="2" t="s">
        <v>9</v>
      </c>
      <c r="H478" s="10">
        <v>34</v>
      </c>
      <c r="I478" s="1">
        <v>31027</v>
      </c>
      <c r="J478" s="3">
        <v>21</v>
      </c>
      <c r="L478" s="1" t="s">
        <v>11</v>
      </c>
      <c r="M478">
        <v>1</v>
      </c>
    </row>
    <row r="479" spans="1:13" ht="13" x14ac:dyDescent="0.15">
      <c r="A479" s="1">
        <v>478</v>
      </c>
      <c r="B479" s="1">
        <v>0</v>
      </c>
      <c r="C479" s="1">
        <v>3</v>
      </c>
      <c r="D479" s="1" t="s">
        <v>330</v>
      </c>
      <c r="E479" s="1" t="s">
        <v>999</v>
      </c>
      <c r="F479" s="1" t="s">
        <v>1457</v>
      </c>
      <c r="G479" s="2" t="s">
        <v>9</v>
      </c>
      <c r="H479" s="10">
        <v>29</v>
      </c>
      <c r="I479" s="1">
        <v>3460</v>
      </c>
      <c r="J479" s="3">
        <v>7.0457999999999998</v>
      </c>
      <c r="L479" s="1" t="s">
        <v>11</v>
      </c>
      <c r="M479">
        <v>1</v>
      </c>
    </row>
    <row r="480" spans="1:13" ht="13" x14ac:dyDescent="0.15">
      <c r="A480" s="1">
        <v>479</v>
      </c>
      <c r="B480" s="1">
        <v>0</v>
      </c>
      <c r="C480" s="1">
        <v>3</v>
      </c>
      <c r="D480" s="1" t="s">
        <v>725</v>
      </c>
      <c r="E480" s="1" t="s">
        <v>999</v>
      </c>
      <c r="F480" s="1" t="s">
        <v>1458</v>
      </c>
      <c r="G480" s="2" t="s">
        <v>9</v>
      </c>
      <c r="H480" s="10">
        <v>22</v>
      </c>
      <c r="I480" s="1">
        <v>350060</v>
      </c>
      <c r="J480" s="3">
        <v>7.5208000000000004</v>
      </c>
      <c r="L480" s="1" t="s">
        <v>11</v>
      </c>
      <c r="M480">
        <v>0</v>
      </c>
    </row>
    <row r="481" spans="1:13" ht="13" x14ac:dyDescent="0.15">
      <c r="A481" s="1">
        <v>480</v>
      </c>
      <c r="B481" s="1">
        <v>1</v>
      </c>
      <c r="C481" s="1">
        <v>3</v>
      </c>
      <c r="D481" s="1" t="s">
        <v>726</v>
      </c>
      <c r="E481" s="1" t="s">
        <v>1001</v>
      </c>
      <c r="F481" s="1" t="s">
        <v>1459</v>
      </c>
      <c r="G481" s="2" t="s">
        <v>12</v>
      </c>
      <c r="H481" s="10">
        <v>2</v>
      </c>
      <c r="I481" s="1">
        <v>3101298</v>
      </c>
      <c r="J481" s="3">
        <v>12.2875</v>
      </c>
      <c r="L481" s="1" t="s">
        <v>11</v>
      </c>
      <c r="M481">
        <v>1</v>
      </c>
    </row>
    <row r="482" spans="1:13" ht="13" x14ac:dyDescent="0.15">
      <c r="A482" s="1">
        <v>481</v>
      </c>
      <c r="B482" s="1">
        <v>0</v>
      </c>
      <c r="C482" s="1">
        <v>3</v>
      </c>
      <c r="D482" s="1" t="s">
        <v>387</v>
      </c>
      <c r="E482" s="1" t="s">
        <v>1002</v>
      </c>
      <c r="F482" s="1" t="s">
        <v>1460</v>
      </c>
      <c r="G482" s="2" t="s">
        <v>9</v>
      </c>
      <c r="H482" s="10">
        <v>9</v>
      </c>
      <c r="I482" s="1" t="s">
        <v>43</v>
      </c>
      <c r="J482" s="3">
        <v>46.9</v>
      </c>
      <c r="L482" s="1" t="s">
        <v>11</v>
      </c>
      <c r="M482">
        <v>7</v>
      </c>
    </row>
    <row r="483" spans="1:13" ht="13" x14ac:dyDescent="0.15">
      <c r="A483" s="1">
        <v>482</v>
      </c>
      <c r="B483" s="1">
        <v>0</v>
      </c>
      <c r="C483" s="1">
        <v>2</v>
      </c>
      <c r="D483" s="1" t="s">
        <v>727</v>
      </c>
      <c r="E483" s="1" t="s">
        <v>999</v>
      </c>
      <c r="F483" s="1" t="s">
        <v>1461</v>
      </c>
      <c r="G483" s="2" t="s">
        <v>9</v>
      </c>
      <c r="I483" s="1">
        <v>239854</v>
      </c>
      <c r="J483" s="3">
        <v>0</v>
      </c>
      <c r="L483" s="1" t="s">
        <v>11</v>
      </c>
      <c r="M483">
        <v>0</v>
      </c>
    </row>
    <row r="484" spans="1:13" ht="13" x14ac:dyDescent="0.15">
      <c r="A484" s="1">
        <v>483</v>
      </c>
      <c r="B484" s="1">
        <v>0</v>
      </c>
      <c r="C484" s="1">
        <v>3</v>
      </c>
      <c r="D484" s="1" t="s">
        <v>728</v>
      </c>
      <c r="E484" s="1" t="s">
        <v>999</v>
      </c>
      <c r="F484" s="1" t="s">
        <v>1462</v>
      </c>
      <c r="G484" s="2" t="s">
        <v>9</v>
      </c>
      <c r="H484" s="10">
        <v>50</v>
      </c>
      <c r="I484" s="1" t="s">
        <v>211</v>
      </c>
      <c r="J484" s="3">
        <v>8.0500000000000007</v>
      </c>
      <c r="L484" s="1" t="s">
        <v>11</v>
      </c>
      <c r="M484">
        <v>0</v>
      </c>
    </row>
    <row r="485" spans="1:13" ht="13" x14ac:dyDescent="0.15">
      <c r="A485" s="1">
        <v>484</v>
      </c>
      <c r="B485" s="1">
        <v>1</v>
      </c>
      <c r="C485" s="1">
        <v>3</v>
      </c>
      <c r="D485" s="1" t="s">
        <v>729</v>
      </c>
      <c r="E485" s="1" t="s">
        <v>1000</v>
      </c>
      <c r="F485" s="1" t="s">
        <v>1463</v>
      </c>
      <c r="G485" s="2" t="s">
        <v>12</v>
      </c>
      <c r="H485" s="10">
        <v>63</v>
      </c>
      <c r="I485" s="1">
        <v>4134</v>
      </c>
      <c r="J485" s="3">
        <v>9.5875000000000004</v>
      </c>
      <c r="L485" s="1" t="s">
        <v>11</v>
      </c>
      <c r="M485">
        <v>0</v>
      </c>
    </row>
    <row r="486" spans="1:13" ht="13" x14ac:dyDescent="0.15">
      <c r="A486" s="1">
        <v>485</v>
      </c>
      <c r="B486" s="1">
        <v>1</v>
      </c>
      <c r="C486" s="1">
        <v>1</v>
      </c>
      <c r="D486" s="1" t="s">
        <v>584</v>
      </c>
      <c r="E486" s="1" t="s">
        <v>999</v>
      </c>
      <c r="F486" s="1" t="s">
        <v>1464</v>
      </c>
      <c r="G486" s="2" t="s">
        <v>9</v>
      </c>
      <c r="H486" s="10">
        <v>25</v>
      </c>
      <c r="I486" s="1">
        <v>11967</v>
      </c>
      <c r="J486" s="3">
        <v>91.0792</v>
      </c>
      <c r="K486" s="1" t="s">
        <v>146</v>
      </c>
      <c r="L486" s="1" t="s">
        <v>15</v>
      </c>
      <c r="M486">
        <v>1</v>
      </c>
    </row>
    <row r="487" spans="1:13" ht="13" x14ac:dyDescent="0.15">
      <c r="A487" s="1">
        <v>486</v>
      </c>
      <c r="B487" s="1">
        <v>0</v>
      </c>
      <c r="C487" s="1">
        <v>3</v>
      </c>
      <c r="D487" s="1" t="s">
        <v>487</v>
      </c>
      <c r="E487" s="1" t="s">
        <v>1001</v>
      </c>
      <c r="F487" s="1" t="s">
        <v>1465</v>
      </c>
      <c r="G487" s="2" t="s">
        <v>12</v>
      </c>
      <c r="I487" s="1">
        <v>4133</v>
      </c>
      <c r="J487" s="3">
        <v>25.466699999999999</v>
      </c>
      <c r="L487" s="1" t="s">
        <v>11</v>
      </c>
      <c r="M487">
        <v>4</v>
      </c>
    </row>
    <row r="488" spans="1:13" ht="13" x14ac:dyDescent="0.15">
      <c r="A488" s="1">
        <v>487</v>
      </c>
      <c r="B488" s="1">
        <v>1</v>
      </c>
      <c r="C488" s="1">
        <v>1</v>
      </c>
      <c r="D488" s="1" t="s">
        <v>528</v>
      </c>
      <c r="E488" s="1" t="s">
        <v>1000</v>
      </c>
      <c r="F488" s="1" t="s">
        <v>1466</v>
      </c>
      <c r="G488" s="2" t="s">
        <v>12</v>
      </c>
      <c r="H488" s="10">
        <v>35</v>
      </c>
      <c r="I488" s="1">
        <v>19943</v>
      </c>
      <c r="J488" s="3">
        <v>90</v>
      </c>
      <c r="K488" s="1" t="s">
        <v>116</v>
      </c>
      <c r="L488" s="1" t="s">
        <v>11</v>
      </c>
      <c r="M488">
        <v>1</v>
      </c>
    </row>
    <row r="489" spans="1:13" ht="13" x14ac:dyDescent="0.15">
      <c r="A489" s="1">
        <v>488</v>
      </c>
      <c r="B489" s="1">
        <v>0</v>
      </c>
      <c r="C489" s="1">
        <v>1</v>
      </c>
      <c r="D489" s="1" t="s">
        <v>730</v>
      </c>
      <c r="E489" s="1" t="s">
        <v>999</v>
      </c>
      <c r="F489" s="1" t="s">
        <v>1467</v>
      </c>
      <c r="G489" s="2" t="s">
        <v>9</v>
      </c>
      <c r="H489" s="10">
        <v>58</v>
      </c>
      <c r="I489" s="1">
        <v>11771</v>
      </c>
      <c r="J489" s="3">
        <v>29.7</v>
      </c>
      <c r="K489" s="1" t="s">
        <v>212</v>
      </c>
      <c r="L489" s="1" t="s">
        <v>15</v>
      </c>
      <c r="M489">
        <v>0</v>
      </c>
    </row>
    <row r="490" spans="1:13" ht="13" x14ac:dyDescent="0.15">
      <c r="A490" s="1">
        <v>489</v>
      </c>
      <c r="B490" s="1">
        <v>0</v>
      </c>
      <c r="C490" s="1">
        <v>3</v>
      </c>
      <c r="D490" s="1" t="s">
        <v>731</v>
      </c>
      <c r="E490" s="1" t="s">
        <v>999</v>
      </c>
      <c r="F490" s="1" t="s">
        <v>1468</v>
      </c>
      <c r="G490" s="2" t="s">
        <v>9</v>
      </c>
      <c r="H490" s="10">
        <v>30</v>
      </c>
      <c r="I490" s="1" t="s">
        <v>213</v>
      </c>
      <c r="J490" s="3">
        <v>8.0500000000000007</v>
      </c>
      <c r="L490" s="1" t="s">
        <v>11</v>
      </c>
      <c r="M490">
        <v>0</v>
      </c>
    </row>
    <row r="491" spans="1:13" ht="13" x14ac:dyDescent="0.15">
      <c r="A491" s="1">
        <v>490</v>
      </c>
      <c r="B491" s="1">
        <v>1</v>
      </c>
      <c r="C491" s="1">
        <v>3</v>
      </c>
      <c r="D491" s="1" t="s">
        <v>625</v>
      </c>
      <c r="E491" s="1" t="s">
        <v>1002</v>
      </c>
      <c r="F491" s="1" t="s">
        <v>1469</v>
      </c>
      <c r="G491" s="2" t="s">
        <v>9</v>
      </c>
      <c r="H491" s="10">
        <v>9</v>
      </c>
      <c r="I491" s="1" t="s">
        <v>172</v>
      </c>
      <c r="J491" s="3">
        <v>15.9</v>
      </c>
      <c r="L491" s="1" t="s">
        <v>11</v>
      </c>
      <c r="M491">
        <v>2</v>
      </c>
    </row>
    <row r="492" spans="1:13" ht="13" x14ac:dyDescent="0.15">
      <c r="A492" s="1">
        <v>491</v>
      </c>
      <c r="B492" s="1">
        <v>0</v>
      </c>
      <c r="C492" s="1">
        <v>3</v>
      </c>
      <c r="D492" s="1" t="s">
        <v>701</v>
      </c>
      <c r="E492" s="1" t="s">
        <v>999</v>
      </c>
      <c r="F492" s="1" t="s">
        <v>1470</v>
      </c>
      <c r="G492" s="2" t="s">
        <v>9</v>
      </c>
      <c r="I492" s="1">
        <v>65304</v>
      </c>
      <c r="J492" s="3">
        <v>19.966699999999999</v>
      </c>
      <c r="L492" s="1" t="s">
        <v>11</v>
      </c>
      <c r="M492">
        <v>1</v>
      </c>
    </row>
    <row r="493" spans="1:13" ht="13" x14ac:dyDescent="0.15">
      <c r="A493" s="1">
        <v>492</v>
      </c>
      <c r="B493" s="1">
        <v>0</v>
      </c>
      <c r="C493" s="1">
        <v>3</v>
      </c>
      <c r="D493" s="1" t="s">
        <v>732</v>
      </c>
      <c r="E493" s="1" t="s">
        <v>999</v>
      </c>
      <c r="F493" s="1" t="s">
        <v>1471</v>
      </c>
      <c r="G493" s="2" t="s">
        <v>9</v>
      </c>
      <c r="H493" s="10">
        <v>21</v>
      </c>
      <c r="I493" s="1" t="s">
        <v>214</v>
      </c>
      <c r="J493" s="3">
        <v>7.25</v>
      </c>
      <c r="L493" s="1" t="s">
        <v>11</v>
      </c>
      <c r="M493">
        <v>0</v>
      </c>
    </row>
    <row r="494" spans="1:13" ht="13" x14ac:dyDescent="0.15">
      <c r="A494" s="1">
        <v>493</v>
      </c>
      <c r="B494" s="1">
        <v>0</v>
      </c>
      <c r="C494" s="1">
        <v>1</v>
      </c>
      <c r="D494" s="1" t="s">
        <v>733</v>
      </c>
      <c r="E494" s="1" t="s">
        <v>999</v>
      </c>
      <c r="F494" s="1" t="s">
        <v>1472</v>
      </c>
      <c r="G494" s="2" t="s">
        <v>9</v>
      </c>
      <c r="H494" s="10">
        <v>55</v>
      </c>
      <c r="I494" s="1">
        <v>113787</v>
      </c>
      <c r="J494" s="3">
        <v>30.5</v>
      </c>
      <c r="K494" s="1" t="s">
        <v>215</v>
      </c>
      <c r="L494" s="1" t="s">
        <v>11</v>
      </c>
      <c r="M494">
        <v>0</v>
      </c>
    </row>
    <row r="495" spans="1:13" ht="13" x14ac:dyDescent="0.15">
      <c r="A495" s="1">
        <v>494</v>
      </c>
      <c r="B495" s="1">
        <v>0</v>
      </c>
      <c r="C495" s="1">
        <v>1</v>
      </c>
      <c r="D495" s="1" t="s">
        <v>734</v>
      </c>
      <c r="E495" s="1" t="s">
        <v>999</v>
      </c>
      <c r="F495" s="1" t="s">
        <v>1473</v>
      </c>
      <c r="G495" s="2" t="s">
        <v>9</v>
      </c>
      <c r="H495" s="10">
        <v>71</v>
      </c>
      <c r="I495" s="1" t="s">
        <v>216</v>
      </c>
      <c r="J495" s="3">
        <v>49.504199999999997</v>
      </c>
      <c r="L495" s="1" t="s">
        <v>15</v>
      </c>
      <c r="M495">
        <v>0</v>
      </c>
    </row>
    <row r="496" spans="1:13" ht="13" x14ac:dyDescent="0.15">
      <c r="A496" s="1">
        <v>495</v>
      </c>
      <c r="B496" s="1">
        <v>0</v>
      </c>
      <c r="C496" s="1">
        <v>3</v>
      </c>
      <c r="D496" s="1" t="s">
        <v>735</v>
      </c>
      <c r="E496" s="1" t="s">
        <v>999</v>
      </c>
      <c r="F496" s="1" t="s">
        <v>1474</v>
      </c>
      <c r="G496" s="2" t="s">
        <v>9</v>
      </c>
      <c r="H496" s="10">
        <v>21</v>
      </c>
      <c r="I496" s="1" t="s">
        <v>217</v>
      </c>
      <c r="J496" s="3">
        <v>8.0500000000000007</v>
      </c>
      <c r="L496" s="1" t="s">
        <v>11</v>
      </c>
      <c r="M496">
        <v>0</v>
      </c>
    </row>
    <row r="497" spans="1:13" ht="13" x14ac:dyDescent="0.15">
      <c r="A497" s="1">
        <v>496</v>
      </c>
      <c r="B497" s="1">
        <v>0</v>
      </c>
      <c r="C497" s="1">
        <v>3</v>
      </c>
      <c r="D497" s="1" t="s">
        <v>736</v>
      </c>
      <c r="E497" s="1" t="s">
        <v>999</v>
      </c>
      <c r="F497" s="1" t="s">
        <v>1213</v>
      </c>
      <c r="G497" s="2" t="s">
        <v>9</v>
      </c>
      <c r="I497" s="1">
        <v>2627</v>
      </c>
      <c r="J497" s="3">
        <v>14.458299999999999</v>
      </c>
      <c r="L497" s="1" t="s">
        <v>15</v>
      </c>
      <c r="M497">
        <v>0</v>
      </c>
    </row>
    <row r="498" spans="1:13" ht="13" x14ac:dyDescent="0.15">
      <c r="A498" s="1">
        <v>497</v>
      </c>
      <c r="B498" s="1">
        <v>1</v>
      </c>
      <c r="C498" s="1">
        <v>1</v>
      </c>
      <c r="D498" s="1" t="s">
        <v>737</v>
      </c>
      <c r="E498" s="1" t="s">
        <v>1001</v>
      </c>
      <c r="F498" s="1" t="s">
        <v>1475</v>
      </c>
      <c r="G498" s="2" t="s">
        <v>12</v>
      </c>
      <c r="H498" s="10">
        <v>54</v>
      </c>
      <c r="I498" s="1">
        <v>36947</v>
      </c>
      <c r="J498" s="3">
        <v>78.2667</v>
      </c>
      <c r="K498" s="1" t="s">
        <v>218</v>
      </c>
      <c r="L498" s="1" t="s">
        <v>15</v>
      </c>
      <c r="M498">
        <v>1</v>
      </c>
    </row>
    <row r="499" spans="1:13" ht="13" x14ac:dyDescent="0.15">
      <c r="A499" s="1">
        <v>498</v>
      </c>
      <c r="B499" s="1">
        <v>0</v>
      </c>
      <c r="C499" s="1">
        <v>3</v>
      </c>
      <c r="D499" s="1" t="s">
        <v>738</v>
      </c>
      <c r="E499" s="1" t="s">
        <v>999</v>
      </c>
      <c r="F499" s="1" t="s">
        <v>1246</v>
      </c>
      <c r="G499" s="2" t="s">
        <v>9</v>
      </c>
      <c r="I499" s="1" t="s">
        <v>219</v>
      </c>
      <c r="J499" s="3">
        <v>15.1</v>
      </c>
      <c r="L499" s="1" t="s">
        <v>11</v>
      </c>
      <c r="M499">
        <v>0</v>
      </c>
    </row>
    <row r="500" spans="1:13" ht="13" x14ac:dyDescent="0.15">
      <c r="A500" s="1">
        <v>499</v>
      </c>
      <c r="B500" s="1">
        <v>0</v>
      </c>
      <c r="C500" s="1">
        <v>1</v>
      </c>
      <c r="D500" s="1" t="s">
        <v>590</v>
      </c>
      <c r="E500" s="1" t="s">
        <v>1000</v>
      </c>
      <c r="F500" s="1" t="s">
        <v>1476</v>
      </c>
      <c r="G500" s="2" t="s">
        <v>12</v>
      </c>
      <c r="H500" s="10">
        <v>25</v>
      </c>
      <c r="I500" s="1">
        <v>113781</v>
      </c>
      <c r="J500" s="3">
        <v>151.55000000000001</v>
      </c>
      <c r="K500" s="1" t="s">
        <v>150</v>
      </c>
      <c r="L500" s="1" t="s">
        <v>11</v>
      </c>
      <c r="M500">
        <v>3</v>
      </c>
    </row>
    <row r="501" spans="1:13" ht="13" x14ac:dyDescent="0.15">
      <c r="A501" s="1">
        <v>500</v>
      </c>
      <c r="B501" s="1">
        <v>0</v>
      </c>
      <c r="C501" s="1">
        <v>3</v>
      </c>
      <c r="D501" s="1" t="s">
        <v>739</v>
      </c>
      <c r="E501" s="1" t="s">
        <v>999</v>
      </c>
      <c r="F501" s="1" t="s">
        <v>1477</v>
      </c>
      <c r="G501" s="2" t="s">
        <v>9</v>
      </c>
      <c r="H501" s="10">
        <v>24</v>
      </c>
      <c r="I501" s="1">
        <v>350035</v>
      </c>
      <c r="J501" s="3">
        <v>7.7957999999999998</v>
      </c>
      <c r="L501" s="1" t="s">
        <v>11</v>
      </c>
      <c r="M501">
        <v>0</v>
      </c>
    </row>
    <row r="502" spans="1:13" ht="13" x14ac:dyDescent="0.15">
      <c r="A502" s="1">
        <v>501</v>
      </c>
      <c r="B502" s="1">
        <v>0</v>
      </c>
      <c r="C502" s="1">
        <v>3</v>
      </c>
      <c r="D502" s="1" t="s">
        <v>478</v>
      </c>
      <c r="E502" s="1" t="s">
        <v>999</v>
      </c>
      <c r="F502" s="1" t="s">
        <v>1478</v>
      </c>
      <c r="G502" s="2" t="s">
        <v>9</v>
      </c>
      <c r="H502" s="10">
        <v>17</v>
      </c>
      <c r="I502" s="1">
        <v>315086</v>
      </c>
      <c r="J502" s="3">
        <v>8.6624999999999996</v>
      </c>
      <c r="L502" s="1" t="s">
        <v>11</v>
      </c>
      <c r="M502">
        <v>0</v>
      </c>
    </row>
    <row r="503" spans="1:13" ht="13" x14ac:dyDescent="0.15">
      <c r="A503" s="1">
        <v>502</v>
      </c>
      <c r="B503" s="1">
        <v>0</v>
      </c>
      <c r="C503" s="1">
        <v>3</v>
      </c>
      <c r="D503" s="1" t="s">
        <v>740</v>
      </c>
      <c r="E503" s="1" t="s">
        <v>1001</v>
      </c>
      <c r="F503" s="1" t="s">
        <v>1355</v>
      </c>
      <c r="G503" s="2" t="s">
        <v>12</v>
      </c>
      <c r="H503" s="10">
        <v>21</v>
      </c>
      <c r="I503" s="1">
        <v>364846</v>
      </c>
      <c r="J503" s="3">
        <v>7.75</v>
      </c>
      <c r="L503" s="1" t="s">
        <v>19</v>
      </c>
      <c r="M503">
        <v>0</v>
      </c>
    </row>
    <row r="504" spans="1:13" ht="13" x14ac:dyDescent="0.15">
      <c r="A504" s="1">
        <v>503</v>
      </c>
      <c r="B504" s="1">
        <v>0</v>
      </c>
      <c r="C504" s="1">
        <v>3</v>
      </c>
      <c r="D504" s="1" t="s">
        <v>741</v>
      </c>
      <c r="E504" s="1" t="s">
        <v>1001</v>
      </c>
      <c r="F504" s="1" t="s">
        <v>1479</v>
      </c>
      <c r="G504" s="2" t="s">
        <v>12</v>
      </c>
      <c r="I504" s="1">
        <v>330909</v>
      </c>
      <c r="J504" s="3">
        <v>7.6292</v>
      </c>
      <c r="L504" s="1" t="s">
        <v>19</v>
      </c>
      <c r="M504">
        <v>0</v>
      </c>
    </row>
    <row r="505" spans="1:13" ht="13" x14ac:dyDescent="0.15">
      <c r="A505" s="1">
        <v>504</v>
      </c>
      <c r="B505" s="1">
        <v>0</v>
      </c>
      <c r="C505" s="1">
        <v>3</v>
      </c>
      <c r="D505" s="1" t="s">
        <v>742</v>
      </c>
      <c r="E505" s="1" t="s">
        <v>1001</v>
      </c>
      <c r="F505" s="1" t="s">
        <v>1480</v>
      </c>
      <c r="G505" s="2" t="s">
        <v>12</v>
      </c>
      <c r="H505" s="10">
        <v>37</v>
      </c>
      <c r="I505" s="1">
        <v>4135</v>
      </c>
      <c r="J505" s="3">
        <v>9.5875000000000004</v>
      </c>
      <c r="L505" s="1" t="s">
        <v>11</v>
      </c>
      <c r="M505">
        <v>0</v>
      </c>
    </row>
    <row r="506" spans="1:13" ht="13" x14ac:dyDescent="0.15">
      <c r="A506" s="1">
        <v>505</v>
      </c>
      <c r="B506" s="1">
        <v>1</v>
      </c>
      <c r="C506" s="1">
        <v>1</v>
      </c>
      <c r="D506" s="1" t="s">
        <v>743</v>
      </c>
      <c r="E506" s="1" t="s">
        <v>1001</v>
      </c>
      <c r="F506" s="1" t="s">
        <v>1481</v>
      </c>
      <c r="G506" s="2" t="s">
        <v>12</v>
      </c>
      <c r="H506" s="10">
        <v>16</v>
      </c>
      <c r="I506" s="1">
        <v>110152</v>
      </c>
      <c r="J506" s="3">
        <v>86.5</v>
      </c>
      <c r="K506" s="1" t="s">
        <v>220</v>
      </c>
      <c r="L506" s="1" t="s">
        <v>11</v>
      </c>
      <c r="M506">
        <v>0</v>
      </c>
    </row>
    <row r="507" spans="1:13" ht="13" x14ac:dyDescent="0.15">
      <c r="A507" s="1">
        <v>506</v>
      </c>
      <c r="B507" s="1">
        <v>0</v>
      </c>
      <c r="C507" s="1">
        <v>1</v>
      </c>
      <c r="D507" s="1" t="s">
        <v>596</v>
      </c>
      <c r="E507" s="1" t="s">
        <v>999</v>
      </c>
      <c r="F507" s="1" t="s">
        <v>1482</v>
      </c>
      <c r="G507" s="2" t="s">
        <v>9</v>
      </c>
      <c r="H507" s="10">
        <v>18</v>
      </c>
      <c r="I507" s="1" t="s">
        <v>153</v>
      </c>
      <c r="J507" s="3">
        <v>108.9</v>
      </c>
      <c r="K507" s="1" t="s">
        <v>154</v>
      </c>
      <c r="L507" s="1" t="s">
        <v>15</v>
      </c>
      <c r="M507">
        <v>1</v>
      </c>
    </row>
    <row r="508" spans="1:13" ht="13" x14ac:dyDescent="0.15">
      <c r="A508" s="1">
        <v>507</v>
      </c>
      <c r="B508" s="1">
        <v>1</v>
      </c>
      <c r="C508" s="1">
        <v>2</v>
      </c>
      <c r="D508" s="1" t="s">
        <v>744</v>
      </c>
      <c r="E508" s="1" t="s">
        <v>1000</v>
      </c>
      <c r="F508" s="1" t="s">
        <v>1483</v>
      </c>
      <c r="G508" s="2" t="s">
        <v>12</v>
      </c>
      <c r="H508" s="10">
        <v>33</v>
      </c>
      <c r="I508" s="1">
        <v>26360</v>
      </c>
      <c r="J508" s="3">
        <v>26</v>
      </c>
      <c r="L508" s="1" t="s">
        <v>11</v>
      </c>
      <c r="M508">
        <v>2</v>
      </c>
    </row>
    <row r="509" spans="1:13" ht="13" x14ac:dyDescent="0.15">
      <c r="A509" s="1">
        <v>508</v>
      </c>
      <c r="B509" s="1">
        <v>1</v>
      </c>
      <c r="C509" s="1">
        <v>1</v>
      </c>
      <c r="D509" s="1" t="s">
        <v>745</v>
      </c>
      <c r="E509" s="1" t="s">
        <v>999</v>
      </c>
      <c r="F509" s="1" t="s">
        <v>1484</v>
      </c>
      <c r="G509" s="2" t="s">
        <v>9</v>
      </c>
      <c r="I509" s="1">
        <v>111427</v>
      </c>
      <c r="J509" s="3">
        <v>26.55</v>
      </c>
      <c r="L509" s="1" t="s">
        <v>11</v>
      </c>
      <c r="M509">
        <v>0</v>
      </c>
    </row>
    <row r="510" spans="1:13" ht="13" x14ac:dyDescent="0.15">
      <c r="A510" s="1">
        <v>509</v>
      </c>
      <c r="B510" s="1">
        <v>0</v>
      </c>
      <c r="C510" s="1">
        <v>3</v>
      </c>
      <c r="D510" s="1" t="s">
        <v>470</v>
      </c>
      <c r="E510" s="1" t="s">
        <v>999</v>
      </c>
      <c r="F510" s="1" t="s">
        <v>1485</v>
      </c>
      <c r="G510" s="2" t="s">
        <v>9</v>
      </c>
      <c r="H510" s="10">
        <v>28</v>
      </c>
      <c r="I510" s="1" t="s">
        <v>221</v>
      </c>
      <c r="J510" s="3">
        <v>22.524999999999999</v>
      </c>
      <c r="L510" s="1" t="s">
        <v>11</v>
      </c>
      <c r="M510">
        <v>0</v>
      </c>
    </row>
    <row r="511" spans="1:13" ht="13" x14ac:dyDescent="0.15">
      <c r="A511" s="1">
        <v>510</v>
      </c>
      <c r="B511" s="1">
        <v>1</v>
      </c>
      <c r="C511" s="1">
        <v>3</v>
      </c>
      <c r="D511" s="1" t="s">
        <v>746</v>
      </c>
      <c r="E511" s="1" t="s">
        <v>999</v>
      </c>
      <c r="F511" s="1" t="s">
        <v>1486</v>
      </c>
      <c r="G511" s="2" t="s">
        <v>9</v>
      </c>
      <c r="H511" s="10">
        <v>26</v>
      </c>
      <c r="I511" s="1">
        <v>1601</v>
      </c>
      <c r="J511" s="3">
        <v>56.495800000000003</v>
      </c>
      <c r="L511" s="1" t="s">
        <v>11</v>
      </c>
      <c r="M511">
        <v>0</v>
      </c>
    </row>
    <row r="512" spans="1:13" ht="13" x14ac:dyDescent="0.15">
      <c r="A512" s="1">
        <v>511</v>
      </c>
      <c r="B512" s="1">
        <v>1</v>
      </c>
      <c r="C512" s="1">
        <v>3</v>
      </c>
      <c r="D512" s="1" t="s">
        <v>747</v>
      </c>
      <c r="E512" s="1" t="s">
        <v>999</v>
      </c>
      <c r="F512" s="1" t="s">
        <v>1487</v>
      </c>
      <c r="G512" s="2" t="s">
        <v>9</v>
      </c>
      <c r="H512" s="10">
        <v>29</v>
      </c>
      <c r="I512" s="1">
        <v>382651</v>
      </c>
      <c r="J512" s="3">
        <v>7.75</v>
      </c>
      <c r="L512" s="1" t="s">
        <v>19</v>
      </c>
      <c r="M512">
        <v>0</v>
      </c>
    </row>
    <row r="513" spans="1:13" ht="13" x14ac:dyDescent="0.15">
      <c r="A513" s="1">
        <v>512</v>
      </c>
      <c r="B513" s="1">
        <v>0</v>
      </c>
      <c r="C513" s="1">
        <v>3</v>
      </c>
      <c r="D513" s="1" t="s">
        <v>444</v>
      </c>
      <c r="E513" s="1" t="s">
        <v>999</v>
      </c>
      <c r="F513" s="1" t="s">
        <v>1023</v>
      </c>
      <c r="G513" s="2" t="s">
        <v>9</v>
      </c>
      <c r="I513" s="1" t="s">
        <v>222</v>
      </c>
      <c r="J513" s="3">
        <v>8.0500000000000007</v>
      </c>
      <c r="L513" s="1" t="s">
        <v>11</v>
      </c>
      <c r="M513">
        <v>0</v>
      </c>
    </row>
    <row r="514" spans="1:13" ht="13" x14ac:dyDescent="0.15">
      <c r="A514" s="1">
        <v>513</v>
      </c>
      <c r="B514" s="1">
        <v>1</v>
      </c>
      <c r="C514" s="1">
        <v>1</v>
      </c>
      <c r="D514" s="1" t="s">
        <v>748</v>
      </c>
      <c r="E514" s="1" t="s">
        <v>999</v>
      </c>
      <c r="F514" s="1" t="s">
        <v>1488</v>
      </c>
      <c r="G514" s="2" t="s">
        <v>9</v>
      </c>
      <c r="H514" s="10">
        <v>36</v>
      </c>
      <c r="I514" s="1" t="s">
        <v>223</v>
      </c>
      <c r="J514" s="3">
        <v>26.287500000000001</v>
      </c>
      <c r="K514" s="1" t="s">
        <v>224</v>
      </c>
      <c r="L514" s="1" t="s">
        <v>11</v>
      </c>
      <c r="M514">
        <v>0</v>
      </c>
    </row>
    <row r="515" spans="1:13" ht="13" x14ac:dyDescent="0.15">
      <c r="A515" s="1">
        <v>514</v>
      </c>
      <c r="B515" s="1">
        <v>1</v>
      </c>
      <c r="C515" s="1">
        <v>1</v>
      </c>
      <c r="D515" s="1" t="s">
        <v>749</v>
      </c>
      <c r="E515" s="1" t="s">
        <v>1000</v>
      </c>
      <c r="F515" s="1" t="s">
        <v>1489</v>
      </c>
      <c r="G515" s="2" t="s">
        <v>12</v>
      </c>
      <c r="H515" s="10">
        <v>54</v>
      </c>
      <c r="I515" s="1" t="s">
        <v>225</v>
      </c>
      <c r="J515" s="3">
        <v>59.4</v>
      </c>
      <c r="L515" s="1" t="s">
        <v>15</v>
      </c>
      <c r="M515">
        <v>1</v>
      </c>
    </row>
    <row r="516" spans="1:13" ht="13" x14ac:dyDescent="0.15">
      <c r="A516" s="1">
        <v>515</v>
      </c>
      <c r="B516" s="1">
        <v>0</v>
      </c>
      <c r="C516" s="1">
        <v>3</v>
      </c>
      <c r="D516" s="1" t="s">
        <v>750</v>
      </c>
      <c r="E516" s="1" t="s">
        <v>999</v>
      </c>
      <c r="F516" s="1" t="s">
        <v>1490</v>
      </c>
      <c r="G516" s="2" t="s">
        <v>9</v>
      </c>
      <c r="H516" s="10">
        <v>24</v>
      </c>
      <c r="I516" s="1">
        <v>349209</v>
      </c>
      <c r="J516" s="3">
        <v>7.4958</v>
      </c>
      <c r="L516" s="1" t="s">
        <v>11</v>
      </c>
      <c r="M516">
        <v>0</v>
      </c>
    </row>
    <row r="517" spans="1:13" ht="13" x14ac:dyDescent="0.15">
      <c r="A517" s="1">
        <v>516</v>
      </c>
      <c r="B517" s="1">
        <v>0</v>
      </c>
      <c r="C517" s="1">
        <v>1</v>
      </c>
      <c r="D517" s="1" t="s">
        <v>751</v>
      </c>
      <c r="E517" s="1" t="s">
        <v>999</v>
      </c>
      <c r="F517" s="1" t="s">
        <v>1491</v>
      </c>
      <c r="G517" s="2" t="s">
        <v>9</v>
      </c>
      <c r="H517" s="10">
        <v>47</v>
      </c>
      <c r="I517" s="1">
        <v>36967</v>
      </c>
      <c r="J517" s="3">
        <v>34.020800000000001</v>
      </c>
      <c r="K517" s="1" t="s">
        <v>226</v>
      </c>
      <c r="L517" s="1" t="s">
        <v>11</v>
      </c>
      <c r="M517">
        <v>0</v>
      </c>
    </row>
    <row r="518" spans="1:13" ht="13" x14ac:dyDescent="0.15">
      <c r="A518" s="1">
        <v>517</v>
      </c>
      <c r="B518" s="1">
        <v>1</v>
      </c>
      <c r="C518" s="1">
        <v>2</v>
      </c>
      <c r="D518" s="1" t="s">
        <v>752</v>
      </c>
      <c r="E518" s="1" t="s">
        <v>1000</v>
      </c>
      <c r="F518" s="1" t="s">
        <v>1492</v>
      </c>
      <c r="G518" s="2" t="s">
        <v>12</v>
      </c>
      <c r="H518" s="10">
        <v>34</v>
      </c>
      <c r="I518" s="1" t="s">
        <v>227</v>
      </c>
      <c r="J518" s="3">
        <v>10.5</v>
      </c>
      <c r="K518" s="1" t="s">
        <v>48</v>
      </c>
      <c r="L518" s="1" t="s">
        <v>11</v>
      </c>
      <c r="M518">
        <v>0</v>
      </c>
    </row>
    <row r="519" spans="1:13" ht="13" x14ac:dyDescent="0.15">
      <c r="A519" s="1">
        <v>518</v>
      </c>
      <c r="B519" s="1">
        <v>0</v>
      </c>
      <c r="C519" s="1">
        <v>3</v>
      </c>
      <c r="D519" s="1" t="s">
        <v>753</v>
      </c>
      <c r="E519" s="1" t="s">
        <v>999</v>
      </c>
      <c r="F519" s="1" t="s">
        <v>1129</v>
      </c>
      <c r="G519" s="2" t="s">
        <v>9</v>
      </c>
      <c r="I519" s="1">
        <v>371110</v>
      </c>
      <c r="J519" s="3">
        <v>24.15</v>
      </c>
      <c r="L519" s="1" t="s">
        <v>19</v>
      </c>
      <c r="M519">
        <v>0</v>
      </c>
    </row>
    <row r="520" spans="1:13" ht="13" x14ac:dyDescent="0.15">
      <c r="A520" s="1">
        <v>519</v>
      </c>
      <c r="B520" s="1">
        <v>1</v>
      </c>
      <c r="C520" s="1">
        <v>2</v>
      </c>
      <c r="D520" s="1" t="s">
        <v>754</v>
      </c>
      <c r="E520" s="1" t="s">
        <v>1000</v>
      </c>
      <c r="F520" s="1" t="s">
        <v>1493</v>
      </c>
      <c r="G520" s="2" t="s">
        <v>12</v>
      </c>
      <c r="H520" s="10">
        <v>36</v>
      </c>
      <c r="I520" s="1">
        <v>226875</v>
      </c>
      <c r="J520" s="3">
        <v>26</v>
      </c>
      <c r="L520" s="1" t="s">
        <v>11</v>
      </c>
      <c r="M520">
        <v>1</v>
      </c>
    </row>
    <row r="521" spans="1:13" ht="13" x14ac:dyDescent="0.15">
      <c r="A521" s="1">
        <v>520</v>
      </c>
      <c r="B521" s="1">
        <v>0</v>
      </c>
      <c r="C521" s="1">
        <v>3</v>
      </c>
      <c r="D521" s="1" t="s">
        <v>755</v>
      </c>
      <c r="E521" s="1" t="s">
        <v>999</v>
      </c>
      <c r="F521" s="1" t="s">
        <v>1494</v>
      </c>
      <c r="G521" s="2" t="s">
        <v>9</v>
      </c>
      <c r="H521" s="10">
        <v>32</v>
      </c>
      <c r="I521" s="1">
        <v>349242</v>
      </c>
      <c r="J521" s="3">
        <v>7.8958000000000004</v>
      </c>
      <c r="L521" s="1" t="s">
        <v>11</v>
      </c>
      <c r="M521">
        <v>0</v>
      </c>
    </row>
    <row r="522" spans="1:13" ht="13" x14ac:dyDescent="0.15">
      <c r="A522" s="1">
        <v>521</v>
      </c>
      <c r="B522" s="1">
        <v>1</v>
      </c>
      <c r="C522" s="1">
        <v>1</v>
      </c>
      <c r="D522" s="1" t="s">
        <v>756</v>
      </c>
      <c r="E522" s="1" t="s">
        <v>1001</v>
      </c>
      <c r="F522" s="1" t="s">
        <v>1495</v>
      </c>
      <c r="G522" s="2" t="s">
        <v>12</v>
      </c>
      <c r="H522" s="10">
        <v>30</v>
      </c>
      <c r="I522" s="1">
        <v>12749</v>
      </c>
      <c r="J522" s="3">
        <v>93.5</v>
      </c>
      <c r="K522" s="1" t="s">
        <v>228</v>
      </c>
      <c r="L522" s="1" t="s">
        <v>11</v>
      </c>
      <c r="M522">
        <v>0</v>
      </c>
    </row>
    <row r="523" spans="1:13" ht="13" x14ac:dyDescent="0.15">
      <c r="A523" s="1">
        <v>522</v>
      </c>
      <c r="B523" s="1">
        <v>0</v>
      </c>
      <c r="C523" s="1">
        <v>3</v>
      </c>
      <c r="D523" s="1" t="s">
        <v>757</v>
      </c>
      <c r="E523" s="1" t="s">
        <v>999</v>
      </c>
      <c r="F523" s="1" t="s">
        <v>1496</v>
      </c>
      <c r="G523" s="2" t="s">
        <v>9</v>
      </c>
      <c r="H523" s="10">
        <v>22</v>
      </c>
      <c r="I523" s="1">
        <v>349252</v>
      </c>
      <c r="J523" s="3">
        <v>7.8958000000000004</v>
      </c>
      <c r="L523" s="1" t="s">
        <v>11</v>
      </c>
      <c r="M523">
        <v>0</v>
      </c>
    </row>
    <row r="524" spans="1:13" ht="13" x14ac:dyDescent="0.15">
      <c r="A524" s="1">
        <v>523</v>
      </c>
      <c r="B524" s="1">
        <v>0</v>
      </c>
      <c r="C524" s="1">
        <v>3</v>
      </c>
      <c r="D524" s="1" t="s">
        <v>758</v>
      </c>
      <c r="E524" s="1" t="s">
        <v>999</v>
      </c>
      <c r="F524" s="1" t="s">
        <v>1497</v>
      </c>
      <c r="G524" s="2" t="s">
        <v>9</v>
      </c>
      <c r="I524" s="1">
        <v>2624</v>
      </c>
      <c r="J524" s="3">
        <v>7.2249999999999996</v>
      </c>
      <c r="L524" s="1" t="s">
        <v>15</v>
      </c>
      <c r="M524">
        <v>0</v>
      </c>
    </row>
    <row r="525" spans="1:13" ht="13" x14ac:dyDescent="0.15">
      <c r="A525" s="1">
        <v>524</v>
      </c>
      <c r="B525" s="1">
        <v>1</v>
      </c>
      <c r="C525" s="1">
        <v>1</v>
      </c>
      <c r="D525" s="1" t="s">
        <v>614</v>
      </c>
      <c r="E525" s="1" t="s">
        <v>1000</v>
      </c>
      <c r="F525" s="1" t="s">
        <v>1498</v>
      </c>
      <c r="G525" s="2" t="s">
        <v>12</v>
      </c>
      <c r="H525" s="10">
        <v>44</v>
      </c>
      <c r="I525" s="1">
        <v>111361</v>
      </c>
      <c r="J525" s="3">
        <v>57.979199999999999</v>
      </c>
      <c r="K525" s="1" t="s">
        <v>166</v>
      </c>
      <c r="L525" s="1" t="s">
        <v>15</v>
      </c>
      <c r="M525">
        <v>1</v>
      </c>
    </row>
    <row r="526" spans="1:13" ht="13" x14ac:dyDescent="0.15">
      <c r="A526" s="1">
        <v>525</v>
      </c>
      <c r="B526" s="1">
        <v>0</v>
      </c>
      <c r="C526" s="1">
        <v>3</v>
      </c>
      <c r="D526" s="1" t="s">
        <v>759</v>
      </c>
      <c r="E526" s="1" t="s">
        <v>999</v>
      </c>
      <c r="F526" s="1" t="s">
        <v>1499</v>
      </c>
      <c r="G526" s="2" t="s">
        <v>9</v>
      </c>
      <c r="I526" s="1">
        <v>2700</v>
      </c>
      <c r="J526" s="3">
        <v>7.2291999999999996</v>
      </c>
      <c r="L526" s="1" t="s">
        <v>15</v>
      </c>
      <c r="M526">
        <v>0</v>
      </c>
    </row>
    <row r="527" spans="1:13" ht="13" x14ac:dyDescent="0.15">
      <c r="A527" s="1">
        <v>526</v>
      </c>
      <c r="B527" s="1">
        <v>0</v>
      </c>
      <c r="C527" s="1">
        <v>3</v>
      </c>
      <c r="D527" s="1" t="s">
        <v>760</v>
      </c>
      <c r="E527" s="1" t="s">
        <v>999</v>
      </c>
      <c r="F527" s="1" t="s">
        <v>1023</v>
      </c>
      <c r="G527" s="2" t="s">
        <v>9</v>
      </c>
      <c r="H527" s="10">
        <v>40.5</v>
      </c>
      <c r="I527" s="1">
        <v>367232</v>
      </c>
      <c r="J527" s="3">
        <v>7.75</v>
      </c>
      <c r="L527" s="1" t="s">
        <v>19</v>
      </c>
      <c r="M527">
        <v>0</v>
      </c>
    </row>
    <row r="528" spans="1:13" ht="13" x14ac:dyDescent="0.15">
      <c r="A528" s="1">
        <v>527</v>
      </c>
      <c r="B528" s="1">
        <v>1</v>
      </c>
      <c r="C528" s="1">
        <v>2</v>
      </c>
      <c r="D528" s="1" t="s">
        <v>761</v>
      </c>
      <c r="E528" s="1" t="s">
        <v>1001</v>
      </c>
      <c r="F528" s="1" t="s">
        <v>1500</v>
      </c>
      <c r="G528" s="2" t="s">
        <v>12</v>
      </c>
      <c r="H528" s="10">
        <v>50</v>
      </c>
      <c r="I528" s="1" t="s">
        <v>229</v>
      </c>
      <c r="J528" s="3">
        <v>10.5</v>
      </c>
      <c r="L528" s="1" t="s">
        <v>11</v>
      </c>
      <c r="M528">
        <v>0</v>
      </c>
    </row>
    <row r="529" spans="1:13" ht="13" x14ac:dyDescent="0.15">
      <c r="A529" s="1">
        <v>528</v>
      </c>
      <c r="B529" s="1">
        <v>0</v>
      </c>
      <c r="C529" s="1">
        <v>1</v>
      </c>
      <c r="D529" s="1" t="s">
        <v>762</v>
      </c>
      <c r="E529" s="1" t="s">
        <v>999</v>
      </c>
      <c r="F529" s="1" t="s">
        <v>1199</v>
      </c>
      <c r="G529" s="2" t="s">
        <v>9</v>
      </c>
      <c r="I529" s="1" t="s">
        <v>230</v>
      </c>
      <c r="J529" s="3">
        <v>221.7792</v>
      </c>
      <c r="K529" s="1" t="s">
        <v>231</v>
      </c>
      <c r="L529" s="1" t="s">
        <v>11</v>
      </c>
      <c r="M529">
        <v>0</v>
      </c>
    </row>
    <row r="530" spans="1:13" ht="13" x14ac:dyDescent="0.15">
      <c r="A530" s="1">
        <v>529</v>
      </c>
      <c r="B530" s="1">
        <v>0</v>
      </c>
      <c r="C530" s="1">
        <v>3</v>
      </c>
      <c r="D530" s="1" t="s">
        <v>763</v>
      </c>
      <c r="E530" s="1" t="s">
        <v>999</v>
      </c>
      <c r="F530" s="1" t="s">
        <v>1501</v>
      </c>
      <c r="G530" s="2" t="s">
        <v>9</v>
      </c>
      <c r="H530" s="10">
        <v>39</v>
      </c>
      <c r="I530" s="1">
        <v>3101296</v>
      </c>
      <c r="J530" s="3">
        <v>7.9249999999999998</v>
      </c>
      <c r="L530" s="1" t="s">
        <v>11</v>
      </c>
      <c r="M530">
        <v>0</v>
      </c>
    </row>
    <row r="531" spans="1:13" ht="13" x14ac:dyDescent="0.15">
      <c r="A531" s="1">
        <v>530</v>
      </c>
      <c r="B531" s="1">
        <v>0</v>
      </c>
      <c r="C531" s="1">
        <v>2</v>
      </c>
      <c r="D531" s="1" t="s">
        <v>764</v>
      </c>
      <c r="E531" s="1" t="s">
        <v>999</v>
      </c>
      <c r="F531" s="1" t="s">
        <v>1502</v>
      </c>
      <c r="G531" s="2" t="s">
        <v>9</v>
      </c>
      <c r="H531" s="10">
        <v>23</v>
      </c>
      <c r="I531" s="1">
        <v>29104</v>
      </c>
      <c r="J531" s="3">
        <v>11.5</v>
      </c>
      <c r="L531" s="1" t="s">
        <v>11</v>
      </c>
      <c r="M531">
        <v>3</v>
      </c>
    </row>
    <row r="532" spans="1:13" ht="13" x14ac:dyDescent="0.15">
      <c r="A532" s="1">
        <v>531</v>
      </c>
      <c r="B532" s="1">
        <v>1</v>
      </c>
      <c r="C532" s="1">
        <v>2</v>
      </c>
      <c r="D532" s="1" t="s">
        <v>744</v>
      </c>
      <c r="E532" s="1" t="s">
        <v>1001</v>
      </c>
      <c r="F532" s="1" t="s">
        <v>1503</v>
      </c>
      <c r="G532" s="2" t="s">
        <v>12</v>
      </c>
      <c r="H532" s="10">
        <v>2</v>
      </c>
      <c r="I532" s="1">
        <v>26360</v>
      </c>
      <c r="J532" s="3">
        <v>26</v>
      </c>
      <c r="L532" s="1" t="s">
        <v>11</v>
      </c>
      <c r="M532">
        <v>2</v>
      </c>
    </row>
    <row r="533" spans="1:13" ht="13" x14ac:dyDescent="0.15">
      <c r="A533" s="1">
        <v>532</v>
      </c>
      <c r="B533" s="1">
        <v>0</v>
      </c>
      <c r="C533" s="1">
        <v>3</v>
      </c>
      <c r="D533" s="1" t="s">
        <v>765</v>
      </c>
      <c r="E533" s="1" t="s">
        <v>999</v>
      </c>
      <c r="F533" s="1" t="s">
        <v>1504</v>
      </c>
      <c r="G533" s="2" t="s">
        <v>9</v>
      </c>
      <c r="I533" s="1">
        <v>2641</v>
      </c>
      <c r="J533" s="3">
        <v>7.2291999999999996</v>
      </c>
      <c r="L533" s="1" t="s">
        <v>15</v>
      </c>
      <c r="M533">
        <v>0</v>
      </c>
    </row>
    <row r="534" spans="1:13" ht="13" x14ac:dyDescent="0.15">
      <c r="A534" s="1">
        <v>533</v>
      </c>
      <c r="B534" s="1">
        <v>0</v>
      </c>
      <c r="C534" s="1">
        <v>3</v>
      </c>
      <c r="D534" s="1" t="s">
        <v>629</v>
      </c>
      <c r="E534" s="1" t="s">
        <v>999</v>
      </c>
      <c r="F534" s="1" t="s">
        <v>1505</v>
      </c>
      <c r="G534" s="2" t="s">
        <v>9</v>
      </c>
      <c r="H534" s="10">
        <v>17</v>
      </c>
      <c r="I534" s="1">
        <v>2690</v>
      </c>
      <c r="J534" s="3">
        <v>7.2291999999999996</v>
      </c>
      <c r="L534" s="1" t="s">
        <v>15</v>
      </c>
      <c r="M534">
        <v>2</v>
      </c>
    </row>
    <row r="535" spans="1:13" ht="13" x14ac:dyDescent="0.15">
      <c r="A535" s="1">
        <v>534</v>
      </c>
      <c r="B535" s="1">
        <v>1</v>
      </c>
      <c r="C535" s="1">
        <v>3</v>
      </c>
      <c r="D535" s="1" t="s">
        <v>447</v>
      </c>
      <c r="E535" s="1" t="s">
        <v>1000</v>
      </c>
      <c r="F535" s="1" t="s">
        <v>1506</v>
      </c>
      <c r="G535" s="2" t="s">
        <v>12</v>
      </c>
      <c r="I535" s="1">
        <v>2668</v>
      </c>
      <c r="J535" s="3">
        <v>22.3583</v>
      </c>
      <c r="L535" s="1" t="s">
        <v>15</v>
      </c>
      <c r="M535">
        <v>2</v>
      </c>
    </row>
    <row r="536" spans="1:13" ht="13" x14ac:dyDescent="0.15">
      <c r="A536" s="1">
        <v>535</v>
      </c>
      <c r="B536" s="1">
        <v>0</v>
      </c>
      <c r="C536" s="1">
        <v>3</v>
      </c>
      <c r="D536" s="1" t="s">
        <v>720</v>
      </c>
      <c r="E536" s="1" t="s">
        <v>1001</v>
      </c>
      <c r="F536" s="1" t="s">
        <v>1394</v>
      </c>
      <c r="G536" s="2" t="s">
        <v>12</v>
      </c>
      <c r="H536" s="10">
        <v>30</v>
      </c>
      <c r="I536" s="1">
        <v>315084</v>
      </c>
      <c r="J536" s="3">
        <v>8.6624999999999996</v>
      </c>
      <c r="L536" s="1" t="s">
        <v>11</v>
      </c>
      <c r="M536">
        <v>0</v>
      </c>
    </row>
    <row r="537" spans="1:13" ht="13" x14ac:dyDescent="0.15">
      <c r="A537" s="1">
        <v>536</v>
      </c>
      <c r="B537" s="1">
        <v>1</v>
      </c>
      <c r="C537" s="1">
        <v>2</v>
      </c>
      <c r="D537" s="1" t="s">
        <v>603</v>
      </c>
      <c r="E537" s="1" t="s">
        <v>1001</v>
      </c>
      <c r="F537" s="1" t="s">
        <v>1507</v>
      </c>
      <c r="G537" s="2" t="s">
        <v>12</v>
      </c>
      <c r="H537" s="10">
        <v>7</v>
      </c>
      <c r="I537" s="1" t="s">
        <v>161</v>
      </c>
      <c r="J537" s="3">
        <v>26.25</v>
      </c>
      <c r="L537" s="1" t="s">
        <v>11</v>
      </c>
      <c r="M537">
        <v>2</v>
      </c>
    </row>
    <row r="538" spans="1:13" ht="13" x14ac:dyDescent="0.15">
      <c r="A538" s="1">
        <v>537</v>
      </c>
      <c r="B538" s="1">
        <v>0</v>
      </c>
      <c r="C538" s="1">
        <v>1</v>
      </c>
      <c r="D538" s="1" t="s">
        <v>766</v>
      </c>
      <c r="E538" s="1" t="s">
        <v>1008</v>
      </c>
      <c r="F538" s="1" t="s">
        <v>1508</v>
      </c>
      <c r="G538" s="2" t="s">
        <v>9</v>
      </c>
      <c r="H538" s="10">
        <v>45</v>
      </c>
      <c r="I538" s="1">
        <v>113050</v>
      </c>
      <c r="J538" s="3">
        <v>26.55</v>
      </c>
      <c r="K538" s="1" t="s">
        <v>232</v>
      </c>
      <c r="L538" s="1" t="s">
        <v>11</v>
      </c>
      <c r="M538">
        <v>0</v>
      </c>
    </row>
    <row r="539" spans="1:13" ht="13" x14ac:dyDescent="0.15">
      <c r="A539" s="1">
        <v>538</v>
      </c>
      <c r="B539" s="1">
        <v>1</v>
      </c>
      <c r="C539" s="1">
        <v>1</v>
      </c>
      <c r="D539" s="1" t="s">
        <v>767</v>
      </c>
      <c r="E539" s="1" t="s">
        <v>1001</v>
      </c>
      <c r="F539" s="1" t="s">
        <v>1099</v>
      </c>
      <c r="G539" s="2" t="s">
        <v>12</v>
      </c>
      <c r="H539" s="10">
        <v>30</v>
      </c>
      <c r="I539" s="1" t="s">
        <v>233</v>
      </c>
      <c r="J539" s="3">
        <v>106.425</v>
      </c>
      <c r="L539" s="1" t="s">
        <v>15</v>
      </c>
      <c r="M539">
        <v>0</v>
      </c>
    </row>
    <row r="540" spans="1:13" ht="13" x14ac:dyDescent="0.15">
      <c r="A540" s="1">
        <v>539</v>
      </c>
      <c r="B540" s="1">
        <v>0</v>
      </c>
      <c r="C540" s="1">
        <v>3</v>
      </c>
      <c r="D540" s="1" t="s">
        <v>768</v>
      </c>
      <c r="E540" s="1" t="s">
        <v>999</v>
      </c>
      <c r="F540" s="1" t="s">
        <v>1509</v>
      </c>
      <c r="G540" s="2" t="s">
        <v>9</v>
      </c>
      <c r="I540" s="1">
        <v>364498</v>
      </c>
      <c r="J540" s="3">
        <v>14.5</v>
      </c>
      <c r="L540" s="1" t="s">
        <v>11</v>
      </c>
      <c r="M540">
        <v>0</v>
      </c>
    </row>
    <row r="541" spans="1:13" ht="13" x14ac:dyDescent="0.15">
      <c r="A541" s="1">
        <v>540</v>
      </c>
      <c r="B541" s="1">
        <v>1</v>
      </c>
      <c r="C541" s="1">
        <v>1</v>
      </c>
      <c r="D541" s="1" t="s">
        <v>769</v>
      </c>
      <c r="E541" s="1" t="s">
        <v>1001</v>
      </c>
      <c r="F541" s="1" t="s">
        <v>1510</v>
      </c>
      <c r="G541" s="2" t="s">
        <v>12</v>
      </c>
      <c r="H541" s="10">
        <v>22</v>
      </c>
      <c r="I541" s="1">
        <v>13568</v>
      </c>
      <c r="J541" s="3">
        <v>49.5</v>
      </c>
      <c r="K541" s="1" t="s">
        <v>234</v>
      </c>
      <c r="L541" s="1" t="s">
        <v>15</v>
      </c>
      <c r="M541">
        <v>2</v>
      </c>
    </row>
    <row r="542" spans="1:13" ht="13" x14ac:dyDescent="0.15">
      <c r="A542" s="1">
        <v>541</v>
      </c>
      <c r="B542" s="1">
        <v>1</v>
      </c>
      <c r="C542" s="1">
        <v>1</v>
      </c>
      <c r="D542" s="1" t="s">
        <v>770</v>
      </c>
      <c r="E542" s="1" t="s">
        <v>1001</v>
      </c>
      <c r="F542" s="1" t="s">
        <v>1511</v>
      </c>
      <c r="G542" s="2" t="s">
        <v>12</v>
      </c>
      <c r="H542" s="10">
        <v>36</v>
      </c>
      <c r="I542" s="1" t="s">
        <v>235</v>
      </c>
      <c r="J542" s="3">
        <v>71</v>
      </c>
      <c r="K542" s="1" t="s">
        <v>236</v>
      </c>
      <c r="L542" s="1" t="s">
        <v>11</v>
      </c>
      <c r="M542">
        <v>2</v>
      </c>
    </row>
    <row r="543" spans="1:13" ht="13" x14ac:dyDescent="0.15">
      <c r="A543" s="1">
        <v>542</v>
      </c>
      <c r="B543" s="1">
        <v>0</v>
      </c>
      <c r="C543" s="1">
        <v>3</v>
      </c>
      <c r="D543" s="1" t="s">
        <v>343</v>
      </c>
      <c r="E543" s="1" t="s">
        <v>1001</v>
      </c>
      <c r="F543" s="1" t="s">
        <v>1512</v>
      </c>
      <c r="G543" s="2" t="s">
        <v>12</v>
      </c>
      <c r="H543" s="10">
        <v>9</v>
      </c>
      <c r="I543" s="1">
        <v>347082</v>
      </c>
      <c r="J543" s="3">
        <v>31.274999999999999</v>
      </c>
      <c r="L543" s="1" t="s">
        <v>11</v>
      </c>
      <c r="M543">
        <v>6</v>
      </c>
    </row>
    <row r="544" spans="1:13" ht="13" x14ac:dyDescent="0.15">
      <c r="A544" s="1">
        <v>543</v>
      </c>
      <c r="B544" s="1">
        <v>0</v>
      </c>
      <c r="C544" s="1">
        <v>3</v>
      </c>
      <c r="D544" s="1" t="s">
        <v>343</v>
      </c>
      <c r="E544" s="1" t="s">
        <v>1001</v>
      </c>
      <c r="F544" s="1" t="s">
        <v>1513</v>
      </c>
      <c r="G544" s="2" t="s">
        <v>12</v>
      </c>
      <c r="H544" s="10">
        <v>11</v>
      </c>
      <c r="I544" s="1">
        <v>347082</v>
      </c>
      <c r="J544" s="3">
        <v>31.274999999999999</v>
      </c>
      <c r="L544" s="1" t="s">
        <v>11</v>
      </c>
      <c r="M544">
        <v>6</v>
      </c>
    </row>
    <row r="545" spans="1:13" ht="13" x14ac:dyDescent="0.15">
      <c r="A545" s="1">
        <v>544</v>
      </c>
      <c r="B545" s="1">
        <v>1</v>
      </c>
      <c r="C545" s="1">
        <v>2</v>
      </c>
      <c r="D545" s="1" t="s">
        <v>771</v>
      </c>
      <c r="E545" s="1" t="s">
        <v>999</v>
      </c>
      <c r="F545" s="1" t="s">
        <v>1514</v>
      </c>
      <c r="G545" s="2" t="s">
        <v>9</v>
      </c>
      <c r="H545" s="10">
        <v>32</v>
      </c>
      <c r="I545" s="1">
        <v>2908</v>
      </c>
      <c r="J545" s="3">
        <v>26</v>
      </c>
      <c r="L545" s="1" t="s">
        <v>11</v>
      </c>
      <c r="M545">
        <v>1</v>
      </c>
    </row>
    <row r="546" spans="1:13" ht="13" x14ac:dyDescent="0.15">
      <c r="A546" s="1">
        <v>545</v>
      </c>
      <c r="B546" s="1">
        <v>0</v>
      </c>
      <c r="C546" s="1">
        <v>1</v>
      </c>
      <c r="D546" s="1" t="s">
        <v>772</v>
      </c>
      <c r="E546" s="1" t="s">
        <v>999</v>
      </c>
      <c r="F546" s="1" t="s">
        <v>1515</v>
      </c>
      <c r="G546" s="2" t="s">
        <v>9</v>
      </c>
      <c r="H546" s="10">
        <v>50</v>
      </c>
      <c r="I546" s="1" t="s">
        <v>233</v>
      </c>
      <c r="J546" s="3">
        <v>106.425</v>
      </c>
      <c r="K546" s="1" t="s">
        <v>237</v>
      </c>
      <c r="L546" s="1" t="s">
        <v>15</v>
      </c>
      <c r="M546">
        <v>1</v>
      </c>
    </row>
    <row r="547" spans="1:13" ht="13" x14ac:dyDescent="0.15">
      <c r="A547" s="1">
        <v>546</v>
      </c>
      <c r="B547" s="1">
        <v>0</v>
      </c>
      <c r="C547" s="1">
        <v>1</v>
      </c>
      <c r="D547" s="1" t="s">
        <v>773</v>
      </c>
      <c r="E547" s="1" t="s">
        <v>999</v>
      </c>
      <c r="F547" s="1" t="s">
        <v>1516</v>
      </c>
      <c r="G547" s="2" t="s">
        <v>9</v>
      </c>
      <c r="H547" s="10">
        <v>64</v>
      </c>
      <c r="I547" s="1">
        <v>693</v>
      </c>
      <c r="J547" s="3">
        <v>26</v>
      </c>
      <c r="L547" s="1" t="s">
        <v>11</v>
      </c>
      <c r="M547">
        <v>0</v>
      </c>
    </row>
    <row r="548" spans="1:13" ht="13" x14ac:dyDescent="0.15">
      <c r="A548" s="1">
        <v>547</v>
      </c>
      <c r="B548" s="1">
        <v>1</v>
      </c>
      <c r="C548" s="1">
        <v>2</v>
      </c>
      <c r="D548" s="1" t="s">
        <v>771</v>
      </c>
      <c r="E548" s="1" t="s">
        <v>1000</v>
      </c>
      <c r="F548" s="1" t="s">
        <v>1517</v>
      </c>
      <c r="G548" s="2" t="s">
        <v>12</v>
      </c>
      <c r="H548" s="10">
        <v>19</v>
      </c>
      <c r="I548" s="1">
        <v>2908</v>
      </c>
      <c r="J548" s="3">
        <v>26</v>
      </c>
      <c r="L548" s="1" t="s">
        <v>11</v>
      </c>
      <c r="M548">
        <v>1</v>
      </c>
    </row>
    <row r="549" spans="1:13" ht="13" x14ac:dyDescent="0.15">
      <c r="A549" s="1">
        <v>548</v>
      </c>
      <c r="B549" s="1">
        <v>1</v>
      </c>
      <c r="C549" s="1">
        <v>2</v>
      </c>
      <c r="D549" s="1" t="s">
        <v>774</v>
      </c>
      <c r="E549" s="1" t="s">
        <v>999</v>
      </c>
      <c r="F549" s="1" t="s">
        <v>1518</v>
      </c>
      <c r="G549" s="2" t="s">
        <v>9</v>
      </c>
      <c r="I549" s="1" t="s">
        <v>238</v>
      </c>
      <c r="J549" s="3">
        <v>13.862500000000001</v>
      </c>
      <c r="L549" s="1" t="s">
        <v>15</v>
      </c>
      <c r="M549">
        <v>0</v>
      </c>
    </row>
    <row r="550" spans="1:13" ht="13" x14ac:dyDescent="0.15">
      <c r="A550" s="1">
        <v>549</v>
      </c>
      <c r="B550" s="1">
        <v>0</v>
      </c>
      <c r="C550" s="1">
        <v>3</v>
      </c>
      <c r="D550" s="1" t="s">
        <v>479</v>
      </c>
      <c r="E550" s="1" t="s">
        <v>999</v>
      </c>
      <c r="F550" s="1" t="s">
        <v>1519</v>
      </c>
      <c r="G550" s="2" t="s">
        <v>9</v>
      </c>
      <c r="H550" s="10">
        <v>33</v>
      </c>
      <c r="I550" s="1">
        <v>363291</v>
      </c>
      <c r="J550" s="3">
        <v>20.524999999999999</v>
      </c>
      <c r="L550" s="1" t="s">
        <v>11</v>
      </c>
      <c r="M550">
        <v>2</v>
      </c>
    </row>
    <row r="551" spans="1:13" ht="13" x14ac:dyDescent="0.15">
      <c r="A551" s="1">
        <v>550</v>
      </c>
      <c r="B551" s="1">
        <v>1</v>
      </c>
      <c r="C551" s="1">
        <v>2</v>
      </c>
      <c r="D551" s="1" t="s">
        <v>655</v>
      </c>
      <c r="E551" s="1" t="s">
        <v>1002</v>
      </c>
      <c r="F551" s="1" t="s">
        <v>1520</v>
      </c>
      <c r="G551" s="2" t="s">
        <v>9</v>
      </c>
      <c r="H551" s="10">
        <v>8</v>
      </c>
      <c r="I551" s="1" t="s">
        <v>80</v>
      </c>
      <c r="J551" s="3">
        <v>36.75</v>
      </c>
      <c r="L551" s="1" t="s">
        <v>11</v>
      </c>
      <c r="M551">
        <v>2</v>
      </c>
    </row>
    <row r="552" spans="1:13" ht="13" x14ac:dyDescent="0.15">
      <c r="A552" s="1">
        <v>551</v>
      </c>
      <c r="B552" s="1">
        <v>1</v>
      </c>
      <c r="C552" s="1">
        <v>1</v>
      </c>
      <c r="D552" s="1" t="s">
        <v>775</v>
      </c>
      <c r="E552" s="1" t="s">
        <v>999</v>
      </c>
      <c r="F552" s="1" t="s">
        <v>1521</v>
      </c>
      <c r="G552" s="2" t="s">
        <v>9</v>
      </c>
      <c r="H552" s="10">
        <v>17</v>
      </c>
      <c r="I552" s="1">
        <v>17421</v>
      </c>
      <c r="J552" s="3">
        <v>110.88330000000001</v>
      </c>
      <c r="K552" s="1" t="s">
        <v>239</v>
      </c>
      <c r="L552" s="1" t="s">
        <v>15</v>
      </c>
      <c r="M552">
        <v>2</v>
      </c>
    </row>
    <row r="553" spans="1:13" ht="13" x14ac:dyDescent="0.15">
      <c r="A553" s="1">
        <v>552</v>
      </c>
      <c r="B553" s="1">
        <v>0</v>
      </c>
      <c r="C553" s="1">
        <v>2</v>
      </c>
      <c r="D553" s="1" t="s">
        <v>776</v>
      </c>
      <c r="E553" s="1" t="s">
        <v>999</v>
      </c>
      <c r="F553" s="1" t="s">
        <v>1522</v>
      </c>
      <c r="G553" s="2" t="s">
        <v>9</v>
      </c>
      <c r="H553" s="10">
        <v>27</v>
      </c>
      <c r="I553" s="1">
        <v>244358</v>
      </c>
      <c r="J553" s="3">
        <v>26</v>
      </c>
      <c r="L553" s="1" t="s">
        <v>11</v>
      </c>
      <c r="M553">
        <v>0</v>
      </c>
    </row>
    <row r="554" spans="1:13" ht="13" x14ac:dyDescent="0.15">
      <c r="A554" s="1">
        <v>553</v>
      </c>
      <c r="B554" s="1">
        <v>0</v>
      </c>
      <c r="C554" s="1">
        <v>3</v>
      </c>
      <c r="D554" s="1" t="s">
        <v>495</v>
      </c>
      <c r="E554" s="1" t="s">
        <v>999</v>
      </c>
      <c r="F554" s="1" t="s">
        <v>1523</v>
      </c>
      <c r="G554" s="2" t="s">
        <v>9</v>
      </c>
      <c r="I554" s="1">
        <v>330979</v>
      </c>
      <c r="J554" s="3">
        <v>7.8292000000000002</v>
      </c>
      <c r="L554" s="1" t="s">
        <v>19</v>
      </c>
      <c r="M554">
        <v>0</v>
      </c>
    </row>
    <row r="555" spans="1:13" ht="13" x14ac:dyDescent="0.15">
      <c r="A555" s="1">
        <v>554</v>
      </c>
      <c r="B555" s="1">
        <v>1</v>
      </c>
      <c r="C555" s="1">
        <v>3</v>
      </c>
      <c r="D555" s="1" t="s">
        <v>777</v>
      </c>
      <c r="E555" s="1" t="s">
        <v>999</v>
      </c>
      <c r="F555" s="1" t="s">
        <v>1524</v>
      </c>
      <c r="G555" s="2" t="s">
        <v>9</v>
      </c>
      <c r="H555" s="10">
        <v>22</v>
      </c>
      <c r="I555" s="1">
        <v>2620</v>
      </c>
      <c r="J555" s="3">
        <v>7.2249999999999996</v>
      </c>
      <c r="L555" s="1" t="s">
        <v>15</v>
      </c>
      <c r="M555">
        <v>0</v>
      </c>
    </row>
    <row r="556" spans="1:13" ht="13" x14ac:dyDescent="0.15">
      <c r="A556" s="1">
        <v>555</v>
      </c>
      <c r="B556" s="1">
        <v>1</v>
      </c>
      <c r="C556" s="1">
        <v>3</v>
      </c>
      <c r="D556" s="1" t="s">
        <v>778</v>
      </c>
      <c r="E556" s="1" t="s">
        <v>1001</v>
      </c>
      <c r="F556" s="1" t="s">
        <v>1525</v>
      </c>
      <c r="G556" s="2" t="s">
        <v>12</v>
      </c>
      <c r="H556" s="10">
        <v>22</v>
      </c>
      <c r="I556" s="1">
        <v>347085</v>
      </c>
      <c r="J556" s="3">
        <v>7.7750000000000004</v>
      </c>
      <c r="L556" s="1" t="s">
        <v>11</v>
      </c>
      <c r="M556">
        <v>0</v>
      </c>
    </row>
    <row r="557" spans="1:13" ht="13" x14ac:dyDescent="0.15">
      <c r="A557" s="1">
        <v>556</v>
      </c>
      <c r="B557" s="1">
        <v>0</v>
      </c>
      <c r="C557" s="1">
        <v>1</v>
      </c>
      <c r="D557" s="1" t="s">
        <v>779</v>
      </c>
      <c r="E557" s="1" t="s">
        <v>999</v>
      </c>
      <c r="F557" s="1" t="s">
        <v>1526</v>
      </c>
      <c r="G557" s="2" t="s">
        <v>9</v>
      </c>
      <c r="H557" s="10">
        <v>62</v>
      </c>
      <c r="I557" s="1">
        <v>113807</v>
      </c>
      <c r="J557" s="3">
        <v>26.55</v>
      </c>
      <c r="L557" s="1" t="s">
        <v>11</v>
      </c>
      <c r="M557">
        <v>0</v>
      </c>
    </row>
    <row r="558" spans="1:13" ht="13" x14ac:dyDescent="0.15">
      <c r="A558" s="1">
        <v>557</v>
      </c>
      <c r="B558" s="1">
        <v>1</v>
      </c>
      <c r="C558" s="1">
        <v>1</v>
      </c>
      <c r="D558" s="1" t="s">
        <v>780</v>
      </c>
      <c r="E558" s="1" t="s">
        <v>1009</v>
      </c>
      <c r="F558" s="1" t="s">
        <v>1527</v>
      </c>
      <c r="G558" s="2" t="s">
        <v>12</v>
      </c>
      <c r="H558" s="10">
        <v>48</v>
      </c>
      <c r="I558" s="1">
        <v>11755</v>
      </c>
      <c r="J558" s="3">
        <v>39.6</v>
      </c>
      <c r="K558" s="1" t="s">
        <v>240</v>
      </c>
      <c r="L558" s="1" t="s">
        <v>15</v>
      </c>
      <c r="M558">
        <v>1</v>
      </c>
    </row>
    <row r="559" spans="1:13" ht="13" x14ac:dyDescent="0.15">
      <c r="A559" s="1">
        <v>558</v>
      </c>
      <c r="B559" s="1">
        <v>0</v>
      </c>
      <c r="C559" s="1">
        <v>1</v>
      </c>
      <c r="D559" s="1" t="s">
        <v>781</v>
      </c>
      <c r="E559" s="1" t="s">
        <v>999</v>
      </c>
      <c r="F559" s="1" t="s">
        <v>1151</v>
      </c>
      <c r="G559" s="2" t="s">
        <v>9</v>
      </c>
      <c r="I559" s="1" t="s">
        <v>183</v>
      </c>
      <c r="J559" s="3">
        <v>227.52500000000001</v>
      </c>
      <c r="L559" s="1" t="s">
        <v>15</v>
      </c>
      <c r="M559">
        <v>0</v>
      </c>
    </row>
    <row r="560" spans="1:13" ht="13" x14ac:dyDescent="0.15">
      <c r="A560" s="1">
        <v>559</v>
      </c>
      <c r="B560" s="1">
        <v>1</v>
      </c>
      <c r="C560" s="1">
        <v>1</v>
      </c>
      <c r="D560" s="1" t="s">
        <v>558</v>
      </c>
      <c r="E560" s="1" t="s">
        <v>1000</v>
      </c>
      <c r="F560" s="1" t="s">
        <v>1528</v>
      </c>
      <c r="G560" s="2" t="s">
        <v>12</v>
      </c>
      <c r="H560" s="10">
        <v>39</v>
      </c>
      <c r="I560" s="1">
        <v>110413</v>
      </c>
      <c r="J560" s="3">
        <v>79.650000000000006</v>
      </c>
      <c r="K560" s="1" t="s">
        <v>133</v>
      </c>
      <c r="L560" s="1" t="s">
        <v>11</v>
      </c>
      <c r="M560">
        <v>2</v>
      </c>
    </row>
    <row r="561" spans="1:13" ht="13" x14ac:dyDescent="0.15">
      <c r="A561" s="1">
        <v>560</v>
      </c>
      <c r="B561" s="1">
        <v>1</v>
      </c>
      <c r="C561" s="1">
        <v>3</v>
      </c>
      <c r="D561" s="1" t="s">
        <v>782</v>
      </c>
      <c r="E561" s="1" t="s">
        <v>1000</v>
      </c>
      <c r="F561" s="1" t="s">
        <v>1529</v>
      </c>
      <c r="G561" s="2" t="s">
        <v>12</v>
      </c>
      <c r="H561" s="10">
        <v>36</v>
      </c>
      <c r="I561" s="1">
        <v>345572</v>
      </c>
      <c r="J561" s="3">
        <v>17.399999999999999</v>
      </c>
      <c r="L561" s="1" t="s">
        <v>11</v>
      </c>
      <c r="M561">
        <v>1</v>
      </c>
    </row>
    <row r="562" spans="1:13" ht="13" x14ac:dyDescent="0.15">
      <c r="A562" s="1">
        <v>561</v>
      </c>
      <c r="B562" s="1">
        <v>0</v>
      </c>
      <c r="C562" s="1">
        <v>3</v>
      </c>
      <c r="D562" s="1" t="s">
        <v>783</v>
      </c>
      <c r="E562" s="1" t="s">
        <v>999</v>
      </c>
      <c r="F562" s="1" t="s">
        <v>1530</v>
      </c>
      <c r="G562" s="2" t="s">
        <v>9</v>
      </c>
      <c r="I562" s="1">
        <v>372622</v>
      </c>
      <c r="J562" s="3">
        <v>7.75</v>
      </c>
      <c r="L562" s="1" t="s">
        <v>19</v>
      </c>
      <c r="M562">
        <v>0</v>
      </c>
    </row>
    <row r="563" spans="1:13" ht="13" x14ac:dyDescent="0.15">
      <c r="A563" s="1">
        <v>562</v>
      </c>
      <c r="B563" s="1">
        <v>0</v>
      </c>
      <c r="C563" s="1">
        <v>3</v>
      </c>
      <c r="D563" s="1" t="s">
        <v>784</v>
      </c>
      <c r="E563" s="1" t="s">
        <v>999</v>
      </c>
      <c r="F563" s="1" t="s">
        <v>1531</v>
      </c>
      <c r="G563" s="2" t="s">
        <v>9</v>
      </c>
      <c r="H563" s="10">
        <v>40</v>
      </c>
      <c r="I563" s="1">
        <v>349251</v>
      </c>
      <c r="J563" s="3">
        <v>7.8958000000000004</v>
      </c>
      <c r="L563" s="1" t="s">
        <v>11</v>
      </c>
      <c r="M563">
        <v>0</v>
      </c>
    </row>
    <row r="564" spans="1:13" ht="13" x14ac:dyDescent="0.15">
      <c r="A564" s="1">
        <v>563</v>
      </c>
      <c r="B564" s="1">
        <v>0</v>
      </c>
      <c r="C564" s="1">
        <v>2</v>
      </c>
      <c r="D564" s="1" t="s">
        <v>785</v>
      </c>
      <c r="E564" s="1" t="s">
        <v>999</v>
      </c>
      <c r="F564" s="1" t="s">
        <v>1532</v>
      </c>
      <c r="G564" s="2" t="s">
        <v>9</v>
      </c>
      <c r="H564" s="10">
        <v>28</v>
      </c>
      <c r="I564" s="1">
        <v>218629</v>
      </c>
      <c r="J564" s="3">
        <v>13.5</v>
      </c>
      <c r="L564" s="1" t="s">
        <v>11</v>
      </c>
      <c r="M564">
        <v>0</v>
      </c>
    </row>
    <row r="565" spans="1:13" ht="13" x14ac:dyDescent="0.15">
      <c r="A565" s="1">
        <v>564</v>
      </c>
      <c r="B565" s="1">
        <v>0</v>
      </c>
      <c r="C565" s="1">
        <v>3</v>
      </c>
      <c r="D565" s="1" t="s">
        <v>786</v>
      </c>
      <c r="E565" s="1" t="s">
        <v>999</v>
      </c>
      <c r="F565" s="1" t="s">
        <v>1199</v>
      </c>
      <c r="G565" s="2" t="s">
        <v>9</v>
      </c>
      <c r="I565" s="1" t="s">
        <v>241</v>
      </c>
      <c r="J565" s="3">
        <v>8.0500000000000007</v>
      </c>
      <c r="L565" s="1" t="s">
        <v>11</v>
      </c>
      <c r="M565">
        <v>0</v>
      </c>
    </row>
    <row r="566" spans="1:13" ht="13" x14ac:dyDescent="0.15">
      <c r="A566" s="1">
        <v>565</v>
      </c>
      <c r="B566" s="1">
        <v>0</v>
      </c>
      <c r="C566" s="1">
        <v>3</v>
      </c>
      <c r="D566" s="1" t="s">
        <v>787</v>
      </c>
      <c r="E566" s="1" t="s">
        <v>1001</v>
      </c>
      <c r="F566" s="1" t="s">
        <v>1533</v>
      </c>
      <c r="G566" s="2" t="s">
        <v>12</v>
      </c>
      <c r="I566" s="1" t="s">
        <v>242</v>
      </c>
      <c r="J566" s="3">
        <v>8.0500000000000007</v>
      </c>
      <c r="L566" s="1" t="s">
        <v>11</v>
      </c>
      <c r="M566">
        <v>0</v>
      </c>
    </row>
    <row r="567" spans="1:13" ht="13" x14ac:dyDescent="0.15">
      <c r="A567" s="1">
        <v>566</v>
      </c>
      <c r="B567" s="1">
        <v>0</v>
      </c>
      <c r="C567" s="1">
        <v>3</v>
      </c>
      <c r="D567" s="1" t="s">
        <v>655</v>
      </c>
      <c r="E567" s="1" t="s">
        <v>999</v>
      </c>
      <c r="F567" s="1" t="s">
        <v>1534</v>
      </c>
      <c r="G567" s="2" t="s">
        <v>9</v>
      </c>
      <c r="H567" s="10">
        <v>24</v>
      </c>
      <c r="I567" s="1" t="s">
        <v>243</v>
      </c>
      <c r="J567" s="3">
        <v>24.15</v>
      </c>
      <c r="L567" s="1" t="s">
        <v>11</v>
      </c>
      <c r="M567">
        <v>2</v>
      </c>
    </row>
    <row r="568" spans="1:13" ht="13" x14ac:dyDescent="0.15">
      <c r="A568" s="1">
        <v>567</v>
      </c>
      <c r="B568" s="1">
        <v>0</v>
      </c>
      <c r="C568" s="1">
        <v>3</v>
      </c>
      <c r="D568" s="1" t="s">
        <v>788</v>
      </c>
      <c r="E568" s="1" t="s">
        <v>999</v>
      </c>
      <c r="F568" s="1" t="s">
        <v>1535</v>
      </c>
      <c r="G568" s="2" t="s">
        <v>9</v>
      </c>
      <c r="H568" s="10">
        <v>19</v>
      </c>
      <c r="I568" s="1">
        <v>349205</v>
      </c>
      <c r="J568" s="3">
        <v>7.8958000000000004</v>
      </c>
      <c r="L568" s="1" t="s">
        <v>11</v>
      </c>
      <c r="M568">
        <v>0</v>
      </c>
    </row>
    <row r="569" spans="1:13" ht="13" x14ac:dyDescent="0.15">
      <c r="A569" s="1">
        <v>568</v>
      </c>
      <c r="B569" s="1">
        <v>0</v>
      </c>
      <c r="C569" s="1">
        <v>3</v>
      </c>
      <c r="D569" s="1" t="s">
        <v>337</v>
      </c>
      <c r="E569" s="1" t="s">
        <v>1000</v>
      </c>
      <c r="F569" s="1" t="s">
        <v>1536</v>
      </c>
      <c r="G569" s="2" t="s">
        <v>12</v>
      </c>
      <c r="H569" s="10">
        <v>29</v>
      </c>
      <c r="I569" s="1">
        <v>349909</v>
      </c>
      <c r="J569" s="3">
        <v>21.074999999999999</v>
      </c>
      <c r="L569" s="1" t="s">
        <v>11</v>
      </c>
      <c r="M569">
        <v>4</v>
      </c>
    </row>
    <row r="570" spans="1:13" ht="13" x14ac:dyDescent="0.15">
      <c r="A570" s="1">
        <v>569</v>
      </c>
      <c r="B570" s="1">
        <v>0</v>
      </c>
      <c r="C570" s="1">
        <v>3</v>
      </c>
      <c r="D570" s="1" t="s">
        <v>789</v>
      </c>
      <c r="E570" s="1" t="s">
        <v>999</v>
      </c>
      <c r="F570" s="1" t="s">
        <v>1349</v>
      </c>
      <c r="G570" s="2" t="s">
        <v>9</v>
      </c>
      <c r="I570" s="1">
        <v>2686</v>
      </c>
      <c r="J570" s="3">
        <v>7.2291999999999996</v>
      </c>
      <c r="L570" s="1" t="s">
        <v>15</v>
      </c>
      <c r="M570">
        <v>0</v>
      </c>
    </row>
    <row r="571" spans="1:13" ht="13" x14ac:dyDescent="0.15">
      <c r="A571" s="1">
        <v>570</v>
      </c>
      <c r="B571" s="1">
        <v>1</v>
      </c>
      <c r="C571" s="1">
        <v>3</v>
      </c>
      <c r="D571" s="1" t="s">
        <v>790</v>
      </c>
      <c r="E571" s="1" t="s">
        <v>999</v>
      </c>
      <c r="F571" s="1" t="s">
        <v>1537</v>
      </c>
      <c r="G571" s="2" t="s">
        <v>9</v>
      </c>
      <c r="H571" s="10">
        <v>32</v>
      </c>
      <c r="I571" s="1">
        <v>350417</v>
      </c>
      <c r="J571" s="3">
        <v>7.8541999999999996</v>
      </c>
      <c r="L571" s="1" t="s">
        <v>11</v>
      </c>
      <c r="M571">
        <v>0</v>
      </c>
    </row>
    <row r="572" spans="1:13" ht="13" x14ac:dyDescent="0.15">
      <c r="A572" s="1">
        <v>571</v>
      </c>
      <c r="B572" s="1">
        <v>1</v>
      </c>
      <c r="C572" s="1">
        <v>2</v>
      </c>
      <c r="D572" s="1" t="s">
        <v>390</v>
      </c>
      <c r="E572" s="1" t="s">
        <v>999</v>
      </c>
      <c r="F572" s="1" t="s">
        <v>1526</v>
      </c>
      <c r="G572" s="2" t="s">
        <v>9</v>
      </c>
      <c r="H572" s="10">
        <v>62</v>
      </c>
      <c r="I572" s="1" t="s">
        <v>244</v>
      </c>
      <c r="J572" s="3">
        <v>10.5</v>
      </c>
      <c r="L572" s="1" t="s">
        <v>11</v>
      </c>
      <c r="M572">
        <v>0</v>
      </c>
    </row>
    <row r="573" spans="1:13" ht="13" x14ac:dyDescent="0.15">
      <c r="A573" s="1">
        <v>572</v>
      </c>
      <c r="B573" s="1">
        <v>1</v>
      </c>
      <c r="C573" s="1">
        <v>1</v>
      </c>
      <c r="D573" s="1" t="s">
        <v>791</v>
      </c>
      <c r="E573" s="1" t="s">
        <v>1000</v>
      </c>
      <c r="F573" s="1" t="s">
        <v>1538</v>
      </c>
      <c r="G573" s="2" t="s">
        <v>12</v>
      </c>
      <c r="H573" s="10">
        <v>53</v>
      </c>
      <c r="I573" s="1">
        <v>11769</v>
      </c>
      <c r="J573" s="3">
        <v>51.479199999999999</v>
      </c>
      <c r="K573" s="1" t="s">
        <v>245</v>
      </c>
      <c r="L573" s="1" t="s">
        <v>11</v>
      </c>
      <c r="M573">
        <v>2</v>
      </c>
    </row>
    <row r="574" spans="1:13" ht="13" x14ac:dyDescent="0.15">
      <c r="A574" s="1">
        <v>573</v>
      </c>
      <c r="B574" s="1">
        <v>1</v>
      </c>
      <c r="C574" s="1">
        <v>1</v>
      </c>
      <c r="D574" s="1" t="s">
        <v>685</v>
      </c>
      <c r="E574" s="1" t="s">
        <v>999</v>
      </c>
      <c r="F574" s="1" t="s">
        <v>1539</v>
      </c>
      <c r="G574" s="2" t="s">
        <v>9</v>
      </c>
      <c r="H574" s="10">
        <v>36</v>
      </c>
      <c r="I574" s="1" t="s">
        <v>246</v>
      </c>
      <c r="J574" s="3">
        <v>26.387499999999999</v>
      </c>
      <c r="K574" s="1" t="s">
        <v>224</v>
      </c>
      <c r="L574" s="1" t="s">
        <v>11</v>
      </c>
      <c r="M574">
        <v>0</v>
      </c>
    </row>
    <row r="575" spans="1:13" ht="13" x14ac:dyDescent="0.15">
      <c r="A575" s="1">
        <v>574</v>
      </c>
      <c r="B575" s="1">
        <v>1</v>
      </c>
      <c r="C575" s="1">
        <v>3</v>
      </c>
      <c r="D575" s="1" t="s">
        <v>592</v>
      </c>
      <c r="E575" s="1" t="s">
        <v>1001</v>
      </c>
      <c r="F575" s="1" t="s">
        <v>1355</v>
      </c>
      <c r="G575" s="2" t="s">
        <v>12</v>
      </c>
      <c r="I575" s="1">
        <v>14312</v>
      </c>
      <c r="J575" s="3">
        <v>7.75</v>
      </c>
      <c r="L575" s="1" t="s">
        <v>19</v>
      </c>
      <c r="M575">
        <v>0</v>
      </c>
    </row>
    <row r="576" spans="1:13" ht="13" x14ac:dyDescent="0.15">
      <c r="A576" s="1">
        <v>575</v>
      </c>
      <c r="B576" s="1">
        <v>0</v>
      </c>
      <c r="C576" s="1">
        <v>3</v>
      </c>
      <c r="D576" s="1" t="s">
        <v>792</v>
      </c>
      <c r="E576" s="1" t="s">
        <v>999</v>
      </c>
      <c r="F576" s="1" t="s">
        <v>1540</v>
      </c>
      <c r="G576" s="2" t="s">
        <v>9</v>
      </c>
      <c r="H576" s="10">
        <v>16</v>
      </c>
      <c r="I576" s="1" t="s">
        <v>247</v>
      </c>
      <c r="J576" s="3">
        <v>8.0500000000000007</v>
      </c>
      <c r="L576" s="1" t="s">
        <v>11</v>
      </c>
      <c r="M576">
        <v>0</v>
      </c>
    </row>
    <row r="577" spans="1:13" ht="13" x14ac:dyDescent="0.15">
      <c r="A577" s="1">
        <v>576</v>
      </c>
      <c r="B577" s="1">
        <v>0</v>
      </c>
      <c r="C577" s="1">
        <v>3</v>
      </c>
      <c r="D577" s="1" t="s">
        <v>793</v>
      </c>
      <c r="E577" s="1" t="s">
        <v>999</v>
      </c>
      <c r="F577" s="1" t="s">
        <v>1526</v>
      </c>
      <c r="G577" s="2" t="s">
        <v>9</v>
      </c>
      <c r="H577" s="10">
        <v>19</v>
      </c>
      <c r="I577" s="1">
        <v>358585</v>
      </c>
      <c r="J577" s="3">
        <v>14.5</v>
      </c>
      <c r="L577" s="1" t="s">
        <v>11</v>
      </c>
      <c r="M577">
        <v>0</v>
      </c>
    </row>
    <row r="578" spans="1:13" ht="13" x14ac:dyDescent="0.15">
      <c r="A578" s="1">
        <v>577</v>
      </c>
      <c r="B578" s="1">
        <v>1</v>
      </c>
      <c r="C578" s="1">
        <v>2</v>
      </c>
      <c r="D578" s="1" t="s">
        <v>794</v>
      </c>
      <c r="E578" s="1" t="s">
        <v>1001</v>
      </c>
      <c r="F578" s="1" t="s">
        <v>1541</v>
      </c>
      <c r="G578" s="2" t="s">
        <v>12</v>
      </c>
      <c r="H578" s="10">
        <v>34</v>
      </c>
      <c r="I578" s="1">
        <v>243880</v>
      </c>
      <c r="J578" s="3">
        <v>13</v>
      </c>
      <c r="L578" s="1" t="s">
        <v>11</v>
      </c>
      <c r="M578">
        <v>0</v>
      </c>
    </row>
    <row r="579" spans="1:13" ht="13" x14ac:dyDescent="0.15">
      <c r="A579" s="1">
        <v>578</v>
      </c>
      <c r="B579" s="1">
        <v>1</v>
      </c>
      <c r="C579" s="1">
        <v>1</v>
      </c>
      <c r="D579" s="1" t="s">
        <v>691</v>
      </c>
      <c r="E579" s="1" t="s">
        <v>1000</v>
      </c>
      <c r="F579" s="1" t="s">
        <v>1542</v>
      </c>
      <c r="G579" s="2" t="s">
        <v>12</v>
      </c>
      <c r="H579" s="10">
        <v>39</v>
      </c>
      <c r="I579" s="1">
        <v>13507</v>
      </c>
      <c r="J579" s="3">
        <v>55.9</v>
      </c>
      <c r="K579" s="1" t="s">
        <v>195</v>
      </c>
      <c r="L579" s="1" t="s">
        <v>11</v>
      </c>
      <c r="M579">
        <v>1</v>
      </c>
    </row>
    <row r="580" spans="1:13" ht="13" x14ac:dyDescent="0.15">
      <c r="A580" s="1">
        <v>579</v>
      </c>
      <c r="B580" s="1">
        <v>0</v>
      </c>
      <c r="C580" s="1">
        <v>3</v>
      </c>
      <c r="D580" s="1" t="s">
        <v>795</v>
      </c>
      <c r="E580" s="1" t="s">
        <v>1000</v>
      </c>
      <c r="F580" s="1" t="s">
        <v>1543</v>
      </c>
      <c r="G580" s="2" t="s">
        <v>12</v>
      </c>
      <c r="I580" s="1">
        <v>2689</v>
      </c>
      <c r="J580" s="3">
        <v>14.458299999999999</v>
      </c>
      <c r="L580" s="1" t="s">
        <v>15</v>
      </c>
      <c r="M580">
        <v>1</v>
      </c>
    </row>
    <row r="581" spans="1:13" ht="13" x14ac:dyDescent="0.15">
      <c r="A581" s="1">
        <v>580</v>
      </c>
      <c r="B581" s="1">
        <v>1</v>
      </c>
      <c r="C581" s="1">
        <v>3</v>
      </c>
      <c r="D581" s="1" t="s">
        <v>437</v>
      </c>
      <c r="E581" s="1" t="s">
        <v>999</v>
      </c>
      <c r="F581" s="1" t="s">
        <v>1544</v>
      </c>
      <c r="G581" s="2" t="s">
        <v>9</v>
      </c>
      <c r="H581" s="10">
        <v>32</v>
      </c>
      <c r="I581" s="1" t="s">
        <v>248</v>
      </c>
      <c r="J581" s="3">
        <v>7.9249999999999998</v>
      </c>
      <c r="L581" s="1" t="s">
        <v>11</v>
      </c>
      <c r="M581">
        <v>0</v>
      </c>
    </row>
    <row r="582" spans="1:13" ht="13" x14ac:dyDescent="0.15">
      <c r="A582" s="1">
        <v>581</v>
      </c>
      <c r="B582" s="1">
        <v>1</v>
      </c>
      <c r="C582" s="1">
        <v>2</v>
      </c>
      <c r="D582" s="1" t="s">
        <v>796</v>
      </c>
      <c r="E582" s="1" t="s">
        <v>1001</v>
      </c>
      <c r="F582" s="1" t="s">
        <v>1545</v>
      </c>
      <c r="G582" s="2" t="s">
        <v>12</v>
      </c>
      <c r="H582" s="10">
        <v>25</v>
      </c>
      <c r="I582" s="1">
        <v>237789</v>
      </c>
      <c r="J582" s="3">
        <v>30</v>
      </c>
      <c r="L582" s="1" t="s">
        <v>11</v>
      </c>
      <c r="M582">
        <v>2</v>
      </c>
    </row>
    <row r="583" spans="1:13" ht="13" x14ac:dyDescent="0.15">
      <c r="A583" s="1">
        <v>582</v>
      </c>
      <c r="B583" s="1">
        <v>1</v>
      </c>
      <c r="C583" s="1">
        <v>1</v>
      </c>
      <c r="D583" s="1" t="s">
        <v>775</v>
      </c>
      <c r="E583" s="1" t="s">
        <v>1000</v>
      </c>
      <c r="F583" s="1" t="s">
        <v>1546</v>
      </c>
      <c r="G583" s="2" t="s">
        <v>12</v>
      </c>
      <c r="H583" s="10">
        <v>39</v>
      </c>
      <c r="I583" s="1">
        <v>17421</v>
      </c>
      <c r="J583" s="3">
        <v>110.88330000000001</v>
      </c>
      <c r="K583" s="1" t="s">
        <v>249</v>
      </c>
      <c r="L583" s="1" t="s">
        <v>15</v>
      </c>
      <c r="M583">
        <v>2</v>
      </c>
    </row>
    <row r="584" spans="1:13" ht="13" x14ac:dyDescent="0.15">
      <c r="A584" s="1">
        <v>583</v>
      </c>
      <c r="B584" s="1">
        <v>0</v>
      </c>
      <c r="C584" s="1">
        <v>2</v>
      </c>
      <c r="D584" s="1" t="s">
        <v>797</v>
      </c>
      <c r="E584" s="1" t="s">
        <v>999</v>
      </c>
      <c r="F584" s="1" t="s">
        <v>1547</v>
      </c>
      <c r="G584" s="2" t="s">
        <v>9</v>
      </c>
      <c r="H584" s="10">
        <v>54</v>
      </c>
      <c r="I584" s="1">
        <v>28403</v>
      </c>
      <c r="J584" s="3">
        <v>26</v>
      </c>
      <c r="L584" s="1" t="s">
        <v>11</v>
      </c>
      <c r="M584">
        <v>0</v>
      </c>
    </row>
    <row r="585" spans="1:13" ht="13" x14ac:dyDescent="0.15">
      <c r="A585" s="1">
        <v>584</v>
      </c>
      <c r="B585" s="1">
        <v>0</v>
      </c>
      <c r="C585" s="1">
        <v>1</v>
      </c>
      <c r="D585" s="1" t="s">
        <v>798</v>
      </c>
      <c r="E585" s="1" t="s">
        <v>999</v>
      </c>
      <c r="F585" s="1" t="s">
        <v>1548</v>
      </c>
      <c r="G585" s="2" t="s">
        <v>9</v>
      </c>
      <c r="H585" s="10">
        <v>36</v>
      </c>
      <c r="I585" s="1">
        <v>13049</v>
      </c>
      <c r="J585" s="3">
        <v>40.125</v>
      </c>
      <c r="K585" s="1" t="s">
        <v>250</v>
      </c>
      <c r="L585" s="1" t="s">
        <v>15</v>
      </c>
      <c r="M585">
        <v>0</v>
      </c>
    </row>
    <row r="586" spans="1:13" ht="13" x14ac:dyDescent="0.15">
      <c r="A586" s="1">
        <v>585</v>
      </c>
      <c r="B586" s="1">
        <v>0</v>
      </c>
      <c r="C586" s="1">
        <v>3</v>
      </c>
      <c r="D586" s="1" t="s">
        <v>799</v>
      </c>
      <c r="E586" s="1" t="s">
        <v>999</v>
      </c>
      <c r="F586" s="1" t="s">
        <v>1549</v>
      </c>
      <c r="G586" s="2" t="s">
        <v>9</v>
      </c>
      <c r="I586" s="1">
        <v>3411</v>
      </c>
      <c r="J586" s="3">
        <v>8.7125000000000004</v>
      </c>
      <c r="L586" s="1" t="s">
        <v>15</v>
      </c>
      <c r="M586">
        <v>0</v>
      </c>
    </row>
    <row r="587" spans="1:13" ht="13" x14ac:dyDescent="0.15">
      <c r="A587" s="1">
        <v>586</v>
      </c>
      <c r="B587" s="1">
        <v>1</v>
      </c>
      <c r="C587" s="1">
        <v>1</v>
      </c>
      <c r="D587" s="1" t="s">
        <v>558</v>
      </c>
      <c r="E587" s="1" t="s">
        <v>1001</v>
      </c>
      <c r="F587" s="1" t="s">
        <v>1550</v>
      </c>
      <c r="G587" s="2" t="s">
        <v>12</v>
      </c>
      <c r="H587" s="10">
        <v>18</v>
      </c>
      <c r="I587" s="1">
        <v>110413</v>
      </c>
      <c r="J587" s="3">
        <v>79.650000000000006</v>
      </c>
      <c r="K587" s="1" t="s">
        <v>251</v>
      </c>
      <c r="L587" s="1" t="s">
        <v>11</v>
      </c>
      <c r="M587">
        <v>2</v>
      </c>
    </row>
    <row r="588" spans="1:13" ht="13" x14ac:dyDescent="0.15">
      <c r="A588" s="1">
        <v>587</v>
      </c>
      <c r="B588" s="1">
        <v>0</v>
      </c>
      <c r="C588" s="1">
        <v>2</v>
      </c>
      <c r="D588" s="1" t="s">
        <v>800</v>
      </c>
      <c r="E588" s="1" t="s">
        <v>999</v>
      </c>
      <c r="F588" s="1" t="s">
        <v>1551</v>
      </c>
      <c r="G588" s="2" t="s">
        <v>9</v>
      </c>
      <c r="H588" s="10">
        <v>47</v>
      </c>
      <c r="I588" s="1">
        <v>237565</v>
      </c>
      <c r="J588" s="3">
        <v>15</v>
      </c>
      <c r="L588" s="1" t="s">
        <v>11</v>
      </c>
      <c r="M588">
        <v>0</v>
      </c>
    </row>
    <row r="589" spans="1:13" ht="13" x14ac:dyDescent="0.15">
      <c r="A589" s="1">
        <v>588</v>
      </c>
      <c r="B589" s="1">
        <v>1</v>
      </c>
      <c r="C589" s="1">
        <v>1</v>
      </c>
      <c r="D589" s="1" t="s">
        <v>801</v>
      </c>
      <c r="E589" s="1" t="s">
        <v>999</v>
      </c>
      <c r="F589" s="1" t="s">
        <v>1552</v>
      </c>
      <c r="G589" s="2" t="s">
        <v>9</v>
      </c>
      <c r="H589" s="10">
        <v>60</v>
      </c>
      <c r="I589" s="1">
        <v>13567</v>
      </c>
      <c r="J589" s="3">
        <v>79.2</v>
      </c>
      <c r="K589" s="1" t="s">
        <v>252</v>
      </c>
      <c r="L589" s="1" t="s">
        <v>15</v>
      </c>
      <c r="M589">
        <v>2</v>
      </c>
    </row>
    <row r="590" spans="1:13" ht="13" x14ac:dyDescent="0.15">
      <c r="A590" s="1">
        <v>589</v>
      </c>
      <c r="B590" s="1">
        <v>0</v>
      </c>
      <c r="C590" s="1">
        <v>3</v>
      </c>
      <c r="D590" s="1" t="s">
        <v>802</v>
      </c>
      <c r="E590" s="1" t="s">
        <v>999</v>
      </c>
      <c r="F590" s="1" t="s">
        <v>1553</v>
      </c>
      <c r="G590" s="2" t="s">
        <v>9</v>
      </c>
      <c r="H590" s="10">
        <v>22</v>
      </c>
      <c r="I590" s="1">
        <v>14973</v>
      </c>
      <c r="J590" s="3">
        <v>8.0500000000000007</v>
      </c>
      <c r="L590" s="1" t="s">
        <v>11</v>
      </c>
      <c r="M590">
        <v>0</v>
      </c>
    </row>
    <row r="591" spans="1:13" ht="13" x14ac:dyDescent="0.15">
      <c r="A591" s="1">
        <v>590</v>
      </c>
      <c r="B591" s="1">
        <v>0</v>
      </c>
      <c r="C591" s="1">
        <v>3</v>
      </c>
      <c r="D591" s="1" t="s">
        <v>803</v>
      </c>
      <c r="E591" s="1" t="s">
        <v>999</v>
      </c>
      <c r="F591" s="1" t="s">
        <v>1440</v>
      </c>
      <c r="G591" s="2" t="s">
        <v>9</v>
      </c>
      <c r="I591" s="1" t="s">
        <v>253</v>
      </c>
      <c r="J591" s="3">
        <v>8.0500000000000007</v>
      </c>
      <c r="L591" s="1" t="s">
        <v>11</v>
      </c>
      <c r="M591">
        <v>0</v>
      </c>
    </row>
    <row r="592" spans="1:13" ht="13" x14ac:dyDescent="0.15">
      <c r="A592" s="1">
        <v>591</v>
      </c>
      <c r="B592" s="1">
        <v>0</v>
      </c>
      <c r="C592" s="1">
        <v>3</v>
      </c>
      <c r="D592" s="1" t="s">
        <v>804</v>
      </c>
      <c r="E592" s="1" t="s">
        <v>999</v>
      </c>
      <c r="F592" s="1" t="s">
        <v>1554</v>
      </c>
      <c r="G592" s="2" t="s">
        <v>9</v>
      </c>
      <c r="H592" s="10">
        <v>35</v>
      </c>
      <c r="I592" s="1" t="s">
        <v>254</v>
      </c>
      <c r="J592" s="3">
        <v>7.125</v>
      </c>
      <c r="L592" s="1" t="s">
        <v>11</v>
      </c>
      <c r="M592">
        <v>0</v>
      </c>
    </row>
    <row r="593" spans="1:13" ht="13" x14ac:dyDescent="0.15">
      <c r="A593" s="1">
        <v>592</v>
      </c>
      <c r="B593" s="1">
        <v>1</v>
      </c>
      <c r="C593" s="1">
        <v>1</v>
      </c>
      <c r="D593" s="1" t="s">
        <v>805</v>
      </c>
      <c r="E593" s="1" t="s">
        <v>1000</v>
      </c>
      <c r="F593" s="1" t="s">
        <v>1555</v>
      </c>
      <c r="G593" s="2" t="s">
        <v>12</v>
      </c>
      <c r="H593" s="10">
        <v>52</v>
      </c>
      <c r="I593" s="1">
        <v>36947</v>
      </c>
      <c r="J593" s="3">
        <v>78.2667</v>
      </c>
      <c r="K593" s="1" t="s">
        <v>218</v>
      </c>
      <c r="L593" s="1" t="s">
        <v>15</v>
      </c>
      <c r="M593">
        <v>1</v>
      </c>
    </row>
    <row r="594" spans="1:13" ht="13" x14ac:dyDescent="0.15">
      <c r="A594" s="1">
        <v>593</v>
      </c>
      <c r="B594" s="1">
        <v>0</v>
      </c>
      <c r="C594" s="1">
        <v>3</v>
      </c>
      <c r="D594" s="1" t="s">
        <v>806</v>
      </c>
      <c r="E594" s="1" t="s">
        <v>999</v>
      </c>
      <c r="F594" s="1" t="s">
        <v>1547</v>
      </c>
      <c r="G594" s="2" t="s">
        <v>9</v>
      </c>
      <c r="H594" s="10">
        <v>47</v>
      </c>
      <c r="I594" s="1" t="s">
        <v>255</v>
      </c>
      <c r="J594" s="3">
        <v>7.25</v>
      </c>
      <c r="L594" s="1" t="s">
        <v>11</v>
      </c>
      <c r="M594">
        <v>0</v>
      </c>
    </row>
    <row r="595" spans="1:13" ht="13" x14ac:dyDescent="0.15">
      <c r="A595" s="1">
        <v>594</v>
      </c>
      <c r="B595" s="1">
        <v>0</v>
      </c>
      <c r="C595" s="1">
        <v>3</v>
      </c>
      <c r="D595" s="1" t="s">
        <v>497</v>
      </c>
      <c r="E595" s="1" t="s">
        <v>1001</v>
      </c>
      <c r="F595" s="1" t="s">
        <v>1355</v>
      </c>
      <c r="G595" s="2" t="s">
        <v>12</v>
      </c>
      <c r="I595" s="1">
        <v>364848</v>
      </c>
      <c r="J595" s="3">
        <v>7.75</v>
      </c>
      <c r="L595" s="1" t="s">
        <v>19</v>
      </c>
      <c r="M595">
        <v>2</v>
      </c>
    </row>
    <row r="596" spans="1:13" ht="13" x14ac:dyDescent="0.15">
      <c r="A596" s="1">
        <v>595</v>
      </c>
      <c r="B596" s="1">
        <v>0</v>
      </c>
      <c r="C596" s="1">
        <v>2</v>
      </c>
      <c r="D596" s="1" t="s">
        <v>807</v>
      </c>
      <c r="E596" s="1" t="s">
        <v>999</v>
      </c>
      <c r="F596" s="1" t="s">
        <v>1221</v>
      </c>
      <c r="G596" s="2" t="s">
        <v>9</v>
      </c>
      <c r="H596" s="10">
        <v>37</v>
      </c>
      <c r="I596" s="1" t="s">
        <v>256</v>
      </c>
      <c r="J596" s="3">
        <v>26</v>
      </c>
      <c r="L596" s="1" t="s">
        <v>11</v>
      </c>
      <c r="M596">
        <v>1</v>
      </c>
    </row>
    <row r="597" spans="1:13" ht="13" x14ac:dyDescent="0.15">
      <c r="A597" s="1">
        <v>596</v>
      </c>
      <c r="B597" s="1">
        <v>0</v>
      </c>
      <c r="C597" s="1">
        <v>3</v>
      </c>
      <c r="D597" s="1" t="s">
        <v>677</v>
      </c>
      <c r="E597" s="1" t="s">
        <v>999</v>
      </c>
      <c r="F597" s="1" t="s">
        <v>1556</v>
      </c>
      <c r="G597" s="2" t="s">
        <v>9</v>
      </c>
      <c r="H597" s="10">
        <v>36</v>
      </c>
      <c r="I597" s="1">
        <v>345773</v>
      </c>
      <c r="J597" s="3">
        <v>24.15</v>
      </c>
      <c r="L597" s="1" t="s">
        <v>11</v>
      </c>
      <c r="M597">
        <v>2</v>
      </c>
    </row>
    <row r="598" spans="1:13" ht="13" x14ac:dyDescent="0.15">
      <c r="A598" s="1">
        <v>597</v>
      </c>
      <c r="B598" s="1">
        <v>1</v>
      </c>
      <c r="C598" s="1">
        <v>2</v>
      </c>
      <c r="D598" s="1" t="s">
        <v>808</v>
      </c>
      <c r="E598" s="1" t="s">
        <v>1001</v>
      </c>
      <c r="F598" s="1" t="s">
        <v>1557</v>
      </c>
      <c r="G598" s="2" t="s">
        <v>12</v>
      </c>
      <c r="I598" s="1">
        <v>248727</v>
      </c>
      <c r="J598" s="3">
        <v>33</v>
      </c>
      <c r="L598" s="1" t="s">
        <v>11</v>
      </c>
      <c r="M598">
        <v>0</v>
      </c>
    </row>
    <row r="599" spans="1:13" ht="13" x14ac:dyDescent="0.15">
      <c r="A599" s="1">
        <v>598</v>
      </c>
      <c r="B599" s="1">
        <v>0</v>
      </c>
      <c r="C599" s="1">
        <v>3</v>
      </c>
      <c r="D599" s="1" t="s">
        <v>338</v>
      </c>
      <c r="E599" s="1" t="s">
        <v>999</v>
      </c>
      <c r="F599" s="1" t="s">
        <v>1389</v>
      </c>
      <c r="G599" s="2" t="s">
        <v>9</v>
      </c>
      <c r="H599" s="10">
        <v>49</v>
      </c>
      <c r="I599" s="1" t="s">
        <v>99</v>
      </c>
      <c r="J599" s="3">
        <v>0</v>
      </c>
      <c r="L599" s="1" t="s">
        <v>11</v>
      </c>
      <c r="M599">
        <v>0</v>
      </c>
    </row>
    <row r="600" spans="1:13" ht="13" x14ac:dyDescent="0.15">
      <c r="A600" s="1">
        <v>599</v>
      </c>
      <c r="B600" s="1">
        <v>0</v>
      </c>
      <c r="C600" s="1">
        <v>3</v>
      </c>
      <c r="D600" s="1" t="s">
        <v>458</v>
      </c>
      <c r="E600" s="1" t="s">
        <v>999</v>
      </c>
      <c r="F600" s="1" t="s">
        <v>589</v>
      </c>
      <c r="G600" s="2" t="s">
        <v>9</v>
      </c>
      <c r="I600" s="1">
        <v>2664</v>
      </c>
      <c r="J600" s="3">
        <v>7.2249999999999996</v>
      </c>
      <c r="L600" s="1" t="s">
        <v>15</v>
      </c>
      <c r="M600">
        <v>0</v>
      </c>
    </row>
    <row r="601" spans="1:13" ht="13" x14ac:dyDescent="0.15">
      <c r="A601" s="1">
        <v>600</v>
      </c>
      <c r="B601" s="1">
        <v>1</v>
      </c>
      <c r="C601" s="1">
        <v>1</v>
      </c>
      <c r="D601" s="1" t="s">
        <v>780</v>
      </c>
      <c r="E601" s="1" t="s">
        <v>1010</v>
      </c>
      <c r="F601" s="1" t="s">
        <v>1558</v>
      </c>
      <c r="G601" s="2" t="s">
        <v>9</v>
      </c>
      <c r="H601" s="10">
        <v>49</v>
      </c>
      <c r="I601" s="1" t="s">
        <v>156</v>
      </c>
      <c r="J601" s="3">
        <v>56.929200000000002</v>
      </c>
      <c r="K601" s="1" t="s">
        <v>257</v>
      </c>
      <c r="L601" s="1" t="s">
        <v>15</v>
      </c>
      <c r="M601">
        <v>1</v>
      </c>
    </row>
    <row r="602" spans="1:13" ht="13" x14ac:dyDescent="0.15">
      <c r="A602" s="1">
        <v>601</v>
      </c>
      <c r="B602" s="1">
        <v>1</v>
      </c>
      <c r="C602" s="1">
        <v>2</v>
      </c>
      <c r="D602" s="1" t="s">
        <v>522</v>
      </c>
      <c r="E602" s="1" t="s">
        <v>1000</v>
      </c>
      <c r="F602" s="1" t="s">
        <v>1559</v>
      </c>
      <c r="G602" s="2" t="s">
        <v>12</v>
      </c>
      <c r="H602" s="10">
        <v>24</v>
      </c>
      <c r="I602" s="1">
        <v>243847</v>
      </c>
      <c r="J602" s="3">
        <v>27</v>
      </c>
      <c r="L602" s="1" t="s">
        <v>11</v>
      </c>
      <c r="M602">
        <v>3</v>
      </c>
    </row>
    <row r="603" spans="1:13" ht="13" x14ac:dyDescent="0.15">
      <c r="A603" s="1">
        <v>602</v>
      </c>
      <c r="B603" s="1">
        <v>0</v>
      </c>
      <c r="C603" s="1">
        <v>3</v>
      </c>
      <c r="D603" s="1" t="s">
        <v>809</v>
      </c>
      <c r="E603" s="1" t="s">
        <v>999</v>
      </c>
      <c r="F603" s="1" t="s">
        <v>1560</v>
      </c>
      <c r="G603" s="2" t="s">
        <v>9</v>
      </c>
      <c r="I603" s="1">
        <v>349214</v>
      </c>
      <c r="J603" s="3">
        <v>7.8958000000000004</v>
      </c>
      <c r="L603" s="1" t="s">
        <v>11</v>
      </c>
      <c r="M603">
        <v>0</v>
      </c>
    </row>
    <row r="604" spans="1:13" ht="13" x14ac:dyDescent="0.15">
      <c r="A604" s="1">
        <v>603</v>
      </c>
      <c r="B604" s="1">
        <v>0</v>
      </c>
      <c r="C604" s="1">
        <v>1</v>
      </c>
      <c r="D604" s="1" t="s">
        <v>810</v>
      </c>
      <c r="E604" s="1" t="s">
        <v>999</v>
      </c>
      <c r="F604" s="1" t="s">
        <v>1274</v>
      </c>
      <c r="G604" s="2" t="s">
        <v>9</v>
      </c>
      <c r="I604" s="1">
        <v>113796</v>
      </c>
      <c r="J604" s="3">
        <v>42.4</v>
      </c>
      <c r="L604" s="1" t="s">
        <v>11</v>
      </c>
      <c r="M604">
        <v>0</v>
      </c>
    </row>
    <row r="605" spans="1:13" ht="13" x14ac:dyDescent="0.15">
      <c r="A605" s="1">
        <v>604</v>
      </c>
      <c r="B605" s="1">
        <v>0</v>
      </c>
      <c r="C605" s="1">
        <v>3</v>
      </c>
      <c r="D605" s="1" t="s">
        <v>811</v>
      </c>
      <c r="E605" s="1" t="s">
        <v>999</v>
      </c>
      <c r="F605" s="1" t="s">
        <v>1561</v>
      </c>
      <c r="G605" s="2" t="s">
        <v>9</v>
      </c>
      <c r="H605" s="10">
        <v>44</v>
      </c>
      <c r="I605" s="1">
        <v>364511</v>
      </c>
      <c r="J605" s="3">
        <v>8.0500000000000007</v>
      </c>
      <c r="L605" s="1" t="s">
        <v>11</v>
      </c>
      <c r="M605">
        <v>0</v>
      </c>
    </row>
    <row r="606" spans="1:13" ht="13" x14ac:dyDescent="0.15">
      <c r="A606" s="1">
        <v>605</v>
      </c>
      <c r="B606" s="1">
        <v>1</v>
      </c>
      <c r="C606" s="1">
        <v>1</v>
      </c>
      <c r="D606" s="1" t="s">
        <v>812</v>
      </c>
      <c r="E606" s="1" t="s">
        <v>999</v>
      </c>
      <c r="F606" s="1" t="s">
        <v>1562</v>
      </c>
      <c r="G606" s="2" t="s">
        <v>9</v>
      </c>
      <c r="H606" s="10">
        <v>35</v>
      </c>
      <c r="I606" s="1">
        <v>111426</v>
      </c>
      <c r="J606" s="3">
        <v>26.55</v>
      </c>
      <c r="L606" s="1" t="s">
        <v>15</v>
      </c>
      <c r="M606">
        <v>0</v>
      </c>
    </row>
    <row r="607" spans="1:13" ht="13" x14ac:dyDescent="0.15">
      <c r="A607" s="1">
        <v>606</v>
      </c>
      <c r="B607" s="1">
        <v>0</v>
      </c>
      <c r="C607" s="1">
        <v>3</v>
      </c>
      <c r="D607" s="1" t="s">
        <v>813</v>
      </c>
      <c r="E607" s="1" t="s">
        <v>999</v>
      </c>
      <c r="F607" s="1" t="s">
        <v>1563</v>
      </c>
      <c r="G607" s="2" t="s">
        <v>9</v>
      </c>
      <c r="H607" s="10">
        <v>36</v>
      </c>
      <c r="I607" s="1">
        <v>349910</v>
      </c>
      <c r="J607" s="3">
        <v>15.55</v>
      </c>
      <c r="L607" s="1" t="s">
        <v>11</v>
      </c>
      <c r="M607">
        <v>1</v>
      </c>
    </row>
    <row r="608" spans="1:13" ht="13" x14ac:dyDescent="0.15">
      <c r="A608" s="1">
        <v>607</v>
      </c>
      <c r="B608" s="1">
        <v>0</v>
      </c>
      <c r="C608" s="1">
        <v>3</v>
      </c>
      <c r="D608" s="1" t="s">
        <v>814</v>
      </c>
      <c r="E608" s="1" t="s">
        <v>999</v>
      </c>
      <c r="F608" s="1" t="s">
        <v>1564</v>
      </c>
      <c r="G608" s="2" t="s">
        <v>9</v>
      </c>
      <c r="H608" s="10">
        <v>30</v>
      </c>
      <c r="I608" s="1">
        <v>349246</v>
      </c>
      <c r="J608" s="3">
        <v>7.8958000000000004</v>
      </c>
      <c r="L608" s="1" t="s">
        <v>11</v>
      </c>
      <c r="M608">
        <v>0</v>
      </c>
    </row>
    <row r="609" spans="1:13" ht="13" x14ac:dyDescent="0.15">
      <c r="A609" s="1">
        <v>608</v>
      </c>
      <c r="B609" s="1">
        <v>1</v>
      </c>
      <c r="C609" s="1">
        <v>1</v>
      </c>
      <c r="D609" s="1" t="s">
        <v>815</v>
      </c>
      <c r="E609" s="1" t="s">
        <v>999</v>
      </c>
      <c r="F609" s="1" t="s">
        <v>1565</v>
      </c>
      <c r="G609" s="2" t="s">
        <v>9</v>
      </c>
      <c r="H609" s="10">
        <v>27</v>
      </c>
      <c r="I609" s="1">
        <v>113804</v>
      </c>
      <c r="J609" s="3">
        <v>30.5</v>
      </c>
      <c r="L609" s="1" t="s">
        <v>11</v>
      </c>
      <c r="M609">
        <v>0</v>
      </c>
    </row>
    <row r="610" spans="1:13" ht="13" x14ac:dyDescent="0.15">
      <c r="A610" s="1">
        <v>609</v>
      </c>
      <c r="B610" s="1">
        <v>1</v>
      </c>
      <c r="C610" s="1">
        <v>2</v>
      </c>
      <c r="D610" s="1" t="s">
        <v>371</v>
      </c>
      <c r="E610" s="1" t="s">
        <v>1000</v>
      </c>
      <c r="F610" s="1" t="s">
        <v>1566</v>
      </c>
      <c r="G610" s="2" t="s">
        <v>12</v>
      </c>
      <c r="H610" s="10">
        <v>22</v>
      </c>
      <c r="I610" s="1" t="s">
        <v>34</v>
      </c>
      <c r="J610" s="3">
        <v>41.5792</v>
      </c>
      <c r="L610" s="1" t="s">
        <v>15</v>
      </c>
      <c r="M610">
        <v>3</v>
      </c>
    </row>
    <row r="611" spans="1:13" ht="13" x14ac:dyDescent="0.15">
      <c r="A611" s="1">
        <v>610</v>
      </c>
      <c r="B611" s="1">
        <v>1</v>
      </c>
      <c r="C611" s="1">
        <v>1</v>
      </c>
      <c r="D611" s="1" t="s">
        <v>816</v>
      </c>
      <c r="E611" s="1" t="s">
        <v>1001</v>
      </c>
      <c r="F611" s="1" t="s">
        <v>1567</v>
      </c>
      <c r="G611" s="2" t="s">
        <v>12</v>
      </c>
      <c r="H611" s="10">
        <v>40</v>
      </c>
      <c r="I611" s="1" t="s">
        <v>136</v>
      </c>
      <c r="J611" s="3">
        <v>153.46250000000001</v>
      </c>
      <c r="K611" s="1" t="s">
        <v>137</v>
      </c>
      <c r="L611" s="1" t="s">
        <v>11</v>
      </c>
      <c r="M611">
        <v>0</v>
      </c>
    </row>
    <row r="612" spans="1:13" ht="13" x14ac:dyDescent="0.15">
      <c r="A612" s="1">
        <v>611</v>
      </c>
      <c r="B612" s="1">
        <v>0</v>
      </c>
      <c r="C612" s="1">
        <v>3</v>
      </c>
      <c r="D612" s="1" t="s">
        <v>343</v>
      </c>
      <c r="E612" s="1" t="s">
        <v>1000</v>
      </c>
      <c r="F612" s="1" t="s">
        <v>1568</v>
      </c>
      <c r="G612" s="2" t="s">
        <v>12</v>
      </c>
      <c r="H612" s="10">
        <v>39</v>
      </c>
      <c r="I612" s="1">
        <v>347082</v>
      </c>
      <c r="J612" s="3">
        <v>31.274999999999999</v>
      </c>
      <c r="L612" s="1" t="s">
        <v>11</v>
      </c>
      <c r="M612">
        <v>6</v>
      </c>
    </row>
    <row r="613" spans="1:13" ht="13" x14ac:dyDescent="0.15">
      <c r="A613" s="1">
        <v>612</v>
      </c>
      <c r="B613" s="1">
        <v>0</v>
      </c>
      <c r="C613" s="1">
        <v>3</v>
      </c>
      <c r="D613" s="1" t="s">
        <v>817</v>
      </c>
      <c r="E613" s="1" t="s">
        <v>999</v>
      </c>
      <c r="F613" s="1" t="s">
        <v>1569</v>
      </c>
      <c r="G613" s="2" t="s">
        <v>9</v>
      </c>
      <c r="I613" s="1" t="s">
        <v>258</v>
      </c>
      <c r="J613" s="3">
        <v>7.05</v>
      </c>
      <c r="L613" s="1" t="s">
        <v>11</v>
      </c>
      <c r="M613">
        <v>0</v>
      </c>
    </row>
    <row r="614" spans="1:13" ht="13" x14ac:dyDescent="0.15">
      <c r="A614" s="1">
        <v>613</v>
      </c>
      <c r="B614" s="1">
        <v>1</v>
      </c>
      <c r="C614" s="1">
        <v>3</v>
      </c>
      <c r="D614" s="1" t="s">
        <v>541</v>
      </c>
      <c r="E614" s="1" t="s">
        <v>1001</v>
      </c>
      <c r="F614" s="1" t="s">
        <v>1570</v>
      </c>
      <c r="G614" s="2" t="s">
        <v>12</v>
      </c>
      <c r="I614" s="1">
        <v>367230</v>
      </c>
      <c r="J614" s="3">
        <v>15.5</v>
      </c>
      <c r="L614" s="1" t="s">
        <v>19</v>
      </c>
      <c r="M614">
        <v>1</v>
      </c>
    </row>
    <row r="615" spans="1:13" ht="13" x14ac:dyDescent="0.15">
      <c r="A615" s="1">
        <v>614</v>
      </c>
      <c r="B615" s="1">
        <v>0</v>
      </c>
      <c r="C615" s="1">
        <v>3</v>
      </c>
      <c r="D615" s="1" t="s">
        <v>818</v>
      </c>
      <c r="E615" s="1" t="s">
        <v>999</v>
      </c>
      <c r="F615" s="1" t="s">
        <v>1199</v>
      </c>
      <c r="G615" s="2" t="s">
        <v>9</v>
      </c>
      <c r="I615" s="1">
        <v>370377</v>
      </c>
      <c r="J615" s="3">
        <v>7.75</v>
      </c>
      <c r="L615" s="1" t="s">
        <v>19</v>
      </c>
      <c r="M615">
        <v>0</v>
      </c>
    </row>
    <row r="616" spans="1:13" ht="13" x14ac:dyDescent="0.15">
      <c r="A616" s="1">
        <v>615</v>
      </c>
      <c r="B616" s="1">
        <v>0</v>
      </c>
      <c r="C616" s="1">
        <v>3</v>
      </c>
      <c r="D616" s="1" t="s">
        <v>819</v>
      </c>
      <c r="E616" s="1" t="s">
        <v>999</v>
      </c>
      <c r="F616" s="1" t="s">
        <v>1571</v>
      </c>
      <c r="G616" s="2" t="s">
        <v>9</v>
      </c>
      <c r="H616" s="10">
        <v>35</v>
      </c>
      <c r="I616" s="1">
        <v>364512</v>
      </c>
      <c r="J616" s="3">
        <v>8.0500000000000007</v>
      </c>
      <c r="L616" s="1" t="s">
        <v>11</v>
      </c>
      <c r="M616">
        <v>0</v>
      </c>
    </row>
    <row r="617" spans="1:13" ht="13" x14ac:dyDescent="0.15">
      <c r="A617" s="1">
        <v>616</v>
      </c>
      <c r="B617" s="1">
        <v>1</v>
      </c>
      <c r="C617" s="1">
        <v>2</v>
      </c>
      <c r="D617" s="1" t="s">
        <v>820</v>
      </c>
      <c r="E617" s="1" t="s">
        <v>1001</v>
      </c>
      <c r="F617" s="1" t="s">
        <v>1572</v>
      </c>
      <c r="G617" s="2" t="s">
        <v>12</v>
      </c>
      <c r="H617" s="10">
        <v>24</v>
      </c>
      <c r="I617" s="1">
        <v>220845</v>
      </c>
      <c r="J617" s="3">
        <v>65</v>
      </c>
      <c r="L617" s="1" t="s">
        <v>11</v>
      </c>
      <c r="M617">
        <v>3</v>
      </c>
    </row>
    <row r="618" spans="1:13" ht="13" x14ac:dyDescent="0.15">
      <c r="A618" s="1">
        <v>617</v>
      </c>
      <c r="B618" s="1">
        <v>0</v>
      </c>
      <c r="C618" s="1">
        <v>3</v>
      </c>
      <c r="D618" s="1" t="s">
        <v>681</v>
      </c>
      <c r="E618" s="1" t="s">
        <v>999</v>
      </c>
      <c r="F618" s="1" t="s">
        <v>1573</v>
      </c>
      <c r="G618" s="2" t="s">
        <v>9</v>
      </c>
      <c r="H618" s="10">
        <v>34</v>
      </c>
      <c r="I618" s="1">
        <v>347080</v>
      </c>
      <c r="J618" s="3">
        <v>14.4</v>
      </c>
      <c r="L618" s="1" t="s">
        <v>11</v>
      </c>
      <c r="M618">
        <v>2</v>
      </c>
    </row>
    <row r="619" spans="1:13" ht="13" x14ac:dyDescent="0.15">
      <c r="A619" s="1">
        <v>618</v>
      </c>
      <c r="B619" s="1">
        <v>0</v>
      </c>
      <c r="C619" s="1">
        <v>3</v>
      </c>
      <c r="D619" s="1" t="s">
        <v>551</v>
      </c>
      <c r="E619" s="1" t="s">
        <v>1000</v>
      </c>
      <c r="F619" s="1" t="s">
        <v>1574</v>
      </c>
      <c r="G619" s="2" t="s">
        <v>12</v>
      </c>
      <c r="H619" s="10">
        <v>26</v>
      </c>
      <c r="I619" s="1" t="s">
        <v>129</v>
      </c>
      <c r="J619" s="3">
        <v>16.100000000000001</v>
      </c>
      <c r="L619" s="1" t="s">
        <v>11</v>
      </c>
      <c r="M619">
        <v>1</v>
      </c>
    </row>
    <row r="620" spans="1:13" ht="13" x14ac:dyDescent="0.15">
      <c r="A620" s="1">
        <v>619</v>
      </c>
      <c r="B620" s="1">
        <v>1</v>
      </c>
      <c r="C620" s="1">
        <v>2</v>
      </c>
      <c r="D620" s="1" t="s">
        <v>492</v>
      </c>
      <c r="E620" s="1" t="s">
        <v>1001</v>
      </c>
      <c r="F620" s="1" t="s">
        <v>1575</v>
      </c>
      <c r="G620" s="2" t="s">
        <v>12</v>
      </c>
      <c r="H620" s="10">
        <v>4</v>
      </c>
      <c r="I620" s="1">
        <v>230136</v>
      </c>
      <c r="J620" s="3">
        <v>39</v>
      </c>
      <c r="K620" s="1" t="s">
        <v>101</v>
      </c>
      <c r="L620" s="1" t="s">
        <v>11</v>
      </c>
      <c r="M620">
        <v>3</v>
      </c>
    </row>
    <row r="621" spans="1:13" ht="13" x14ac:dyDescent="0.15">
      <c r="A621" s="1">
        <v>620</v>
      </c>
      <c r="B621" s="1">
        <v>0</v>
      </c>
      <c r="C621" s="1">
        <v>2</v>
      </c>
      <c r="D621" s="1" t="s">
        <v>821</v>
      </c>
      <c r="E621" s="1" t="s">
        <v>999</v>
      </c>
      <c r="F621" s="1" t="s">
        <v>1038</v>
      </c>
      <c r="G621" s="2" t="s">
        <v>9</v>
      </c>
      <c r="H621" s="10">
        <v>26</v>
      </c>
      <c r="I621" s="1">
        <v>31028</v>
      </c>
      <c r="J621" s="3">
        <v>10.5</v>
      </c>
      <c r="L621" s="1" t="s">
        <v>11</v>
      </c>
      <c r="M621">
        <v>0</v>
      </c>
    </row>
    <row r="622" spans="1:13" ht="13" x14ac:dyDescent="0.15">
      <c r="A622" s="1">
        <v>621</v>
      </c>
      <c r="B622" s="1">
        <v>0</v>
      </c>
      <c r="C622" s="1">
        <v>3</v>
      </c>
      <c r="D622" s="1" t="s">
        <v>822</v>
      </c>
      <c r="E622" s="1" t="s">
        <v>999</v>
      </c>
      <c r="F622" s="1" t="s">
        <v>1576</v>
      </c>
      <c r="G622" s="2" t="s">
        <v>9</v>
      </c>
      <c r="H622" s="10">
        <v>27</v>
      </c>
      <c r="I622" s="1">
        <v>2659</v>
      </c>
      <c r="J622" s="3">
        <v>14.4542</v>
      </c>
      <c r="L622" s="1" t="s">
        <v>15</v>
      </c>
      <c r="M622">
        <v>1</v>
      </c>
    </row>
    <row r="623" spans="1:13" ht="13" x14ac:dyDescent="0.15">
      <c r="A623" s="1">
        <v>622</v>
      </c>
      <c r="B623" s="1">
        <v>1</v>
      </c>
      <c r="C623" s="1">
        <v>1</v>
      </c>
      <c r="D623" s="1" t="s">
        <v>823</v>
      </c>
      <c r="E623" s="1" t="s">
        <v>999</v>
      </c>
      <c r="F623" s="1" t="s">
        <v>1577</v>
      </c>
      <c r="G623" s="2" t="s">
        <v>9</v>
      </c>
      <c r="H623" s="10">
        <v>42</v>
      </c>
      <c r="I623" s="1">
        <v>11753</v>
      </c>
      <c r="J623" s="3">
        <v>52.554200000000002</v>
      </c>
      <c r="K623" s="1" t="s">
        <v>259</v>
      </c>
      <c r="L623" s="1" t="s">
        <v>11</v>
      </c>
      <c r="M623">
        <v>1</v>
      </c>
    </row>
    <row r="624" spans="1:13" ht="13" x14ac:dyDescent="0.15">
      <c r="A624" s="1">
        <v>623</v>
      </c>
      <c r="B624" s="1">
        <v>1</v>
      </c>
      <c r="C624" s="1">
        <v>3</v>
      </c>
      <c r="D624" s="1" t="s">
        <v>652</v>
      </c>
      <c r="E624" s="1" t="s">
        <v>999</v>
      </c>
      <c r="F624" s="1" t="s">
        <v>1578</v>
      </c>
      <c r="G624" s="2" t="s">
        <v>9</v>
      </c>
      <c r="H624" s="10">
        <v>20</v>
      </c>
      <c r="I624" s="1">
        <v>2653</v>
      </c>
      <c r="J624" s="3">
        <v>15.7417</v>
      </c>
      <c r="L624" s="1" t="s">
        <v>15</v>
      </c>
      <c r="M624">
        <v>2</v>
      </c>
    </row>
    <row r="625" spans="1:13" ht="13" x14ac:dyDescent="0.15">
      <c r="A625" s="1">
        <v>624</v>
      </c>
      <c r="B625" s="1">
        <v>0</v>
      </c>
      <c r="C625" s="1">
        <v>3</v>
      </c>
      <c r="D625" s="1" t="s">
        <v>824</v>
      </c>
      <c r="E625" s="1" t="s">
        <v>999</v>
      </c>
      <c r="F625" s="1" t="s">
        <v>1579</v>
      </c>
      <c r="G625" s="2" t="s">
        <v>9</v>
      </c>
      <c r="H625" s="10">
        <v>21</v>
      </c>
      <c r="I625" s="1">
        <v>350029</v>
      </c>
      <c r="J625" s="3">
        <v>7.8541999999999996</v>
      </c>
      <c r="L625" s="1" t="s">
        <v>11</v>
      </c>
      <c r="M625">
        <v>0</v>
      </c>
    </row>
    <row r="626" spans="1:13" ht="13" x14ac:dyDescent="0.15">
      <c r="A626" s="1">
        <v>625</v>
      </c>
      <c r="B626" s="1">
        <v>0</v>
      </c>
      <c r="C626" s="1">
        <v>3</v>
      </c>
      <c r="D626" s="1" t="s">
        <v>825</v>
      </c>
      <c r="E626" s="1" t="s">
        <v>999</v>
      </c>
      <c r="F626" s="1" t="s">
        <v>1580</v>
      </c>
      <c r="G626" s="2" t="s">
        <v>9</v>
      </c>
      <c r="H626" s="10">
        <v>21</v>
      </c>
      <c r="I626" s="1">
        <v>54636</v>
      </c>
      <c r="J626" s="3">
        <v>16.100000000000001</v>
      </c>
      <c r="L626" s="1" t="s">
        <v>11</v>
      </c>
      <c r="M626">
        <v>0</v>
      </c>
    </row>
    <row r="627" spans="1:13" ht="13" x14ac:dyDescent="0.15">
      <c r="A627" s="1">
        <v>626</v>
      </c>
      <c r="B627" s="1">
        <v>0</v>
      </c>
      <c r="C627" s="1">
        <v>1</v>
      </c>
      <c r="D627" s="1" t="s">
        <v>826</v>
      </c>
      <c r="E627" s="1" t="s">
        <v>999</v>
      </c>
      <c r="F627" s="1" t="s">
        <v>1211</v>
      </c>
      <c r="G627" s="2" t="s">
        <v>9</v>
      </c>
      <c r="H627" s="10">
        <v>61</v>
      </c>
      <c r="I627" s="1">
        <v>36963</v>
      </c>
      <c r="J627" s="3">
        <v>32.320799999999998</v>
      </c>
      <c r="K627" s="1" t="s">
        <v>260</v>
      </c>
      <c r="L627" s="1" t="s">
        <v>11</v>
      </c>
      <c r="M627">
        <v>0</v>
      </c>
    </row>
    <row r="628" spans="1:13" ht="13" x14ac:dyDescent="0.15">
      <c r="A628" s="1">
        <v>627</v>
      </c>
      <c r="B628" s="1">
        <v>0</v>
      </c>
      <c r="C628" s="1">
        <v>2</v>
      </c>
      <c r="D628" s="1" t="s">
        <v>827</v>
      </c>
      <c r="E628" s="1" t="s">
        <v>1004</v>
      </c>
      <c r="F628" s="1" t="s">
        <v>1581</v>
      </c>
      <c r="G628" s="2" t="s">
        <v>9</v>
      </c>
      <c r="H628" s="10">
        <v>57</v>
      </c>
      <c r="I628" s="1">
        <v>219533</v>
      </c>
      <c r="J628" s="3">
        <v>12.35</v>
      </c>
      <c r="L628" s="1" t="s">
        <v>19</v>
      </c>
      <c r="M628">
        <v>0</v>
      </c>
    </row>
    <row r="629" spans="1:13" ht="13" x14ac:dyDescent="0.15">
      <c r="A629" s="1">
        <v>628</v>
      </c>
      <c r="B629" s="1">
        <v>1</v>
      </c>
      <c r="C629" s="1">
        <v>1</v>
      </c>
      <c r="D629" s="1" t="s">
        <v>828</v>
      </c>
      <c r="E629" s="1" t="s">
        <v>1001</v>
      </c>
      <c r="F629" s="1" t="s">
        <v>1582</v>
      </c>
      <c r="G629" s="2" t="s">
        <v>12</v>
      </c>
      <c r="H629" s="10">
        <v>21</v>
      </c>
      <c r="I629" s="1">
        <v>13502</v>
      </c>
      <c r="J629" s="3">
        <v>77.958299999999994</v>
      </c>
      <c r="K629" s="1" t="s">
        <v>261</v>
      </c>
      <c r="L629" s="1" t="s">
        <v>11</v>
      </c>
      <c r="M629">
        <v>0</v>
      </c>
    </row>
    <row r="630" spans="1:13" ht="13" x14ac:dyDescent="0.15">
      <c r="A630" s="1">
        <v>629</v>
      </c>
      <c r="B630" s="1">
        <v>0</v>
      </c>
      <c r="C630" s="1">
        <v>3</v>
      </c>
      <c r="D630" s="1" t="s">
        <v>829</v>
      </c>
      <c r="E630" s="1" t="s">
        <v>999</v>
      </c>
      <c r="F630" s="1" t="s">
        <v>1583</v>
      </c>
      <c r="G630" s="2" t="s">
        <v>9</v>
      </c>
      <c r="H630" s="10">
        <v>26</v>
      </c>
      <c r="I630" s="1">
        <v>349224</v>
      </c>
      <c r="J630" s="3">
        <v>7.8958000000000004</v>
      </c>
      <c r="L630" s="1" t="s">
        <v>11</v>
      </c>
      <c r="M630">
        <v>0</v>
      </c>
    </row>
    <row r="631" spans="1:13" ht="13" x14ac:dyDescent="0.15">
      <c r="A631" s="1">
        <v>630</v>
      </c>
      <c r="B631" s="1">
        <v>0</v>
      </c>
      <c r="C631" s="1">
        <v>3</v>
      </c>
      <c r="D631" s="1" t="s">
        <v>830</v>
      </c>
      <c r="E631" s="1" t="s">
        <v>999</v>
      </c>
      <c r="F631" s="1" t="s">
        <v>1584</v>
      </c>
      <c r="G631" s="2" t="s">
        <v>9</v>
      </c>
      <c r="I631" s="1">
        <v>334912</v>
      </c>
      <c r="J631" s="3">
        <v>7.7332999999999998</v>
      </c>
      <c r="L631" s="1" t="s">
        <v>19</v>
      </c>
      <c r="M631">
        <v>0</v>
      </c>
    </row>
    <row r="632" spans="1:13" ht="13" x14ac:dyDescent="0.15">
      <c r="A632" s="1">
        <v>631</v>
      </c>
      <c r="B632" s="1">
        <v>1</v>
      </c>
      <c r="C632" s="1">
        <v>1</v>
      </c>
      <c r="D632" s="1" t="s">
        <v>831</v>
      </c>
      <c r="E632" s="1" t="s">
        <v>999</v>
      </c>
      <c r="F632" s="1" t="s">
        <v>1585</v>
      </c>
      <c r="G632" s="2" t="s">
        <v>9</v>
      </c>
      <c r="H632" s="10">
        <v>80</v>
      </c>
      <c r="I632" s="1">
        <v>27042</v>
      </c>
      <c r="J632" s="3">
        <v>30</v>
      </c>
      <c r="K632" s="1" t="s">
        <v>262</v>
      </c>
      <c r="L632" s="1" t="s">
        <v>11</v>
      </c>
      <c r="M632">
        <v>0</v>
      </c>
    </row>
    <row r="633" spans="1:13" ht="13" x14ac:dyDescent="0.15">
      <c r="A633" s="1">
        <v>632</v>
      </c>
      <c r="B633" s="1">
        <v>0</v>
      </c>
      <c r="C633" s="1">
        <v>3</v>
      </c>
      <c r="D633" s="1" t="s">
        <v>832</v>
      </c>
      <c r="E633" s="1" t="s">
        <v>999</v>
      </c>
      <c r="F633" s="1" t="s">
        <v>1586</v>
      </c>
      <c r="G633" s="2" t="s">
        <v>9</v>
      </c>
      <c r="H633" s="10">
        <v>51</v>
      </c>
      <c r="I633" s="1">
        <v>347743</v>
      </c>
      <c r="J633" s="3">
        <v>7.0541999999999998</v>
      </c>
      <c r="L633" s="1" t="s">
        <v>11</v>
      </c>
      <c r="M633">
        <v>0</v>
      </c>
    </row>
    <row r="634" spans="1:13" ht="13" x14ac:dyDescent="0.15">
      <c r="A634" s="1">
        <v>633</v>
      </c>
      <c r="B634" s="1">
        <v>1</v>
      </c>
      <c r="C634" s="1">
        <v>1</v>
      </c>
      <c r="D634" s="1" t="s">
        <v>833</v>
      </c>
      <c r="E634" s="1" t="s">
        <v>1005</v>
      </c>
      <c r="F634" s="1" t="s">
        <v>1587</v>
      </c>
      <c r="G634" s="2" t="s">
        <v>9</v>
      </c>
      <c r="H634" s="10">
        <v>32</v>
      </c>
      <c r="I634" s="1">
        <v>13214</v>
      </c>
      <c r="J634" s="3">
        <v>30.5</v>
      </c>
      <c r="K634" s="1" t="s">
        <v>263</v>
      </c>
      <c r="L634" s="1" t="s">
        <v>15</v>
      </c>
      <c r="M634">
        <v>0</v>
      </c>
    </row>
    <row r="635" spans="1:13" ht="13" x14ac:dyDescent="0.15">
      <c r="A635" s="1">
        <v>634</v>
      </c>
      <c r="B635" s="1">
        <v>0</v>
      </c>
      <c r="C635" s="1">
        <v>1</v>
      </c>
      <c r="D635" s="1" t="s">
        <v>834</v>
      </c>
      <c r="E635" s="1" t="s">
        <v>999</v>
      </c>
      <c r="F635" s="1" t="s">
        <v>1588</v>
      </c>
      <c r="G635" s="2" t="s">
        <v>9</v>
      </c>
      <c r="I635" s="1">
        <v>112052</v>
      </c>
      <c r="J635" s="3">
        <v>0</v>
      </c>
      <c r="L635" s="1" t="s">
        <v>11</v>
      </c>
      <c r="M635">
        <v>0</v>
      </c>
    </row>
    <row r="636" spans="1:13" ht="13" x14ac:dyDescent="0.15">
      <c r="A636" s="1">
        <v>635</v>
      </c>
      <c r="B636" s="1">
        <v>0</v>
      </c>
      <c r="C636" s="1">
        <v>3</v>
      </c>
      <c r="D636" s="1" t="s">
        <v>391</v>
      </c>
      <c r="E636" s="1" t="s">
        <v>1001</v>
      </c>
      <c r="F636" s="1" t="s">
        <v>1589</v>
      </c>
      <c r="G636" s="2" t="s">
        <v>12</v>
      </c>
      <c r="H636" s="10">
        <v>9</v>
      </c>
      <c r="I636" s="1">
        <v>347088</v>
      </c>
      <c r="J636" s="3">
        <v>27.9</v>
      </c>
      <c r="L636" s="1" t="s">
        <v>11</v>
      </c>
      <c r="M636">
        <v>5</v>
      </c>
    </row>
    <row r="637" spans="1:13" ht="13" x14ac:dyDescent="0.15">
      <c r="A637" s="1">
        <v>636</v>
      </c>
      <c r="B637" s="1">
        <v>1</v>
      </c>
      <c r="C637" s="1">
        <v>2</v>
      </c>
      <c r="D637" s="1" t="s">
        <v>835</v>
      </c>
      <c r="E637" s="1" t="s">
        <v>1001</v>
      </c>
      <c r="F637" s="1" t="s">
        <v>1355</v>
      </c>
      <c r="G637" s="2" t="s">
        <v>12</v>
      </c>
      <c r="H637" s="10">
        <v>28</v>
      </c>
      <c r="I637" s="1">
        <v>237668</v>
      </c>
      <c r="J637" s="3">
        <v>13</v>
      </c>
      <c r="L637" s="1" t="s">
        <v>11</v>
      </c>
      <c r="M637">
        <v>0</v>
      </c>
    </row>
    <row r="638" spans="1:13" ht="13" x14ac:dyDescent="0.15">
      <c r="A638" s="1">
        <v>637</v>
      </c>
      <c r="B638" s="1">
        <v>0</v>
      </c>
      <c r="C638" s="1">
        <v>3</v>
      </c>
      <c r="D638" s="1" t="s">
        <v>836</v>
      </c>
      <c r="E638" s="1" t="s">
        <v>999</v>
      </c>
      <c r="F638" s="1" t="s">
        <v>1590</v>
      </c>
      <c r="G638" s="2" t="s">
        <v>9</v>
      </c>
      <c r="H638" s="10">
        <v>32</v>
      </c>
      <c r="I638" s="1" t="s">
        <v>264</v>
      </c>
      <c r="J638" s="3">
        <v>7.9249999999999998</v>
      </c>
      <c r="L638" s="1" t="s">
        <v>11</v>
      </c>
      <c r="M638">
        <v>0</v>
      </c>
    </row>
    <row r="639" spans="1:13" ht="13" x14ac:dyDescent="0.15">
      <c r="A639" s="1">
        <v>638</v>
      </c>
      <c r="B639" s="1">
        <v>0</v>
      </c>
      <c r="C639" s="1">
        <v>2</v>
      </c>
      <c r="D639" s="1" t="s">
        <v>538</v>
      </c>
      <c r="E639" s="1" t="s">
        <v>999</v>
      </c>
      <c r="F639" s="1" t="s">
        <v>1591</v>
      </c>
      <c r="G639" s="2" t="s">
        <v>9</v>
      </c>
      <c r="H639" s="10">
        <v>31</v>
      </c>
      <c r="I639" s="1" t="s">
        <v>122</v>
      </c>
      <c r="J639" s="3">
        <v>26.25</v>
      </c>
      <c r="L639" s="1" t="s">
        <v>11</v>
      </c>
      <c r="M639">
        <v>2</v>
      </c>
    </row>
    <row r="640" spans="1:13" ht="13" x14ac:dyDescent="0.15">
      <c r="A640" s="1">
        <v>639</v>
      </c>
      <c r="B640" s="1">
        <v>0</v>
      </c>
      <c r="C640" s="1">
        <v>3</v>
      </c>
      <c r="D640" s="1" t="s">
        <v>378</v>
      </c>
      <c r="E640" s="1" t="s">
        <v>1000</v>
      </c>
      <c r="F640" s="1" t="s">
        <v>1592</v>
      </c>
      <c r="G640" s="2" t="s">
        <v>12</v>
      </c>
      <c r="H640" s="10">
        <v>41</v>
      </c>
      <c r="I640" s="1">
        <v>3101295</v>
      </c>
      <c r="J640" s="3">
        <v>39.6875</v>
      </c>
      <c r="L640" s="1" t="s">
        <v>11</v>
      </c>
      <c r="M640">
        <v>5</v>
      </c>
    </row>
    <row r="641" spans="1:13" ht="13" x14ac:dyDescent="0.15">
      <c r="A641" s="1">
        <v>640</v>
      </c>
      <c r="B641" s="1">
        <v>0</v>
      </c>
      <c r="C641" s="1">
        <v>3</v>
      </c>
      <c r="D641" s="1" t="s">
        <v>688</v>
      </c>
      <c r="E641" s="1" t="s">
        <v>999</v>
      </c>
      <c r="F641" s="1" t="s">
        <v>1593</v>
      </c>
      <c r="G641" s="2" t="s">
        <v>9</v>
      </c>
      <c r="I641" s="1">
        <v>376564</v>
      </c>
      <c r="J641" s="3">
        <v>16.100000000000001</v>
      </c>
      <c r="L641" s="1" t="s">
        <v>11</v>
      </c>
      <c r="M641">
        <v>1</v>
      </c>
    </row>
    <row r="642" spans="1:13" ht="13" x14ac:dyDescent="0.15">
      <c r="A642" s="1">
        <v>641</v>
      </c>
      <c r="B642" s="1">
        <v>0</v>
      </c>
      <c r="C642" s="1">
        <v>3</v>
      </c>
      <c r="D642" s="1" t="s">
        <v>837</v>
      </c>
      <c r="E642" s="1" t="s">
        <v>999</v>
      </c>
      <c r="F642" s="1" t="s">
        <v>1594</v>
      </c>
      <c r="G642" s="2" t="s">
        <v>9</v>
      </c>
      <c r="H642" s="10">
        <v>20</v>
      </c>
      <c r="I642" s="1">
        <v>350050</v>
      </c>
      <c r="J642" s="3">
        <v>7.8541999999999996</v>
      </c>
      <c r="L642" s="1" t="s">
        <v>11</v>
      </c>
      <c r="M642">
        <v>0</v>
      </c>
    </row>
    <row r="643" spans="1:13" ht="13" x14ac:dyDescent="0.15">
      <c r="A643" s="1">
        <v>642</v>
      </c>
      <c r="B643" s="1">
        <v>1</v>
      </c>
      <c r="C643" s="1">
        <v>1</v>
      </c>
      <c r="D643" s="1" t="s">
        <v>838</v>
      </c>
      <c r="E643" s="1" t="s">
        <v>1011</v>
      </c>
      <c r="F643" s="1" t="s">
        <v>1595</v>
      </c>
      <c r="G643" s="2" t="s">
        <v>12</v>
      </c>
      <c r="H643" s="10">
        <v>24</v>
      </c>
      <c r="I643" s="1" t="s">
        <v>178</v>
      </c>
      <c r="J643" s="3">
        <v>69.3</v>
      </c>
      <c r="K643" s="1" t="s">
        <v>179</v>
      </c>
      <c r="L643" s="1" t="s">
        <v>15</v>
      </c>
      <c r="M643">
        <v>0</v>
      </c>
    </row>
    <row r="644" spans="1:13" ht="13" x14ac:dyDescent="0.15">
      <c r="A644" s="1">
        <v>643</v>
      </c>
      <c r="B644" s="1">
        <v>0</v>
      </c>
      <c r="C644" s="1">
        <v>3</v>
      </c>
      <c r="D644" s="1" t="s">
        <v>391</v>
      </c>
      <c r="E644" s="1" t="s">
        <v>1001</v>
      </c>
      <c r="F644" s="1" t="s">
        <v>1596</v>
      </c>
      <c r="G644" s="2" t="s">
        <v>12</v>
      </c>
      <c r="H644" s="10">
        <v>2</v>
      </c>
      <c r="I644" s="1">
        <v>347088</v>
      </c>
      <c r="J644" s="3">
        <v>27.9</v>
      </c>
      <c r="L644" s="1" t="s">
        <v>11</v>
      </c>
      <c r="M644">
        <v>5</v>
      </c>
    </row>
    <row r="645" spans="1:13" ht="13" x14ac:dyDescent="0.15">
      <c r="A645" s="1">
        <v>644</v>
      </c>
      <c r="B645" s="1">
        <v>1</v>
      </c>
      <c r="C645" s="1">
        <v>3</v>
      </c>
      <c r="D645" s="1" t="s">
        <v>839</v>
      </c>
      <c r="E645" s="1" t="s">
        <v>999</v>
      </c>
      <c r="F645" s="1" t="s">
        <v>1597</v>
      </c>
      <c r="G645" s="2" t="s">
        <v>9</v>
      </c>
      <c r="I645" s="1">
        <v>1601</v>
      </c>
      <c r="J645" s="3">
        <v>56.495800000000003</v>
      </c>
      <c r="L645" s="1" t="s">
        <v>11</v>
      </c>
      <c r="M645">
        <v>0</v>
      </c>
    </row>
    <row r="646" spans="1:13" ht="13" x14ac:dyDescent="0.15">
      <c r="A646" s="1">
        <v>645</v>
      </c>
      <c r="B646" s="1">
        <v>1</v>
      </c>
      <c r="C646" s="1">
        <v>3</v>
      </c>
      <c r="D646" s="1" t="s">
        <v>699</v>
      </c>
      <c r="E646" s="1" t="s">
        <v>1001</v>
      </c>
      <c r="F646" s="1" t="s">
        <v>1598</v>
      </c>
      <c r="G646" s="2" t="s">
        <v>12</v>
      </c>
      <c r="H646" s="10">
        <v>0.75</v>
      </c>
      <c r="I646" s="1">
        <v>2666</v>
      </c>
      <c r="J646" s="3">
        <v>19.258299999999998</v>
      </c>
      <c r="L646" s="1" t="s">
        <v>15</v>
      </c>
      <c r="M646">
        <v>3</v>
      </c>
    </row>
    <row r="647" spans="1:13" ht="13" x14ac:dyDescent="0.15">
      <c r="A647" s="1">
        <v>646</v>
      </c>
      <c r="B647" s="1">
        <v>1</v>
      </c>
      <c r="C647" s="1">
        <v>1</v>
      </c>
      <c r="D647" s="1" t="s">
        <v>380</v>
      </c>
      <c r="E647" s="1" t="s">
        <v>999</v>
      </c>
      <c r="F647" s="1" t="s">
        <v>1599</v>
      </c>
      <c r="G647" s="2" t="s">
        <v>9</v>
      </c>
      <c r="H647" s="10">
        <v>48</v>
      </c>
      <c r="I647" s="1" t="s">
        <v>37</v>
      </c>
      <c r="J647" s="3">
        <v>76.729200000000006</v>
      </c>
      <c r="K647" s="1" t="s">
        <v>38</v>
      </c>
      <c r="L647" s="1" t="s">
        <v>15</v>
      </c>
      <c r="M647">
        <v>1</v>
      </c>
    </row>
    <row r="648" spans="1:13" ht="13" x14ac:dyDescent="0.15">
      <c r="A648" s="1">
        <v>647</v>
      </c>
      <c r="B648" s="1">
        <v>0</v>
      </c>
      <c r="C648" s="1">
        <v>3</v>
      </c>
      <c r="D648" s="1" t="s">
        <v>840</v>
      </c>
      <c r="E648" s="1" t="s">
        <v>999</v>
      </c>
      <c r="F648" s="1" t="s">
        <v>1600</v>
      </c>
      <c r="G648" s="2" t="s">
        <v>9</v>
      </c>
      <c r="H648" s="10">
        <v>19</v>
      </c>
      <c r="I648" s="1">
        <v>349231</v>
      </c>
      <c r="J648" s="3">
        <v>7.8958000000000004</v>
      </c>
      <c r="L648" s="1" t="s">
        <v>11</v>
      </c>
      <c r="M648">
        <v>0</v>
      </c>
    </row>
    <row r="649" spans="1:13" ht="13" x14ac:dyDescent="0.15">
      <c r="A649" s="1">
        <v>648</v>
      </c>
      <c r="B649" s="1">
        <v>1</v>
      </c>
      <c r="C649" s="1">
        <v>1</v>
      </c>
      <c r="D649" s="1" t="s">
        <v>841</v>
      </c>
      <c r="E649" s="1" t="s">
        <v>1012</v>
      </c>
      <c r="F649" s="1" t="s">
        <v>1601</v>
      </c>
      <c r="G649" s="2" t="s">
        <v>9</v>
      </c>
      <c r="H649" s="10">
        <v>56</v>
      </c>
      <c r="I649" s="1">
        <v>13213</v>
      </c>
      <c r="J649" s="3">
        <v>35.5</v>
      </c>
      <c r="K649" s="1" t="s">
        <v>265</v>
      </c>
      <c r="L649" s="1" t="s">
        <v>15</v>
      </c>
      <c r="M649">
        <v>0</v>
      </c>
    </row>
    <row r="650" spans="1:13" ht="13" x14ac:dyDescent="0.15">
      <c r="A650" s="1">
        <v>649</v>
      </c>
      <c r="B650" s="1">
        <v>0</v>
      </c>
      <c r="C650" s="1">
        <v>3</v>
      </c>
      <c r="D650" s="1" t="s">
        <v>842</v>
      </c>
      <c r="E650" s="1" t="s">
        <v>999</v>
      </c>
      <c r="F650" s="1" t="s">
        <v>1514</v>
      </c>
      <c r="G650" s="2" t="s">
        <v>9</v>
      </c>
      <c r="I650" s="1" t="s">
        <v>266</v>
      </c>
      <c r="J650" s="3">
        <v>7.55</v>
      </c>
      <c r="L650" s="1" t="s">
        <v>11</v>
      </c>
      <c r="M650">
        <v>0</v>
      </c>
    </row>
    <row r="651" spans="1:13" ht="13" x14ac:dyDescent="0.15">
      <c r="A651" s="1">
        <v>650</v>
      </c>
      <c r="B651" s="1">
        <v>1</v>
      </c>
      <c r="C651" s="1">
        <v>3</v>
      </c>
      <c r="D651" s="1" t="s">
        <v>735</v>
      </c>
      <c r="E651" s="1" t="s">
        <v>1001</v>
      </c>
      <c r="F651" s="1" t="s">
        <v>1602</v>
      </c>
      <c r="G651" s="2" t="s">
        <v>12</v>
      </c>
      <c r="H651" s="10">
        <v>23</v>
      </c>
      <c r="I651" s="1" t="s">
        <v>267</v>
      </c>
      <c r="J651" s="3">
        <v>7.55</v>
      </c>
      <c r="L651" s="1" t="s">
        <v>11</v>
      </c>
      <c r="M651">
        <v>0</v>
      </c>
    </row>
    <row r="652" spans="1:13" ht="13" x14ac:dyDescent="0.15">
      <c r="A652" s="1">
        <v>651</v>
      </c>
      <c r="B652" s="1">
        <v>0</v>
      </c>
      <c r="C652" s="1">
        <v>3</v>
      </c>
      <c r="D652" s="1" t="s">
        <v>843</v>
      </c>
      <c r="E652" s="1" t="s">
        <v>999</v>
      </c>
      <c r="F652" s="1" t="s">
        <v>1603</v>
      </c>
      <c r="G652" s="2" t="s">
        <v>9</v>
      </c>
      <c r="I652" s="1">
        <v>349221</v>
      </c>
      <c r="J652" s="3">
        <v>7.8958000000000004</v>
      </c>
      <c r="L652" s="1" t="s">
        <v>11</v>
      </c>
      <c r="M652">
        <v>0</v>
      </c>
    </row>
    <row r="653" spans="1:13" ht="13" x14ac:dyDescent="0.15">
      <c r="A653" s="1">
        <v>652</v>
      </c>
      <c r="B653" s="1">
        <v>1</v>
      </c>
      <c r="C653" s="1">
        <v>2</v>
      </c>
      <c r="D653" s="1" t="s">
        <v>423</v>
      </c>
      <c r="E653" s="1" t="s">
        <v>1001</v>
      </c>
      <c r="F653" s="1" t="s">
        <v>1604</v>
      </c>
      <c r="G653" s="2" t="s">
        <v>12</v>
      </c>
      <c r="H653" s="10">
        <v>18</v>
      </c>
      <c r="I653" s="1">
        <v>231919</v>
      </c>
      <c r="J653" s="3">
        <v>23</v>
      </c>
      <c r="L653" s="1" t="s">
        <v>11</v>
      </c>
      <c r="M653">
        <v>1</v>
      </c>
    </row>
    <row r="654" spans="1:13" ht="13" x14ac:dyDescent="0.15">
      <c r="A654" s="1">
        <v>653</v>
      </c>
      <c r="B654" s="1">
        <v>0</v>
      </c>
      <c r="C654" s="1">
        <v>3</v>
      </c>
      <c r="D654" s="1" t="s">
        <v>844</v>
      </c>
      <c r="E654" s="1" t="s">
        <v>999</v>
      </c>
      <c r="F654" s="1" t="s">
        <v>1605</v>
      </c>
      <c r="G654" s="2" t="s">
        <v>9</v>
      </c>
      <c r="H654" s="10">
        <v>21</v>
      </c>
      <c r="I654" s="1">
        <v>8475</v>
      </c>
      <c r="J654" s="3">
        <v>8.4332999999999991</v>
      </c>
      <c r="L654" s="1" t="s">
        <v>11</v>
      </c>
      <c r="M654">
        <v>0</v>
      </c>
    </row>
    <row r="655" spans="1:13" ht="13" x14ac:dyDescent="0.15">
      <c r="A655" s="1">
        <v>654</v>
      </c>
      <c r="B655" s="1">
        <v>1</v>
      </c>
      <c r="C655" s="1">
        <v>3</v>
      </c>
      <c r="D655" s="1" t="s">
        <v>845</v>
      </c>
      <c r="E655" s="1" t="s">
        <v>1001</v>
      </c>
      <c r="F655" s="1" t="s">
        <v>1606</v>
      </c>
      <c r="G655" s="2" t="s">
        <v>12</v>
      </c>
      <c r="I655" s="1">
        <v>330919</v>
      </c>
      <c r="J655" s="3">
        <v>7.8292000000000002</v>
      </c>
      <c r="L655" s="1" t="s">
        <v>19</v>
      </c>
      <c r="M655">
        <v>0</v>
      </c>
    </row>
    <row r="656" spans="1:13" ht="13" x14ac:dyDescent="0.15">
      <c r="A656" s="1">
        <v>655</v>
      </c>
      <c r="B656" s="1">
        <v>0</v>
      </c>
      <c r="C656" s="1">
        <v>3</v>
      </c>
      <c r="D656" s="1" t="s">
        <v>846</v>
      </c>
      <c r="E656" s="1" t="s">
        <v>1001</v>
      </c>
      <c r="F656" s="1" t="s">
        <v>1275</v>
      </c>
      <c r="G656" s="2" t="s">
        <v>12</v>
      </c>
      <c r="H656" s="10">
        <v>18</v>
      </c>
      <c r="I656" s="1">
        <v>365226</v>
      </c>
      <c r="J656" s="3">
        <v>6.75</v>
      </c>
      <c r="L656" s="1" t="s">
        <v>19</v>
      </c>
      <c r="M656">
        <v>0</v>
      </c>
    </row>
    <row r="657" spans="1:13" ht="13" x14ac:dyDescent="0.15">
      <c r="A657" s="1">
        <v>656</v>
      </c>
      <c r="B657" s="1">
        <v>0</v>
      </c>
      <c r="C657" s="1">
        <v>2</v>
      </c>
      <c r="D657" s="1" t="s">
        <v>442</v>
      </c>
      <c r="E657" s="1" t="s">
        <v>999</v>
      </c>
      <c r="F657" s="1" t="s">
        <v>1607</v>
      </c>
      <c r="G657" s="2" t="s">
        <v>9</v>
      </c>
      <c r="H657" s="10">
        <v>24</v>
      </c>
      <c r="I657" s="1" t="s">
        <v>51</v>
      </c>
      <c r="J657" s="3">
        <v>73.5</v>
      </c>
      <c r="L657" s="1" t="s">
        <v>11</v>
      </c>
      <c r="M657">
        <v>2</v>
      </c>
    </row>
    <row r="658" spans="1:13" ht="13" x14ac:dyDescent="0.15">
      <c r="A658" s="1">
        <v>657</v>
      </c>
      <c r="B658" s="1">
        <v>0</v>
      </c>
      <c r="C658" s="1">
        <v>3</v>
      </c>
      <c r="D658" s="1" t="s">
        <v>847</v>
      </c>
      <c r="E658" s="1" t="s">
        <v>999</v>
      </c>
      <c r="F658" s="1" t="s">
        <v>948</v>
      </c>
      <c r="G658" s="2" t="s">
        <v>9</v>
      </c>
      <c r="I658" s="1">
        <v>349223</v>
      </c>
      <c r="J658" s="3">
        <v>7.8958000000000004</v>
      </c>
      <c r="L658" s="1" t="s">
        <v>11</v>
      </c>
      <c r="M658">
        <v>0</v>
      </c>
    </row>
    <row r="659" spans="1:13" ht="13" x14ac:dyDescent="0.15">
      <c r="A659" s="1">
        <v>658</v>
      </c>
      <c r="B659" s="1">
        <v>0</v>
      </c>
      <c r="C659" s="1">
        <v>3</v>
      </c>
      <c r="D659" s="1" t="s">
        <v>497</v>
      </c>
      <c r="E659" s="1" t="s">
        <v>1000</v>
      </c>
      <c r="F659" s="1" t="s">
        <v>1608</v>
      </c>
      <c r="G659" s="2" t="s">
        <v>12</v>
      </c>
      <c r="H659" s="10">
        <v>32</v>
      </c>
      <c r="I659" s="1">
        <v>364849</v>
      </c>
      <c r="J659" s="3">
        <v>15.5</v>
      </c>
      <c r="L659" s="1" t="s">
        <v>19</v>
      </c>
      <c r="M659">
        <v>2</v>
      </c>
    </row>
    <row r="660" spans="1:13" ht="13" x14ac:dyDescent="0.15">
      <c r="A660" s="1">
        <v>659</v>
      </c>
      <c r="B660" s="1">
        <v>0</v>
      </c>
      <c r="C660" s="1">
        <v>2</v>
      </c>
      <c r="D660" s="1" t="s">
        <v>848</v>
      </c>
      <c r="E660" s="1" t="s">
        <v>999</v>
      </c>
      <c r="F660" s="1" t="s">
        <v>1609</v>
      </c>
      <c r="G660" s="2" t="s">
        <v>9</v>
      </c>
      <c r="H660" s="10">
        <v>23</v>
      </c>
      <c r="I660" s="1">
        <v>29751</v>
      </c>
      <c r="J660" s="3">
        <v>13</v>
      </c>
      <c r="L660" s="1" t="s">
        <v>11</v>
      </c>
      <c r="M660">
        <v>0</v>
      </c>
    </row>
    <row r="661" spans="1:13" ht="13" x14ac:dyDescent="0.15">
      <c r="A661" s="1">
        <v>660</v>
      </c>
      <c r="B661" s="1">
        <v>0</v>
      </c>
      <c r="C661" s="1">
        <v>1</v>
      </c>
      <c r="D661" s="1" t="s">
        <v>520</v>
      </c>
      <c r="E661" s="1" t="s">
        <v>999</v>
      </c>
      <c r="F661" s="1" t="s">
        <v>1610</v>
      </c>
      <c r="G661" s="2" t="s">
        <v>9</v>
      </c>
      <c r="H661" s="10">
        <v>58</v>
      </c>
      <c r="I661" s="1">
        <v>35273</v>
      </c>
      <c r="J661" s="3">
        <v>113.27500000000001</v>
      </c>
      <c r="K661" s="1" t="s">
        <v>268</v>
      </c>
      <c r="L661" s="1" t="s">
        <v>15</v>
      </c>
      <c r="M661">
        <v>2</v>
      </c>
    </row>
    <row r="662" spans="1:13" ht="13" x14ac:dyDescent="0.15">
      <c r="A662" s="1">
        <v>661</v>
      </c>
      <c r="B662" s="1">
        <v>1</v>
      </c>
      <c r="C662" s="1">
        <v>1</v>
      </c>
      <c r="D662" s="1" t="s">
        <v>616</v>
      </c>
      <c r="E662" s="1" t="s">
        <v>1005</v>
      </c>
      <c r="F662" s="1" t="s">
        <v>1611</v>
      </c>
      <c r="G662" s="2" t="s">
        <v>9</v>
      </c>
      <c r="H662" s="10">
        <v>50</v>
      </c>
      <c r="I662" s="1" t="s">
        <v>169</v>
      </c>
      <c r="J662" s="3">
        <v>133.65</v>
      </c>
      <c r="L662" s="1" t="s">
        <v>11</v>
      </c>
      <c r="M662">
        <v>2</v>
      </c>
    </row>
    <row r="663" spans="1:13" ht="13" x14ac:dyDescent="0.15">
      <c r="A663" s="1">
        <v>662</v>
      </c>
      <c r="B663" s="1">
        <v>0</v>
      </c>
      <c r="C663" s="1">
        <v>3</v>
      </c>
      <c r="D663" s="1" t="s">
        <v>849</v>
      </c>
      <c r="E663" s="1" t="s">
        <v>999</v>
      </c>
      <c r="F663" s="1" t="s">
        <v>1612</v>
      </c>
      <c r="G663" s="2" t="s">
        <v>9</v>
      </c>
      <c r="H663" s="10">
        <v>40</v>
      </c>
      <c r="I663" s="1">
        <v>2623</v>
      </c>
      <c r="J663" s="3">
        <v>7.2249999999999996</v>
      </c>
      <c r="L663" s="1" t="s">
        <v>15</v>
      </c>
      <c r="M663">
        <v>0</v>
      </c>
    </row>
    <row r="664" spans="1:13" ht="13" x14ac:dyDescent="0.15">
      <c r="A664" s="1">
        <v>663</v>
      </c>
      <c r="B664" s="1">
        <v>0</v>
      </c>
      <c r="C664" s="1">
        <v>1</v>
      </c>
      <c r="D664" s="1" t="s">
        <v>850</v>
      </c>
      <c r="E664" s="1" t="s">
        <v>999</v>
      </c>
      <c r="F664" s="1" t="s">
        <v>1613</v>
      </c>
      <c r="G664" s="2" t="s">
        <v>9</v>
      </c>
      <c r="H664" s="10">
        <v>47</v>
      </c>
      <c r="I664" s="1">
        <v>5727</v>
      </c>
      <c r="J664" s="3">
        <v>25.587499999999999</v>
      </c>
      <c r="K664" s="1" t="s">
        <v>269</v>
      </c>
      <c r="L664" s="1" t="s">
        <v>11</v>
      </c>
      <c r="M664">
        <v>0</v>
      </c>
    </row>
    <row r="665" spans="1:13" ht="13" x14ac:dyDescent="0.15">
      <c r="A665" s="1">
        <v>664</v>
      </c>
      <c r="B665" s="1">
        <v>0</v>
      </c>
      <c r="C665" s="1">
        <v>3</v>
      </c>
      <c r="D665" s="1" t="s">
        <v>750</v>
      </c>
      <c r="E665" s="1" t="s">
        <v>999</v>
      </c>
      <c r="F665" s="1" t="s">
        <v>1614</v>
      </c>
      <c r="G665" s="2" t="s">
        <v>9</v>
      </c>
      <c r="H665" s="10">
        <v>36</v>
      </c>
      <c r="I665" s="1">
        <v>349210</v>
      </c>
      <c r="J665" s="3">
        <v>7.4958</v>
      </c>
      <c r="L665" s="1" t="s">
        <v>11</v>
      </c>
      <c r="M665">
        <v>0</v>
      </c>
    </row>
    <row r="666" spans="1:13" ht="13" x14ac:dyDescent="0.15">
      <c r="A666" s="1">
        <v>665</v>
      </c>
      <c r="B666" s="1">
        <v>1</v>
      </c>
      <c r="C666" s="1">
        <v>3</v>
      </c>
      <c r="D666" s="1" t="s">
        <v>851</v>
      </c>
      <c r="E666" s="1" t="s">
        <v>999</v>
      </c>
      <c r="F666" s="1" t="s">
        <v>1615</v>
      </c>
      <c r="G666" s="2" t="s">
        <v>9</v>
      </c>
      <c r="H666" s="10">
        <v>20</v>
      </c>
      <c r="I666" s="1" t="s">
        <v>270</v>
      </c>
      <c r="J666" s="3">
        <v>7.9249999999999998</v>
      </c>
      <c r="L666" s="1" t="s">
        <v>11</v>
      </c>
      <c r="M666">
        <v>1</v>
      </c>
    </row>
    <row r="667" spans="1:13" ht="13" x14ac:dyDescent="0.15">
      <c r="A667" s="1">
        <v>666</v>
      </c>
      <c r="B667" s="1">
        <v>0</v>
      </c>
      <c r="C667" s="1">
        <v>2</v>
      </c>
      <c r="D667" s="1" t="s">
        <v>442</v>
      </c>
      <c r="E667" s="1" t="s">
        <v>999</v>
      </c>
      <c r="F667" s="1" t="s">
        <v>1616</v>
      </c>
      <c r="G667" s="2" t="s">
        <v>9</v>
      </c>
      <c r="H667" s="10">
        <v>32</v>
      </c>
      <c r="I667" s="1" t="s">
        <v>51</v>
      </c>
      <c r="J667" s="3">
        <v>73.5</v>
      </c>
      <c r="L667" s="1" t="s">
        <v>11</v>
      </c>
      <c r="M667">
        <v>2</v>
      </c>
    </row>
    <row r="668" spans="1:13" ht="13" x14ac:dyDescent="0.15">
      <c r="A668" s="1">
        <v>667</v>
      </c>
      <c r="B668" s="1">
        <v>0</v>
      </c>
      <c r="C668" s="1">
        <v>2</v>
      </c>
      <c r="D668" s="1" t="s">
        <v>852</v>
      </c>
      <c r="E668" s="1" t="s">
        <v>999</v>
      </c>
      <c r="F668" s="1" t="s">
        <v>1617</v>
      </c>
      <c r="G668" s="2" t="s">
        <v>9</v>
      </c>
      <c r="H668" s="10">
        <v>25</v>
      </c>
      <c r="I668" s="1">
        <v>234686</v>
      </c>
      <c r="J668" s="3">
        <v>13</v>
      </c>
      <c r="L668" s="1" t="s">
        <v>11</v>
      </c>
      <c r="M668">
        <v>0</v>
      </c>
    </row>
    <row r="669" spans="1:13" ht="13" x14ac:dyDescent="0.15">
      <c r="A669" s="1">
        <v>668</v>
      </c>
      <c r="B669" s="1">
        <v>0</v>
      </c>
      <c r="C669" s="1">
        <v>3</v>
      </c>
      <c r="D669" s="1" t="s">
        <v>853</v>
      </c>
      <c r="E669" s="1" t="s">
        <v>999</v>
      </c>
      <c r="F669" s="1" t="s">
        <v>1618</v>
      </c>
      <c r="G669" s="2" t="s">
        <v>9</v>
      </c>
      <c r="I669" s="1">
        <v>312993</v>
      </c>
      <c r="J669" s="3">
        <v>7.7750000000000004</v>
      </c>
      <c r="L669" s="1" t="s">
        <v>11</v>
      </c>
      <c r="M669">
        <v>0</v>
      </c>
    </row>
    <row r="670" spans="1:13" ht="13" x14ac:dyDescent="0.15">
      <c r="A670" s="1">
        <v>669</v>
      </c>
      <c r="B670" s="1">
        <v>0</v>
      </c>
      <c r="C670" s="1">
        <v>3</v>
      </c>
      <c r="D670" s="1" t="s">
        <v>854</v>
      </c>
      <c r="E670" s="1" t="s">
        <v>999</v>
      </c>
      <c r="F670" s="1" t="s">
        <v>1619</v>
      </c>
      <c r="G670" s="2" t="s">
        <v>9</v>
      </c>
      <c r="H670" s="10">
        <v>43</v>
      </c>
      <c r="I670" s="1" t="s">
        <v>271</v>
      </c>
      <c r="J670" s="3">
        <v>8.0500000000000007</v>
      </c>
      <c r="L670" s="1" t="s">
        <v>11</v>
      </c>
      <c r="M670">
        <v>0</v>
      </c>
    </row>
    <row r="671" spans="1:13" ht="13" x14ac:dyDescent="0.15">
      <c r="A671" s="1">
        <v>670</v>
      </c>
      <c r="B671" s="1">
        <v>1</v>
      </c>
      <c r="C671" s="1">
        <v>1</v>
      </c>
      <c r="D671" s="1" t="s">
        <v>855</v>
      </c>
      <c r="E671" s="1" t="s">
        <v>1000</v>
      </c>
      <c r="F671" s="1" t="s">
        <v>1620</v>
      </c>
      <c r="G671" s="2" t="s">
        <v>12</v>
      </c>
      <c r="I671" s="1">
        <v>19996</v>
      </c>
      <c r="J671" s="3">
        <v>52</v>
      </c>
      <c r="K671" s="1" t="s">
        <v>272</v>
      </c>
      <c r="L671" s="1" t="s">
        <v>11</v>
      </c>
      <c r="M671">
        <v>1</v>
      </c>
    </row>
    <row r="672" spans="1:13" ht="13" x14ac:dyDescent="0.15">
      <c r="A672" s="1">
        <v>671</v>
      </c>
      <c r="B672" s="1">
        <v>1</v>
      </c>
      <c r="C672" s="1">
        <v>2</v>
      </c>
      <c r="D672" s="1" t="s">
        <v>502</v>
      </c>
      <c r="E672" s="1" t="s">
        <v>1000</v>
      </c>
      <c r="F672" s="1" t="s">
        <v>1621</v>
      </c>
      <c r="G672" s="2" t="s">
        <v>12</v>
      </c>
      <c r="H672" s="10">
        <v>40</v>
      </c>
      <c r="I672" s="1">
        <v>29750</v>
      </c>
      <c r="J672" s="3">
        <v>39</v>
      </c>
      <c r="L672" s="1" t="s">
        <v>11</v>
      </c>
      <c r="M672">
        <v>2</v>
      </c>
    </row>
    <row r="673" spans="1:13" ht="13" x14ac:dyDescent="0.15">
      <c r="A673" s="1">
        <v>672</v>
      </c>
      <c r="B673" s="1">
        <v>0</v>
      </c>
      <c r="C673" s="1">
        <v>1</v>
      </c>
      <c r="D673" s="1" t="s">
        <v>856</v>
      </c>
      <c r="E673" s="1" t="s">
        <v>999</v>
      </c>
      <c r="F673" s="1" t="s">
        <v>1622</v>
      </c>
      <c r="G673" s="2" t="s">
        <v>9</v>
      </c>
      <c r="H673" s="10">
        <v>31</v>
      </c>
      <c r="I673" s="1" t="s">
        <v>273</v>
      </c>
      <c r="J673" s="3">
        <v>52</v>
      </c>
      <c r="K673" s="1" t="s">
        <v>274</v>
      </c>
      <c r="L673" s="1" t="s">
        <v>11</v>
      </c>
      <c r="M673">
        <v>1</v>
      </c>
    </row>
    <row r="674" spans="1:13" ht="13" x14ac:dyDescent="0.15">
      <c r="A674" s="1">
        <v>673</v>
      </c>
      <c r="B674" s="1">
        <v>0</v>
      </c>
      <c r="C674" s="1">
        <v>2</v>
      </c>
      <c r="D674" s="1" t="s">
        <v>857</v>
      </c>
      <c r="E674" s="1" t="s">
        <v>999</v>
      </c>
      <c r="F674" s="1" t="s">
        <v>1623</v>
      </c>
      <c r="G674" s="2" t="s">
        <v>9</v>
      </c>
      <c r="H674" s="10">
        <v>70</v>
      </c>
      <c r="I674" s="1" t="s">
        <v>275</v>
      </c>
      <c r="J674" s="3">
        <v>10.5</v>
      </c>
      <c r="L674" s="1" t="s">
        <v>11</v>
      </c>
      <c r="M674">
        <v>0</v>
      </c>
    </row>
    <row r="675" spans="1:13" ht="13" x14ac:dyDescent="0.15">
      <c r="A675" s="1">
        <v>674</v>
      </c>
      <c r="B675" s="1">
        <v>1</v>
      </c>
      <c r="C675" s="1">
        <v>2</v>
      </c>
      <c r="D675" s="1" t="s">
        <v>858</v>
      </c>
      <c r="E675" s="1" t="s">
        <v>999</v>
      </c>
      <c r="F675" s="1" t="s">
        <v>1624</v>
      </c>
      <c r="G675" s="2" t="s">
        <v>9</v>
      </c>
      <c r="H675" s="10">
        <v>31</v>
      </c>
      <c r="I675" s="1">
        <v>244270</v>
      </c>
      <c r="J675" s="3">
        <v>13</v>
      </c>
      <c r="L675" s="1" t="s">
        <v>11</v>
      </c>
      <c r="M675">
        <v>0</v>
      </c>
    </row>
    <row r="676" spans="1:13" ht="13" x14ac:dyDescent="0.15">
      <c r="A676" s="1">
        <v>675</v>
      </c>
      <c r="B676" s="1">
        <v>0</v>
      </c>
      <c r="C676" s="1">
        <v>2</v>
      </c>
      <c r="D676" s="1" t="s">
        <v>859</v>
      </c>
      <c r="E676" s="1" t="s">
        <v>999</v>
      </c>
      <c r="F676" s="1" t="s">
        <v>1625</v>
      </c>
      <c r="G676" s="2" t="s">
        <v>9</v>
      </c>
      <c r="I676" s="1">
        <v>239856</v>
      </c>
      <c r="J676" s="3">
        <v>0</v>
      </c>
      <c r="L676" s="1" t="s">
        <v>11</v>
      </c>
      <c r="M676">
        <v>0</v>
      </c>
    </row>
    <row r="677" spans="1:13" ht="13" x14ac:dyDescent="0.15">
      <c r="A677" s="1">
        <v>676</v>
      </c>
      <c r="B677" s="1">
        <v>0</v>
      </c>
      <c r="C677" s="1">
        <v>3</v>
      </c>
      <c r="D677" s="1" t="s">
        <v>860</v>
      </c>
      <c r="E677" s="1" t="s">
        <v>999</v>
      </c>
      <c r="F677" s="1" t="s">
        <v>1626</v>
      </c>
      <c r="G677" s="2" t="s">
        <v>9</v>
      </c>
      <c r="H677" s="10">
        <v>18</v>
      </c>
      <c r="I677" s="1">
        <v>349912</v>
      </c>
      <c r="J677" s="3">
        <v>7.7750000000000004</v>
      </c>
      <c r="L677" s="1" t="s">
        <v>11</v>
      </c>
      <c r="M677">
        <v>0</v>
      </c>
    </row>
    <row r="678" spans="1:13" ht="13" x14ac:dyDescent="0.15">
      <c r="A678" s="1">
        <v>677</v>
      </c>
      <c r="B678" s="1">
        <v>0</v>
      </c>
      <c r="C678" s="1">
        <v>3</v>
      </c>
      <c r="D678" s="1" t="s">
        <v>861</v>
      </c>
      <c r="E678" s="1" t="s">
        <v>999</v>
      </c>
      <c r="F678" s="1" t="s">
        <v>1627</v>
      </c>
      <c r="G678" s="2" t="s">
        <v>9</v>
      </c>
      <c r="H678" s="10">
        <v>24.5</v>
      </c>
      <c r="I678" s="1">
        <v>342826</v>
      </c>
      <c r="J678" s="3">
        <v>8.0500000000000007</v>
      </c>
      <c r="L678" s="1" t="s">
        <v>11</v>
      </c>
      <c r="M678">
        <v>0</v>
      </c>
    </row>
    <row r="679" spans="1:13" ht="13" x14ac:dyDescent="0.15">
      <c r="A679" s="1">
        <v>678</v>
      </c>
      <c r="B679" s="1">
        <v>1</v>
      </c>
      <c r="C679" s="1">
        <v>3</v>
      </c>
      <c r="D679" s="1" t="s">
        <v>862</v>
      </c>
      <c r="E679" s="1" t="s">
        <v>1001</v>
      </c>
      <c r="F679" s="1" t="s">
        <v>1153</v>
      </c>
      <c r="G679" s="2" t="s">
        <v>12</v>
      </c>
      <c r="H679" s="10">
        <v>18</v>
      </c>
      <c r="I679" s="1">
        <v>4138</v>
      </c>
      <c r="J679" s="3">
        <v>9.8416999999999994</v>
      </c>
      <c r="L679" s="1" t="s">
        <v>11</v>
      </c>
      <c r="M679">
        <v>0</v>
      </c>
    </row>
    <row r="680" spans="1:13" ht="13" x14ac:dyDescent="0.15">
      <c r="A680" s="1">
        <v>679</v>
      </c>
      <c r="B680" s="1">
        <v>0</v>
      </c>
      <c r="C680" s="1">
        <v>3</v>
      </c>
      <c r="D680" s="1" t="s">
        <v>387</v>
      </c>
      <c r="E680" s="1" t="s">
        <v>1000</v>
      </c>
      <c r="F680" s="1" t="s">
        <v>1628</v>
      </c>
      <c r="G680" s="2" t="s">
        <v>12</v>
      </c>
      <c r="H680" s="10">
        <v>43</v>
      </c>
      <c r="I680" s="1" t="s">
        <v>43</v>
      </c>
      <c r="J680" s="3">
        <v>46.9</v>
      </c>
      <c r="L680" s="1" t="s">
        <v>11</v>
      </c>
      <c r="M680">
        <v>7</v>
      </c>
    </row>
    <row r="681" spans="1:13" ht="13" x14ac:dyDescent="0.15">
      <c r="A681" s="1">
        <v>680</v>
      </c>
      <c r="B681" s="1">
        <v>1</v>
      </c>
      <c r="C681" s="1">
        <v>1</v>
      </c>
      <c r="D681" s="1" t="s">
        <v>863</v>
      </c>
      <c r="E681" s="1" t="s">
        <v>999</v>
      </c>
      <c r="F681" s="1" t="s">
        <v>1629</v>
      </c>
      <c r="G681" s="2" t="s">
        <v>9</v>
      </c>
      <c r="H681" s="10">
        <v>36</v>
      </c>
      <c r="I681" s="1" t="s">
        <v>132</v>
      </c>
      <c r="J681" s="3">
        <v>512.32920000000001</v>
      </c>
      <c r="K681" s="1" t="s">
        <v>276</v>
      </c>
      <c r="L681" s="1" t="s">
        <v>15</v>
      </c>
      <c r="M681">
        <v>1</v>
      </c>
    </row>
    <row r="682" spans="1:13" ht="13" x14ac:dyDescent="0.15">
      <c r="A682" s="1">
        <v>681</v>
      </c>
      <c r="B682" s="1">
        <v>0</v>
      </c>
      <c r="C682" s="1">
        <v>3</v>
      </c>
      <c r="D682" s="1" t="s">
        <v>864</v>
      </c>
      <c r="E682" s="1" t="s">
        <v>1001</v>
      </c>
      <c r="F682" s="1" t="s">
        <v>1630</v>
      </c>
      <c r="G682" s="2" t="s">
        <v>12</v>
      </c>
      <c r="I682" s="1">
        <v>330935</v>
      </c>
      <c r="J682" s="3">
        <v>8.1374999999999993</v>
      </c>
      <c r="L682" s="1" t="s">
        <v>19</v>
      </c>
      <c r="M682">
        <v>0</v>
      </c>
    </row>
    <row r="683" spans="1:13" ht="13" x14ac:dyDescent="0.15">
      <c r="A683" s="1">
        <v>682</v>
      </c>
      <c r="B683" s="1">
        <v>1</v>
      </c>
      <c r="C683" s="1">
        <v>1</v>
      </c>
      <c r="D683" s="1" t="s">
        <v>865</v>
      </c>
      <c r="E683" s="1" t="s">
        <v>999</v>
      </c>
      <c r="F683" s="1" t="s">
        <v>1631</v>
      </c>
      <c r="G683" s="2" t="s">
        <v>9</v>
      </c>
      <c r="H683" s="10">
        <v>27</v>
      </c>
      <c r="I683" s="1" t="s">
        <v>37</v>
      </c>
      <c r="J683" s="3">
        <v>76.729200000000006</v>
      </c>
      <c r="K683" s="1" t="s">
        <v>277</v>
      </c>
      <c r="L683" s="1" t="s">
        <v>15</v>
      </c>
      <c r="M683">
        <v>0</v>
      </c>
    </row>
    <row r="684" spans="1:13" ht="13" x14ac:dyDescent="0.15">
      <c r="A684" s="1">
        <v>683</v>
      </c>
      <c r="B684" s="1">
        <v>0</v>
      </c>
      <c r="C684" s="1">
        <v>3</v>
      </c>
      <c r="D684" s="1" t="s">
        <v>866</v>
      </c>
      <c r="E684" s="1" t="s">
        <v>999</v>
      </c>
      <c r="F684" s="1" t="s">
        <v>1632</v>
      </c>
      <c r="G684" s="2" t="s">
        <v>9</v>
      </c>
      <c r="H684" s="10">
        <v>20</v>
      </c>
      <c r="I684" s="1">
        <v>6563</v>
      </c>
      <c r="J684" s="3">
        <v>9.2249999999999996</v>
      </c>
      <c r="L684" s="1" t="s">
        <v>11</v>
      </c>
      <c r="M684">
        <v>0</v>
      </c>
    </row>
    <row r="685" spans="1:13" ht="13" x14ac:dyDescent="0.15">
      <c r="A685" s="1">
        <v>684</v>
      </c>
      <c r="B685" s="1">
        <v>0</v>
      </c>
      <c r="C685" s="1">
        <v>3</v>
      </c>
      <c r="D685" s="1" t="s">
        <v>387</v>
      </c>
      <c r="E685" s="1" t="s">
        <v>999</v>
      </c>
      <c r="F685" s="1" t="s">
        <v>1633</v>
      </c>
      <c r="G685" s="2" t="s">
        <v>9</v>
      </c>
      <c r="H685" s="10">
        <v>14</v>
      </c>
      <c r="I685" s="1" t="s">
        <v>43</v>
      </c>
      <c r="J685" s="3">
        <v>46.9</v>
      </c>
      <c r="L685" s="1" t="s">
        <v>11</v>
      </c>
      <c r="M685">
        <v>7</v>
      </c>
    </row>
    <row r="686" spans="1:13" ht="13" x14ac:dyDescent="0.15">
      <c r="A686" s="1">
        <v>685</v>
      </c>
      <c r="B686" s="1">
        <v>0</v>
      </c>
      <c r="C686" s="1">
        <v>2</v>
      </c>
      <c r="D686" s="1" t="s">
        <v>502</v>
      </c>
      <c r="E686" s="1" t="s">
        <v>999</v>
      </c>
      <c r="F686" s="1" t="s">
        <v>1634</v>
      </c>
      <c r="G686" s="2" t="s">
        <v>9</v>
      </c>
      <c r="H686" s="10">
        <v>60</v>
      </c>
      <c r="I686" s="1">
        <v>29750</v>
      </c>
      <c r="J686" s="3">
        <v>39</v>
      </c>
      <c r="L686" s="1" t="s">
        <v>11</v>
      </c>
      <c r="M686">
        <v>2</v>
      </c>
    </row>
    <row r="687" spans="1:13" ht="13" x14ac:dyDescent="0.15">
      <c r="A687" s="1">
        <v>686</v>
      </c>
      <c r="B687" s="1">
        <v>0</v>
      </c>
      <c r="C687" s="1">
        <v>2</v>
      </c>
      <c r="D687" s="1" t="s">
        <v>371</v>
      </c>
      <c r="E687" s="1" t="s">
        <v>999</v>
      </c>
      <c r="F687" s="1" t="s">
        <v>1635</v>
      </c>
      <c r="G687" s="2" t="s">
        <v>9</v>
      </c>
      <c r="H687" s="10">
        <v>25</v>
      </c>
      <c r="I687" s="1" t="s">
        <v>34</v>
      </c>
      <c r="J687" s="3">
        <v>41.5792</v>
      </c>
      <c r="L687" s="1" t="s">
        <v>15</v>
      </c>
      <c r="M687">
        <v>3</v>
      </c>
    </row>
    <row r="688" spans="1:13" ht="13" x14ac:dyDescent="0.15">
      <c r="A688" s="1">
        <v>687</v>
      </c>
      <c r="B688" s="1">
        <v>0</v>
      </c>
      <c r="C688" s="1">
        <v>3</v>
      </c>
      <c r="D688" s="1" t="s">
        <v>378</v>
      </c>
      <c r="E688" s="1" t="s">
        <v>999</v>
      </c>
      <c r="F688" s="1" t="s">
        <v>1636</v>
      </c>
      <c r="G688" s="2" t="s">
        <v>9</v>
      </c>
      <c r="H688" s="10">
        <v>14</v>
      </c>
      <c r="I688" s="1">
        <v>3101295</v>
      </c>
      <c r="J688" s="3">
        <v>39.6875</v>
      </c>
      <c r="L688" s="1" t="s">
        <v>11</v>
      </c>
      <c r="M688">
        <v>5</v>
      </c>
    </row>
    <row r="689" spans="1:13" ht="13" x14ac:dyDescent="0.15">
      <c r="A689" s="1">
        <v>688</v>
      </c>
      <c r="B689" s="1">
        <v>0</v>
      </c>
      <c r="C689" s="1">
        <v>3</v>
      </c>
      <c r="D689" s="1" t="s">
        <v>867</v>
      </c>
      <c r="E689" s="1" t="s">
        <v>999</v>
      </c>
      <c r="F689" s="1" t="s">
        <v>1637</v>
      </c>
      <c r="G689" s="2" t="s">
        <v>9</v>
      </c>
      <c r="H689" s="10">
        <v>19</v>
      </c>
      <c r="I689" s="1">
        <v>349228</v>
      </c>
      <c r="J689" s="3">
        <v>10.1708</v>
      </c>
      <c r="L689" s="1" t="s">
        <v>11</v>
      </c>
      <c r="M689">
        <v>0</v>
      </c>
    </row>
    <row r="690" spans="1:13" ht="13" x14ac:dyDescent="0.15">
      <c r="A690" s="1">
        <v>689</v>
      </c>
      <c r="B690" s="1">
        <v>0</v>
      </c>
      <c r="C690" s="1">
        <v>3</v>
      </c>
      <c r="D690" s="1" t="s">
        <v>868</v>
      </c>
      <c r="E690" s="1" t="s">
        <v>999</v>
      </c>
      <c r="F690" s="1" t="s">
        <v>1638</v>
      </c>
      <c r="G690" s="2" t="s">
        <v>9</v>
      </c>
      <c r="H690" s="10">
        <v>18</v>
      </c>
      <c r="I690" s="1">
        <v>350036</v>
      </c>
      <c r="J690" s="3">
        <v>7.7957999999999998</v>
      </c>
      <c r="L690" s="1" t="s">
        <v>11</v>
      </c>
      <c r="M690">
        <v>0</v>
      </c>
    </row>
    <row r="691" spans="1:13" ht="13" x14ac:dyDescent="0.15">
      <c r="A691" s="1">
        <v>690</v>
      </c>
      <c r="B691" s="1">
        <v>1</v>
      </c>
      <c r="C691" s="1">
        <v>1</v>
      </c>
      <c r="D691" s="1" t="s">
        <v>869</v>
      </c>
      <c r="E691" s="1" t="s">
        <v>1001</v>
      </c>
      <c r="F691" s="1" t="s">
        <v>1639</v>
      </c>
      <c r="G691" s="2" t="s">
        <v>12</v>
      </c>
      <c r="H691" s="10">
        <v>15</v>
      </c>
      <c r="I691" s="1">
        <v>24160</v>
      </c>
      <c r="J691" s="3">
        <v>211.33750000000001</v>
      </c>
      <c r="K691" s="1" t="s">
        <v>278</v>
      </c>
      <c r="L691" s="1" t="s">
        <v>11</v>
      </c>
      <c r="M691">
        <v>1</v>
      </c>
    </row>
    <row r="692" spans="1:13" ht="13" x14ac:dyDescent="0.15">
      <c r="A692" s="1">
        <v>691</v>
      </c>
      <c r="B692" s="1">
        <v>1</v>
      </c>
      <c r="C692" s="1">
        <v>1</v>
      </c>
      <c r="D692" s="1" t="s">
        <v>870</v>
      </c>
      <c r="E692" s="1" t="s">
        <v>999</v>
      </c>
      <c r="F692" s="1" t="s">
        <v>1640</v>
      </c>
      <c r="G692" s="2" t="s">
        <v>9</v>
      </c>
      <c r="H692" s="10">
        <v>31</v>
      </c>
      <c r="I692" s="1">
        <v>17474</v>
      </c>
      <c r="J692" s="3">
        <v>57</v>
      </c>
      <c r="K692" s="1" t="s">
        <v>279</v>
      </c>
      <c r="L692" s="1" t="s">
        <v>11</v>
      </c>
      <c r="M692">
        <v>1</v>
      </c>
    </row>
    <row r="693" spans="1:13" ht="13" x14ac:dyDescent="0.15">
      <c r="A693" s="1">
        <v>692</v>
      </c>
      <c r="B693" s="1">
        <v>1</v>
      </c>
      <c r="C693" s="1">
        <v>3</v>
      </c>
      <c r="D693" s="1" t="s">
        <v>871</v>
      </c>
      <c r="E693" s="1" t="s">
        <v>1001</v>
      </c>
      <c r="F693" s="1" t="s">
        <v>1641</v>
      </c>
      <c r="G693" s="2" t="s">
        <v>12</v>
      </c>
      <c r="H693" s="10">
        <v>4</v>
      </c>
      <c r="I693" s="1">
        <v>349256</v>
      </c>
      <c r="J693" s="3">
        <v>13.416700000000001</v>
      </c>
      <c r="L693" s="1" t="s">
        <v>15</v>
      </c>
      <c r="M693">
        <v>1</v>
      </c>
    </row>
    <row r="694" spans="1:13" ht="13" x14ac:dyDescent="0.15">
      <c r="A694" s="1">
        <v>693</v>
      </c>
      <c r="B694" s="1">
        <v>1</v>
      </c>
      <c r="C694" s="1">
        <v>3</v>
      </c>
      <c r="D694" s="1" t="s">
        <v>872</v>
      </c>
      <c r="E694" s="1" t="s">
        <v>999</v>
      </c>
      <c r="F694" s="1" t="s">
        <v>515</v>
      </c>
      <c r="G694" s="2" t="s">
        <v>9</v>
      </c>
      <c r="I694" s="1">
        <v>1601</v>
      </c>
      <c r="J694" s="3">
        <v>56.495800000000003</v>
      </c>
      <c r="L694" s="1" t="s">
        <v>11</v>
      </c>
      <c r="M694">
        <v>0</v>
      </c>
    </row>
    <row r="695" spans="1:13" ht="13" x14ac:dyDescent="0.15">
      <c r="A695" s="1">
        <v>694</v>
      </c>
      <c r="B695" s="1">
        <v>0</v>
      </c>
      <c r="C695" s="1">
        <v>3</v>
      </c>
      <c r="D695" s="1" t="s">
        <v>873</v>
      </c>
      <c r="E695" s="1" t="s">
        <v>999</v>
      </c>
      <c r="F695" s="1" t="s">
        <v>1642</v>
      </c>
      <c r="G695" s="2" t="s">
        <v>9</v>
      </c>
      <c r="H695" s="10">
        <v>25</v>
      </c>
      <c r="I695" s="1">
        <v>2672</v>
      </c>
      <c r="J695" s="3">
        <v>7.2249999999999996</v>
      </c>
      <c r="L695" s="1" t="s">
        <v>15</v>
      </c>
      <c r="M695">
        <v>0</v>
      </c>
    </row>
    <row r="696" spans="1:13" ht="13" x14ac:dyDescent="0.15">
      <c r="A696" s="1">
        <v>695</v>
      </c>
      <c r="B696" s="1">
        <v>0</v>
      </c>
      <c r="C696" s="1">
        <v>1</v>
      </c>
      <c r="D696" s="1" t="s">
        <v>874</v>
      </c>
      <c r="E696" s="1" t="s">
        <v>1012</v>
      </c>
      <c r="F696" s="1" t="s">
        <v>1199</v>
      </c>
      <c r="G696" s="2" t="s">
        <v>9</v>
      </c>
      <c r="H696" s="10">
        <v>60</v>
      </c>
      <c r="I696" s="1">
        <v>113800</v>
      </c>
      <c r="J696" s="3">
        <v>26.55</v>
      </c>
      <c r="L696" s="1" t="s">
        <v>11</v>
      </c>
      <c r="M696">
        <v>0</v>
      </c>
    </row>
    <row r="697" spans="1:13" ht="13" x14ac:dyDescent="0.15">
      <c r="A697" s="1">
        <v>696</v>
      </c>
      <c r="B697" s="1">
        <v>0</v>
      </c>
      <c r="C697" s="1">
        <v>2</v>
      </c>
      <c r="D697" s="1" t="s">
        <v>807</v>
      </c>
      <c r="E697" s="1" t="s">
        <v>999</v>
      </c>
      <c r="F697" s="1" t="s">
        <v>1378</v>
      </c>
      <c r="G697" s="2" t="s">
        <v>9</v>
      </c>
      <c r="H697" s="10">
        <v>52</v>
      </c>
      <c r="I697" s="1">
        <v>248731</v>
      </c>
      <c r="J697" s="3">
        <v>13.5</v>
      </c>
      <c r="L697" s="1" t="s">
        <v>11</v>
      </c>
      <c r="M697">
        <v>0</v>
      </c>
    </row>
    <row r="698" spans="1:13" ht="13" x14ac:dyDescent="0.15">
      <c r="A698" s="1">
        <v>697</v>
      </c>
      <c r="B698" s="1">
        <v>0</v>
      </c>
      <c r="C698" s="1">
        <v>3</v>
      </c>
      <c r="D698" s="1" t="s">
        <v>592</v>
      </c>
      <c r="E698" s="1" t="s">
        <v>999</v>
      </c>
      <c r="F698" s="1" t="s">
        <v>1023</v>
      </c>
      <c r="G698" s="2" t="s">
        <v>9</v>
      </c>
      <c r="H698" s="10">
        <v>44</v>
      </c>
      <c r="I698" s="1">
        <v>363592</v>
      </c>
      <c r="J698" s="3">
        <v>8.0500000000000007</v>
      </c>
      <c r="L698" s="1" t="s">
        <v>11</v>
      </c>
      <c r="M698">
        <v>0</v>
      </c>
    </row>
    <row r="699" spans="1:13" ht="13" x14ac:dyDescent="0.15">
      <c r="A699" s="1">
        <v>698</v>
      </c>
      <c r="B699" s="1">
        <v>1</v>
      </c>
      <c r="C699" s="1">
        <v>3</v>
      </c>
      <c r="D699" s="1" t="s">
        <v>875</v>
      </c>
      <c r="E699" s="1" t="s">
        <v>1001</v>
      </c>
      <c r="F699" s="1" t="s">
        <v>1168</v>
      </c>
      <c r="G699" s="2" t="s">
        <v>12</v>
      </c>
      <c r="I699" s="1">
        <v>35852</v>
      </c>
      <c r="J699" s="3">
        <v>7.7332999999999998</v>
      </c>
      <c r="L699" s="1" t="s">
        <v>19</v>
      </c>
      <c r="M699">
        <v>0</v>
      </c>
    </row>
    <row r="700" spans="1:13" ht="13" x14ac:dyDescent="0.15">
      <c r="A700" s="1">
        <v>699</v>
      </c>
      <c r="B700" s="1">
        <v>0</v>
      </c>
      <c r="C700" s="1">
        <v>1</v>
      </c>
      <c r="D700" s="1" t="s">
        <v>775</v>
      </c>
      <c r="E700" s="1" t="s">
        <v>999</v>
      </c>
      <c r="F700" s="1" t="s">
        <v>1643</v>
      </c>
      <c r="G700" s="2" t="s">
        <v>9</v>
      </c>
      <c r="H700" s="10">
        <v>49</v>
      </c>
      <c r="I700" s="1">
        <v>17421</v>
      </c>
      <c r="J700" s="3">
        <v>110.88330000000001</v>
      </c>
      <c r="K700" s="1" t="s">
        <v>249</v>
      </c>
      <c r="L700" s="1" t="s">
        <v>15</v>
      </c>
      <c r="M700">
        <v>2</v>
      </c>
    </row>
    <row r="701" spans="1:13" ht="13" x14ac:dyDescent="0.15">
      <c r="A701" s="1">
        <v>700</v>
      </c>
      <c r="B701" s="1">
        <v>0</v>
      </c>
      <c r="C701" s="1">
        <v>3</v>
      </c>
      <c r="D701" s="1" t="s">
        <v>876</v>
      </c>
      <c r="E701" s="1" t="s">
        <v>999</v>
      </c>
      <c r="F701" s="1" t="s">
        <v>1644</v>
      </c>
      <c r="G701" s="2" t="s">
        <v>9</v>
      </c>
      <c r="H701" s="10">
        <v>42</v>
      </c>
      <c r="I701" s="1">
        <v>348121</v>
      </c>
      <c r="J701" s="3">
        <v>7.65</v>
      </c>
      <c r="K701" s="1" t="s">
        <v>280</v>
      </c>
      <c r="L701" s="1" t="s">
        <v>11</v>
      </c>
      <c r="M701">
        <v>0</v>
      </c>
    </row>
    <row r="702" spans="1:13" ht="13" x14ac:dyDescent="0.15">
      <c r="A702" s="1">
        <v>701</v>
      </c>
      <c r="B702" s="1">
        <v>1</v>
      </c>
      <c r="C702" s="1">
        <v>1</v>
      </c>
      <c r="D702" s="1" t="s">
        <v>877</v>
      </c>
      <c r="E702" s="1" t="s">
        <v>1000</v>
      </c>
      <c r="F702" s="1" t="s">
        <v>1645</v>
      </c>
      <c r="G702" s="2" t="s">
        <v>12</v>
      </c>
      <c r="H702" s="10">
        <v>18</v>
      </c>
      <c r="I702" s="1" t="s">
        <v>183</v>
      </c>
      <c r="J702" s="3">
        <v>227.52500000000001</v>
      </c>
      <c r="K702" s="1" t="s">
        <v>281</v>
      </c>
      <c r="L702" s="1" t="s">
        <v>15</v>
      </c>
      <c r="M702">
        <v>1</v>
      </c>
    </row>
    <row r="703" spans="1:13" ht="13" x14ac:dyDescent="0.15">
      <c r="A703" s="1">
        <v>702</v>
      </c>
      <c r="B703" s="1">
        <v>1</v>
      </c>
      <c r="C703" s="1">
        <v>1</v>
      </c>
      <c r="D703" s="1" t="s">
        <v>878</v>
      </c>
      <c r="E703" s="1" t="s">
        <v>999</v>
      </c>
      <c r="F703" s="1" t="s">
        <v>1646</v>
      </c>
      <c r="G703" s="2" t="s">
        <v>9</v>
      </c>
      <c r="H703" s="10">
        <v>35</v>
      </c>
      <c r="I703" s="1" t="s">
        <v>282</v>
      </c>
      <c r="J703" s="3">
        <v>26.287500000000001</v>
      </c>
      <c r="K703" s="1" t="s">
        <v>283</v>
      </c>
      <c r="L703" s="1" t="s">
        <v>11</v>
      </c>
      <c r="M703">
        <v>0</v>
      </c>
    </row>
    <row r="704" spans="1:13" ht="13" x14ac:dyDescent="0.15">
      <c r="A704" s="1">
        <v>703</v>
      </c>
      <c r="B704" s="1">
        <v>0</v>
      </c>
      <c r="C704" s="1">
        <v>3</v>
      </c>
      <c r="D704" s="1" t="s">
        <v>637</v>
      </c>
      <c r="E704" s="1" t="s">
        <v>1001</v>
      </c>
      <c r="F704" s="1" t="s">
        <v>1647</v>
      </c>
      <c r="G704" s="2" t="s">
        <v>12</v>
      </c>
      <c r="H704" s="10">
        <v>18</v>
      </c>
      <c r="I704" s="1">
        <v>2691</v>
      </c>
      <c r="J704" s="3">
        <v>14.4542</v>
      </c>
      <c r="L704" s="1" t="s">
        <v>15</v>
      </c>
      <c r="M704">
        <v>1</v>
      </c>
    </row>
    <row r="705" spans="1:13" ht="13" x14ac:dyDescent="0.15">
      <c r="A705" s="1">
        <v>704</v>
      </c>
      <c r="B705" s="1">
        <v>0</v>
      </c>
      <c r="C705" s="1">
        <v>3</v>
      </c>
      <c r="D705" s="1" t="s">
        <v>879</v>
      </c>
      <c r="E705" s="1" t="s">
        <v>999</v>
      </c>
      <c r="F705" s="1" t="s">
        <v>1138</v>
      </c>
      <c r="G705" s="2" t="s">
        <v>9</v>
      </c>
      <c r="H705" s="10">
        <v>25</v>
      </c>
      <c r="I705" s="1">
        <v>36864</v>
      </c>
      <c r="J705" s="3">
        <v>7.7416999999999998</v>
      </c>
      <c r="L705" s="1" t="s">
        <v>19</v>
      </c>
      <c r="M705">
        <v>0</v>
      </c>
    </row>
    <row r="706" spans="1:13" ht="13" x14ac:dyDescent="0.15">
      <c r="A706" s="1">
        <v>705</v>
      </c>
      <c r="B706" s="1">
        <v>0</v>
      </c>
      <c r="C706" s="1">
        <v>3</v>
      </c>
      <c r="D706" s="1" t="s">
        <v>824</v>
      </c>
      <c r="E706" s="1" t="s">
        <v>999</v>
      </c>
      <c r="F706" s="1" t="s">
        <v>1648</v>
      </c>
      <c r="G706" s="2" t="s">
        <v>9</v>
      </c>
      <c r="H706" s="10">
        <v>26</v>
      </c>
      <c r="I706" s="1">
        <v>350025</v>
      </c>
      <c r="J706" s="3">
        <v>7.8541999999999996</v>
      </c>
      <c r="L706" s="1" t="s">
        <v>11</v>
      </c>
      <c r="M706">
        <v>1</v>
      </c>
    </row>
    <row r="707" spans="1:13" ht="13" x14ac:dyDescent="0.15">
      <c r="A707" s="1">
        <v>706</v>
      </c>
      <c r="B707" s="1">
        <v>0</v>
      </c>
      <c r="C707" s="1">
        <v>2</v>
      </c>
      <c r="D707" s="1" t="s">
        <v>711</v>
      </c>
      <c r="E707" s="1" t="s">
        <v>999</v>
      </c>
      <c r="F707" s="1" t="s">
        <v>1649</v>
      </c>
      <c r="G707" s="2" t="s">
        <v>9</v>
      </c>
      <c r="H707" s="10">
        <v>39</v>
      </c>
      <c r="I707" s="1">
        <v>250655</v>
      </c>
      <c r="J707" s="3">
        <v>26</v>
      </c>
      <c r="L707" s="1" t="s">
        <v>11</v>
      </c>
      <c r="M707">
        <v>0</v>
      </c>
    </row>
    <row r="708" spans="1:13" ht="13" x14ac:dyDescent="0.15">
      <c r="A708" s="1">
        <v>707</v>
      </c>
      <c r="B708" s="1">
        <v>1</v>
      </c>
      <c r="C708" s="1">
        <v>2</v>
      </c>
      <c r="D708" s="1" t="s">
        <v>592</v>
      </c>
      <c r="E708" s="1" t="s">
        <v>1000</v>
      </c>
      <c r="F708" s="1" t="s">
        <v>1650</v>
      </c>
      <c r="G708" s="2" t="s">
        <v>12</v>
      </c>
      <c r="H708" s="10">
        <v>45</v>
      </c>
      <c r="I708" s="1">
        <v>223596</v>
      </c>
      <c r="J708" s="3">
        <v>13.5</v>
      </c>
      <c r="L708" s="1" t="s">
        <v>11</v>
      </c>
      <c r="M708">
        <v>0</v>
      </c>
    </row>
    <row r="709" spans="1:13" ht="13" x14ac:dyDescent="0.15">
      <c r="A709" s="1">
        <v>708</v>
      </c>
      <c r="B709" s="1">
        <v>1</v>
      </c>
      <c r="C709" s="1">
        <v>1</v>
      </c>
      <c r="D709" s="1" t="s">
        <v>880</v>
      </c>
      <c r="E709" s="1" t="s">
        <v>999</v>
      </c>
      <c r="F709" s="1" t="s">
        <v>1651</v>
      </c>
      <c r="G709" s="2" t="s">
        <v>9</v>
      </c>
      <c r="H709" s="10">
        <v>42</v>
      </c>
      <c r="I709" s="1" t="s">
        <v>284</v>
      </c>
      <c r="J709" s="3">
        <v>26.287500000000001</v>
      </c>
      <c r="K709" s="1" t="s">
        <v>283</v>
      </c>
      <c r="L709" s="1" t="s">
        <v>11</v>
      </c>
      <c r="M709">
        <v>0</v>
      </c>
    </row>
    <row r="710" spans="1:13" ht="13" x14ac:dyDescent="0.15">
      <c r="A710" s="1">
        <v>709</v>
      </c>
      <c r="B710" s="1">
        <v>1</v>
      </c>
      <c r="C710" s="1">
        <v>1</v>
      </c>
      <c r="D710" s="1" t="s">
        <v>881</v>
      </c>
      <c r="E710" s="1" t="s">
        <v>1001</v>
      </c>
      <c r="F710" s="1" t="s">
        <v>1572</v>
      </c>
      <c r="G710" s="2" t="s">
        <v>12</v>
      </c>
      <c r="H710" s="10">
        <v>22</v>
      </c>
      <c r="I710" s="1">
        <v>113781</v>
      </c>
      <c r="J710" s="3">
        <v>151.55000000000001</v>
      </c>
      <c r="L710" s="1" t="s">
        <v>11</v>
      </c>
      <c r="M710">
        <v>0</v>
      </c>
    </row>
    <row r="711" spans="1:13" ht="13" x14ac:dyDescent="0.15">
      <c r="A711" s="1">
        <v>710</v>
      </c>
      <c r="B711" s="1">
        <v>1</v>
      </c>
      <c r="C711" s="1">
        <v>3</v>
      </c>
      <c r="D711" s="1" t="s">
        <v>393</v>
      </c>
      <c r="E711" s="1" t="s">
        <v>1002</v>
      </c>
      <c r="F711" s="1" t="s">
        <v>1652</v>
      </c>
      <c r="G711" s="2" t="s">
        <v>9</v>
      </c>
      <c r="I711" s="1">
        <v>2661</v>
      </c>
      <c r="J711" s="3">
        <v>15.245799999999999</v>
      </c>
      <c r="L711" s="1" t="s">
        <v>15</v>
      </c>
      <c r="M711">
        <v>2</v>
      </c>
    </row>
    <row r="712" spans="1:13" ht="13" x14ac:dyDescent="0.15">
      <c r="A712" s="1">
        <v>711</v>
      </c>
      <c r="B712" s="1">
        <v>1</v>
      </c>
      <c r="C712" s="1">
        <v>1</v>
      </c>
      <c r="D712" s="1" t="s">
        <v>882</v>
      </c>
      <c r="E712" s="1" t="s">
        <v>1011</v>
      </c>
      <c r="F712" s="1" t="s">
        <v>1653</v>
      </c>
      <c r="G712" s="2" t="s">
        <v>12</v>
      </c>
      <c r="H712" s="10">
        <v>24</v>
      </c>
      <c r="I712" s="1" t="s">
        <v>285</v>
      </c>
      <c r="J712" s="3">
        <v>49.504199999999997</v>
      </c>
      <c r="K712" s="1" t="s">
        <v>286</v>
      </c>
      <c r="L712" s="1" t="s">
        <v>15</v>
      </c>
      <c r="M712">
        <v>0</v>
      </c>
    </row>
    <row r="713" spans="1:13" ht="13" x14ac:dyDescent="0.15">
      <c r="A713" s="1">
        <v>712</v>
      </c>
      <c r="B713" s="1">
        <v>0</v>
      </c>
      <c r="C713" s="1">
        <v>1</v>
      </c>
      <c r="D713" s="1" t="s">
        <v>883</v>
      </c>
      <c r="E713" s="1" t="s">
        <v>999</v>
      </c>
      <c r="F713" s="1" t="s">
        <v>820</v>
      </c>
      <c r="G713" s="2" t="s">
        <v>9</v>
      </c>
      <c r="I713" s="1">
        <v>113028</v>
      </c>
      <c r="J713" s="3">
        <v>26.55</v>
      </c>
      <c r="K713" s="1" t="s">
        <v>167</v>
      </c>
      <c r="L713" s="1" t="s">
        <v>11</v>
      </c>
      <c r="M713">
        <v>0</v>
      </c>
    </row>
    <row r="714" spans="1:13" ht="13" x14ac:dyDescent="0.15">
      <c r="A714" s="1">
        <v>713</v>
      </c>
      <c r="B714" s="1">
        <v>1</v>
      </c>
      <c r="C714" s="1">
        <v>1</v>
      </c>
      <c r="D714" s="1" t="s">
        <v>855</v>
      </c>
      <c r="E714" s="1" t="s">
        <v>999</v>
      </c>
      <c r="F714" s="1" t="s">
        <v>1654</v>
      </c>
      <c r="G714" s="2" t="s">
        <v>9</v>
      </c>
      <c r="H714" s="10">
        <v>48</v>
      </c>
      <c r="I714" s="1">
        <v>19996</v>
      </c>
      <c r="J714" s="3">
        <v>52</v>
      </c>
      <c r="K714" s="1" t="s">
        <v>272</v>
      </c>
      <c r="L714" s="1" t="s">
        <v>11</v>
      </c>
      <c r="M714">
        <v>1</v>
      </c>
    </row>
    <row r="715" spans="1:13" ht="13" x14ac:dyDescent="0.15">
      <c r="A715" s="1">
        <v>714</v>
      </c>
      <c r="B715" s="1">
        <v>0</v>
      </c>
      <c r="C715" s="1">
        <v>3</v>
      </c>
      <c r="D715" s="1" t="s">
        <v>533</v>
      </c>
      <c r="E715" s="1" t="s">
        <v>999</v>
      </c>
      <c r="F715" s="1" t="s">
        <v>1655</v>
      </c>
      <c r="G715" s="2" t="s">
        <v>9</v>
      </c>
      <c r="H715" s="10">
        <v>29</v>
      </c>
      <c r="I715" s="1">
        <v>7545</v>
      </c>
      <c r="J715" s="3">
        <v>9.4832999999999998</v>
      </c>
      <c r="L715" s="1" t="s">
        <v>11</v>
      </c>
      <c r="M715">
        <v>0</v>
      </c>
    </row>
    <row r="716" spans="1:13" ht="13" x14ac:dyDescent="0.15">
      <c r="A716" s="1">
        <v>715</v>
      </c>
      <c r="B716" s="1">
        <v>0</v>
      </c>
      <c r="C716" s="1">
        <v>2</v>
      </c>
      <c r="D716" s="1" t="s">
        <v>884</v>
      </c>
      <c r="E716" s="1" t="s">
        <v>999</v>
      </c>
      <c r="F716" s="1" t="s">
        <v>1306</v>
      </c>
      <c r="G716" s="2" t="s">
        <v>9</v>
      </c>
      <c r="H716" s="10">
        <v>52</v>
      </c>
      <c r="I716" s="1">
        <v>250647</v>
      </c>
      <c r="J716" s="3">
        <v>13</v>
      </c>
      <c r="L716" s="1" t="s">
        <v>11</v>
      </c>
      <c r="M716">
        <v>0</v>
      </c>
    </row>
    <row r="717" spans="1:13" ht="13" x14ac:dyDescent="0.15">
      <c r="A717" s="1">
        <v>716</v>
      </c>
      <c r="B717" s="1">
        <v>0</v>
      </c>
      <c r="C717" s="1">
        <v>3</v>
      </c>
      <c r="D717" s="1" t="s">
        <v>885</v>
      </c>
      <c r="E717" s="1" t="s">
        <v>999</v>
      </c>
      <c r="F717" s="1" t="s">
        <v>1656</v>
      </c>
      <c r="G717" s="2" t="s">
        <v>9</v>
      </c>
      <c r="H717" s="10">
        <v>19</v>
      </c>
      <c r="I717" s="1">
        <v>348124</v>
      </c>
      <c r="J717" s="3">
        <v>7.65</v>
      </c>
      <c r="K717" s="1" t="s">
        <v>52</v>
      </c>
      <c r="L717" s="1" t="s">
        <v>11</v>
      </c>
      <c r="M717">
        <v>0</v>
      </c>
    </row>
    <row r="718" spans="1:13" ht="13" x14ac:dyDescent="0.15">
      <c r="A718" s="1">
        <v>717</v>
      </c>
      <c r="B718" s="1">
        <v>1</v>
      </c>
      <c r="C718" s="1">
        <v>1</v>
      </c>
      <c r="D718" s="1" t="s">
        <v>886</v>
      </c>
      <c r="E718" s="1" t="s">
        <v>1001</v>
      </c>
      <c r="F718" s="1" t="s">
        <v>1657</v>
      </c>
      <c r="G718" s="2" t="s">
        <v>12</v>
      </c>
      <c r="H718" s="10">
        <v>38</v>
      </c>
      <c r="I718" s="1" t="s">
        <v>183</v>
      </c>
      <c r="J718" s="3">
        <v>227.52500000000001</v>
      </c>
      <c r="K718" s="1" t="s">
        <v>287</v>
      </c>
      <c r="L718" s="1" t="s">
        <v>15</v>
      </c>
      <c r="M718">
        <v>0</v>
      </c>
    </row>
    <row r="719" spans="1:13" ht="13" x14ac:dyDescent="0.15">
      <c r="A719" s="1">
        <v>718</v>
      </c>
      <c r="B719" s="1">
        <v>1</v>
      </c>
      <c r="C719" s="1">
        <v>2</v>
      </c>
      <c r="D719" s="1" t="s">
        <v>887</v>
      </c>
      <c r="E719" s="1" t="s">
        <v>1001</v>
      </c>
      <c r="F719" s="1" t="s">
        <v>1658</v>
      </c>
      <c r="G719" s="2" t="s">
        <v>12</v>
      </c>
      <c r="H719" s="10">
        <v>27</v>
      </c>
      <c r="I719" s="1">
        <v>34218</v>
      </c>
      <c r="J719" s="3">
        <v>10.5</v>
      </c>
      <c r="K719" s="1" t="s">
        <v>69</v>
      </c>
      <c r="L719" s="1" t="s">
        <v>11</v>
      </c>
      <c r="M719">
        <v>0</v>
      </c>
    </row>
    <row r="720" spans="1:13" ht="13" x14ac:dyDescent="0.15">
      <c r="A720" s="1">
        <v>719</v>
      </c>
      <c r="B720" s="1">
        <v>0</v>
      </c>
      <c r="C720" s="1">
        <v>3</v>
      </c>
      <c r="D720" s="1" t="s">
        <v>888</v>
      </c>
      <c r="E720" s="1" t="s">
        <v>999</v>
      </c>
      <c r="F720" s="1" t="s">
        <v>1659</v>
      </c>
      <c r="G720" s="2" t="s">
        <v>9</v>
      </c>
      <c r="I720" s="1">
        <v>36568</v>
      </c>
      <c r="J720" s="3">
        <v>15.5</v>
      </c>
      <c r="L720" s="1" t="s">
        <v>19</v>
      </c>
      <c r="M720">
        <v>0</v>
      </c>
    </row>
    <row r="721" spans="1:13" ht="13" x14ac:dyDescent="0.15">
      <c r="A721" s="1">
        <v>720</v>
      </c>
      <c r="B721" s="1">
        <v>0</v>
      </c>
      <c r="C721" s="1">
        <v>3</v>
      </c>
      <c r="D721" s="1" t="s">
        <v>338</v>
      </c>
      <c r="E721" s="1" t="s">
        <v>999</v>
      </c>
      <c r="F721" s="1" t="s">
        <v>1660</v>
      </c>
      <c r="G721" s="2" t="s">
        <v>9</v>
      </c>
      <c r="H721" s="10">
        <v>33</v>
      </c>
      <c r="I721" s="1">
        <v>347062</v>
      </c>
      <c r="J721" s="3">
        <v>7.7750000000000004</v>
      </c>
      <c r="L721" s="1" t="s">
        <v>11</v>
      </c>
      <c r="M721">
        <v>0</v>
      </c>
    </row>
    <row r="722" spans="1:13" ht="13" x14ac:dyDescent="0.15">
      <c r="A722" s="1">
        <v>721</v>
      </c>
      <c r="B722" s="1">
        <v>1</v>
      </c>
      <c r="C722" s="1">
        <v>2</v>
      </c>
      <c r="D722" s="1" t="s">
        <v>380</v>
      </c>
      <c r="E722" s="1" t="s">
        <v>1001</v>
      </c>
      <c r="F722" s="1" t="s">
        <v>1661</v>
      </c>
      <c r="G722" s="2" t="s">
        <v>12</v>
      </c>
      <c r="H722" s="10">
        <v>6</v>
      </c>
      <c r="I722" s="1">
        <v>248727</v>
      </c>
      <c r="J722" s="3">
        <v>33</v>
      </c>
      <c r="L722" s="1" t="s">
        <v>11</v>
      </c>
      <c r="M722">
        <v>1</v>
      </c>
    </row>
    <row r="723" spans="1:13" ht="13" x14ac:dyDescent="0.15">
      <c r="A723" s="1">
        <v>722</v>
      </c>
      <c r="B723" s="1">
        <v>0</v>
      </c>
      <c r="C723" s="1">
        <v>3</v>
      </c>
      <c r="D723" s="1" t="s">
        <v>837</v>
      </c>
      <c r="E723" s="1" t="s">
        <v>999</v>
      </c>
      <c r="F723" s="1" t="s">
        <v>1662</v>
      </c>
      <c r="G723" s="2" t="s">
        <v>9</v>
      </c>
      <c r="H723" s="10">
        <v>17</v>
      </c>
      <c r="I723" s="1">
        <v>350048</v>
      </c>
      <c r="J723" s="3">
        <v>7.0541999999999998</v>
      </c>
      <c r="L723" s="1" t="s">
        <v>11</v>
      </c>
      <c r="M723">
        <v>1</v>
      </c>
    </row>
    <row r="724" spans="1:13" ht="13" x14ac:dyDescent="0.15">
      <c r="A724" s="1">
        <v>723</v>
      </c>
      <c r="B724" s="1">
        <v>0</v>
      </c>
      <c r="C724" s="1">
        <v>2</v>
      </c>
      <c r="D724" s="1" t="s">
        <v>889</v>
      </c>
      <c r="E724" s="1" t="s">
        <v>999</v>
      </c>
      <c r="F724" s="1" t="s">
        <v>1022</v>
      </c>
      <c r="G724" s="2" t="s">
        <v>9</v>
      </c>
      <c r="H724" s="10">
        <v>34</v>
      </c>
      <c r="I724" s="1">
        <v>12233</v>
      </c>
      <c r="J724" s="3">
        <v>13</v>
      </c>
      <c r="L724" s="1" t="s">
        <v>11</v>
      </c>
      <c r="M724">
        <v>0</v>
      </c>
    </row>
    <row r="725" spans="1:13" ht="13" x14ac:dyDescent="0.15">
      <c r="A725" s="1">
        <v>724</v>
      </c>
      <c r="B725" s="1">
        <v>0</v>
      </c>
      <c r="C725" s="1">
        <v>2</v>
      </c>
      <c r="D725" s="1" t="s">
        <v>890</v>
      </c>
      <c r="E725" s="1" t="s">
        <v>999</v>
      </c>
      <c r="F725" s="1" t="s">
        <v>1663</v>
      </c>
      <c r="G725" s="2" t="s">
        <v>9</v>
      </c>
      <c r="H725" s="10">
        <v>50</v>
      </c>
      <c r="I725" s="1">
        <v>250643</v>
      </c>
      <c r="J725" s="3">
        <v>13</v>
      </c>
      <c r="L725" s="1" t="s">
        <v>11</v>
      </c>
      <c r="M725">
        <v>0</v>
      </c>
    </row>
    <row r="726" spans="1:13" ht="13" x14ac:dyDescent="0.15">
      <c r="A726" s="1">
        <v>725</v>
      </c>
      <c r="B726" s="1">
        <v>1</v>
      </c>
      <c r="C726" s="1">
        <v>1</v>
      </c>
      <c r="D726" s="1" t="s">
        <v>891</v>
      </c>
      <c r="E726" s="1" t="s">
        <v>999</v>
      </c>
      <c r="F726" s="1" t="s">
        <v>1664</v>
      </c>
      <c r="G726" s="2" t="s">
        <v>9</v>
      </c>
      <c r="H726" s="10">
        <v>27</v>
      </c>
      <c r="I726" s="1">
        <v>113806</v>
      </c>
      <c r="J726" s="3">
        <v>53.1</v>
      </c>
      <c r="K726" s="1" t="s">
        <v>288</v>
      </c>
      <c r="L726" s="1" t="s">
        <v>11</v>
      </c>
      <c r="M726">
        <v>1</v>
      </c>
    </row>
    <row r="727" spans="1:13" ht="13" x14ac:dyDescent="0.15">
      <c r="A727" s="1">
        <v>726</v>
      </c>
      <c r="B727" s="1">
        <v>0</v>
      </c>
      <c r="C727" s="1">
        <v>3</v>
      </c>
      <c r="D727" s="1" t="s">
        <v>665</v>
      </c>
      <c r="E727" s="1" t="s">
        <v>999</v>
      </c>
      <c r="F727" s="1" t="s">
        <v>1451</v>
      </c>
      <c r="G727" s="2" t="s">
        <v>9</v>
      </c>
      <c r="H727" s="10">
        <v>20</v>
      </c>
      <c r="I727" s="1">
        <v>315094</v>
      </c>
      <c r="J727" s="3">
        <v>8.6624999999999996</v>
      </c>
      <c r="L727" s="1" t="s">
        <v>11</v>
      </c>
      <c r="M727">
        <v>0</v>
      </c>
    </row>
    <row r="728" spans="1:13" ht="13" x14ac:dyDescent="0.15">
      <c r="A728" s="1">
        <v>727</v>
      </c>
      <c r="B728" s="1">
        <v>1</v>
      </c>
      <c r="C728" s="1">
        <v>2</v>
      </c>
      <c r="D728" s="1" t="s">
        <v>724</v>
      </c>
      <c r="E728" s="1" t="s">
        <v>1000</v>
      </c>
      <c r="F728" s="1" t="s">
        <v>1665</v>
      </c>
      <c r="G728" s="2" t="s">
        <v>12</v>
      </c>
      <c r="H728" s="10">
        <v>30</v>
      </c>
      <c r="I728" s="1">
        <v>31027</v>
      </c>
      <c r="J728" s="3">
        <v>21</v>
      </c>
      <c r="L728" s="1" t="s">
        <v>11</v>
      </c>
      <c r="M728">
        <v>3</v>
      </c>
    </row>
    <row r="729" spans="1:13" ht="13" x14ac:dyDescent="0.15">
      <c r="A729" s="1">
        <v>728</v>
      </c>
      <c r="B729" s="1">
        <v>1</v>
      </c>
      <c r="C729" s="1">
        <v>3</v>
      </c>
      <c r="D729" s="1" t="s">
        <v>892</v>
      </c>
      <c r="E729" s="1" t="s">
        <v>1001</v>
      </c>
      <c r="F729" s="1" t="s">
        <v>1666</v>
      </c>
      <c r="G729" s="2" t="s">
        <v>12</v>
      </c>
      <c r="I729" s="1">
        <v>36866</v>
      </c>
      <c r="J729" s="3">
        <v>7.7374999999999998</v>
      </c>
      <c r="L729" s="1" t="s">
        <v>19</v>
      </c>
      <c r="M729">
        <v>0</v>
      </c>
    </row>
    <row r="730" spans="1:13" ht="13" x14ac:dyDescent="0.15">
      <c r="A730" s="1">
        <v>729</v>
      </c>
      <c r="B730" s="1">
        <v>0</v>
      </c>
      <c r="C730" s="1">
        <v>2</v>
      </c>
      <c r="D730" s="1" t="s">
        <v>893</v>
      </c>
      <c r="E730" s="1" t="s">
        <v>999</v>
      </c>
      <c r="F730" s="1" t="s">
        <v>1667</v>
      </c>
      <c r="G730" s="2" t="s">
        <v>9</v>
      </c>
      <c r="H730" s="10">
        <v>25</v>
      </c>
      <c r="I730" s="1">
        <v>236853</v>
      </c>
      <c r="J730" s="3">
        <v>26</v>
      </c>
      <c r="L730" s="1" t="s">
        <v>11</v>
      </c>
      <c r="M730">
        <v>1</v>
      </c>
    </row>
    <row r="731" spans="1:13" ht="13" x14ac:dyDescent="0.15">
      <c r="A731" s="1">
        <v>730</v>
      </c>
      <c r="B731" s="1">
        <v>0</v>
      </c>
      <c r="C731" s="1">
        <v>3</v>
      </c>
      <c r="D731" s="1" t="s">
        <v>894</v>
      </c>
      <c r="E731" s="1" t="s">
        <v>1001</v>
      </c>
      <c r="F731" s="1" t="s">
        <v>1668</v>
      </c>
      <c r="G731" s="2" t="s">
        <v>12</v>
      </c>
      <c r="H731" s="10">
        <v>25</v>
      </c>
      <c r="I731" s="1" t="s">
        <v>289</v>
      </c>
      <c r="J731" s="3">
        <v>7.9249999999999998</v>
      </c>
      <c r="L731" s="1" t="s">
        <v>11</v>
      </c>
      <c r="M731">
        <v>1</v>
      </c>
    </row>
    <row r="732" spans="1:13" ht="13" x14ac:dyDescent="0.15">
      <c r="A732" s="1">
        <v>731</v>
      </c>
      <c r="B732" s="1">
        <v>1</v>
      </c>
      <c r="C732" s="1">
        <v>1</v>
      </c>
      <c r="D732" s="1" t="s">
        <v>334</v>
      </c>
      <c r="E732" s="1" t="s">
        <v>1001</v>
      </c>
      <c r="F732" s="1" t="s">
        <v>1669</v>
      </c>
      <c r="G732" s="2" t="s">
        <v>12</v>
      </c>
      <c r="H732" s="10">
        <v>29</v>
      </c>
      <c r="I732" s="1">
        <v>24160</v>
      </c>
      <c r="J732" s="3">
        <v>211.33750000000001</v>
      </c>
      <c r="K732" s="1" t="s">
        <v>278</v>
      </c>
      <c r="L732" s="1" t="s">
        <v>11</v>
      </c>
      <c r="M732">
        <v>0</v>
      </c>
    </row>
    <row r="733" spans="1:13" ht="13" x14ac:dyDescent="0.15">
      <c r="A733" s="1">
        <v>732</v>
      </c>
      <c r="B733" s="1">
        <v>0</v>
      </c>
      <c r="C733" s="1">
        <v>3</v>
      </c>
      <c r="D733" s="1" t="s">
        <v>895</v>
      </c>
      <c r="E733" s="1" t="s">
        <v>999</v>
      </c>
      <c r="F733" s="1" t="s">
        <v>1670</v>
      </c>
      <c r="G733" s="2" t="s">
        <v>9</v>
      </c>
      <c r="H733" s="10">
        <v>11</v>
      </c>
      <c r="I733" s="1">
        <v>2699</v>
      </c>
      <c r="J733" s="3">
        <v>18.787500000000001</v>
      </c>
      <c r="L733" s="1" t="s">
        <v>15</v>
      </c>
      <c r="M733">
        <v>0</v>
      </c>
    </row>
    <row r="734" spans="1:13" ht="13" x14ac:dyDescent="0.15">
      <c r="A734" s="1">
        <v>733</v>
      </c>
      <c r="B734" s="1">
        <v>0</v>
      </c>
      <c r="C734" s="1">
        <v>2</v>
      </c>
      <c r="D734" s="1" t="s">
        <v>896</v>
      </c>
      <c r="E734" s="1" t="s">
        <v>999</v>
      </c>
      <c r="F734" s="1" t="s">
        <v>1671</v>
      </c>
      <c r="G734" s="2" t="s">
        <v>9</v>
      </c>
      <c r="I734" s="1">
        <v>239855</v>
      </c>
      <c r="J734" s="3">
        <v>0</v>
      </c>
      <c r="L734" s="1" t="s">
        <v>11</v>
      </c>
      <c r="M734">
        <v>0</v>
      </c>
    </row>
    <row r="735" spans="1:13" ht="13" x14ac:dyDescent="0.15">
      <c r="A735" s="1">
        <v>734</v>
      </c>
      <c r="B735" s="1">
        <v>0</v>
      </c>
      <c r="C735" s="1">
        <v>2</v>
      </c>
      <c r="D735" s="1" t="s">
        <v>897</v>
      </c>
      <c r="E735" s="1" t="s">
        <v>999</v>
      </c>
      <c r="F735" s="1" t="s">
        <v>1061</v>
      </c>
      <c r="G735" s="2" t="s">
        <v>9</v>
      </c>
      <c r="H735" s="10">
        <v>23</v>
      </c>
      <c r="I735" s="1">
        <v>28425</v>
      </c>
      <c r="J735" s="3">
        <v>13</v>
      </c>
      <c r="L735" s="1" t="s">
        <v>11</v>
      </c>
      <c r="M735">
        <v>0</v>
      </c>
    </row>
    <row r="736" spans="1:13" ht="13" x14ac:dyDescent="0.15">
      <c r="A736" s="1">
        <v>735</v>
      </c>
      <c r="B736" s="1">
        <v>0</v>
      </c>
      <c r="C736" s="1">
        <v>2</v>
      </c>
      <c r="D736" s="1" t="s">
        <v>898</v>
      </c>
      <c r="E736" s="1" t="s">
        <v>999</v>
      </c>
      <c r="F736" s="1" t="s">
        <v>1672</v>
      </c>
      <c r="G736" s="2" t="s">
        <v>9</v>
      </c>
      <c r="H736" s="10">
        <v>23</v>
      </c>
      <c r="I736" s="1">
        <v>233639</v>
      </c>
      <c r="J736" s="3">
        <v>13</v>
      </c>
      <c r="L736" s="1" t="s">
        <v>11</v>
      </c>
      <c r="M736">
        <v>0</v>
      </c>
    </row>
    <row r="737" spans="1:13" ht="13" x14ac:dyDescent="0.15">
      <c r="A737" s="1">
        <v>736</v>
      </c>
      <c r="B737" s="1">
        <v>0</v>
      </c>
      <c r="C737" s="1">
        <v>3</v>
      </c>
      <c r="D737" s="1" t="s">
        <v>347</v>
      </c>
      <c r="E737" s="1" t="s">
        <v>999</v>
      </c>
      <c r="F737" s="1" t="s">
        <v>1673</v>
      </c>
      <c r="G737" s="2" t="s">
        <v>9</v>
      </c>
      <c r="H737" s="10">
        <v>28.5</v>
      </c>
      <c r="I737" s="1">
        <v>54636</v>
      </c>
      <c r="J737" s="3">
        <v>16.100000000000001</v>
      </c>
      <c r="L737" s="1" t="s">
        <v>11</v>
      </c>
      <c r="M737">
        <v>0</v>
      </c>
    </row>
    <row r="738" spans="1:13" ht="13" x14ac:dyDescent="0.15">
      <c r="A738" s="1">
        <v>737</v>
      </c>
      <c r="B738" s="1">
        <v>0</v>
      </c>
      <c r="C738" s="1">
        <v>3</v>
      </c>
      <c r="D738" s="1" t="s">
        <v>412</v>
      </c>
      <c r="E738" s="1" t="s">
        <v>1000</v>
      </c>
      <c r="F738" s="1" t="s">
        <v>1674</v>
      </c>
      <c r="G738" s="2" t="s">
        <v>12</v>
      </c>
      <c r="H738" s="10">
        <v>48</v>
      </c>
      <c r="I738" s="1" t="s">
        <v>54</v>
      </c>
      <c r="J738" s="3">
        <v>34.375</v>
      </c>
      <c r="L738" s="1" t="s">
        <v>11</v>
      </c>
      <c r="M738">
        <v>4</v>
      </c>
    </row>
    <row r="739" spans="1:13" ht="13" x14ac:dyDescent="0.15">
      <c r="A739" s="1">
        <v>738</v>
      </c>
      <c r="B739" s="1">
        <v>1</v>
      </c>
      <c r="C739" s="1">
        <v>1</v>
      </c>
      <c r="D739" s="1" t="s">
        <v>899</v>
      </c>
      <c r="E739" s="1" t="s">
        <v>999</v>
      </c>
      <c r="F739" s="1" t="s">
        <v>1675</v>
      </c>
      <c r="G739" s="2" t="s">
        <v>9</v>
      </c>
      <c r="H739" s="10">
        <v>35</v>
      </c>
      <c r="I739" s="1" t="s">
        <v>132</v>
      </c>
      <c r="J739" s="3">
        <v>512.32920000000001</v>
      </c>
      <c r="K739" s="1" t="s">
        <v>290</v>
      </c>
      <c r="L739" s="1" t="s">
        <v>15</v>
      </c>
      <c r="M739">
        <v>0</v>
      </c>
    </row>
    <row r="740" spans="1:13" ht="13" x14ac:dyDescent="0.15">
      <c r="A740" s="1">
        <v>739</v>
      </c>
      <c r="B740" s="1">
        <v>0</v>
      </c>
      <c r="C740" s="1">
        <v>3</v>
      </c>
      <c r="D740" s="1" t="s">
        <v>900</v>
      </c>
      <c r="E740" s="1" t="s">
        <v>999</v>
      </c>
      <c r="F740" s="1" t="s">
        <v>1676</v>
      </c>
      <c r="G740" s="2" t="s">
        <v>9</v>
      </c>
      <c r="I740" s="1">
        <v>349201</v>
      </c>
      <c r="J740" s="3">
        <v>7.8958000000000004</v>
      </c>
      <c r="L740" s="1" t="s">
        <v>11</v>
      </c>
      <c r="M740">
        <v>0</v>
      </c>
    </row>
    <row r="741" spans="1:13" ht="13" x14ac:dyDescent="0.15">
      <c r="A741" s="1">
        <v>740</v>
      </c>
      <c r="B741" s="1">
        <v>0</v>
      </c>
      <c r="C741" s="1">
        <v>3</v>
      </c>
      <c r="D741" s="1" t="s">
        <v>901</v>
      </c>
      <c r="E741" s="1" t="s">
        <v>999</v>
      </c>
      <c r="F741" s="1" t="s">
        <v>1677</v>
      </c>
      <c r="G741" s="2" t="s">
        <v>9</v>
      </c>
      <c r="I741" s="1">
        <v>349218</v>
      </c>
      <c r="J741" s="3">
        <v>7.8958000000000004</v>
      </c>
      <c r="L741" s="1" t="s">
        <v>11</v>
      </c>
      <c r="M741">
        <v>0</v>
      </c>
    </row>
    <row r="742" spans="1:13" ht="13" x14ac:dyDescent="0.15">
      <c r="A742" s="1">
        <v>741</v>
      </c>
      <c r="B742" s="1">
        <v>1</v>
      </c>
      <c r="C742" s="1">
        <v>1</v>
      </c>
      <c r="D742" s="1" t="s">
        <v>902</v>
      </c>
      <c r="E742" s="1" t="s">
        <v>999</v>
      </c>
      <c r="F742" s="1" t="s">
        <v>1678</v>
      </c>
      <c r="G742" s="2" t="s">
        <v>9</v>
      </c>
      <c r="I742" s="1">
        <v>16988</v>
      </c>
      <c r="J742" s="3">
        <v>30</v>
      </c>
      <c r="K742" s="1" t="s">
        <v>291</v>
      </c>
      <c r="L742" s="1" t="s">
        <v>11</v>
      </c>
      <c r="M742">
        <v>0</v>
      </c>
    </row>
    <row r="743" spans="1:13" ht="13" x14ac:dyDescent="0.15">
      <c r="A743" s="1">
        <v>742</v>
      </c>
      <c r="B743" s="1">
        <v>0</v>
      </c>
      <c r="C743" s="1">
        <v>1</v>
      </c>
      <c r="D743" s="1" t="s">
        <v>903</v>
      </c>
      <c r="E743" s="1" t="s">
        <v>999</v>
      </c>
      <c r="F743" s="1" t="s">
        <v>1679</v>
      </c>
      <c r="G743" s="2" t="s">
        <v>9</v>
      </c>
      <c r="H743" s="10">
        <v>36</v>
      </c>
      <c r="I743" s="1">
        <v>19877</v>
      </c>
      <c r="J743" s="3">
        <v>78.849999999999994</v>
      </c>
      <c r="K743" s="1" t="s">
        <v>292</v>
      </c>
      <c r="L743" s="1" t="s">
        <v>11</v>
      </c>
      <c r="M743">
        <v>1</v>
      </c>
    </row>
    <row r="744" spans="1:13" ht="13" x14ac:dyDescent="0.15">
      <c r="A744" s="1">
        <v>743</v>
      </c>
      <c r="B744" s="1">
        <v>1</v>
      </c>
      <c r="C744" s="1">
        <v>1</v>
      </c>
      <c r="D744" s="1" t="s">
        <v>600</v>
      </c>
      <c r="E744" s="1" t="s">
        <v>1001</v>
      </c>
      <c r="F744" s="1" t="s">
        <v>1680</v>
      </c>
      <c r="G744" s="2" t="s">
        <v>12</v>
      </c>
      <c r="H744" s="10">
        <v>21</v>
      </c>
      <c r="I744" s="1" t="s">
        <v>159</v>
      </c>
      <c r="J744" s="3">
        <v>262.375</v>
      </c>
      <c r="K744" s="1" t="s">
        <v>160</v>
      </c>
      <c r="L744" s="1" t="s">
        <v>15</v>
      </c>
      <c r="M744">
        <v>4</v>
      </c>
    </row>
    <row r="745" spans="1:13" ht="13" x14ac:dyDescent="0.15">
      <c r="A745" s="1">
        <v>744</v>
      </c>
      <c r="B745" s="1">
        <v>0</v>
      </c>
      <c r="C745" s="1">
        <v>3</v>
      </c>
      <c r="D745" s="1" t="s">
        <v>904</v>
      </c>
      <c r="E745" s="1" t="s">
        <v>999</v>
      </c>
      <c r="F745" s="1" t="s">
        <v>1681</v>
      </c>
      <c r="G745" s="2" t="s">
        <v>9</v>
      </c>
      <c r="H745" s="10">
        <v>24</v>
      </c>
      <c r="I745" s="1">
        <v>376566</v>
      </c>
      <c r="J745" s="3">
        <v>16.100000000000001</v>
      </c>
      <c r="L745" s="1" t="s">
        <v>11</v>
      </c>
      <c r="M745">
        <v>1</v>
      </c>
    </row>
    <row r="746" spans="1:13" ht="13" x14ac:dyDescent="0.15">
      <c r="A746" s="1">
        <v>745</v>
      </c>
      <c r="B746" s="1">
        <v>1</v>
      </c>
      <c r="C746" s="1">
        <v>3</v>
      </c>
      <c r="D746" s="1" t="s">
        <v>905</v>
      </c>
      <c r="E746" s="1" t="s">
        <v>999</v>
      </c>
      <c r="F746" s="1" t="s">
        <v>1375</v>
      </c>
      <c r="G746" s="2" t="s">
        <v>9</v>
      </c>
      <c r="H746" s="10">
        <v>31</v>
      </c>
      <c r="I746" s="1" t="s">
        <v>293</v>
      </c>
      <c r="J746" s="3">
        <v>7.9249999999999998</v>
      </c>
      <c r="L746" s="1" t="s">
        <v>11</v>
      </c>
      <c r="M746">
        <v>0</v>
      </c>
    </row>
    <row r="747" spans="1:13" ht="13" x14ac:dyDescent="0.15">
      <c r="A747" s="1">
        <v>746</v>
      </c>
      <c r="B747" s="1">
        <v>0</v>
      </c>
      <c r="C747" s="1">
        <v>1</v>
      </c>
      <c r="D747" s="1" t="s">
        <v>770</v>
      </c>
      <c r="E747" s="1" t="s">
        <v>1013</v>
      </c>
      <c r="F747" s="1" t="s">
        <v>1682</v>
      </c>
      <c r="G747" s="2" t="s">
        <v>9</v>
      </c>
      <c r="H747" s="10">
        <v>70</v>
      </c>
      <c r="I747" s="1" t="s">
        <v>235</v>
      </c>
      <c r="J747" s="3">
        <v>71</v>
      </c>
      <c r="K747" s="1" t="s">
        <v>236</v>
      </c>
      <c r="L747" s="1" t="s">
        <v>11</v>
      </c>
      <c r="M747">
        <v>2</v>
      </c>
    </row>
    <row r="748" spans="1:13" ht="13" x14ac:dyDescent="0.15">
      <c r="A748" s="1">
        <v>747</v>
      </c>
      <c r="B748" s="1">
        <v>0</v>
      </c>
      <c r="C748" s="1">
        <v>3</v>
      </c>
      <c r="D748" s="1" t="s">
        <v>573</v>
      </c>
      <c r="E748" s="1" t="s">
        <v>999</v>
      </c>
      <c r="F748" s="1" t="s">
        <v>1683</v>
      </c>
      <c r="G748" s="2" t="s">
        <v>9</v>
      </c>
      <c r="H748" s="10">
        <v>16</v>
      </c>
      <c r="I748" s="1" t="s">
        <v>143</v>
      </c>
      <c r="J748" s="3">
        <v>20.25</v>
      </c>
      <c r="L748" s="1" t="s">
        <v>11</v>
      </c>
      <c r="M748">
        <v>2</v>
      </c>
    </row>
    <row r="749" spans="1:13" ht="13" x14ac:dyDescent="0.15">
      <c r="A749" s="1">
        <v>748</v>
      </c>
      <c r="B749" s="1">
        <v>1</v>
      </c>
      <c r="C749" s="1">
        <v>2</v>
      </c>
      <c r="D749" s="1" t="s">
        <v>906</v>
      </c>
      <c r="E749" s="1" t="s">
        <v>1001</v>
      </c>
      <c r="F749" s="1" t="s">
        <v>1140</v>
      </c>
      <c r="G749" s="2" t="s">
        <v>12</v>
      </c>
      <c r="H749" s="10">
        <v>30</v>
      </c>
      <c r="I749" s="1">
        <v>250648</v>
      </c>
      <c r="J749" s="3">
        <v>13</v>
      </c>
      <c r="L749" s="1" t="s">
        <v>11</v>
      </c>
      <c r="M749">
        <v>0</v>
      </c>
    </row>
    <row r="750" spans="1:13" ht="13" x14ac:dyDescent="0.15">
      <c r="A750" s="1">
        <v>749</v>
      </c>
      <c r="B750" s="1">
        <v>0</v>
      </c>
      <c r="C750" s="1">
        <v>1</v>
      </c>
      <c r="D750" s="1" t="s">
        <v>907</v>
      </c>
      <c r="E750" s="1" t="s">
        <v>999</v>
      </c>
      <c r="F750" s="1" t="s">
        <v>1684</v>
      </c>
      <c r="G750" s="2" t="s">
        <v>9</v>
      </c>
      <c r="H750" s="10">
        <v>19</v>
      </c>
      <c r="I750" s="1">
        <v>113773</v>
      </c>
      <c r="J750" s="3">
        <v>53.1</v>
      </c>
      <c r="K750" s="1" t="s">
        <v>294</v>
      </c>
      <c r="L750" s="1" t="s">
        <v>11</v>
      </c>
      <c r="M750">
        <v>1</v>
      </c>
    </row>
    <row r="751" spans="1:13" ht="13" x14ac:dyDescent="0.15">
      <c r="A751" s="1">
        <v>750</v>
      </c>
      <c r="B751" s="1">
        <v>0</v>
      </c>
      <c r="C751" s="1">
        <v>3</v>
      </c>
      <c r="D751" s="1" t="s">
        <v>908</v>
      </c>
      <c r="E751" s="1" t="s">
        <v>999</v>
      </c>
      <c r="F751" s="1" t="s">
        <v>1659</v>
      </c>
      <c r="G751" s="2" t="s">
        <v>9</v>
      </c>
      <c r="H751" s="10">
        <v>31</v>
      </c>
      <c r="I751" s="1">
        <v>335097</v>
      </c>
      <c r="J751" s="3">
        <v>7.75</v>
      </c>
      <c r="L751" s="1" t="s">
        <v>19</v>
      </c>
      <c r="M751">
        <v>0</v>
      </c>
    </row>
    <row r="752" spans="1:13" ht="13" x14ac:dyDescent="0.15">
      <c r="A752" s="1">
        <v>751</v>
      </c>
      <c r="B752" s="1">
        <v>1</v>
      </c>
      <c r="C752" s="1">
        <v>2</v>
      </c>
      <c r="D752" s="1" t="s">
        <v>909</v>
      </c>
      <c r="E752" s="1" t="s">
        <v>1001</v>
      </c>
      <c r="F752" s="1" t="s">
        <v>1685</v>
      </c>
      <c r="G752" s="2" t="s">
        <v>12</v>
      </c>
      <c r="H752" s="10">
        <v>4</v>
      </c>
      <c r="I752" s="1">
        <v>29103</v>
      </c>
      <c r="J752" s="3">
        <v>23</v>
      </c>
      <c r="L752" s="1" t="s">
        <v>11</v>
      </c>
      <c r="M752">
        <v>2</v>
      </c>
    </row>
    <row r="753" spans="1:13" ht="13" x14ac:dyDescent="0.15">
      <c r="A753" s="1">
        <v>752</v>
      </c>
      <c r="B753" s="1">
        <v>1</v>
      </c>
      <c r="C753" s="1">
        <v>3</v>
      </c>
      <c r="D753" s="1" t="s">
        <v>910</v>
      </c>
      <c r="E753" s="1" t="s">
        <v>1002</v>
      </c>
      <c r="F753" s="1" t="s">
        <v>1686</v>
      </c>
      <c r="G753" s="2" t="s">
        <v>9</v>
      </c>
      <c r="H753" s="10">
        <v>6</v>
      </c>
      <c r="I753" s="1">
        <v>392096</v>
      </c>
      <c r="J753" s="3">
        <v>12.475</v>
      </c>
      <c r="K753" s="1" t="s">
        <v>295</v>
      </c>
      <c r="L753" s="1" t="s">
        <v>11</v>
      </c>
      <c r="M753">
        <v>1</v>
      </c>
    </row>
    <row r="754" spans="1:13" ht="13" x14ac:dyDescent="0.15">
      <c r="A754" s="1">
        <v>753</v>
      </c>
      <c r="B754" s="1">
        <v>0</v>
      </c>
      <c r="C754" s="1">
        <v>3</v>
      </c>
      <c r="D754" s="1" t="s">
        <v>911</v>
      </c>
      <c r="E754" s="1" t="s">
        <v>999</v>
      </c>
      <c r="F754" s="1" t="s">
        <v>1687</v>
      </c>
      <c r="G754" s="2" t="s">
        <v>9</v>
      </c>
      <c r="H754" s="10">
        <v>33</v>
      </c>
      <c r="I754" s="1">
        <v>345780</v>
      </c>
      <c r="J754" s="3">
        <v>9.5</v>
      </c>
      <c r="L754" s="1" t="s">
        <v>11</v>
      </c>
      <c r="M754">
        <v>0</v>
      </c>
    </row>
    <row r="755" spans="1:13" ht="13" x14ac:dyDescent="0.15">
      <c r="A755" s="1">
        <v>754</v>
      </c>
      <c r="B755" s="1">
        <v>0</v>
      </c>
      <c r="C755" s="1">
        <v>3</v>
      </c>
      <c r="D755" s="1" t="s">
        <v>912</v>
      </c>
      <c r="E755" s="1" t="s">
        <v>999</v>
      </c>
      <c r="F755" s="1" t="s">
        <v>1046</v>
      </c>
      <c r="G755" s="2" t="s">
        <v>9</v>
      </c>
      <c r="H755" s="10">
        <v>23</v>
      </c>
      <c r="I755" s="1">
        <v>349204</v>
      </c>
      <c r="J755" s="3">
        <v>7.8958000000000004</v>
      </c>
      <c r="L755" s="1" t="s">
        <v>11</v>
      </c>
      <c r="M755">
        <v>0</v>
      </c>
    </row>
    <row r="756" spans="1:13" ht="13" x14ac:dyDescent="0.15">
      <c r="A756" s="1">
        <v>755</v>
      </c>
      <c r="B756" s="1">
        <v>1</v>
      </c>
      <c r="C756" s="1">
        <v>2</v>
      </c>
      <c r="D756" s="1" t="s">
        <v>820</v>
      </c>
      <c r="E756" s="1" t="s">
        <v>1000</v>
      </c>
      <c r="F756" s="1" t="s">
        <v>1688</v>
      </c>
      <c r="G756" s="2" t="s">
        <v>12</v>
      </c>
      <c r="H756" s="10">
        <v>48</v>
      </c>
      <c r="I756" s="1">
        <v>220845</v>
      </c>
      <c r="J756" s="3">
        <v>65</v>
      </c>
      <c r="L756" s="1" t="s">
        <v>11</v>
      </c>
      <c r="M756">
        <v>3</v>
      </c>
    </row>
    <row r="757" spans="1:13" ht="13" x14ac:dyDescent="0.15">
      <c r="A757" s="1">
        <v>756</v>
      </c>
      <c r="B757" s="1">
        <v>1</v>
      </c>
      <c r="C757" s="1">
        <v>2</v>
      </c>
      <c r="D757" s="1" t="s">
        <v>546</v>
      </c>
      <c r="E757" s="1" t="s">
        <v>1002</v>
      </c>
      <c r="F757" s="1" t="s">
        <v>1689</v>
      </c>
      <c r="G757" s="2" t="s">
        <v>9</v>
      </c>
      <c r="H757" s="10">
        <v>0.67</v>
      </c>
      <c r="I757" s="1">
        <v>250649</v>
      </c>
      <c r="J757" s="3">
        <v>14.5</v>
      </c>
      <c r="L757" s="1" t="s">
        <v>11</v>
      </c>
      <c r="M757">
        <v>2</v>
      </c>
    </row>
    <row r="758" spans="1:13" ht="13" x14ac:dyDescent="0.15">
      <c r="A758" s="1">
        <v>757</v>
      </c>
      <c r="B758" s="1">
        <v>0</v>
      </c>
      <c r="C758" s="1">
        <v>3</v>
      </c>
      <c r="D758" s="1" t="s">
        <v>913</v>
      </c>
      <c r="E758" s="1" t="s">
        <v>999</v>
      </c>
      <c r="F758" s="1" t="s">
        <v>1690</v>
      </c>
      <c r="G758" s="2" t="s">
        <v>9</v>
      </c>
      <c r="H758" s="10">
        <v>28</v>
      </c>
      <c r="I758" s="1">
        <v>350042</v>
      </c>
      <c r="J758" s="3">
        <v>7.7957999999999998</v>
      </c>
      <c r="L758" s="1" t="s">
        <v>11</v>
      </c>
      <c r="M758">
        <v>0</v>
      </c>
    </row>
    <row r="759" spans="1:13" ht="13" x14ac:dyDescent="0.15">
      <c r="A759" s="1">
        <v>758</v>
      </c>
      <c r="B759" s="1">
        <v>0</v>
      </c>
      <c r="C759" s="1">
        <v>2</v>
      </c>
      <c r="D759" s="1" t="s">
        <v>914</v>
      </c>
      <c r="E759" s="1" t="s">
        <v>999</v>
      </c>
      <c r="F759" s="1" t="s">
        <v>1691</v>
      </c>
      <c r="G759" s="2" t="s">
        <v>9</v>
      </c>
      <c r="H759" s="10">
        <v>18</v>
      </c>
      <c r="I759" s="1">
        <v>29108</v>
      </c>
      <c r="J759" s="3">
        <v>11.5</v>
      </c>
      <c r="L759" s="1" t="s">
        <v>11</v>
      </c>
      <c r="M759">
        <v>0</v>
      </c>
    </row>
    <row r="760" spans="1:13" ht="13" x14ac:dyDescent="0.15">
      <c r="A760" s="1">
        <v>759</v>
      </c>
      <c r="B760" s="1">
        <v>0</v>
      </c>
      <c r="C760" s="1">
        <v>3</v>
      </c>
      <c r="D760" s="1" t="s">
        <v>915</v>
      </c>
      <c r="E760" s="1" t="s">
        <v>999</v>
      </c>
      <c r="F760" s="1" t="s">
        <v>1692</v>
      </c>
      <c r="G760" s="2" t="s">
        <v>9</v>
      </c>
      <c r="H760" s="10">
        <v>34</v>
      </c>
      <c r="I760" s="1">
        <v>363294</v>
      </c>
      <c r="J760" s="3">
        <v>8.0500000000000007</v>
      </c>
      <c r="L760" s="1" t="s">
        <v>11</v>
      </c>
      <c r="M760">
        <v>0</v>
      </c>
    </row>
    <row r="761" spans="1:13" ht="13" x14ac:dyDescent="0.15">
      <c r="A761" s="1">
        <v>760</v>
      </c>
      <c r="B761" s="1">
        <v>1</v>
      </c>
      <c r="C761" s="1">
        <v>1</v>
      </c>
      <c r="D761" s="1" t="s">
        <v>916</v>
      </c>
      <c r="E761" s="1" t="s">
        <v>1014</v>
      </c>
      <c r="F761" s="1" t="s">
        <v>1693</v>
      </c>
      <c r="G761" s="2" t="s">
        <v>12</v>
      </c>
      <c r="H761" s="10">
        <v>33</v>
      </c>
      <c r="I761" s="1">
        <v>110152</v>
      </c>
      <c r="J761" s="3">
        <v>86.5</v>
      </c>
      <c r="K761" s="1" t="s">
        <v>131</v>
      </c>
      <c r="L761" s="1" t="s">
        <v>11</v>
      </c>
      <c r="M761">
        <v>0</v>
      </c>
    </row>
    <row r="762" spans="1:13" ht="13" x14ac:dyDescent="0.15">
      <c r="A762" s="1">
        <v>761</v>
      </c>
      <c r="B762" s="1">
        <v>0</v>
      </c>
      <c r="C762" s="1">
        <v>3</v>
      </c>
      <c r="D762" s="1" t="s">
        <v>917</v>
      </c>
      <c r="E762" s="1" t="s">
        <v>999</v>
      </c>
      <c r="F762" s="1" t="s">
        <v>1199</v>
      </c>
      <c r="G762" s="2" t="s">
        <v>9</v>
      </c>
      <c r="I762" s="1">
        <v>358585</v>
      </c>
      <c r="J762" s="3">
        <v>14.5</v>
      </c>
      <c r="L762" s="1" t="s">
        <v>11</v>
      </c>
      <c r="M762">
        <v>0</v>
      </c>
    </row>
    <row r="763" spans="1:13" ht="13" x14ac:dyDescent="0.15">
      <c r="A763" s="1">
        <v>762</v>
      </c>
      <c r="B763" s="1">
        <v>0</v>
      </c>
      <c r="C763" s="1">
        <v>3</v>
      </c>
      <c r="D763" s="1" t="s">
        <v>918</v>
      </c>
      <c r="E763" s="1" t="s">
        <v>999</v>
      </c>
      <c r="F763" s="1" t="s">
        <v>1694</v>
      </c>
      <c r="G763" s="2" t="s">
        <v>9</v>
      </c>
      <c r="H763" s="10">
        <v>41</v>
      </c>
      <c r="I763" s="1" t="s">
        <v>296</v>
      </c>
      <c r="J763" s="3">
        <v>7.125</v>
      </c>
      <c r="L763" s="1" t="s">
        <v>11</v>
      </c>
      <c r="M763">
        <v>0</v>
      </c>
    </row>
    <row r="764" spans="1:13" ht="13" x14ac:dyDescent="0.15">
      <c r="A764" s="1">
        <v>763</v>
      </c>
      <c r="B764" s="1">
        <v>1</v>
      </c>
      <c r="C764" s="1">
        <v>3</v>
      </c>
      <c r="D764" s="1" t="s">
        <v>919</v>
      </c>
      <c r="E764" s="1" t="s">
        <v>999</v>
      </c>
      <c r="F764" s="1" t="s">
        <v>1695</v>
      </c>
      <c r="G764" s="2" t="s">
        <v>9</v>
      </c>
      <c r="H764" s="10">
        <v>20</v>
      </c>
      <c r="I764" s="1">
        <v>2663</v>
      </c>
      <c r="J764" s="3">
        <v>7.2291999999999996</v>
      </c>
      <c r="L764" s="1" t="s">
        <v>15</v>
      </c>
      <c r="M764">
        <v>0</v>
      </c>
    </row>
    <row r="765" spans="1:13" ht="13" x14ac:dyDescent="0.15">
      <c r="A765" s="1">
        <v>764</v>
      </c>
      <c r="B765" s="1">
        <v>1</v>
      </c>
      <c r="C765" s="1">
        <v>1</v>
      </c>
      <c r="D765" s="1" t="s">
        <v>548</v>
      </c>
      <c r="E765" s="1" t="s">
        <v>1000</v>
      </c>
      <c r="F765" s="1" t="s">
        <v>1696</v>
      </c>
      <c r="G765" s="2" t="s">
        <v>12</v>
      </c>
      <c r="H765" s="10">
        <v>36</v>
      </c>
      <c r="I765" s="1">
        <v>113760</v>
      </c>
      <c r="J765" s="3">
        <v>120</v>
      </c>
      <c r="K765" s="1" t="s">
        <v>186</v>
      </c>
      <c r="L765" s="1" t="s">
        <v>11</v>
      </c>
      <c r="M765">
        <v>3</v>
      </c>
    </row>
    <row r="766" spans="1:13" ht="13" x14ac:dyDescent="0.15">
      <c r="A766" s="1">
        <v>765</v>
      </c>
      <c r="B766" s="1">
        <v>0</v>
      </c>
      <c r="C766" s="1">
        <v>3</v>
      </c>
      <c r="D766" s="1" t="s">
        <v>920</v>
      </c>
      <c r="E766" s="1" t="s">
        <v>999</v>
      </c>
      <c r="F766" s="1" t="s">
        <v>1697</v>
      </c>
      <c r="G766" s="2" t="s">
        <v>9</v>
      </c>
      <c r="H766" s="10">
        <v>16</v>
      </c>
      <c r="I766" s="1">
        <v>347074</v>
      </c>
      <c r="J766" s="3">
        <v>7.7750000000000004</v>
      </c>
      <c r="L766" s="1" t="s">
        <v>11</v>
      </c>
      <c r="M766">
        <v>0</v>
      </c>
    </row>
    <row r="767" spans="1:13" ht="13" x14ac:dyDescent="0.15">
      <c r="A767" s="1">
        <v>766</v>
      </c>
      <c r="B767" s="1">
        <v>1</v>
      </c>
      <c r="C767" s="1">
        <v>1</v>
      </c>
      <c r="D767" s="1" t="s">
        <v>921</v>
      </c>
      <c r="E767" s="1" t="s">
        <v>1000</v>
      </c>
      <c r="F767" s="1" t="s">
        <v>1698</v>
      </c>
      <c r="G767" s="2" t="s">
        <v>12</v>
      </c>
      <c r="H767" s="10">
        <v>51</v>
      </c>
      <c r="I767" s="1">
        <v>13502</v>
      </c>
      <c r="J767" s="3">
        <v>77.958299999999994</v>
      </c>
      <c r="K767" s="1" t="s">
        <v>297</v>
      </c>
      <c r="L767" s="1" t="s">
        <v>11</v>
      </c>
      <c r="M767">
        <v>1</v>
      </c>
    </row>
    <row r="768" spans="1:13" ht="13" x14ac:dyDescent="0.15">
      <c r="A768" s="1">
        <v>767</v>
      </c>
      <c r="B768" s="1">
        <v>0</v>
      </c>
      <c r="C768" s="1">
        <v>1</v>
      </c>
      <c r="D768" s="1" t="s">
        <v>922</v>
      </c>
      <c r="E768" s="1" t="s">
        <v>1005</v>
      </c>
      <c r="F768" s="1" t="s">
        <v>1699</v>
      </c>
      <c r="G768" s="2" t="s">
        <v>9</v>
      </c>
      <c r="I768" s="1">
        <v>112379</v>
      </c>
      <c r="J768" s="3">
        <v>39.6</v>
      </c>
      <c r="L768" s="1" t="s">
        <v>15</v>
      </c>
      <c r="M768">
        <v>0</v>
      </c>
    </row>
    <row r="769" spans="1:13" ht="13" x14ac:dyDescent="0.15">
      <c r="A769" s="1">
        <v>768</v>
      </c>
      <c r="B769" s="1">
        <v>0</v>
      </c>
      <c r="C769" s="1">
        <v>3</v>
      </c>
      <c r="D769" s="1" t="s">
        <v>923</v>
      </c>
      <c r="E769" s="1" t="s">
        <v>1001</v>
      </c>
      <c r="F769" s="1" t="s">
        <v>1355</v>
      </c>
      <c r="G769" s="2" t="s">
        <v>12</v>
      </c>
      <c r="H769" s="10">
        <v>30.5</v>
      </c>
      <c r="I769" s="1">
        <v>364850</v>
      </c>
      <c r="J769" s="3">
        <v>7.75</v>
      </c>
      <c r="L769" s="1" t="s">
        <v>19</v>
      </c>
      <c r="M769">
        <v>0</v>
      </c>
    </row>
    <row r="770" spans="1:13" ht="13" x14ac:dyDescent="0.15">
      <c r="A770" s="1">
        <v>769</v>
      </c>
      <c r="B770" s="1">
        <v>0</v>
      </c>
      <c r="C770" s="1">
        <v>3</v>
      </c>
      <c r="D770" s="1" t="s">
        <v>335</v>
      </c>
      <c r="E770" s="1" t="s">
        <v>999</v>
      </c>
      <c r="F770" s="1" t="s">
        <v>1700</v>
      </c>
      <c r="G770" s="2" t="s">
        <v>9</v>
      </c>
      <c r="I770" s="1">
        <v>371110</v>
      </c>
      <c r="J770" s="3">
        <v>24.15</v>
      </c>
      <c r="L770" s="1" t="s">
        <v>19</v>
      </c>
      <c r="M770">
        <v>1</v>
      </c>
    </row>
    <row r="771" spans="1:13" ht="13" x14ac:dyDescent="0.15">
      <c r="A771" s="1">
        <v>770</v>
      </c>
      <c r="B771" s="1">
        <v>0</v>
      </c>
      <c r="C771" s="1">
        <v>3</v>
      </c>
      <c r="D771" s="1" t="s">
        <v>924</v>
      </c>
      <c r="E771" s="1" t="s">
        <v>999</v>
      </c>
      <c r="F771" s="1" t="s">
        <v>1701</v>
      </c>
      <c r="G771" s="2" t="s">
        <v>9</v>
      </c>
      <c r="H771" s="10">
        <v>32</v>
      </c>
      <c r="I771" s="1">
        <v>8471</v>
      </c>
      <c r="J771" s="3">
        <v>8.3625000000000007</v>
      </c>
      <c r="L771" s="1" t="s">
        <v>11</v>
      </c>
      <c r="M771">
        <v>0</v>
      </c>
    </row>
    <row r="772" spans="1:13" ht="13" x14ac:dyDescent="0.15">
      <c r="A772" s="1">
        <v>771</v>
      </c>
      <c r="B772" s="1">
        <v>0</v>
      </c>
      <c r="C772" s="1">
        <v>3</v>
      </c>
      <c r="D772" s="1" t="s">
        <v>925</v>
      </c>
      <c r="E772" s="1" t="s">
        <v>999</v>
      </c>
      <c r="F772" s="1" t="s">
        <v>1702</v>
      </c>
      <c r="G772" s="2" t="s">
        <v>9</v>
      </c>
      <c r="H772" s="10">
        <v>24</v>
      </c>
      <c r="I772" s="1">
        <v>345781</v>
      </c>
      <c r="J772" s="3">
        <v>9.5</v>
      </c>
      <c r="L772" s="1" t="s">
        <v>11</v>
      </c>
      <c r="M772">
        <v>0</v>
      </c>
    </row>
    <row r="773" spans="1:13" ht="13" x14ac:dyDescent="0.15">
      <c r="A773" s="1">
        <v>772</v>
      </c>
      <c r="B773" s="1">
        <v>0</v>
      </c>
      <c r="C773" s="1">
        <v>3</v>
      </c>
      <c r="D773" s="1" t="s">
        <v>837</v>
      </c>
      <c r="E773" s="1" t="s">
        <v>999</v>
      </c>
      <c r="F773" s="1" t="s">
        <v>1703</v>
      </c>
      <c r="G773" s="2" t="s">
        <v>9</v>
      </c>
      <c r="H773" s="10">
        <v>48</v>
      </c>
      <c r="I773" s="1">
        <v>350047</v>
      </c>
      <c r="J773" s="3">
        <v>7.8541999999999996</v>
      </c>
      <c r="L773" s="1" t="s">
        <v>11</v>
      </c>
      <c r="M773">
        <v>0</v>
      </c>
    </row>
    <row r="774" spans="1:13" ht="13" x14ac:dyDescent="0.15">
      <c r="A774" s="1">
        <v>773</v>
      </c>
      <c r="B774" s="1">
        <v>0</v>
      </c>
      <c r="C774" s="1">
        <v>2</v>
      </c>
      <c r="D774" s="1" t="s">
        <v>926</v>
      </c>
      <c r="E774" s="1" t="s">
        <v>1000</v>
      </c>
      <c r="F774" s="1" t="s">
        <v>1704</v>
      </c>
      <c r="G774" s="2" t="s">
        <v>12</v>
      </c>
      <c r="H774" s="10">
        <v>57</v>
      </c>
      <c r="I774" s="1" t="s">
        <v>298</v>
      </c>
      <c r="J774" s="3">
        <v>10.5</v>
      </c>
      <c r="K774" s="1" t="s">
        <v>299</v>
      </c>
      <c r="L774" s="1" t="s">
        <v>11</v>
      </c>
      <c r="M774">
        <v>0</v>
      </c>
    </row>
    <row r="775" spans="1:13" ht="13" x14ac:dyDescent="0.15">
      <c r="A775" s="1">
        <v>774</v>
      </c>
      <c r="B775" s="1">
        <v>0</v>
      </c>
      <c r="C775" s="1">
        <v>3</v>
      </c>
      <c r="D775" s="1" t="s">
        <v>629</v>
      </c>
      <c r="E775" s="1" t="s">
        <v>999</v>
      </c>
      <c r="F775" s="1" t="s">
        <v>1705</v>
      </c>
      <c r="G775" s="2" t="s">
        <v>9</v>
      </c>
      <c r="I775" s="1">
        <v>2674</v>
      </c>
      <c r="J775" s="3">
        <v>7.2249999999999996</v>
      </c>
      <c r="L775" s="1" t="s">
        <v>15</v>
      </c>
      <c r="M775">
        <v>0</v>
      </c>
    </row>
    <row r="776" spans="1:13" ht="13" x14ac:dyDescent="0.15">
      <c r="A776" s="1">
        <v>775</v>
      </c>
      <c r="B776" s="1">
        <v>1</v>
      </c>
      <c r="C776" s="1">
        <v>2</v>
      </c>
      <c r="D776" s="1" t="s">
        <v>764</v>
      </c>
      <c r="E776" s="1" t="s">
        <v>1000</v>
      </c>
      <c r="F776" s="1" t="s">
        <v>1706</v>
      </c>
      <c r="G776" s="2" t="s">
        <v>12</v>
      </c>
      <c r="H776" s="10">
        <v>54</v>
      </c>
      <c r="I776" s="1">
        <v>29105</v>
      </c>
      <c r="J776" s="3">
        <v>23</v>
      </c>
      <c r="L776" s="1" t="s">
        <v>11</v>
      </c>
      <c r="M776">
        <v>4</v>
      </c>
    </row>
    <row r="777" spans="1:13" ht="13" x14ac:dyDescent="0.15">
      <c r="A777" s="1">
        <v>776</v>
      </c>
      <c r="B777" s="1">
        <v>0</v>
      </c>
      <c r="C777" s="1">
        <v>3</v>
      </c>
      <c r="D777" s="1" t="s">
        <v>927</v>
      </c>
      <c r="E777" s="1" t="s">
        <v>999</v>
      </c>
      <c r="F777" s="1" t="s">
        <v>1707</v>
      </c>
      <c r="G777" s="2" t="s">
        <v>9</v>
      </c>
      <c r="H777" s="10">
        <v>18</v>
      </c>
      <c r="I777" s="1">
        <v>347078</v>
      </c>
      <c r="J777" s="3">
        <v>7.75</v>
      </c>
      <c r="L777" s="1" t="s">
        <v>11</v>
      </c>
      <c r="M777">
        <v>0</v>
      </c>
    </row>
    <row r="778" spans="1:13" ht="13" x14ac:dyDescent="0.15">
      <c r="A778" s="1">
        <v>777</v>
      </c>
      <c r="B778" s="1">
        <v>0</v>
      </c>
      <c r="C778" s="1">
        <v>3</v>
      </c>
      <c r="D778" s="1" t="s">
        <v>928</v>
      </c>
      <c r="E778" s="1" t="s">
        <v>999</v>
      </c>
      <c r="F778" s="1" t="s">
        <v>1708</v>
      </c>
      <c r="G778" s="2" t="s">
        <v>9</v>
      </c>
      <c r="I778" s="1">
        <v>383121</v>
      </c>
      <c r="J778" s="3">
        <v>7.75</v>
      </c>
      <c r="K778" s="1" t="s">
        <v>300</v>
      </c>
      <c r="L778" s="1" t="s">
        <v>19</v>
      </c>
      <c r="M778">
        <v>0</v>
      </c>
    </row>
    <row r="779" spans="1:13" ht="13" x14ac:dyDescent="0.15">
      <c r="A779" s="1">
        <v>778</v>
      </c>
      <c r="B779" s="1">
        <v>1</v>
      </c>
      <c r="C779" s="1">
        <v>3</v>
      </c>
      <c r="D779" s="1" t="s">
        <v>929</v>
      </c>
      <c r="E779" s="1" t="s">
        <v>1001</v>
      </c>
      <c r="F779" s="1" t="s">
        <v>1709</v>
      </c>
      <c r="G779" s="2" t="s">
        <v>12</v>
      </c>
      <c r="H779" s="10">
        <v>5</v>
      </c>
      <c r="I779" s="1">
        <v>364516</v>
      </c>
      <c r="J779" s="3">
        <v>12.475</v>
      </c>
      <c r="L779" s="1" t="s">
        <v>11</v>
      </c>
      <c r="M779">
        <v>0</v>
      </c>
    </row>
    <row r="780" spans="1:13" ht="13" x14ac:dyDescent="0.15">
      <c r="A780" s="1">
        <v>779</v>
      </c>
      <c r="B780" s="1">
        <v>0</v>
      </c>
      <c r="C780" s="1">
        <v>3</v>
      </c>
      <c r="D780" s="1" t="s">
        <v>930</v>
      </c>
      <c r="E780" s="1" t="s">
        <v>999</v>
      </c>
      <c r="F780" s="1" t="s">
        <v>1710</v>
      </c>
      <c r="G780" s="2" t="s">
        <v>9</v>
      </c>
      <c r="I780" s="1">
        <v>36865</v>
      </c>
      <c r="J780" s="3">
        <v>7.7374999999999998</v>
      </c>
      <c r="L780" s="1" t="s">
        <v>19</v>
      </c>
      <c r="M780">
        <v>0</v>
      </c>
    </row>
    <row r="781" spans="1:13" ht="13" x14ac:dyDescent="0.15">
      <c r="A781" s="1">
        <v>780</v>
      </c>
      <c r="B781" s="1">
        <v>1</v>
      </c>
      <c r="C781" s="1">
        <v>1</v>
      </c>
      <c r="D781" s="1" t="s">
        <v>931</v>
      </c>
      <c r="E781" s="1" t="s">
        <v>1000</v>
      </c>
      <c r="F781" s="1" t="s">
        <v>1711</v>
      </c>
      <c r="G781" s="2" t="s">
        <v>12</v>
      </c>
      <c r="H781" s="10">
        <v>43</v>
      </c>
      <c r="I781" s="1">
        <v>24160</v>
      </c>
      <c r="J781" s="3">
        <v>211.33750000000001</v>
      </c>
      <c r="K781" s="1" t="s">
        <v>301</v>
      </c>
      <c r="L781" s="1" t="s">
        <v>11</v>
      </c>
      <c r="M781">
        <v>1</v>
      </c>
    </row>
    <row r="782" spans="1:13" ht="13" x14ac:dyDescent="0.15">
      <c r="A782" s="1">
        <v>781</v>
      </c>
      <c r="B782" s="1">
        <v>1</v>
      </c>
      <c r="C782" s="1">
        <v>3</v>
      </c>
      <c r="D782" s="1" t="s">
        <v>932</v>
      </c>
      <c r="E782" s="1" t="s">
        <v>1001</v>
      </c>
      <c r="F782" s="1" t="s">
        <v>1712</v>
      </c>
      <c r="G782" s="2" t="s">
        <v>12</v>
      </c>
      <c r="H782" s="10">
        <v>13</v>
      </c>
      <c r="I782" s="1">
        <v>2687</v>
      </c>
      <c r="J782" s="3">
        <v>7.2291999999999996</v>
      </c>
      <c r="L782" s="1" t="s">
        <v>15</v>
      </c>
      <c r="M782">
        <v>0</v>
      </c>
    </row>
    <row r="783" spans="1:13" ht="13" x14ac:dyDescent="0.15">
      <c r="A783" s="1">
        <v>782</v>
      </c>
      <c r="B783" s="1">
        <v>1</v>
      </c>
      <c r="C783" s="1">
        <v>1</v>
      </c>
      <c r="D783" s="1" t="s">
        <v>870</v>
      </c>
      <c r="E783" s="1" t="s">
        <v>1000</v>
      </c>
      <c r="F783" s="1" t="s">
        <v>1713</v>
      </c>
      <c r="G783" s="2" t="s">
        <v>12</v>
      </c>
      <c r="H783" s="10">
        <v>17</v>
      </c>
      <c r="I783" s="1">
        <v>17474</v>
      </c>
      <c r="J783" s="3">
        <v>57</v>
      </c>
      <c r="K783" s="1" t="s">
        <v>279</v>
      </c>
      <c r="L783" s="1" t="s">
        <v>11</v>
      </c>
      <c r="M783">
        <v>1</v>
      </c>
    </row>
    <row r="784" spans="1:13" ht="13" x14ac:dyDescent="0.15">
      <c r="A784" s="1">
        <v>783</v>
      </c>
      <c r="B784" s="1">
        <v>0</v>
      </c>
      <c r="C784" s="1">
        <v>1</v>
      </c>
      <c r="D784" s="1" t="s">
        <v>933</v>
      </c>
      <c r="E784" s="1" t="s">
        <v>999</v>
      </c>
      <c r="F784" s="1" t="s">
        <v>1714</v>
      </c>
      <c r="G784" s="2" t="s">
        <v>9</v>
      </c>
      <c r="H784" s="10">
        <v>29</v>
      </c>
      <c r="I784" s="1">
        <v>113501</v>
      </c>
      <c r="J784" s="3">
        <v>30</v>
      </c>
      <c r="K784" s="1" t="s">
        <v>302</v>
      </c>
      <c r="L784" s="1" t="s">
        <v>11</v>
      </c>
      <c r="M784">
        <v>0</v>
      </c>
    </row>
    <row r="785" spans="1:13" ht="13" x14ac:dyDescent="0.15">
      <c r="A785" s="1">
        <v>784</v>
      </c>
      <c r="B785" s="1">
        <v>0</v>
      </c>
      <c r="C785" s="1">
        <v>3</v>
      </c>
      <c r="D785" s="1" t="s">
        <v>934</v>
      </c>
      <c r="E785" s="1" t="s">
        <v>999</v>
      </c>
      <c r="F785" s="1" t="s">
        <v>1715</v>
      </c>
      <c r="G785" s="2" t="s">
        <v>9</v>
      </c>
      <c r="I785" s="1" t="s">
        <v>303</v>
      </c>
      <c r="J785" s="3">
        <v>23.45</v>
      </c>
      <c r="L785" s="1" t="s">
        <v>11</v>
      </c>
      <c r="M785">
        <v>3</v>
      </c>
    </row>
    <row r="786" spans="1:13" ht="13" x14ac:dyDescent="0.15">
      <c r="A786" s="1">
        <v>785</v>
      </c>
      <c r="B786" s="1">
        <v>0</v>
      </c>
      <c r="C786" s="1">
        <v>3</v>
      </c>
      <c r="D786" s="1" t="s">
        <v>515</v>
      </c>
      <c r="E786" s="1" t="s">
        <v>999</v>
      </c>
      <c r="F786" s="1" t="s">
        <v>1202</v>
      </c>
      <c r="G786" s="2" t="s">
        <v>9</v>
      </c>
      <c r="H786" s="10">
        <v>25</v>
      </c>
      <c r="I786" s="1" t="s">
        <v>304</v>
      </c>
      <c r="J786" s="3">
        <v>7.05</v>
      </c>
      <c r="L786" s="1" t="s">
        <v>11</v>
      </c>
      <c r="M786">
        <v>0</v>
      </c>
    </row>
    <row r="787" spans="1:13" ht="13" x14ac:dyDescent="0.15">
      <c r="A787" s="1">
        <v>786</v>
      </c>
      <c r="B787" s="1">
        <v>0</v>
      </c>
      <c r="C787" s="1">
        <v>3</v>
      </c>
      <c r="D787" s="1" t="s">
        <v>935</v>
      </c>
      <c r="E787" s="1" t="s">
        <v>999</v>
      </c>
      <c r="F787" s="1" t="s">
        <v>1716</v>
      </c>
      <c r="G787" s="2" t="s">
        <v>9</v>
      </c>
      <c r="H787" s="10">
        <v>25</v>
      </c>
      <c r="I787" s="1">
        <v>374887</v>
      </c>
      <c r="J787" s="3">
        <v>7.25</v>
      </c>
      <c r="L787" s="1" t="s">
        <v>11</v>
      </c>
      <c r="M787">
        <v>0</v>
      </c>
    </row>
    <row r="788" spans="1:13" ht="13" x14ac:dyDescent="0.15">
      <c r="A788" s="1">
        <v>787</v>
      </c>
      <c r="B788" s="1">
        <v>1</v>
      </c>
      <c r="C788" s="1">
        <v>3</v>
      </c>
      <c r="D788" s="1" t="s">
        <v>936</v>
      </c>
      <c r="E788" s="1" t="s">
        <v>1001</v>
      </c>
      <c r="F788" s="1" t="s">
        <v>1153</v>
      </c>
      <c r="G788" s="2" t="s">
        <v>12</v>
      </c>
      <c r="H788" s="10">
        <v>18</v>
      </c>
      <c r="I788" s="1">
        <v>3101265</v>
      </c>
      <c r="J788" s="3">
        <v>7.4958</v>
      </c>
      <c r="L788" s="1" t="s">
        <v>11</v>
      </c>
      <c r="M788">
        <v>0</v>
      </c>
    </row>
    <row r="789" spans="1:13" ht="13" x14ac:dyDescent="0.15">
      <c r="A789" s="1">
        <v>788</v>
      </c>
      <c r="B789" s="1">
        <v>0</v>
      </c>
      <c r="C789" s="1">
        <v>3</v>
      </c>
      <c r="D789" s="1" t="s">
        <v>346</v>
      </c>
      <c r="E789" s="1" t="s">
        <v>1002</v>
      </c>
      <c r="F789" s="1" t="s">
        <v>1717</v>
      </c>
      <c r="G789" s="2" t="s">
        <v>9</v>
      </c>
      <c r="H789" s="10">
        <v>8</v>
      </c>
      <c r="I789" s="1">
        <v>382652</v>
      </c>
      <c r="J789" s="3">
        <v>29.125</v>
      </c>
      <c r="L789" s="1" t="s">
        <v>19</v>
      </c>
      <c r="M789">
        <v>5</v>
      </c>
    </row>
    <row r="790" spans="1:13" ht="13" x14ac:dyDescent="0.15">
      <c r="A790" s="1">
        <v>789</v>
      </c>
      <c r="B790" s="1">
        <v>1</v>
      </c>
      <c r="C790" s="1">
        <v>3</v>
      </c>
      <c r="D790" s="1" t="s">
        <v>418</v>
      </c>
      <c r="E790" s="1" t="s">
        <v>1002</v>
      </c>
      <c r="F790" s="1" t="s">
        <v>1718</v>
      </c>
      <c r="G790" s="2" t="s">
        <v>9</v>
      </c>
      <c r="H790" s="10">
        <v>1</v>
      </c>
      <c r="I790" s="1" t="s">
        <v>58</v>
      </c>
      <c r="J790" s="3">
        <v>20.574999999999999</v>
      </c>
      <c r="L790" s="1" t="s">
        <v>11</v>
      </c>
      <c r="M790">
        <v>3</v>
      </c>
    </row>
    <row r="791" spans="1:13" ht="13" x14ac:dyDescent="0.15">
      <c r="A791" s="1">
        <v>790</v>
      </c>
      <c r="B791" s="1">
        <v>0</v>
      </c>
      <c r="C791" s="1">
        <v>1</v>
      </c>
      <c r="D791" s="1" t="s">
        <v>937</v>
      </c>
      <c r="E791" s="1" t="s">
        <v>999</v>
      </c>
      <c r="F791" s="1" t="s">
        <v>1312</v>
      </c>
      <c r="G791" s="2" t="s">
        <v>9</v>
      </c>
      <c r="H791" s="10">
        <v>46</v>
      </c>
      <c r="I791" s="1" t="s">
        <v>77</v>
      </c>
      <c r="J791" s="3">
        <v>79.2</v>
      </c>
      <c r="K791" s="1" t="s">
        <v>305</v>
      </c>
      <c r="L791" s="1" t="s">
        <v>15</v>
      </c>
      <c r="M791">
        <v>0</v>
      </c>
    </row>
    <row r="792" spans="1:13" ht="13" x14ac:dyDescent="0.15">
      <c r="A792" s="1">
        <v>791</v>
      </c>
      <c r="B792" s="1">
        <v>0</v>
      </c>
      <c r="C792" s="1">
        <v>3</v>
      </c>
      <c r="D792" s="1" t="s">
        <v>594</v>
      </c>
      <c r="E792" s="1" t="s">
        <v>999</v>
      </c>
      <c r="F792" s="1" t="s">
        <v>1719</v>
      </c>
      <c r="G792" s="2" t="s">
        <v>9</v>
      </c>
      <c r="I792" s="1">
        <v>12460</v>
      </c>
      <c r="J792" s="3">
        <v>7.75</v>
      </c>
      <c r="L792" s="1" t="s">
        <v>19</v>
      </c>
      <c r="M792">
        <v>0</v>
      </c>
    </row>
    <row r="793" spans="1:13" ht="13" x14ac:dyDescent="0.15">
      <c r="A793" s="1">
        <v>792</v>
      </c>
      <c r="B793" s="1">
        <v>0</v>
      </c>
      <c r="C793" s="1">
        <v>2</v>
      </c>
      <c r="D793" s="1" t="s">
        <v>938</v>
      </c>
      <c r="E793" s="1" t="s">
        <v>999</v>
      </c>
      <c r="F793" s="1" t="s">
        <v>1389</v>
      </c>
      <c r="G793" s="2" t="s">
        <v>9</v>
      </c>
      <c r="H793" s="10">
        <v>16</v>
      </c>
      <c r="I793" s="1">
        <v>239865</v>
      </c>
      <c r="J793" s="3">
        <v>26</v>
      </c>
      <c r="L793" s="1" t="s">
        <v>11</v>
      </c>
      <c r="M793">
        <v>0</v>
      </c>
    </row>
    <row r="794" spans="1:13" ht="13" x14ac:dyDescent="0.15">
      <c r="A794" s="1">
        <v>793</v>
      </c>
      <c r="B794" s="1">
        <v>0</v>
      </c>
      <c r="C794" s="1">
        <v>3</v>
      </c>
      <c r="D794" s="1" t="s">
        <v>474</v>
      </c>
      <c r="E794" s="1" t="s">
        <v>1001</v>
      </c>
      <c r="F794" s="1" t="s">
        <v>1720</v>
      </c>
      <c r="G794" s="2" t="s">
        <v>12</v>
      </c>
      <c r="I794" s="1" t="s">
        <v>89</v>
      </c>
      <c r="J794" s="3">
        <v>69.55</v>
      </c>
      <c r="L794" s="1" t="s">
        <v>11</v>
      </c>
      <c r="M794">
        <v>10</v>
      </c>
    </row>
    <row r="795" spans="1:13" ht="13" x14ac:dyDescent="0.15">
      <c r="A795" s="1">
        <v>794</v>
      </c>
      <c r="B795" s="1">
        <v>0</v>
      </c>
      <c r="C795" s="1">
        <v>1</v>
      </c>
      <c r="D795" s="1" t="s">
        <v>528</v>
      </c>
      <c r="E795" s="1" t="s">
        <v>999</v>
      </c>
      <c r="F795" s="1" t="s">
        <v>1721</v>
      </c>
      <c r="G795" s="2" t="s">
        <v>9</v>
      </c>
      <c r="I795" s="1" t="s">
        <v>306</v>
      </c>
      <c r="J795" s="3">
        <v>30.695799999999998</v>
      </c>
      <c r="L795" s="1" t="s">
        <v>15</v>
      </c>
      <c r="M795">
        <v>0</v>
      </c>
    </row>
    <row r="796" spans="1:13" ht="13" x14ac:dyDescent="0.15">
      <c r="A796" s="1">
        <v>795</v>
      </c>
      <c r="B796" s="1">
        <v>0</v>
      </c>
      <c r="C796" s="1">
        <v>3</v>
      </c>
      <c r="D796" s="1" t="s">
        <v>939</v>
      </c>
      <c r="E796" s="1" t="s">
        <v>999</v>
      </c>
      <c r="F796" s="1" t="s">
        <v>1722</v>
      </c>
      <c r="G796" s="2" t="s">
        <v>9</v>
      </c>
      <c r="H796" s="10">
        <v>25</v>
      </c>
      <c r="I796" s="1">
        <v>349203</v>
      </c>
      <c r="J796" s="3">
        <v>7.8958000000000004</v>
      </c>
      <c r="L796" s="1" t="s">
        <v>11</v>
      </c>
      <c r="M796">
        <v>0</v>
      </c>
    </row>
    <row r="797" spans="1:13" ht="13" x14ac:dyDescent="0.15">
      <c r="A797" s="1">
        <v>796</v>
      </c>
      <c r="B797" s="1">
        <v>0</v>
      </c>
      <c r="C797" s="1">
        <v>2</v>
      </c>
      <c r="D797" s="1" t="s">
        <v>940</v>
      </c>
      <c r="E797" s="1" t="s">
        <v>999</v>
      </c>
      <c r="F797" s="1" t="s">
        <v>454</v>
      </c>
      <c r="G797" s="2" t="s">
        <v>9</v>
      </c>
      <c r="H797" s="10">
        <v>39</v>
      </c>
      <c r="I797" s="1">
        <v>28213</v>
      </c>
      <c r="J797" s="3">
        <v>13</v>
      </c>
      <c r="L797" s="1" t="s">
        <v>11</v>
      </c>
      <c r="M797">
        <v>0</v>
      </c>
    </row>
    <row r="798" spans="1:13" ht="13" x14ac:dyDescent="0.15">
      <c r="A798" s="1">
        <v>797</v>
      </c>
      <c r="B798" s="1">
        <v>1</v>
      </c>
      <c r="C798" s="1">
        <v>1</v>
      </c>
      <c r="D798" s="1" t="s">
        <v>941</v>
      </c>
      <c r="E798" s="1" t="s">
        <v>1005</v>
      </c>
      <c r="F798" s="1" t="s">
        <v>1723</v>
      </c>
      <c r="G798" s="2" t="s">
        <v>12</v>
      </c>
      <c r="H798" s="10">
        <v>49</v>
      </c>
      <c r="I798" s="1">
        <v>17465</v>
      </c>
      <c r="J798" s="3">
        <v>25.929200000000002</v>
      </c>
      <c r="K798" s="1" t="s">
        <v>307</v>
      </c>
      <c r="L798" s="1" t="s">
        <v>11</v>
      </c>
      <c r="M798">
        <v>0</v>
      </c>
    </row>
    <row r="799" spans="1:13" ht="13" x14ac:dyDescent="0.15">
      <c r="A799" s="1">
        <v>798</v>
      </c>
      <c r="B799" s="1">
        <v>1</v>
      </c>
      <c r="C799" s="1">
        <v>3</v>
      </c>
      <c r="D799" s="1" t="s">
        <v>942</v>
      </c>
      <c r="E799" s="1" t="s">
        <v>1000</v>
      </c>
      <c r="F799" s="1" t="s">
        <v>1724</v>
      </c>
      <c r="G799" s="2" t="s">
        <v>12</v>
      </c>
      <c r="H799" s="10">
        <v>31</v>
      </c>
      <c r="I799" s="1">
        <v>349244</v>
      </c>
      <c r="J799" s="3">
        <v>8.6832999999999991</v>
      </c>
      <c r="L799" s="1" t="s">
        <v>11</v>
      </c>
      <c r="M799">
        <v>0</v>
      </c>
    </row>
    <row r="800" spans="1:13" ht="13" x14ac:dyDescent="0.15">
      <c r="A800" s="1">
        <v>799</v>
      </c>
      <c r="B800" s="1">
        <v>0</v>
      </c>
      <c r="C800" s="1">
        <v>3</v>
      </c>
      <c r="D800" s="1" t="s">
        <v>943</v>
      </c>
      <c r="E800" s="1" t="s">
        <v>999</v>
      </c>
      <c r="F800" s="1" t="s">
        <v>736</v>
      </c>
      <c r="G800" s="2" t="s">
        <v>9</v>
      </c>
      <c r="H800" s="10">
        <v>30</v>
      </c>
      <c r="I800" s="1">
        <v>2685</v>
      </c>
      <c r="J800" s="3">
        <v>7.2291999999999996</v>
      </c>
      <c r="L800" s="1" t="s">
        <v>15</v>
      </c>
      <c r="M800">
        <v>0</v>
      </c>
    </row>
    <row r="801" spans="1:13" ht="13" x14ac:dyDescent="0.15">
      <c r="A801" s="1">
        <v>800</v>
      </c>
      <c r="B801" s="1">
        <v>0</v>
      </c>
      <c r="C801" s="1">
        <v>3</v>
      </c>
      <c r="D801" s="1" t="s">
        <v>677</v>
      </c>
      <c r="E801" s="1" t="s">
        <v>1000</v>
      </c>
      <c r="F801" s="1" t="s">
        <v>1725</v>
      </c>
      <c r="G801" s="2" t="s">
        <v>12</v>
      </c>
      <c r="H801" s="10">
        <v>30</v>
      </c>
      <c r="I801" s="1">
        <v>345773</v>
      </c>
      <c r="J801" s="3">
        <v>24.15</v>
      </c>
      <c r="L801" s="1" t="s">
        <v>11</v>
      </c>
      <c r="M801">
        <v>2</v>
      </c>
    </row>
    <row r="802" spans="1:13" ht="13" x14ac:dyDescent="0.15">
      <c r="A802" s="1">
        <v>801</v>
      </c>
      <c r="B802" s="1">
        <v>0</v>
      </c>
      <c r="C802" s="1">
        <v>2</v>
      </c>
      <c r="D802" s="1" t="s">
        <v>944</v>
      </c>
      <c r="E802" s="1" t="s">
        <v>999</v>
      </c>
      <c r="F802" s="1" t="s">
        <v>1138</v>
      </c>
      <c r="G802" s="2" t="s">
        <v>9</v>
      </c>
      <c r="H802" s="10">
        <v>34</v>
      </c>
      <c r="I802" s="1">
        <v>250647</v>
      </c>
      <c r="J802" s="3">
        <v>13</v>
      </c>
      <c r="L802" s="1" t="s">
        <v>11</v>
      </c>
      <c r="M802">
        <v>0</v>
      </c>
    </row>
    <row r="803" spans="1:13" ht="13" x14ac:dyDescent="0.15">
      <c r="A803" s="1">
        <v>802</v>
      </c>
      <c r="B803" s="1">
        <v>1</v>
      </c>
      <c r="C803" s="1">
        <v>2</v>
      </c>
      <c r="D803" s="1" t="s">
        <v>538</v>
      </c>
      <c r="E803" s="1" t="s">
        <v>1000</v>
      </c>
      <c r="F803" s="1" t="s">
        <v>1726</v>
      </c>
      <c r="G803" s="2" t="s">
        <v>12</v>
      </c>
      <c r="H803" s="10">
        <v>31</v>
      </c>
      <c r="I803" s="1" t="s">
        <v>122</v>
      </c>
      <c r="J803" s="3">
        <v>26.25</v>
      </c>
      <c r="L803" s="1" t="s">
        <v>11</v>
      </c>
      <c r="M803">
        <v>2</v>
      </c>
    </row>
    <row r="804" spans="1:13" ht="13" x14ac:dyDescent="0.15">
      <c r="A804" s="1">
        <v>803</v>
      </c>
      <c r="B804" s="1">
        <v>1</v>
      </c>
      <c r="C804" s="1">
        <v>1</v>
      </c>
      <c r="D804" s="1" t="s">
        <v>548</v>
      </c>
      <c r="E804" s="1" t="s">
        <v>1002</v>
      </c>
      <c r="F804" s="1" t="s">
        <v>1727</v>
      </c>
      <c r="G804" s="2" t="s">
        <v>9</v>
      </c>
      <c r="H804" s="10">
        <v>11</v>
      </c>
      <c r="I804" s="1">
        <v>113760</v>
      </c>
      <c r="J804" s="3">
        <v>120</v>
      </c>
      <c r="K804" s="1" t="s">
        <v>186</v>
      </c>
      <c r="L804" s="1" t="s">
        <v>11</v>
      </c>
      <c r="M804">
        <v>3</v>
      </c>
    </row>
    <row r="805" spans="1:13" ht="13" x14ac:dyDescent="0.15">
      <c r="A805" s="1">
        <v>804</v>
      </c>
      <c r="B805" s="1">
        <v>1</v>
      </c>
      <c r="C805" s="1">
        <v>3</v>
      </c>
      <c r="D805" s="1" t="s">
        <v>945</v>
      </c>
      <c r="E805" s="1" t="s">
        <v>1002</v>
      </c>
      <c r="F805" s="1" t="s">
        <v>1728</v>
      </c>
      <c r="G805" s="2" t="s">
        <v>9</v>
      </c>
      <c r="H805" s="10">
        <v>0.42</v>
      </c>
      <c r="I805" s="1">
        <v>2625</v>
      </c>
      <c r="J805" s="3">
        <v>8.5167000000000002</v>
      </c>
      <c r="L805" s="1" t="s">
        <v>15</v>
      </c>
      <c r="M805">
        <v>1</v>
      </c>
    </row>
    <row r="806" spans="1:13" ht="13" x14ac:dyDescent="0.15">
      <c r="A806" s="1">
        <v>805</v>
      </c>
      <c r="B806" s="1">
        <v>1</v>
      </c>
      <c r="C806" s="1">
        <v>3</v>
      </c>
      <c r="D806" s="1" t="s">
        <v>946</v>
      </c>
      <c r="E806" s="1" t="s">
        <v>999</v>
      </c>
      <c r="F806" s="1" t="s">
        <v>1729</v>
      </c>
      <c r="G806" s="2" t="s">
        <v>9</v>
      </c>
      <c r="H806" s="10">
        <v>27</v>
      </c>
      <c r="I806" s="1">
        <v>347089</v>
      </c>
      <c r="J806" s="3">
        <v>6.9749999999999996</v>
      </c>
      <c r="L806" s="1" t="s">
        <v>11</v>
      </c>
      <c r="M806">
        <v>0</v>
      </c>
    </row>
    <row r="807" spans="1:13" ht="13" x14ac:dyDescent="0.15">
      <c r="A807" s="1">
        <v>806</v>
      </c>
      <c r="B807" s="1">
        <v>0</v>
      </c>
      <c r="C807" s="1">
        <v>3</v>
      </c>
      <c r="D807" s="1" t="s">
        <v>428</v>
      </c>
      <c r="E807" s="1" t="s">
        <v>999</v>
      </c>
      <c r="F807" s="1" t="s">
        <v>1730</v>
      </c>
      <c r="G807" s="2" t="s">
        <v>9</v>
      </c>
      <c r="H807" s="10">
        <v>31</v>
      </c>
      <c r="I807" s="1">
        <v>347063</v>
      </c>
      <c r="J807" s="3">
        <v>7.7750000000000004</v>
      </c>
      <c r="L807" s="1" t="s">
        <v>11</v>
      </c>
      <c r="M807">
        <v>0</v>
      </c>
    </row>
    <row r="808" spans="1:13" ht="13" x14ac:dyDescent="0.15">
      <c r="A808" s="1">
        <v>807</v>
      </c>
      <c r="B808" s="1">
        <v>0</v>
      </c>
      <c r="C808" s="1">
        <v>1</v>
      </c>
      <c r="D808" s="1" t="s">
        <v>570</v>
      </c>
      <c r="E808" s="1" t="s">
        <v>999</v>
      </c>
      <c r="F808" s="1" t="s">
        <v>1731</v>
      </c>
      <c r="G808" s="2" t="s">
        <v>9</v>
      </c>
      <c r="H808" s="10">
        <v>39</v>
      </c>
      <c r="I808" s="1">
        <v>112050</v>
      </c>
      <c r="J808" s="3">
        <v>0</v>
      </c>
      <c r="K808" s="1" t="s">
        <v>308</v>
      </c>
      <c r="L808" s="1" t="s">
        <v>11</v>
      </c>
      <c r="M808">
        <v>0</v>
      </c>
    </row>
    <row r="809" spans="1:13" ht="13" x14ac:dyDescent="0.15">
      <c r="A809" s="1">
        <v>808</v>
      </c>
      <c r="B809" s="1">
        <v>0</v>
      </c>
      <c r="C809" s="1">
        <v>3</v>
      </c>
      <c r="D809" s="1" t="s">
        <v>947</v>
      </c>
      <c r="E809" s="1" t="s">
        <v>1001</v>
      </c>
      <c r="F809" s="1" t="s">
        <v>1732</v>
      </c>
      <c r="G809" s="2" t="s">
        <v>12</v>
      </c>
      <c r="H809" s="10">
        <v>18</v>
      </c>
      <c r="I809" s="1">
        <v>347087</v>
      </c>
      <c r="J809" s="3">
        <v>7.7750000000000004</v>
      </c>
      <c r="L809" s="1" t="s">
        <v>11</v>
      </c>
      <c r="M809">
        <v>0</v>
      </c>
    </row>
    <row r="810" spans="1:13" ht="13" x14ac:dyDescent="0.15">
      <c r="A810" s="1">
        <v>809</v>
      </c>
      <c r="B810" s="1">
        <v>0</v>
      </c>
      <c r="C810" s="1">
        <v>2</v>
      </c>
      <c r="D810" s="1" t="s">
        <v>363</v>
      </c>
      <c r="E810" s="1" t="s">
        <v>999</v>
      </c>
      <c r="F810" s="1" t="s">
        <v>1733</v>
      </c>
      <c r="G810" s="2" t="s">
        <v>9</v>
      </c>
      <c r="H810" s="10">
        <v>39</v>
      </c>
      <c r="I810" s="1">
        <v>248723</v>
      </c>
      <c r="J810" s="3">
        <v>13</v>
      </c>
      <c r="L810" s="1" t="s">
        <v>11</v>
      </c>
      <c r="M810">
        <v>0</v>
      </c>
    </row>
    <row r="811" spans="1:13" ht="13" x14ac:dyDescent="0.15">
      <c r="A811" s="1">
        <v>810</v>
      </c>
      <c r="B811" s="1">
        <v>1</v>
      </c>
      <c r="C811" s="1">
        <v>1</v>
      </c>
      <c r="D811" s="1" t="s">
        <v>891</v>
      </c>
      <c r="E811" s="1" t="s">
        <v>1000</v>
      </c>
      <c r="F811" s="1" t="s">
        <v>1734</v>
      </c>
      <c r="G811" s="2" t="s">
        <v>12</v>
      </c>
      <c r="H811" s="10">
        <v>33</v>
      </c>
      <c r="I811" s="1">
        <v>113806</v>
      </c>
      <c r="J811" s="3">
        <v>53.1</v>
      </c>
      <c r="K811" s="1" t="s">
        <v>288</v>
      </c>
      <c r="L811" s="1" t="s">
        <v>11</v>
      </c>
      <c r="M811">
        <v>1</v>
      </c>
    </row>
    <row r="812" spans="1:13" ht="13" x14ac:dyDescent="0.15">
      <c r="A812" s="1">
        <v>811</v>
      </c>
      <c r="B812" s="1">
        <v>0</v>
      </c>
      <c r="C812" s="1">
        <v>3</v>
      </c>
      <c r="D812" s="1" t="s">
        <v>948</v>
      </c>
      <c r="E812" s="1" t="s">
        <v>999</v>
      </c>
      <c r="F812" s="1" t="s">
        <v>1202</v>
      </c>
      <c r="G812" s="2" t="s">
        <v>9</v>
      </c>
      <c r="H812" s="10">
        <v>26</v>
      </c>
      <c r="I812" s="1">
        <v>3474</v>
      </c>
      <c r="J812" s="3">
        <v>7.8875000000000002</v>
      </c>
      <c r="L812" s="1" t="s">
        <v>11</v>
      </c>
      <c r="M812">
        <v>0</v>
      </c>
    </row>
    <row r="813" spans="1:13" ht="13" x14ac:dyDescent="0.15">
      <c r="A813" s="1">
        <v>812</v>
      </c>
      <c r="B813" s="1">
        <v>0</v>
      </c>
      <c r="C813" s="1">
        <v>3</v>
      </c>
      <c r="D813" s="1" t="s">
        <v>949</v>
      </c>
      <c r="E813" s="1" t="s">
        <v>999</v>
      </c>
      <c r="F813" s="1" t="s">
        <v>1023</v>
      </c>
      <c r="G813" s="2" t="s">
        <v>9</v>
      </c>
      <c r="H813" s="10">
        <v>39</v>
      </c>
      <c r="I813" s="1" t="s">
        <v>243</v>
      </c>
      <c r="J813" s="3">
        <v>24.15</v>
      </c>
      <c r="L813" s="1" t="s">
        <v>11</v>
      </c>
      <c r="M813">
        <v>0</v>
      </c>
    </row>
    <row r="814" spans="1:13" ht="13" x14ac:dyDescent="0.15">
      <c r="A814" s="1">
        <v>813</v>
      </c>
      <c r="B814" s="1">
        <v>0</v>
      </c>
      <c r="C814" s="1">
        <v>2</v>
      </c>
      <c r="D814" s="1" t="s">
        <v>950</v>
      </c>
      <c r="E814" s="1" t="s">
        <v>999</v>
      </c>
      <c r="F814" s="1" t="s">
        <v>1735</v>
      </c>
      <c r="G814" s="2" t="s">
        <v>9</v>
      </c>
      <c r="H814" s="10">
        <v>35</v>
      </c>
      <c r="I814" s="1">
        <v>28206</v>
      </c>
      <c r="J814" s="3">
        <v>10.5</v>
      </c>
      <c r="L814" s="1" t="s">
        <v>11</v>
      </c>
      <c r="M814">
        <v>0</v>
      </c>
    </row>
    <row r="815" spans="1:13" ht="13" x14ac:dyDescent="0.15">
      <c r="A815" s="1">
        <v>814</v>
      </c>
      <c r="B815" s="1">
        <v>0</v>
      </c>
      <c r="C815" s="1">
        <v>3</v>
      </c>
      <c r="D815" s="1" t="s">
        <v>343</v>
      </c>
      <c r="E815" s="1" t="s">
        <v>1001</v>
      </c>
      <c r="F815" s="1" t="s">
        <v>1736</v>
      </c>
      <c r="G815" s="2" t="s">
        <v>12</v>
      </c>
      <c r="H815" s="10">
        <v>6</v>
      </c>
      <c r="I815" s="1">
        <v>347082</v>
      </c>
      <c r="J815" s="3">
        <v>31.274999999999999</v>
      </c>
      <c r="L815" s="1" t="s">
        <v>11</v>
      </c>
      <c r="M815">
        <v>6</v>
      </c>
    </row>
    <row r="816" spans="1:13" ht="13" x14ac:dyDescent="0.15">
      <c r="A816" s="1">
        <v>815</v>
      </c>
      <c r="B816" s="1">
        <v>0</v>
      </c>
      <c r="C816" s="1">
        <v>3</v>
      </c>
      <c r="D816" s="1" t="s">
        <v>951</v>
      </c>
      <c r="E816" s="1" t="s">
        <v>999</v>
      </c>
      <c r="F816" s="1" t="s">
        <v>1737</v>
      </c>
      <c r="G816" s="2" t="s">
        <v>9</v>
      </c>
      <c r="H816" s="10">
        <v>30.5</v>
      </c>
      <c r="I816" s="1">
        <v>364499</v>
      </c>
      <c r="J816" s="3">
        <v>8.0500000000000007</v>
      </c>
      <c r="L816" s="1" t="s">
        <v>11</v>
      </c>
      <c r="M816">
        <v>0</v>
      </c>
    </row>
    <row r="817" spans="1:13" ht="13" x14ac:dyDescent="0.15">
      <c r="A817" s="1">
        <v>816</v>
      </c>
      <c r="B817" s="1">
        <v>0</v>
      </c>
      <c r="C817" s="1">
        <v>1</v>
      </c>
      <c r="D817" s="1" t="s">
        <v>952</v>
      </c>
      <c r="E817" s="1" t="s">
        <v>999</v>
      </c>
      <c r="F817" s="1" t="s">
        <v>454</v>
      </c>
      <c r="G817" s="2" t="s">
        <v>9</v>
      </c>
      <c r="I817" s="1">
        <v>112058</v>
      </c>
      <c r="J817" s="3">
        <v>0</v>
      </c>
      <c r="K817" s="1" t="s">
        <v>309</v>
      </c>
      <c r="L817" s="1" t="s">
        <v>11</v>
      </c>
      <c r="M817">
        <v>0</v>
      </c>
    </row>
    <row r="818" spans="1:13" ht="13" x14ac:dyDescent="0.15">
      <c r="A818" s="1">
        <v>817</v>
      </c>
      <c r="B818" s="1">
        <v>0</v>
      </c>
      <c r="C818" s="1">
        <v>3</v>
      </c>
      <c r="D818" s="1" t="s">
        <v>953</v>
      </c>
      <c r="E818" s="1" t="s">
        <v>1001</v>
      </c>
      <c r="F818" s="1" t="s">
        <v>1738</v>
      </c>
      <c r="G818" s="2" t="s">
        <v>12</v>
      </c>
      <c r="H818" s="10">
        <v>23</v>
      </c>
      <c r="I818" s="1" t="s">
        <v>310</v>
      </c>
      <c r="J818" s="3">
        <v>7.9249999999999998</v>
      </c>
      <c r="L818" s="1" t="s">
        <v>11</v>
      </c>
      <c r="M818">
        <v>0</v>
      </c>
    </row>
    <row r="819" spans="1:13" ht="13" x14ac:dyDescent="0.15">
      <c r="A819" s="1">
        <v>818</v>
      </c>
      <c r="B819" s="1">
        <v>0</v>
      </c>
      <c r="C819" s="1">
        <v>2</v>
      </c>
      <c r="D819" s="1" t="s">
        <v>954</v>
      </c>
      <c r="E819" s="1" t="s">
        <v>999</v>
      </c>
      <c r="F819" s="1" t="s">
        <v>1739</v>
      </c>
      <c r="G819" s="2" t="s">
        <v>9</v>
      </c>
      <c r="H819" s="10">
        <v>31</v>
      </c>
      <c r="I819" s="1" t="s">
        <v>311</v>
      </c>
      <c r="J819" s="3">
        <v>37.004199999999997</v>
      </c>
      <c r="L819" s="1" t="s">
        <v>15</v>
      </c>
      <c r="M819">
        <v>2</v>
      </c>
    </row>
    <row r="820" spans="1:13" ht="13" x14ac:dyDescent="0.15">
      <c r="A820" s="1">
        <v>819</v>
      </c>
      <c r="B820" s="1">
        <v>0</v>
      </c>
      <c r="C820" s="1">
        <v>3</v>
      </c>
      <c r="D820" s="1" t="s">
        <v>955</v>
      </c>
      <c r="E820" s="1" t="s">
        <v>999</v>
      </c>
      <c r="F820" s="1" t="s">
        <v>1740</v>
      </c>
      <c r="G820" s="2" t="s">
        <v>9</v>
      </c>
      <c r="H820" s="10">
        <v>43</v>
      </c>
      <c r="I820" s="1" t="s">
        <v>312</v>
      </c>
      <c r="J820" s="3">
        <v>6.45</v>
      </c>
      <c r="L820" s="1" t="s">
        <v>11</v>
      </c>
      <c r="M820">
        <v>0</v>
      </c>
    </row>
    <row r="821" spans="1:13" ht="13" x14ac:dyDescent="0.15">
      <c r="A821" s="1">
        <v>820</v>
      </c>
      <c r="B821" s="1">
        <v>0</v>
      </c>
      <c r="C821" s="1">
        <v>3</v>
      </c>
      <c r="D821" s="1" t="s">
        <v>391</v>
      </c>
      <c r="E821" s="1" t="s">
        <v>1002</v>
      </c>
      <c r="F821" s="1" t="s">
        <v>1741</v>
      </c>
      <c r="G821" s="2" t="s">
        <v>9</v>
      </c>
      <c r="H821" s="10">
        <v>10</v>
      </c>
      <c r="I821" s="1">
        <v>347088</v>
      </c>
      <c r="J821" s="3">
        <v>27.9</v>
      </c>
      <c r="L821" s="1" t="s">
        <v>11</v>
      </c>
      <c r="M821">
        <v>5</v>
      </c>
    </row>
    <row r="822" spans="1:13" ht="13" x14ac:dyDescent="0.15">
      <c r="A822" s="1">
        <v>821</v>
      </c>
      <c r="B822" s="1">
        <v>1</v>
      </c>
      <c r="C822" s="1">
        <v>1</v>
      </c>
      <c r="D822" s="1" t="s">
        <v>599</v>
      </c>
      <c r="E822" s="1" t="s">
        <v>1000</v>
      </c>
      <c r="F822" s="1" t="s">
        <v>1742</v>
      </c>
      <c r="G822" s="2" t="s">
        <v>12</v>
      </c>
      <c r="H822" s="10">
        <v>52</v>
      </c>
      <c r="I822" s="1">
        <v>12749</v>
      </c>
      <c r="J822" s="3">
        <v>93.5</v>
      </c>
      <c r="K822" s="1" t="s">
        <v>313</v>
      </c>
      <c r="L822" s="1" t="s">
        <v>11</v>
      </c>
      <c r="M822">
        <v>2</v>
      </c>
    </row>
    <row r="823" spans="1:13" ht="13" x14ac:dyDescent="0.15">
      <c r="A823" s="1">
        <v>822</v>
      </c>
      <c r="B823" s="1">
        <v>1</v>
      </c>
      <c r="C823" s="1">
        <v>3</v>
      </c>
      <c r="D823" s="1" t="s">
        <v>956</v>
      </c>
      <c r="E823" s="1" t="s">
        <v>999</v>
      </c>
      <c r="F823" s="1" t="s">
        <v>1743</v>
      </c>
      <c r="G823" s="2" t="s">
        <v>9</v>
      </c>
      <c r="H823" s="10">
        <v>27</v>
      </c>
      <c r="I823" s="1">
        <v>315098</v>
      </c>
      <c r="J823" s="3">
        <v>8.6624999999999996</v>
      </c>
      <c r="L823" s="1" t="s">
        <v>11</v>
      </c>
      <c r="M823">
        <v>0</v>
      </c>
    </row>
    <row r="824" spans="1:13" ht="13" x14ac:dyDescent="0.15">
      <c r="A824" s="1">
        <v>823</v>
      </c>
      <c r="B824" s="1">
        <v>0</v>
      </c>
      <c r="C824" s="1">
        <v>1</v>
      </c>
      <c r="D824" s="1" t="s">
        <v>957</v>
      </c>
      <c r="E824" s="1" t="s">
        <v>1015</v>
      </c>
      <c r="F824" s="1" t="s">
        <v>1744</v>
      </c>
      <c r="G824" s="2" t="s">
        <v>9</v>
      </c>
      <c r="H824" s="10">
        <v>38</v>
      </c>
      <c r="I824" s="1">
        <v>19972</v>
      </c>
      <c r="J824" s="3">
        <v>0</v>
      </c>
      <c r="L824" s="1" t="s">
        <v>11</v>
      </c>
      <c r="M824">
        <v>0</v>
      </c>
    </row>
    <row r="825" spans="1:13" ht="13" x14ac:dyDescent="0.15">
      <c r="A825" s="1">
        <v>824</v>
      </c>
      <c r="B825" s="1">
        <v>1</v>
      </c>
      <c r="C825" s="1">
        <v>3</v>
      </c>
      <c r="D825" s="1" t="s">
        <v>910</v>
      </c>
      <c r="E825" s="1" t="s">
        <v>1000</v>
      </c>
      <c r="F825" s="1" t="s">
        <v>1745</v>
      </c>
      <c r="G825" s="2" t="s">
        <v>12</v>
      </c>
      <c r="H825" s="10">
        <v>27</v>
      </c>
      <c r="I825" s="1">
        <v>392096</v>
      </c>
      <c r="J825" s="3">
        <v>12.475</v>
      </c>
      <c r="K825" s="1" t="s">
        <v>295</v>
      </c>
      <c r="L825" s="1" t="s">
        <v>11</v>
      </c>
      <c r="M825">
        <v>1</v>
      </c>
    </row>
    <row r="826" spans="1:13" ht="13" x14ac:dyDescent="0.15">
      <c r="A826" s="1">
        <v>825</v>
      </c>
      <c r="B826" s="1">
        <v>0</v>
      </c>
      <c r="C826" s="1">
        <v>3</v>
      </c>
      <c r="D826" s="1" t="s">
        <v>378</v>
      </c>
      <c r="E826" s="1" t="s">
        <v>1002</v>
      </c>
      <c r="F826" s="1" t="s">
        <v>1746</v>
      </c>
      <c r="G826" s="2" t="s">
        <v>9</v>
      </c>
      <c r="H826" s="10">
        <v>2</v>
      </c>
      <c r="I826" s="1">
        <v>3101295</v>
      </c>
      <c r="J826" s="3">
        <v>39.6875</v>
      </c>
      <c r="L826" s="1" t="s">
        <v>11</v>
      </c>
      <c r="M826">
        <v>5</v>
      </c>
    </row>
    <row r="827" spans="1:13" ht="13" x14ac:dyDescent="0.15">
      <c r="A827" s="1">
        <v>826</v>
      </c>
      <c r="B827" s="1">
        <v>0</v>
      </c>
      <c r="C827" s="1">
        <v>3</v>
      </c>
      <c r="D827" s="1" t="s">
        <v>685</v>
      </c>
      <c r="E827" s="1" t="s">
        <v>999</v>
      </c>
      <c r="F827" s="1" t="s">
        <v>1199</v>
      </c>
      <c r="G827" s="2" t="s">
        <v>9</v>
      </c>
      <c r="I827" s="1">
        <v>368323</v>
      </c>
      <c r="J827" s="3">
        <v>6.95</v>
      </c>
      <c r="L827" s="1" t="s">
        <v>19</v>
      </c>
      <c r="M827">
        <v>0</v>
      </c>
    </row>
    <row r="828" spans="1:13" ht="13" x14ac:dyDescent="0.15">
      <c r="A828" s="1">
        <v>827</v>
      </c>
      <c r="B828" s="1">
        <v>0</v>
      </c>
      <c r="C828" s="1">
        <v>3</v>
      </c>
      <c r="D828" s="1" t="s">
        <v>872</v>
      </c>
      <c r="E828" s="1" t="s">
        <v>999</v>
      </c>
      <c r="F828" s="1" t="s">
        <v>1747</v>
      </c>
      <c r="G828" s="2" t="s">
        <v>9</v>
      </c>
      <c r="I828" s="1">
        <v>1601</v>
      </c>
      <c r="J828" s="3">
        <v>56.495800000000003</v>
      </c>
      <c r="L828" s="1" t="s">
        <v>11</v>
      </c>
      <c r="M828">
        <v>0</v>
      </c>
    </row>
    <row r="829" spans="1:13" ht="13" x14ac:dyDescent="0.15">
      <c r="A829" s="1">
        <v>828</v>
      </c>
      <c r="B829" s="1">
        <v>1</v>
      </c>
      <c r="C829" s="1">
        <v>2</v>
      </c>
      <c r="D829" s="1" t="s">
        <v>954</v>
      </c>
      <c r="E829" s="1" t="s">
        <v>1002</v>
      </c>
      <c r="F829" s="1" t="s">
        <v>1748</v>
      </c>
      <c r="G829" s="2" t="s">
        <v>9</v>
      </c>
      <c r="H829" s="10">
        <v>1</v>
      </c>
      <c r="I829" s="1" t="s">
        <v>311</v>
      </c>
      <c r="J829" s="3">
        <v>37.004199999999997</v>
      </c>
      <c r="L829" s="1" t="s">
        <v>15</v>
      </c>
      <c r="M829">
        <v>2</v>
      </c>
    </row>
    <row r="830" spans="1:13" ht="13" x14ac:dyDescent="0.15">
      <c r="A830" s="1">
        <v>829</v>
      </c>
      <c r="B830" s="1">
        <v>1</v>
      </c>
      <c r="C830" s="1">
        <v>3</v>
      </c>
      <c r="D830" s="1" t="s">
        <v>958</v>
      </c>
      <c r="E830" s="1" t="s">
        <v>999</v>
      </c>
      <c r="F830" s="1" t="s">
        <v>1749</v>
      </c>
      <c r="G830" s="2" t="s">
        <v>9</v>
      </c>
      <c r="I830" s="1">
        <v>367228</v>
      </c>
      <c r="J830" s="3">
        <v>7.75</v>
      </c>
      <c r="L830" s="1" t="s">
        <v>19</v>
      </c>
      <c r="M830">
        <v>0</v>
      </c>
    </row>
    <row r="831" spans="1:13" ht="13" x14ac:dyDescent="0.15">
      <c r="A831" s="1">
        <v>830</v>
      </c>
      <c r="B831" s="1">
        <v>1</v>
      </c>
      <c r="C831" s="1">
        <v>1</v>
      </c>
      <c r="D831" s="1" t="s">
        <v>959</v>
      </c>
      <c r="E831" s="1" t="s">
        <v>1000</v>
      </c>
      <c r="F831" s="1" t="s">
        <v>1750</v>
      </c>
      <c r="G831" s="2" t="s">
        <v>12</v>
      </c>
      <c r="H831" s="10">
        <v>62</v>
      </c>
      <c r="I831" s="1">
        <v>113572</v>
      </c>
      <c r="J831" s="3">
        <v>80</v>
      </c>
      <c r="K831" s="1" t="s">
        <v>44</v>
      </c>
      <c r="M831">
        <v>0</v>
      </c>
    </row>
    <row r="832" spans="1:13" ht="13" x14ac:dyDescent="0.15">
      <c r="A832" s="1">
        <v>831</v>
      </c>
      <c r="B832" s="1">
        <v>1</v>
      </c>
      <c r="C832" s="1">
        <v>3</v>
      </c>
      <c r="D832" s="1" t="s">
        <v>822</v>
      </c>
      <c r="E832" s="1" t="s">
        <v>1000</v>
      </c>
      <c r="F832" s="1" t="s">
        <v>1751</v>
      </c>
      <c r="G832" s="2" t="s">
        <v>12</v>
      </c>
      <c r="H832" s="10">
        <v>15</v>
      </c>
      <c r="I832" s="1">
        <v>2659</v>
      </c>
      <c r="J832" s="3">
        <v>14.4542</v>
      </c>
      <c r="L832" s="1" t="s">
        <v>15</v>
      </c>
      <c r="M832">
        <v>1</v>
      </c>
    </row>
    <row r="833" spans="1:13" ht="13" x14ac:dyDescent="0.15">
      <c r="A833" s="1">
        <v>832</v>
      </c>
      <c r="B833" s="1">
        <v>1</v>
      </c>
      <c r="C833" s="1">
        <v>2</v>
      </c>
      <c r="D833" s="1" t="s">
        <v>668</v>
      </c>
      <c r="E833" s="1" t="s">
        <v>1002</v>
      </c>
      <c r="F833" s="1" t="s">
        <v>1752</v>
      </c>
      <c r="G833" s="2" t="s">
        <v>9</v>
      </c>
      <c r="H833" s="10">
        <v>0.83</v>
      </c>
      <c r="I833" s="1">
        <v>29106</v>
      </c>
      <c r="J833" s="3">
        <v>18.75</v>
      </c>
      <c r="L833" s="1" t="s">
        <v>11</v>
      </c>
      <c r="M833">
        <v>2</v>
      </c>
    </row>
    <row r="834" spans="1:13" ht="13" x14ac:dyDescent="0.15">
      <c r="A834" s="1">
        <v>833</v>
      </c>
      <c r="B834" s="1">
        <v>0</v>
      </c>
      <c r="C834" s="1">
        <v>3</v>
      </c>
      <c r="D834" s="1" t="s">
        <v>873</v>
      </c>
      <c r="E834" s="1" t="s">
        <v>999</v>
      </c>
      <c r="F834" s="1" t="s">
        <v>1753</v>
      </c>
      <c r="G834" s="2" t="s">
        <v>9</v>
      </c>
      <c r="I834" s="1">
        <v>2671</v>
      </c>
      <c r="J834" s="3">
        <v>7.2291999999999996</v>
      </c>
      <c r="L834" s="1" t="s">
        <v>15</v>
      </c>
      <c r="M834">
        <v>0</v>
      </c>
    </row>
    <row r="835" spans="1:13" ht="13" x14ac:dyDescent="0.15">
      <c r="A835" s="1">
        <v>834</v>
      </c>
      <c r="B835" s="1">
        <v>0</v>
      </c>
      <c r="C835" s="1">
        <v>3</v>
      </c>
      <c r="D835" s="1" t="s">
        <v>960</v>
      </c>
      <c r="E835" s="1" t="s">
        <v>999</v>
      </c>
      <c r="F835" s="1" t="s">
        <v>1739</v>
      </c>
      <c r="G835" s="2" t="s">
        <v>9</v>
      </c>
      <c r="H835" s="10">
        <v>23</v>
      </c>
      <c r="I835" s="1">
        <v>347468</v>
      </c>
      <c r="J835" s="3">
        <v>7.8541999999999996</v>
      </c>
      <c r="L835" s="1" t="s">
        <v>11</v>
      </c>
      <c r="M835">
        <v>0</v>
      </c>
    </row>
    <row r="836" spans="1:13" ht="13" x14ac:dyDescent="0.15">
      <c r="A836" s="1">
        <v>835</v>
      </c>
      <c r="B836" s="1">
        <v>0</v>
      </c>
      <c r="C836" s="1">
        <v>3</v>
      </c>
      <c r="D836" s="1" t="s">
        <v>961</v>
      </c>
      <c r="E836" s="1" t="s">
        <v>999</v>
      </c>
      <c r="F836" s="1" t="s">
        <v>1754</v>
      </c>
      <c r="G836" s="2" t="s">
        <v>9</v>
      </c>
      <c r="H836" s="10">
        <v>18</v>
      </c>
      <c r="I836" s="1">
        <v>2223</v>
      </c>
      <c r="J836" s="3">
        <v>8.3000000000000007</v>
      </c>
      <c r="L836" s="1" t="s">
        <v>11</v>
      </c>
      <c r="M836">
        <v>0</v>
      </c>
    </row>
    <row r="837" spans="1:13" ht="13" x14ac:dyDescent="0.15">
      <c r="A837" s="1">
        <v>836</v>
      </c>
      <c r="B837" s="1">
        <v>1</v>
      </c>
      <c r="C837" s="1">
        <v>1</v>
      </c>
      <c r="D837" s="1" t="s">
        <v>962</v>
      </c>
      <c r="E837" s="1" t="s">
        <v>1001</v>
      </c>
      <c r="F837" s="1" t="s">
        <v>1755</v>
      </c>
      <c r="G837" s="2" t="s">
        <v>12</v>
      </c>
      <c r="H837" s="10">
        <v>39</v>
      </c>
      <c r="I837" s="1" t="s">
        <v>314</v>
      </c>
      <c r="J837" s="3">
        <v>83.158299999999997</v>
      </c>
      <c r="K837" s="1" t="s">
        <v>315</v>
      </c>
      <c r="L837" s="1" t="s">
        <v>15</v>
      </c>
      <c r="M837">
        <v>2</v>
      </c>
    </row>
    <row r="838" spans="1:13" ht="13" x14ac:dyDescent="0.15">
      <c r="A838" s="1">
        <v>837</v>
      </c>
      <c r="B838" s="1">
        <v>0</v>
      </c>
      <c r="C838" s="1">
        <v>3</v>
      </c>
      <c r="D838" s="1" t="s">
        <v>963</v>
      </c>
      <c r="E838" s="1" t="s">
        <v>999</v>
      </c>
      <c r="F838" s="1" t="s">
        <v>1756</v>
      </c>
      <c r="G838" s="2" t="s">
        <v>9</v>
      </c>
      <c r="H838" s="10">
        <v>21</v>
      </c>
      <c r="I838" s="1">
        <v>315097</v>
      </c>
      <c r="J838" s="3">
        <v>8.6624999999999996</v>
      </c>
      <c r="L838" s="1" t="s">
        <v>11</v>
      </c>
      <c r="M838">
        <v>0</v>
      </c>
    </row>
    <row r="839" spans="1:13" ht="13" x14ac:dyDescent="0.15">
      <c r="A839" s="1">
        <v>838</v>
      </c>
      <c r="B839" s="1">
        <v>0</v>
      </c>
      <c r="C839" s="1">
        <v>3</v>
      </c>
      <c r="D839" s="1" t="s">
        <v>964</v>
      </c>
      <c r="E839" s="1" t="s">
        <v>999</v>
      </c>
      <c r="F839" s="1" t="s">
        <v>1444</v>
      </c>
      <c r="G839" s="2" t="s">
        <v>9</v>
      </c>
      <c r="I839" s="1">
        <v>392092</v>
      </c>
      <c r="J839" s="3">
        <v>8.0500000000000007</v>
      </c>
      <c r="L839" s="1" t="s">
        <v>11</v>
      </c>
      <c r="M839">
        <v>0</v>
      </c>
    </row>
    <row r="840" spans="1:13" ht="13" x14ac:dyDescent="0.15">
      <c r="A840" s="1">
        <v>839</v>
      </c>
      <c r="B840" s="1">
        <v>1</v>
      </c>
      <c r="C840" s="1">
        <v>3</v>
      </c>
      <c r="D840" s="1" t="s">
        <v>965</v>
      </c>
      <c r="E840" s="1" t="s">
        <v>999</v>
      </c>
      <c r="F840" s="1" t="s">
        <v>1757</v>
      </c>
      <c r="G840" s="2" t="s">
        <v>9</v>
      </c>
      <c r="H840" s="10">
        <v>32</v>
      </c>
      <c r="I840" s="1">
        <v>1601</v>
      </c>
      <c r="J840" s="3">
        <v>56.495800000000003</v>
      </c>
      <c r="L840" s="1" t="s">
        <v>11</v>
      </c>
      <c r="M840">
        <v>0</v>
      </c>
    </row>
    <row r="841" spans="1:13" ht="13" x14ac:dyDescent="0.15">
      <c r="A841" s="1">
        <v>840</v>
      </c>
      <c r="B841" s="1">
        <v>1</v>
      </c>
      <c r="C841" s="1">
        <v>1</v>
      </c>
      <c r="D841" s="1" t="s">
        <v>966</v>
      </c>
      <c r="E841" s="1" t="s">
        <v>999</v>
      </c>
      <c r="F841" s="1" t="s">
        <v>1758</v>
      </c>
      <c r="G841" s="2" t="s">
        <v>9</v>
      </c>
      <c r="I841" s="1">
        <v>11774</v>
      </c>
      <c r="J841" s="3">
        <v>29.7</v>
      </c>
      <c r="K841" s="1" t="s">
        <v>316</v>
      </c>
      <c r="L841" s="1" t="s">
        <v>15</v>
      </c>
      <c r="M841">
        <v>0</v>
      </c>
    </row>
    <row r="842" spans="1:13" ht="13" x14ac:dyDescent="0.15">
      <c r="A842" s="1">
        <v>841</v>
      </c>
      <c r="B842" s="1">
        <v>0</v>
      </c>
      <c r="C842" s="1">
        <v>3</v>
      </c>
      <c r="D842" s="1" t="s">
        <v>967</v>
      </c>
      <c r="E842" s="1" t="s">
        <v>999</v>
      </c>
      <c r="F842" s="1" t="s">
        <v>1759</v>
      </c>
      <c r="G842" s="2" t="s">
        <v>9</v>
      </c>
      <c r="H842" s="10">
        <v>20</v>
      </c>
      <c r="I842" s="1" t="s">
        <v>317</v>
      </c>
      <c r="J842" s="3">
        <v>7.9249999999999998</v>
      </c>
      <c r="L842" s="1" t="s">
        <v>11</v>
      </c>
      <c r="M842">
        <v>0</v>
      </c>
    </row>
    <row r="843" spans="1:13" ht="13" x14ac:dyDescent="0.15">
      <c r="A843" s="1">
        <v>842</v>
      </c>
      <c r="B843" s="1">
        <v>0</v>
      </c>
      <c r="C843" s="1">
        <v>2</v>
      </c>
      <c r="D843" s="1" t="s">
        <v>968</v>
      </c>
      <c r="E843" s="1" t="s">
        <v>999</v>
      </c>
      <c r="F843" s="1" t="s">
        <v>1760</v>
      </c>
      <c r="G843" s="2" t="s">
        <v>9</v>
      </c>
      <c r="H843" s="10">
        <v>16</v>
      </c>
      <c r="I843" s="1" t="s">
        <v>298</v>
      </c>
      <c r="J843" s="3">
        <v>10.5</v>
      </c>
      <c r="L843" s="1" t="s">
        <v>11</v>
      </c>
      <c r="M843">
        <v>0</v>
      </c>
    </row>
    <row r="844" spans="1:13" ht="13" x14ac:dyDescent="0.15">
      <c r="A844" s="1">
        <v>843</v>
      </c>
      <c r="B844" s="1">
        <v>1</v>
      </c>
      <c r="C844" s="1">
        <v>1</v>
      </c>
      <c r="D844" s="1" t="s">
        <v>969</v>
      </c>
      <c r="E844" s="1" t="s">
        <v>1001</v>
      </c>
      <c r="F844" s="1" t="s">
        <v>1761</v>
      </c>
      <c r="G844" s="2" t="s">
        <v>12</v>
      </c>
      <c r="H844" s="10">
        <v>30</v>
      </c>
      <c r="I844" s="1">
        <v>113798</v>
      </c>
      <c r="J844" s="3">
        <v>31</v>
      </c>
      <c r="L844" s="1" t="s">
        <v>15</v>
      </c>
      <c r="M844">
        <v>0</v>
      </c>
    </row>
    <row r="845" spans="1:13" ht="13" x14ac:dyDescent="0.15">
      <c r="A845" s="1">
        <v>844</v>
      </c>
      <c r="B845" s="1">
        <v>0</v>
      </c>
      <c r="C845" s="1">
        <v>3</v>
      </c>
      <c r="D845" s="1" t="s">
        <v>970</v>
      </c>
      <c r="E845" s="1" t="s">
        <v>999</v>
      </c>
      <c r="F845" s="1" t="s">
        <v>1762</v>
      </c>
      <c r="G845" s="2" t="s">
        <v>9</v>
      </c>
      <c r="H845" s="10">
        <v>34.5</v>
      </c>
      <c r="I845" s="1">
        <v>2683</v>
      </c>
      <c r="J845" s="3">
        <v>6.4375</v>
      </c>
      <c r="L845" s="1" t="s">
        <v>15</v>
      </c>
      <c r="M845">
        <v>0</v>
      </c>
    </row>
    <row r="846" spans="1:13" ht="13" x14ac:dyDescent="0.15">
      <c r="A846" s="1">
        <v>845</v>
      </c>
      <c r="B846" s="1">
        <v>0</v>
      </c>
      <c r="C846" s="1">
        <v>3</v>
      </c>
      <c r="D846" s="1" t="s">
        <v>971</v>
      </c>
      <c r="E846" s="1" t="s">
        <v>999</v>
      </c>
      <c r="F846" s="1" t="s">
        <v>1763</v>
      </c>
      <c r="G846" s="2" t="s">
        <v>9</v>
      </c>
      <c r="H846" s="10">
        <v>17</v>
      </c>
      <c r="I846" s="1">
        <v>315090</v>
      </c>
      <c r="J846" s="3">
        <v>8.6624999999999996</v>
      </c>
      <c r="L846" s="1" t="s">
        <v>11</v>
      </c>
      <c r="M846">
        <v>0</v>
      </c>
    </row>
    <row r="847" spans="1:13" ht="13" x14ac:dyDescent="0.15">
      <c r="A847" s="1">
        <v>846</v>
      </c>
      <c r="B847" s="1">
        <v>0</v>
      </c>
      <c r="C847" s="1">
        <v>3</v>
      </c>
      <c r="D847" s="1" t="s">
        <v>972</v>
      </c>
      <c r="E847" s="1" t="s">
        <v>999</v>
      </c>
      <c r="F847" s="1" t="s">
        <v>1764</v>
      </c>
      <c r="G847" s="2" t="s">
        <v>9</v>
      </c>
      <c r="H847" s="10">
        <v>42</v>
      </c>
      <c r="I847" s="1" t="s">
        <v>318</v>
      </c>
      <c r="J847" s="3">
        <v>7.55</v>
      </c>
      <c r="L847" s="1" t="s">
        <v>11</v>
      </c>
      <c r="M847">
        <v>0</v>
      </c>
    </row>
    <row r="848" spans="1:13" ht="13" x14ac:dyDescent="0.15">
      <c r="A848" s="1">
        <v>847</v>
      </c>
      <c r="B848" s="1">
        <v>0</v>
      </c>
      <c r="C848" s="1">
        <v>3</v>
      </c>
      <c r="D848" s="1" t="s">
        <v>474</v>
      </c>
      <c r="E848" s="1" t="s">
        <v>999</v>
      </c>
      <c r="F848" s="1" t="s">
        <v>1765</v>
      </c>
      <c r="G848" s="2" t="s">
        <v>9</v>
      </c>
      <c r="I848" s="1" t="s">
        <v>89</v>
      </c>
      <c r="J848" s="3">
        <v>69.55</v>
      </c>
      <c r="L848" s="1" t="s">
        <v>11</v>
      </c>
      <c r="M848">
        <v>10</v>
      </c>
    </row>
    <row r="849" spans="1:13" ht="13" x14ac:dyDescent="0.15">
      <c r="A849" s="1">
        <v>848</v>
      </c>
      <c r="B849" s="1">
        <v>0</v>
      </c>
      <c r="C849" s="1">
        <v>3</v>
      </c>
      <c r="D849" s="1" t="s">
        <v>973</v>
      </c>
      <c r="E849" s="1" t="s">
        <v>999</v>
      </c>
      <c r="F849" s="1" t="s">
        <v>1766</v>
      </c>
      <c r="G849" s="2" t="s">
        <v>9</v>
      </c>
      <c r="H849" s="10">
        <v>35</v>
      </c>
      <c r="I849" s="1">
        <v>349213</v>
      </c>
      <c r="J849" s="3">
        <v>7.8958000000000004</v>
      </c>
      <c r="L849" s="1" t="s">
        <v>15</v>
      </c>
      <c r="M849">
        <v>0</v>
      </c>
    </row>
    <row r="850" spans="1:13" ht="13" x14ac:dyDescent="0.15">
      <c r="A850" s="1">
        <v>849</v>
      </c>
      <c r="B850" s="1">
        <v>0</v>
      </c>
      <c r="C850" s="1">
        <v>2</v>
      </c>
      <c r="D850" s="1" t="s">
        <v>380</v>
      </c>
      <c r="E850" s="1" t="s">
        <v>1004</v>
      </c>
      <c r="F850" s="1" t="s">
        <v>1199</v>
      </c>
      <c r="G850" s="2" t="s">
        <v>9</v>
      </c>
      <c r="H850" s="10">
        <v>28</v>
      </c>
      <c r="I850" s="1">
        <v>248727</v>
      </c>
      <c r="J850" s="3">
        <v>33</v>
      </c>
      <c r="L850" s="1" t="s">
        <v>11</v>
      </c>
      <c r="M850">
        <v>1</v>
      </c>
    </row>
    <row r="851" spans="1:13" ht="13" x14ac:dyDescent="0.15">
      <c r="A851" s="1">
        <v>850</v>
      </c>
      <c r="B851" s="1">
        <v>1</v>
      </c>
      <c r="C851" s="1">
        <v>1</v>
      </c>
      <c r="D851" s="1" t="s">
        <v>703</v>
      </c>
      <c r="E851" s="1" t="s">
        <v>1000</v>
      </c>
      <c r="F851" s="1" t="s">
        <v>1767</v>
      </c>
      <c r="G851" s="2" t="s">
        <v>12</v>
      </c>
      <c r="I851" s="1">
        <v>17453</v>
      </c>
      <c r="J851" s="3">
        <v>89.104200000000006</v>
      </c>
      <c r="K851" s="1" t="s">
        <v>200</v>
      </c>
      <c r="L851" s="1" t="s">
        <v>15</v>
      </c>
      <c r="M851">
        <v>1</v>
      </c>
    </row>
    <row r="852" spans="1:13" ht="13" x14ac:dyDescent="0.15">
      <c r="A852" s="1">
        <v>851</v>
      </c>
      <c r="B852" s="1">
        <v>0</v>
      </c>
      <c r="C852" s="1">
        <v>3</v>
      </c>
      <c r="D852" s="1" t="s">
        <v>343</v>
      </c>
      <c r="E852" s="1" t="s">
        <v>1002</v>
      </c>
      <c r="F852" s="1" t="s">
        <v>1768</v>
      </c>
      <c r="G852" s="2" t="s">
        <v>9</v>
      </c>
      <c r="H852" s="10">
        <v>4</v>
      </c>
      <c r="I852" s="1">
        <v>347082</v>
      </c>
      <c r="J852" s="3">
        <v>31.274999999999999</v>
      </c>
      <c r="L852" s="1" t="s">
        <v>11</v>
      </c>
      <c r="M852">
        <v>6</v>
      </c>
    </row>
    <row r="853" spans="1:13" ht="13" x14ac:dyDescent="0.15">
      <c r="A853" s="1">
        <v>852</v>
      </c>
      <c r="B853" s="1">
        <v>0</v>
      </c>
      <c r="C853" s="1">
        <v>3</v>
      </c>
      <c r="D853" s="1" t="s">
        <v>739</v>
      </c>
      <c r="E853" s="1" t="s">
        <v>999</v>
      </c>
      <c r="F853" s="1" t="s">
        <v>1141</v>
      </c>
      <c r="G853" s="2" t="s">
        <v>9</v>
      </c>
      <c r="H853" s="10">
        <v>74</v>
      </c>
      <c r="I853" s="1">
        <v>347060</v>
      </c>
      <c r="J853" s="3">
        <v>7.7750000000000004</v>
      </c>
      <c r="L853" s="1" t="s">
        <v>11</v>
      </c>
      <c r="M853">
        <v>0</v>
      </c>
    </row>
    <row r="854" spans="1:13" ht="13" x14ac:dyDescent="0.15">
      <c r="A854" s="1">
        <v>853</v>
      </c>
      <c r="B854" s="1">
        <v>0</v>
      </c>
      <c r="C854" s="1">
        <v>3</v>
      </c>
      <c r="D854" s="1" t="s">
        <v>458</v>
      </c>
      <c r="E854" s="1" t="s">
        <v>1001</v>
      </c>
      <c r="F854" s="1" t="s">
        <v>1769</v>
      </c>
      <c r="G854" s="2" t="s">
        <v>12</v>
      </c>
      <c r="H854" s="10">
        <v>9</v>
      </c>
      <c r="I854" s="1">
        <v>2678</v>
      </c>
      <c r="J854" s="3">
        <v>15.245799999999999</v>
      </c>
      <c r="L854" s="1" t="s">
        <v>15</v>
      </c>
      <c r="M854">
        <v>2</v>
      </c>
    </row>
    <row r="855" spans="1:13" ht="13" x14ac:dyDescent="0.15">
      <c r="A855" s="1">
        <v>854</v>
      </c>
      <c r="B855" s="1">
        <v>1</v>
      </c>
      <c r="C855" s="1">
        <v>1</v>
      </c>
      <c r="D855" s="1" t="s">
        <v>974</v>
      </c>
      <c r="E855" s="1" t="s">
        <v>1001</v>
      </c>
      <c r="F855" s="1" t="s">
        <v>1770</v>
      </c>
      <c r="G855" s="2" t="s">
        <v>12</v>
      </c>
      <c r="H855" s="10">
        <v>16</v>
      </c>
      <c r="I855" s="1" t="s">
        <v>319</v>
      </c>
      <c r="J855" s="3">
        <v>39.4</v>
      </c>
      <c r="K855" s="1" t="s">
        <v>320</v>
      </c>
      <c r="L855" s="1" t="s">
        <v>11</v>
      </c>
      <c r="M855">
        <v>1</v>
      </c>
    </row>
    <row r="856" spans="1:13" ht="13" x14ac:dyDescent="0.15">
      <c r="A856" s="1">
        <v>855</v>
      </c>
      <c r="B856" s="1">
        <v>0</v>
      </c>
      <c r="C856" s="1">
        <v>2</v>
      </c>
      <c r="D856" s="1" t="s">
        <v>548</v>
      </c>
      <c r="E856" s="1" t="s">
        <v>1000</v>
      </c>
      <c r="F856" s="1" t="s">
        <v>1771</v>
      </c>
      <c r="G856" s="2" t="s">
        <v>12</v>
      </c>
      <c r="H856" s="10">
        <v>44</v>
      </c>
      <c r="I856" s="1">
        <v>244252</v>
      </c>
      <c r="J856" s="3">
        <v>26</v>
      </c>
      <c r="L856" s="1" t="s">
        <v>11</v>
      </c>
      <c r="M856">
        <v>1</v>
      </c>
    </row>
    <row r="857" spans="1:13" ht="13" x14ac:dyDescent="0.15">
      <c r="A857" s="1">
        <v>856</v>
      </c>
      <c r="B857" s="1">
        <v>1</v>
      </c>
      <c r="C857" s="1">
        <v>3</v>
      </c>
      <c r="D857" s="1" t="s">
        <v>975</v>
      </c>
      <c r="E857" s="1" t="s">
        <v>1000</v>
      </c>
      <c r="F857" s="1" t="s">
        <v>1772</v>
      </c>
      <c r="G857" s="2" t="s">
        <v>12</v>
      </c>
      <c r="H857" s="10">
        <v>18</v>
      </c>
      <c r="I857" s="1">
        <v>392091</v>
      </c>
      <c r="J857" s="3">
        <v>9.35</v>
      </c>
      <c r="L857" s="1" t="s">
        <v>11</v>
      </c>
      <c r="M857">
        <v>1</v>
      </c>
    </row>
    <row r="858" spans="1:13" ht="13" x14ac:dyDescent="0.15">
      <c r="A858" s="1">
        <v>857</v>
      </c>
      <c r="B858" s="1">
        <v>1</v>
      </c>
      <c r="C858" s="1">
        <v>1</v>
      </c>
      <c r="D858" s="1" t="s">
        <v>606</v>
      </c>
      <c r="E858" s="1" t="s">
        <v>1000</v>
      </c>
      <c r="F858" s="1" t="s">
        <v>1773</v>
      </c>
      <c r="G858" s="2" t="s">
        <v>12</v>
      </c>
      <c r="H858" s="10">
        <v>45</v>
      </c>
      <c r="I858" s="1">
        <v>36928</v>
      </c>
      <c r="J858" s="3">
        <v>164.86670000000001</v>
      </c>
      <c r="L858" s="1" t="s">
        <v>11</v>
      </c>
      <c r="M858">
        <v>2</v>
      </c>
    </row>
    <row r="859" spans="1:13" ht="13" x14ac:dyDescent="0.15">
      <c r="A859" s="1">
        <v>858</v>
      </c>
      <c r="B859" s="1">
        <v>1</v>
      </c>
      <c r="C859" s="1">
        <v>1</v>
      </c>
      <c r="D859" s="1" t="s">
        <v>747</v>
      </c>
      <c r="E859" s="1" t="s">
        <v>999</v>
      </c>
      <c r="F859" s="1" t="s">
        <v>1774</v>
      </c>
      <c r="G859" s="2" t="s">
        <v>9</v>
      </c>
      <c r="H859" s="10">
        <v>51</v>
      </c>
      <c r="I859" s="1">
        <v>113055</v>
      </c>
      <c r="J859" s="3">
        <v>26.55</v>
      </c>
      <c r="K859" s="1" t="s">
        <v>321</v>
      </c>
      <c r="L859" s="1" t="s">
        <v>11</v>
      </c>
      <c r="M859">
        <v>0</v>
      </c>
    </row>
    <row r="860" spans="1:13" ht="13" x14ac:dyDescent="0.15">
      <c r="A860" s="1">
        <v>859</v>
      </c>
      <c r="B860" s="1">
        <v>1</v>
      </c>
      <c r="C860" s="1">
        <v>3</v>
      </c>
      <c r="D860" s="1" t="s">
        <v>699</v>
      </c>
      <c r="E860" s="1" t="s">
        <v>1000</v>
      </c>
      <c r="F860" s="1" t="s">
        <v>1775</v>
      </c>
      <c r="G860" s="2" t="s">
        <v>12</v>
      </c>
      <c r="H860" s="10">
        <v>24</v>
      </c>
      <c r="I860" s="1">
        <v>2666</v>
      </c>
      <c r="J860" s="3">
        <v>19.258299999999998</v>
      </c>
      <c r="L860" s="1" t="s">
        <v>15</v>
      </c>
      <c r="M860">
        <v>3</v>
      </c>
    </row>
    <row r="861" spans="1:13" ht="13" x14ac:dyDescent="0.15">
      <c r="A861" s="1">
        <v>860</v>
      </c>
      <c r="B861" s="1">
        <v>0</v>
      </c>
      <c r="C861" s="1">
        <v>3</v>
      </c>
      <c r="D861" s="1" t="s">
        <v>976</v>
      </c>
      <c r="E861" s="1" t="s">
        <v>999</v>
      </c>
      <c r="F861" s="1" t="s">
        <v>1776</v>
      </c>
      <c r="G861" s="2" t="s">
        <v>9</v>
      </c>
      <c r="I861" s="1">
        <v>2629</v>
      </c>
      <c r="J861" s="3">
        <v>7.2291999999999996</v>
      </c>
      <c r="L861" s="1" t="s">
        <v>15</v>
      </c>
      <c r="M861">
        <v>0</v>
      </c>
    </row>
    <row r="862" spans="1:13" ht="13" x14ac:dyDescent="0.15">
      <c r="A862" s="1">
        <v>861</v>
      </c>
      <c r="B862" s="1">
        <v>0</v>
      </c>
      <c r="C862" s="1">
        <v>3</v>
      </c>
      <c r="D862" s="1" t="s">
        <v>824</v>
      </c>
      <c r="E862" s="1" t="s">
        <v>999</v>
      </c>
      <c r="F862" s="1" t="s">
        <v>1777</v>
      </c>
      <c r="G862" s="2" t="s">
        <v>9</v>
      </c>
      <c r="H862" s="10">
        <v>41</v>
      </c>
      <c r="I862" s="1">
        <v>350026</v>
      </c>
      <c r="J862" s="3">
        <v>14.1083</v>
      </c>
      <c r="L862" s="1" t="s">
        <v>11</v>
      </c>
      <c r="M862">
        <v>2</v>
      </c>
    </row>
    <row r="863" spans="1:13" ht="13" x14ac:dyDescent="0.15">
      <c r="A863" s="1">
        <v>862</v>
      </c>
      <c r="B863" s="1">
        <v>0</v>
      </c>
      <c r="C863" s="1">
        <v>2</v>
      </c>
      <c r="D863" s="1" t="s">
        <v>977</v>
      </c>
      <c r="E863" s="1" t="s">
        <v>999</v>
      </c>
      <c r="F863" s="1" t="s">
        <v>1778</v>
      </c>
      <c r="G863" s="2" t="s">
        <v>9</v>
      </c>
      <c r="H863" s="10">
        <v>21</v>
      </c>
      <c r="I863" s="1">
        <v>28134</v>
      </c>
      <c r="J863" s="3">
        <v>11.5</v>
      </c>
      <c r="L863" s="1" t="s">
        <v>11</v>
      </c>
      <c r="M863">
        <v>1</v>
      </c>
    </row>
    <row r="864" spans="1:13" ht="13" x14ac:dyDescent="0.15">
      <c r="A864" s="1">
        <v>863</v>
      </c>
      <c r="B864" s="1">
        <v>1</v>
      </c>
      <c r="C864" s="1">
        <v>1</v>
      </c>
      <c r="D864" s="1" t="s">
        <v>978</v>
      </c>
      <c r="E864" s="1" t="s">
        <v>1000</v>
      </c>
      <c r="F864" s="1" t="s">
        <v>1779</v>
      </c>
      <c r="G864" s="2" t="s">
        <v>12</v>
      </c>
      <c r="H864" s="10">
        <v>48</v>
      </c>
      <c r="I864" s="1">
        <v>17466</v>
      </c>
      <c r="J864" s="3">
        <v>25.929200000000002</v>
      </c>
      <c r="K864" s="1" t="s">
        <v>307</v>
      </c>
      <c r="L864" s="1" t="s">
        <v>11</v>
      </c>
      <c r="M864">
        <v>0</v>
      </c>
    </row>
    <row r="865" spans="1:13" ht="13" x14ac:dyDescent="0.15">
      <c r="A865" s="1">
        <v>864</v>
      </c>
      <c r="B865" s="1">
        <v>0</v>
      </c>
      <c r="C865" s="1">
        <v>3</v>
      </c>
      <c r="D865" s="1" t="s">
        <v>474</v>
      </c>
      <c r="E865" s="1" t="s">
        <v>1001</v>
      </c>
      <c r="F865" s="1" t="s">
        <v>1780</v>
      </c>
      <c r="G865" s="2" t="s">
        <v>12</v>
      </c>
      <c r="I865" s="1" t="s">
        <v>89</v>
      </c>
      <c r="J865" s="3">
        <v>69.55</v>
      </c>
      <c r="L865" s="1" t="s">
        <v>11</v>
      </c>
      <c r="M865">
        <v>10</v>
      </c>
    </row>
    <row r="866" spans="1:13" ht="13" x14ac:dyDescent="0.15">
      <c r="A866" s="1">
        <v>865</v>
      </c>
      <c r="B866" s="1">
        <v>0</v>
      </c>
      <c r="C866" s="1">
        <v>2</v>
      </c>
      <c r="D866" s="1" t="s">
        <v>979</v>
      </c>
      <c r="E866" s="1" t="s">
        <v>999</v>
      </c>
      <c r="F866" s="1" t="s">
        <v>1781</v>
      </c>
      <c r="G866" s="2" t="s">
        <v>9</v>
      </c>
      <c r="H866" s="10">
        <v>24</v>
      </c>
      <c r="I866" s="1">
        <v>233866</v>
      </c>
      <c r="J866" s="3">
        <v>13</v>
      </c>
      <c r="L866" s="1" t="s">
        <v>11</v>
      </c>
      <c r="M866">
        <v>0</v>
      </c>
    </row>
    <row r="867" spans="1:13" ht="13" x14ac:dyDescent="0.15">
      <c r="A867" s="1">
        <v>866</v>
      </c>
      <c r="B867" s="1">
        <v>1</v>
      </c>
      <c r="C867" s="1">
        <v>2</v>
      </c>
      <c r="D867" s="1" t="s">
        <v>980</v>
      </c>
      <c r="E867" s="1" t="s">
        <v>1000</v>
      </c>
      <c r="F867" s="1" t="s">
        <v>1782</v>
      </c>
      <c r="G867" s="2" t="s">
        <v>12</v>
      </c>
      <c r="H867" s="10">
        <v>42</v>
      </c>
      <c r="I867" s="1">
        <v>236852</v>
      </c>
      <c r="J867" s="3">
        <v>13</v>
      </c>
      <c r="L867" s="1" t="s">
        <v>11</v>
      </c>
      <c r="M867">
        <v>0</v>
      </c>
    </row>
    <row r="868" spans="1:13" ht="13" x14ac:dyDescent="0.15">
      <c r="A868" s="1">
        <v>867</v>
      </c>
      <c r="B868" s="1">
        <v>1</v>
      </c>
      <c r="C868" s="1">
        <v>2</v>
      </c>
      <c r="D868" s="1" t="s">
        <v>981</v>
      </c>
      <c r="E868" s="1" t="s">
        <v>1001</v>
      </c>
      <c r="F868" s="1" t="s">
        <v>1783</v>
      </c>
      <c r="G868" s="2" t="s">
        <v>12</v>
      </c>
      <c r="H868" s="10">
        <v>27</v>
      </c>
      <c r="I868" s="1" t="s">
        <v>322</v>
      </c>
      <c r="J868" s="3">
        <v>13.8583</v>
      </c>
      <c r="L868" s="1" t="s">
        <v>15</v>
      </c>
      <c r="M868">
        <v>1</v>
      </c>
    </row>
    <row r="869" spans="1:13" ht="13" x14ac:dyDescent="0.15">
      <c r="A869" s="1">
        <v>868</v>
      </c>
      <c r="B869" s="1">
        <v>0</v>
      </c>
      <c r="C869" s="1">
        <v>1</v>
      </c>
      <c r="D869" s="1" t="s">
        <v>982</v>
      </c>
      <c r="E869" s="1" t="s">
        <v>999</v>
      </c>
      <c r="F869" s="1" t="s">
        <v>1784</v>
      </c>
      <c r="G869" s="2" t="s">
        <v>9</v>
      </c>
      <c r="H869" s="10">
        <v>31</v>
      </c>
      <c r="I869" s="1" t="s">
        <v>323</v>
      </c>
      <c r="J869" s="3">
        <v>50.495800000000003</v>
      </c>
      <c r="K869" s="1" t="s">
        <v>324</v>
      </c>
      <c r="L869" s="1" t="s">
        <v>11</v>
      </c>
      <c r="M869">
        <v>0</v>
      </c>
    </row>
    <row r="870" spans="1:13" ht="13" x14ac:dyDescent="0.15">
      <c r="A870" s="1">
        <v>869</v>
      </c>
      <c r="B870" s="1">
        <v>0</v>
      </c>
      <c r="C870" s="1">
        <v>3</v>
      </c>
      <c r="D870" s="1" t="s">
        <v>983</v>
      </c>
      <c r="E870" s="1" t="s">
        <v>999</v>
      </c>
      <c r="F870" s="1" t="s">
        <v>1785</v>
      </c>
      <c r="G870" s="2" t="s">
        <v>9</v>
      </c>
      <c r="I870" s="1">
        <v>345777</v>
      </c>
      <c r="J870" s="3">
        <v>9.5</v>
      </c>
      <c r="L870" s="1" t="s">
        <v>11</v>
      </c>
      <c r="M870">
        <v>0</v>
      </c>
    </row>
    <row r="871" spans="1:13" ht="13" x14ac:dyDescent="0.15">
      <c r="A871" s="1">
        <v>870</v>
      </c>
      <c r="B871" s="1">
        <v>1</v>
      </c>
      <c r="C871" s="1">
        <v>3</v>
      </c>
      <c r="D871" s="1" t="s">
        <v>338</v>
      </c>
      <c r="E871" s="1" t="s">
        <v>1002</v>
      </c>
      <c r="F871" s="1" t="s">
        <v>1786</v>
      </c>
      <c r="G871" s="2" t="s">
        <v>9</v>
      </c>
      <c r="H871" s="10">
        <v>4</v>
      </c>
      <c r="I871" s="1">
        <v>347742</v>
      </c>
      <c r="J871" s="3">
        <v>11.1333</v>
      </c>
      <c r="L871" s="1" t="s">
        <v>11</v>
      </c>
      <c r="M871">
        <v>2</v>
      </c>
    </row>
    <row r="872" spans="1:13" ht="13" x14ac:dyDescent="0.15">
      <c r="A872" s="1">
        <v>871</v>
      </c>
      <c r="B872" s="1">
        <v>0</v>
      </c>
      <c r="C872" s="1">
        <v>3</v>
      </c>
      <c r="D872" s="1" t="s">
        <v>984</v>
      </c>
      <c r="E872" s="1" t="s">
        <v>999</v>
      </c>
      <c r="F872" s="1" t="s">
        <v>1787</v>
      </c>
      <c r="G872" s="2" t="s">
        <v>9</v>
      </c>
      <c r="H872" s="10">
        <v>26</v>
      </c>
      <c r="I872" s="1">
        <v>349248</v>
      </c>
      <c r="J872" s="3">
        <v>7.8958000000000004</v>
      </c>
      <c r="L872" s="1" t="s">
        <v>11</v>
      </c>
      <c r="M872">
        <v>0</v>
      </c>
    </row>
    <row r="873" spans="1:13" ht="13" x14ac:dyDescent="0.15">
      <c r="A873" s="1">
        <v>872</v>
      </c>
      <c r="B873" s="1">
        <v>1</v>
      </c>
      <c r="C873" s="1">
        <v>1</v>
      </c>
      <c r="D873" s="1" t="s">
        <v>547</v>
      </c>
      <c r="E873" s="1" t="s">
        <v>1000</v>
      </c>
      <c r="F873" s="1" t="s">
        <v>1788</v>
      </c>
      <c r="G873" s="2" t="s">
        <v>12</v>
      </c>
      <c r="H873" s="10">
        <v>47</v>
      </c>
      <c r="I873" s="1">
        <v>11751</v>
      </c>
      <c r="J873" s="3">
        <v>52.554200000000002</v>
      </c>
      <c r="K873" s="1" t="s">
        <v>127</v>
      </c>
      <c r="L873" s="1" t="s">
        <v>11</v>
      </c>
      <c r="M873">
        <v>2</v>
      </c>
    </row>
    <row r="874" spans="1:13" ht="13" x14ac:dyDescent="0.15">
      <c r="A874" s="1">
        <v>873</v>
      </c>
      <c r="B874" s="1">
        <v>0</v>
      </c>
      <c r="C874" s="1">
        <v>1</v>
      </c>
      <c r="D874" s="1" t="s">
        <v>913</v>
      </c>
      <c r="E874" s="1" t="s">
        <v>999</v>
      </c>
      <c r="F874" s="1" t="s">
        <v>1789</v>
      </c>
      <c r="G874" s="2" t="s">
        <v>9</v>
      </c>
      <c r="H874" s="10">
        <v>33</v>
      </c>
      <c r="I874" s="1">
        <v>695</v>
      </c>
      <c r="J874" s="3">
        <v>5</v>
      </c>
      <c r="K874" s="1" t="s">
        <v>276</v>
      </c>
      <c r="L874" s="1" t="s">
        <v>11</v>
      </c>
      <c r="M874">
        <v>0</v>
      </c>
    </row>
    <row r="875" spans="1:13" ht="13" x14ac:dyDescent="0.15">
      <c r="A875" s="1">
        <v>874</v>
      </c>
      <c r="B875" s="1">
        <v>0</v>
      </c>
      <c r="C875" s="1">
        <v>3</v>
      </c>
      <c r="D875" s="1" t="s">
        <v>985</v>
      </c>
      <c r="E875" s="1" t="s">
        <v>999</v>
      </c>
      <c r="F875" s="1" t="s">
        <v>1151</v>
      </c>
      <c r="G875" s="2" t="s">
        <v>9</v>
      </c>
      <c r="H875" s="10">
        <v>47</v>
      </c>
      <c r="I875" s="1">
        <v>345765</v>
      </c>
      <c r="J875" s="3">
        <v>9</v>
      </c>
      <c r="L875" s="1" t="s">
        <v>11</v>
      </c>
      <c r="M875">
        <v>0</v>
      </c>
    </row>
    <row r="876" spans="1:13" ht="13" x14ac:dyDescent="0.15">
      <c r="A876" s="1">
        <v>875</v>
      </c>
      <c r="B876" s="1">
        <v>1</v>
      </c>
      <c r="C876" s="1">
        <v>2</v>
      </c>
      <c r="D876" s="1" t="s">
        <v>597</v>
      </c>
      <c r="E876" s="1" t="s">
        <v>1000</v>
      </c>
      <c r="F876" s="1" t="s">
        <v>1790</v>
      </c>
      <c r="G876" s="2" t="s">
        <v>12</v>
      </c>
      <c r="H876" s="10">
        <v>28</v>
      </c>
      <c r="I876" s="1" t="s">
        <v>155</v>
      </c>
      <c r="J876" s="3">
        <v>24</v>
      </c>
      <c r="L876" s="1" t="s">
        <v>15</v>
      </c>
      <c r="M876">
        <v>1</v>
      </c>
    </row>
    <row r="877" spans="1:13" ht="13" x14ac:dyDescent="0.15">
      <c r="A877" s="1">
        <v>876</v>
      </c>
      <c r="B877" s="1">
        <v>1</v>
      </c>
      <c r="C877" s="1">
        <v>3</v>
      </c>
      <c r="D877" s="1" t="s">
        <v>986</v>
      </c>
      <c r="E877" s="1" t="s">
        <v>1001</v>
      </c>
      <c r="F877" s="1" t="s">
        <v>1791</v>
      </c>
      <c r="G877" s="2" t="s">
        <v>12</v>
      </c>
      <c r="H877" s="10">
        <v>15</v>
      </c>
      <c r="I877" s="1">
        <v>2667</v>
      </c>
      <c r="J877" s="3">
        <v>7.2249999999999996</v>
      </c>
      <c r="L877" s="1" t="s">
        <v>15</v>
      </c>
      <c r="M877">
        <v>0</v>
      </c>
    </row>
    <row r="878" spans="1:13" ht="13" x14ac:dyDescent="0.15">
      <c r="A878" s="1">
        <v>877</v>
      </c>
      <c r="B878" s="1">
        <v>0</v>
      </c>
      <c r="C878" s="1">
        <v>3</v>
      </c>
      <c r="D878" s="1" t="s">
        <v>429</v>
      </c>
      <c r="E878" s="1" t="s">
        <v>999</v>
      </c>
      <c r="F878" s="1" t="s">
        <v>1792</v>
      </c>
      <c r="G878" s="2" t="s">
        <v>9</v>
      </c>
      <c r="H878" s="10">
        <v>20</v>
      </c>
      <c r="I878" s="1">
        <v>7534</v>
      </c>
      <c r="J878" s="3">
        <v>9.8458000000000006</v>
      </c>
      <c r="L878" s="1" t="s">
        <v>11</v>
      </c>
      <c r="M878">
        <v>0</v>
      </c>
    </row>
    <row r="879" spans="1:13" ht="13" x14ac:dyDescent="0.15">
      <c r="A879" s="1">
        <v>878</v>
      </c>
      <c r="B879" s="1">
        <v>0</v>
      </c>
      <c r="C879" s="1">
        <v>3</v>
      </c>
      <c r="D879" s="1" t="s">
        <v>426</v>
      </c>
      <c r="E879" s="1" t="s">
        <v>999</v>
      </c>
      <c r="F879" s="1" t="s">
        <v>1793</v>
      </c>
      <c r="G879" s="2" t="s">
        <v>9</v>
      </c>
      <c r="H879" s="10">
        <v>19</v>
      </c>
      <c r="I879" s="1">
        <v>349212</v>
      </c>
      <c r="J879" s="3">
        <v>7.8958000000000004</v>
      </c>
      <c r="L879" s="1" t="s">
        <v>11</v>
      </c>
      <c r="M879">
        <v>0</v>
      </c>
    </row>
    <row r="880" spans="1:13" ht="13" x14ac:dyDescent="0.15">
      <c r="A880" s="1">
        <v>879</v>
      </c>
      <c r="B880" s="1">
        <v>0</v>
      </c>
      <c r="C880" s="1">
        <v>3</v>
      </c>
      <c r="D880" s="1" t="s">
        <v>987</v>
      </c>
      <c r="E880" s="1" t="s">
        <v>999</v>
      </c>
      <c r="F880" s="1" t="s">
        <v>1794</v>
      </c>
      <c r="G880" s="2" t="s">
        <v>9</v>
      </c>
      <c r="I880" s="1">
        <v>349217</v>
      </c>
      <c r="J880" s="3">
        <v>7.8958000000000004</v>
      </c>
      <c r="L880" s="1" t="s">
        <v>11</v>
      </c>
      <c r="M880">
        <v>0</v>
      </c>
    </row>
    <row r="881" spans="1:13" ht="13" x14ac:dyDescent="0.15">
      <c r="A881" s="1">
        <v>880</v>
      </c>
      <c r="B881" s="1">
        <v>1</v>
      </c>
      <c r="C881" s="1">
        <v>1</v>
      </c>
      <c r="D881" s="1" t="s">
        <v>988</v>
      </c>
      <c r="E881" s="1" t="s">
        <v>1000</v>
      </c>
      <c r="F881" s="1" t="s">
        <v>1795</v>
      </c>
      <c r="G881" s="2" t="s">
        <v>12</v>
      </c>
      <c r="H881" s="10">
        <v>56</v>
      </c>
      <c r="I881" s="1">
        <v>11767</v>
      </c>
      <c r="J881" s="3">
        <v>83.158299999999997</v>
      </c>
      <c r="K881" s="1" t="s">
        <v>325</v>
      </c>
      <c r="L881" s="1" t="s">
        <v>15</v>
      </c>
      <c r="M881">
        <v>1</v>
      </c>
    </row>
    <row r="882" spans="1:13" ht="13" x14ac:dyDescent="0.15">
      <c r="A882" s="1">
        <v>881</v>
      </c>
      <c r="B882" s="1">
        <v>1</v>
      </c>
      <c r="C882" s="1">
        <v>2</v>
      </c>
      <c r="D882" s="1" t="s">
        <v>989</v>
      </c>
      <c r="E882" s="1" t="s">
        <v>1000</v>
      </c>
      <c r="F882" s="1" t="s">
        <v>1796</v>
      </c>
      <c r="G882" s="2" t="s">
        <v>12</v>
      </c>
      <c r="H882" s="10">
        <v>25</v>
      </c>
      <c r="I882" s="1">
        <v>230433</v>
      </c>
      <c r="J882" s="3">
        <v>26</v>
      </c>
      <c r="L882" s="1" t="s">
        <v>11</v>
      </c>
      <c r="M882">
        <v>1</v>
      </c>
    </row>
    <row r="883" spans="1:13" ht="13" x14ac:dyDescent="0.15">
      <c r="A883" s="1">
        <v>882</v>
      </c>
      <c r="B883" s="1">
        <v>0</v>
      </c>
      <c r="C883" s="1">
        <v>3</v>
      </c>
      <c r="D883" s="1" t="s">
        <v>990</v>
      </c>
      <c r="E883" s="1" t="s">
        <v>999</v>
      </c>
      <c r="F883" s="1" t="s">
        <v>1797</v>
      </c>
      <c r="G883" s="2" t="s">
        <v>9</v>
      </c>
      <c r="H883" s="10">
        <v>33</v>
      </c>
      <c r="I883" s="1">
        <v>349257</v>
      </c>
      <c r="J883" s="3">
        <v>7.8958000000000004</v>
      </c>
      <c r="L883" s="1" t="s">
        <v>11</v>
      </c>
      <c r="M883">
        <v>0</v>
      </c>
    </row>
    <row r="884" spans="1:13" ht="13" x14ac:dyDescent="0.15">
      <c r="A884" s="1">
        <v>883</v>
      </c>
      <c r="B884" s="1">
        <v>0</v>
      </c>
      <c r="C884" s="1">
        <v>3</v>
      </c>
      <c r="D884" s="1" t="s">
        <v>991</v>
      </c>
      <c r="E884" s="1" t="s">
        <v>1001</v>
      </c>
      <c r="F884" s="1" t="s">
        <v>1798</v>
      </c>
      <c r="G884" s="2" t="s">
        <v>12</v>
      </c>
      <c r="H884" s="10">
        <v>22</v>
      </c>
      <c r="I884" s="1">
        <v>7552</v>
      </c>
      <c r="J884" s="3">
        <v>10.5167</v>
      </c>
      <c r="L884" s="1" t="s">
        <v>11</v>
      </c>
      <c r="M884">
        <v>0</v>
      </c>
    </row>
    <row r="885" spans="1:13" ht="13" x14ac:dyDescent="0.15">
      <c r="A885" s="1">
        <v>884</v>
      </c>
      <c r="B885" s="1">
        <v>0</v>
      </c>
      <c r="C885" s="1">
        <v>2</v>
      </c>
      <c r="D885" s="1" t="s">
        <v>992</v>
      </c>
      <c r="E885" s="1" t="s">
        <v>999</v>
      </c>
      <c r="F885" s="1" t="s">
        <v>1799</v>
      </c>
      <c r="G885" s="2" t="s">
        <v>9</v>
      </c>
      <c r="H885" s="10">
        <v>28</v>
      </c>
      <c r="I885" s="1" t="s">
        <v>326</v>
      </c>
      <c r="J885" s="3">
        <v>10.5</v>
      </c>
      <c r="L885" s="1" t="s">
        <v>11</v>
      </c>
      <c r="M885">
        <v>0</v>
      </c>
    </row>
    <row r="886" spans="1:13" ht="13" x14ac:dyDescent="0.15">
      <c r="A886" s="1">
        <v>885</v>
      </c>
      <c r="B886" s="1">
        <v>0</v>
      </c>
      <c r="C886" s="1">
        <v>3</v>
      </c>
      <c r="D886" s="1" t="s">
        <v>993</v>
      </c>
      <c r="E886" s="1" t="s">
        <v>999</v>
      </c>
      <c r="F886" s="1" t="s">
        <v>1800</v>
      </c>
      <c r="G886" s="2" t="s">
        <v>9</v>
      </c>
      <c r="H886" s="10">
        <v>25</v>
      </c>
      <c r="I886" s="1" t="s">
        <v>327</v>
      </c>
      <c r="J886" s="3">
        <v>7.05</v>
      </c>
      <c r="L886" s="1" t="s">
        <v>11</v>
      </c>
      <c r="M886">
        <v>0</v>
      </c>
    </row>
    <row r="887" spans="1:13" ht="13" x14ac:dyDescent="0.15">
      <c r="A887" s="1">
        <v>886</v>
      </c>
      <c r="B887" s="1">
        <v>0</v>
      </c>
      <c r="C887" s="1">
        <v>3</v>
      </c>
      <c r="D887" s="1" t="s">
        <v>346</v>
      </c>
      <c r="E887" s="1" t="s">
        <v>1000</v>
      </c>
      <c r="F887" s="1" t="s">
        <v>1801</v>
      </c>
      <c r="G887" s="2" t="s">
        <v>12</v>
      </c>
      <c r="H887" s="10">
        <v>39</v>
      </c>
      <c r="I887" s="1">
        <v>382652</v>
      </c>
      <c r="J887" s="3">
        <v>29.125</v>
      </c>
      <c r="L887" s="1" t="s">
        <v>19</v>
      </c>
      <c r="M887">
        <v>5</v>
      </c>
    </row>
    <row r="888" spans="1:13" ht="13" x14ac:dyDescent="0.15">
      <c r="A888" s="1">
        <v>887</v>
      </c>
      <c r="B888" s="1">
        <v>0</v>
      </c>
      <c r="C888" s="1">
        <v>2</v>
      </c>
      <c r="D888" s="1" t="s">
        <v>994</v>
      </c>
      <c r="E888" s="1" t="s">
        <v>1004</v>
      </c>
      <c r="F888" s="1" t="s">
        <v>1802</v>
      </c>
      <c r="G888" s="2" t="s">
        <v>9</v>
      </c>
      <c r="H888" s="10">
        <v>27</v>
      </c>
      <c r="I888" s="1">
        <v>211536</v>
      </c>
      <c r="J888" s="3">
        <v>13</v>
      </c>
      <c r="L888" s="1" t="s">
        <v>11</v>
      </c>
      <c r="M888">
        <v>0</v>
      </c>
    </row>
    <row r="889" spans="1:13" ht="13" x14ac:dyDescent="0.15">
      <c r="A889" s="1">
        <v>888</v>
      </c>
      <c r="B889" s="1">
        <v>1</v>
      </c>
      <c r="C889" s="1">
        <v>1</v>
      </c>
      <c r="D889" s="1" t="s">
        <v>563</v>
      </c>
      <c r="E889" s="1" t="s">
        <v>1001</v>
      </c>
      <c r="F889" s="1" t="s">
        <v>1803</v>
      </c>
      <c r="G889" s="2" t="s">
        <v>12</v>
      </c>
      <c r="H889" s="10">
        <v>19</v>
      </c>
      <c r="I889" s="1">
        <v>112053</v>
      </c>
      <c r="J889" s="3">
        <v>30</v>
      </c>
      <c r="K889" s="1" t="s">
        <v>328</v>
      </c>
      <c r="L889" s="1" t="s">
        <v>11</v>
      </c>
      <c r="M889">
        <v>0</v>
      </c>
    </row>
    <row r="890" spans="1:13" ht="13" x14ac:dyDescent="0.15">
      <c r="A890" s="1">
        <v>889</v>
      </c>
      <c r="B890" s="1">
        <v>0</v>
      </c>
      <c r="C890" s="1">
        <v>3</v>
      </c>
      <c r="D890" s="1" t="s">
        <v>934</v>
      </c>
      <c r="E890" s="1" t="s">
        <v>1001</v>
      </c>
      <c r="F890" s="1" t="s">
        <v>1804</v>
      </c>
      <c r="G890" s="2" t="s">
        <v>12</v>
      </c>
      <c r="I890" s="1" t="s">
        <v>303</v>
      </c>
      <c r="J890" s="3">
        <v>23.45</v>
      </c>
      <c r="L890" s="1" t="s">
        <v>11</v>
      </c>
      <c r="M890">
        <v>3</v>
      </c>
    </row>
    <row r="891" spans="1:13" ht="13" x14ac:dyDescent="0.15">
      <c r="A891" s="1">
        <v>890</v>
      </c>
      <c r="B891" s="1">
        <v>1</v>
      </c>
      <c r="C891" s="1">
        <v>1</v>
      </c>
      <c r="D891" s="1" t="s">
        <v>995</v>
      </c>
      <c r="E891" s="1" t="s">
        <v>999</v>
      </c>
      <c r="F891" s="1" t="s">
        <v>1805</v>
      </c>
      <c r="G891" s="2" t="s">
        <v>9</v>
      </c>
      <c r="H891" s="10">
        <v>26</v>
      </c>
      <c r="I891" s="1">
        <v>111369</v>
      </c>
      <c r="J891" s="3">
        <v>30</v>
      </c>
      <c r="K891" s="1" t="s">
        <v>329</v>
      </c>
      <c r="L891" s="1" t="s">
        <v>15</v>
      </c>
      <c r="M891">
        <v>0</v>
      </c>
    </row>
    <row r="892" spans="1:13" ht="13" x14ac:dyDescent="0.15">
      <c r="A892" s="1">
        <v>891</v>
      </c>
      <c r="B892" s="1">
        <v>0</v>
      </c>
      <c r="C892" s="1">
        <v>3</v>
      </c>
      <c r="D892" s="1" t="s">
        <v>996</v>
      </c>
      <c r="E892" s="1" t="s">
        <v>999</v>
      </c>
      <c r="F892" s="1" t="s">
        <v>1129</v>
      </c>
      <c r="G892" s="2" t="s">
        <v>9</v>
      </c>
      <c r="H892" s="10">
        <v>32</v>
      </c>
      <c r="I892" s="1">
        <v>370376</v>
      </c>
      <c r="J892" s="3">
        <v>7.75</v>
      </c>
      <c r="L892" s="1" t="s">
        <v>19</v>
      </c>
      <c r="M892">
        <v>0</v>
      </c>
    </row>
    <row r="893" spans="1:13" ht="15.75" customHeight="1" x14ac:dyDescent="0.15">
      <c r="G893" s="2"/>
    </row>
    <row r="894" spans="1:13" ht="15.75" customHeight="1" x14ac:dyDescent="0.15">
      <c r="G894" s="2"/>
    </row>
    <row r="895" spans="1:13" ht="15.75" customHeight="1" x14ac:dyDescent="0.15">
      <c r="G895" s="2"/>
    </row>
    <row r="896" spans="1:13" ht="15.75" customHeight="1" x14ac:dyDescent="0.15">
      <c r="G896" s="2"/>
    </row>
    <row r="897" spans="7:7" ht="15.75" customHeight="1" x14ac:dyDescent="0.15">
      <c r="G897" s="2"/>
    </row>
    <row r="898" spans="7:7" ht="15.75" customHeight="1" x14ac:dyDescent="0.15">
      <c r="G898" s="2"/>
    </row>
    <row r="899" spans="7:7" ht="15.75" customHeight="1" x14ac:dyDescent="0.15">
      <c r="G899" s="2"/>
    </row>
    <row r="900" spans="7:7" ht="15.75" customHeight="1" x14ac:dyDescent="0.15">
      <c r="G900" s="2"/>
    </row>
    <row r="901" spans="7:7" ht="15.75" customHeight="1" x14ac:dyDescent="0.15">
      <c r="G901" s="2"/>
    </row>
    <row r="902" spans="7:7" ht="15.75" customHeight="1" x14ac:dyDescent="0.15">
      <c r="G902" s="2"/>
    </row>
    <row r="903" spans="7:7" ht="15.75" customHeight="1" x14ac:dyDescent="0.15">
      <c r="G903" s="2"/>
    </row>
    <row r="904" spans="7:7" ht="15.75" customHeight="1" x14ac:dyDescent="0.15">
      <c r="G904" s="2"/>
    </row>
    <row r="905" spans="7:7" ht="15.75" customHeight="1" x14ac:dyDescent="0.15">
      <c r="G905" s="2"/>
    </row>
    <row r="906" spans="7:7" ht="15.75" customHeight="1" x14ac:dyDescent="0.15">
      <c r="G906" s="2"/>
    </row>
    <row r="907" spans="7:7" ht="15.75" customHeight="1" x14ac:dyDescent="0.15">
      <c r="G907" s="2"/>
    </row>
    <row r="908" spans="7:7" ht="15.75" customHeight="1" x14ac:dyDescent="0.15">
      <c r="G908" s="2"/>
    </row>
    <row r="909" spans="7:7" ht="15.75" customHeight="1" x14ac:dyDescent="0.15">
      <c r="G909" s="2"/>
    </row>
    <row r="910" spans="7:7" ht="15.75" customHeight="1" x14ac:dyDescent="0.15">
      <c r="G910" s="2"/>
    </row>
    <row r="911" spans="7:7" ht="15.75" customHeight="1" x14ac:dyDescent="0.15">
      <c r="G911" s="2"/>
    </row>
    <row r="912" spans="7:7" ht="15.75" customHeight="1" x14ac:dyDescent="0.15">
      <c r="G912" s="2"/>
    </row>
    <row r="913" spans="7:7" ht="15.75" customHeight="1" x14ac:dyDescent="0.15">
      <c r="G913" s="2"/>
    </row>
    <row r="914" spans="7:7" ht="15.75" customHeight="1" x14ac:dyDescent="0.15">
      <c r="G914" s="2"/>
    </row>
    <row r="915" spans="7:7" ht="15.75" customHeight="1" x14ac:dyDescent="0.15">
      <c r="G915" s="2"/>
    </row>
    <row r="916" spans="7:7" ht="15.75" customHeight="1" x14ac:dyDescent="0.15">
      <c r="G916" s="2"/>
    </row>
    <row r="917" spans="7:7" ht="15.75" customHeight="1" x14ac:dyDescent="0.15">
      <c r="G917" s="2"/>
    </row>
    <row r="918" spans="7:7" ht="15.75" customHeight="1" x14ac:dyDescent="0.15">
      <c r="G918" s="2"/>
    </row>
    <row r="919" spans="7:7" ht="15.75" customHeight="1" x14ac:dyDescent="0.15">
      <c r="G919" s="2"/>
    </row>
    <row r="920" spans="7:7" ht="15.75" customHeight="1" x14ac:dyDescent="0.15">
      <c r="G920" s="2"/>
    </row>
    <row r="921" spans="7:7" ht="15.75" customHeight="1" x14ac:dyDescent="0.15">
      <c r="G921" s="2"/>
    </row>
    <row r="922" spans="7:7" ht="15.75" customHeight="1" x14ac:dyDescent="0.15">
      <c r="G922" s="2"/>
    </row>
    <row r="923" spans="7:7" ht="15.75" customHeight="1" x14ac:dyDescent="0.15">
      <c r="G923" s="2"/>
    </row>
    <row r="924" spans="7:7" ht="15.75" customHeight="1" x14ac:dyDescent="0.15">
      <c r="G924" s="2"/>
    </row>
    <row r="925" spans="7:7" ht="15.75" customHeight="1" x14ac:dyDescent="0.15">
      <c r="G925" s="2"/>
    </row>
    <row r="926" spans="7:7" ht="15.75" customHeight="1" x14ac:dyDescent="0.15">
      <c r="G926" s="2"/>
    </row>
    <row r="927" spans="7:7" ht="15.75" customHeight="1" x14ac:dyDescent="0.15">
      <c r="G927" s="2"/>
    </row>
    <row r="928" spans="7:7" ht="15.75" customHeight="1" x14ac:dyDescent="0.15">
      <c r="G928" s="2"/>
    </row>
    <row r="929" spans="7:7" ht="15.75" customHeight="1" x14ac:dyDescent="0.15">
      <c r="G929" s="2"/>
    </row>
    <row r="930" spans="7:7" ht="15.75" customHeight="1" x14ac:dyDescent="0.15">
      <c r="G930" s="2"/>
    </row>
    <row r="931" spans="7:7" ht="15.75" customHeight="1" x14ac:dyDescent="0.15">
      <c r="G931" s="2"/>
    </row>
    <row r="932" spans="7:7" ht="15.75" customHeight="1" x14ac:dyDescent="0.15">
      <c r="G932" s="2"/>
    </row>
    <row r="933" spans="7:7" ht="15.75" customHeight="1" x14ac:dyDescent="0.15">
      <c r="G933" s="2"/>
    </row>
    <row r="934" spans="7:7" ht="15.75" customHeight="1" x14ac:dyDescent="0.15">
      <c r="G934" s="2"/>
    </row>
    <row r="935" spans="7:7" ht="15.75" customHeight="1" x14ac:dyDescent="0.15">
      <c r="G935" s="2"/>
    </row>
    <row r="936" spans="7:7" ht="15.75" customHeight="1" x14ac:dyDescent="0.15">
      <c r="G936" s="2"/>
    </row>
    <row r="937" spans="7:7" ht="15.75" customHeight="1" x14ac:dyDescent="0.15">
      <c r="G937" s="2"/>
    </row>
    <row r="938" spans="7:7" ht="15.75" customHeight="1" x14ac:dyDescent="0.15">
      <c r="G938" s="2"/>
    </row>
    <row r="939" spans="7:7" ht="15.75" customHeight="1" x14ac:dyDescent="0.15">
      <c r="G939" s="2"/>
    </row>
    <row r="940" spans="7:7" ht="15.75" customHeight="1" x14ac:dyDescent="0.15">
      <c r="G940" s="2"/>
    </row>
    <row r="941" spans="7:7" ht="15.75" customHeight="1" x14ac:dyDescent="0.15">
      <c r="G941" s="2"/>
    </row>
    <row r="942" spans="7:7" ht="15.75" customHeight="1" x14ac:dyDescent="0.15">
      <c r="G942" s="2"/>
    </row>
    <row r="943" spans="7:7" ht="15.75" customHeight="1" x14ac:dyDescent="0.15">
      <c r="G943" s="2"/>
    </row>
    <row r="944" spans="7:7" ht="15.75" customHeight="1" x14ac:dyDescent="0.15">
      <c r="G944" s="2"/>
    </row>
    <row r="945" spans="7:7" ht="15.75" customHeight="1" x14ac:dyDescent="0.15">
      <c r="G945" s="2"/>
    </row>
    <row r="946" spans="7:7" ht="15.75" customHeight="1" x14ac:dyDescent="0.15">
      <c r="G946" s="2"/>
    </row>
    <row r="947" spans="7:7" ht="15.75" customHeight="1" x14ac:dyDescent="0.15">
      <c r="G947" s="2"/>
    </row>
    <row r="948" spans="7:7" ht="15.75" customHeight="1" x14ac:dyDescent="0.15">
      <c r="G948" s="2"/>
    </row>
    <row r="949" spans="7:7" ht="15.75" customHeight="1" x14ac:dyDescent="0.15">
      <c r="G949" s="2"/>
    </row>
    <row r="950" spans="7:7" ht="15.75" customHeight="1" x14ac:dyDescent="0.15">
      <c r="G950" s="2"/>
    </row>
    <row r="951" spans="7:7" ht="15.75" customHeight="1" x14ac:dyDescent="0.15">
      <c r="G951" s="2"/>
    </row>
    <row r="952" spans="7:7" ht="15.75" customHeight="1" x14ac:dyDescent="0.15">
      <c r="G952" s="2"/>
    </row>
    <row r="953" spans="7:7" ht="15.75" customHeight="1" x14ac:dyDescent="0.15">
      <c r="G953" s="2"/>
    </row>
    <row r="954" spans="7:7" ht="15.75" customHeight="1" x14ac:dyDescent="0.15">
      <c r="G954" s="2"/>
    </row>
    <row r="955" spans="7:7" ht="15.75" customHeight="1" x14ac:dyDescent="0.15">
      <c r="G955" s="2"/>
    </row>
    <row r="956" spans="7:7" ht="15.75" customHeight="1" x14ac:dyDescent="0.15">
      <c r="G956" s="2"/>
    </row>
    <row r="957" spans="7:7" ht="15.75" customHeight="1" x14ac:dyDescent="0.15">
      <c r="G957" s="2"/>
    </row>
    <row r="958" spans="7:7" ht="15.75" customHeight="1" x14ac:dyDescent="0.15">
      <c r="G958" s="2"/>
    </row>
    <row r="959" spans="7:7" ht="15.75" customHeight="1" x14ac:dyDescent="0.15">
      <c r="G959" s="2"/>
    </row>
    <row r="960" spans="7:7" ht="15.75" customHeight="1" x14ac:dyDescent="0.15">
      <c r="G960" s="2"/>
    </row>
    <row r="961" spans="7:7" ht="15.75" customHeight="1" x14ac:dyDescent="0.15">
      <c r="G961" s="2"/>
    </row>
    <row r="962" spans="7:7" ht="15.75" customHeight="1" x14ac:dyDescent="0.15">
      <c r="G962" s="2"/>
    </row>
    <row r="963" spans="7:7" ht="15.75" customHeight="1" x14ac:dyDescent="0.15">
      <c r="G963" s="2"/>
    </row>
    <row r="964" spans="7:7" ht="15.75" customHeight="1" x14ac:dyDescent="0.15">
      <c r="G964" s="2"/>
    </row>
    <row r="965" spans="7:7" ht="15.75" customHeight="1" x14ac:dyDescent="0.15">
      <c r="G965" s="2"/>
    </row>
    <row r="966" spans="7:7" ht="15.75" customHeight="1" x14ac:dyDescent="0.15">
      <c r="G966" s="2"/>
    </row>
    <row r="967" spans="7:7" ht="15.75" customHeight="1" x14ac:dyDescent="0.15">
      <c r="G967" s="2"/>
    </row>
    <row r="968" spans="7:7" ht="15.75" customHeight="1" x14ac:dyDescent="0.15">
      <c r="G968" s="2"/>
    </row>
    <row r="969" spans="7:7" ht="15.75" customHeight="1" x14ac:dyDescent="0.15">
      <c r="G969" s="2"/>
    </row>
    <row r="970" spans="7:7" ht="15.75" customHeight="1" x14ac:dyDescent="0.15">
      <c r="G970" s="2"/>
    </row>
    <row r="971" spans="7:7" ht="15.75" customHeight="1" x14ac:dyDescent="0.15">
      <c r="G971" s="2"/>
    </row>
    <row r="972" spans="7:7" ht="15.75" customHeight="1" x14ac:dyDescent="0.15">
      <c r="G972" s="2"/>
    </row>
    <row r="973" spans="7:7" ht="15.75" customHeight="1" x14ac:dyDescent="0.15">
      <c r="G973" s="2"/>
    </row>
    <row r="974" spans="7:7" ht="15.75" customHeight="1" x14ac:dyDescent="0.15">
      <c r="G974" s="2"/>
    </row>
    <row r="975" spans="7:7" ht="15.75" customHeight="1" x14ac:dyDescent="0.15">
      <c r="G975" s="2"/>
    </row>
    <row r="976" spans="7:7" ht="15.75" customHeight="1" x14ac:dyDescent="0.15">
      <c r="G976" s="2"/>
    </row>
    <row r="977" spans="7:7" ht="15.75" customHeight="1" x14ac:dyDescent="0.15">
      <c r="G977" s="2"/>
    </row>
    <row r="978" spans="7:7" ht="15.75" customHeight="1" x14ac:dyDescent="0.15">
      <c r="G978" s="2"/>
    </row>
    <row r="979" spans="7:7" ht="15.75" customHeight="1" x14ac:dyDescent="0.15">
      <c r="G979" s="2"/>
    </row>
    <row r="980" spans="7:7" ht="15.75" customHeight="1" x14ac:dyDescent="0.15">
      <c r="G980" s="2"/>
    </row>
    <row r="981" spans="7:7" ht="15.75" customHeight="1" x14ac:dyDescent="0.15">
      <c r="G981" s="2"/>
    </row>
    <row r="982" spans="7:7" ht="15.75" customHeight="1" x14ac:dyDescent="0.15">
      <c r="G982" s="2"/>
    </row>
    <row r="983" spans="7:7" ht="15.75" customHeight="1" x14ac:dyDescent="0.15">
      <c r="G983" s="2"/>
    </row>
    <row r="984" spans="7:7" ht="15.75" customHeight="1" x14ac:dyDescent="0.15">
      <c r="G984" s="2"/>
    </row>
    <row r="985" spans="7:7" ht="15.75" customHeight="1" x14ac:dyDescent="0.15">
      <c r="G985" s="2"/>
    </row>
    <row r="986" spans="7:7" ht="15.75" customHeight="1" x14ac:dyDescent="0.15">
      <c r="G986" s="2"/>
    </row>
    <row r="987" spans="7:7" ht="15.75" customHeight="1" x14ac:dyDescent="0.15">
      <c r="G987" s="2"/>
    </row>
    <row r="988" spans="7:7" ht="15.75" customHeight="1" x14ac:dyDescent="0.15">
      <c r="G988" s="2"/>
    </row>
    <row r="989" spans="7:7" ht="15.75" customHeight="1" x14ac:dyDescent="0.15">
      <c r="G989" s="2"/>
    </row>
    <row r="990" spans="7:7" ht="15.75" customHeight="1" x14ac:dyDescent="0.15">
      <c r="G990" s="2"/>
    </row>
    <row r="991" spans="7:7" ht="15.75" customHeight="1" x14ac:dyDescent="0.15">
      <c r="G991" s="2"/>
    </row>
    <row r="992" spans="7:7" ht="15.75" customHeight="1" x14ac:dyDescent="0.15">
      <c r="G992" s="2"/>
    </row>
    <row r="993" spans="7:7" ht="15.75" customHeight="1" x14ac:dyDescent="0.15">
      <c r="G993" s="2"/>
    </row>
    <row r="994" spans="7:7" ht="15.75" customHeight="1" x14ac:dyDescent="0.15">
      <c r="G994" s="2"/>
    </row>
    <row r="995" spans="7:7" ht="15.75" customHeight="1" x14ac:dyDescent="0.15">
      <c r="G995" s="2"/>
    </row>
    <row r="996" spans="7:7" ht="15.75" customHeight="1" x14ac:dyDescent="0.15">
      <c r="G996" s="2"/>
    </row>
    <row r="997" spans="7:7" ht="15.75" customHeight="1" x14ac:dyDescent="0.15">
      <c r="G997" s="2"/>
    </row>
    <row r="998" spans="7:7" ht="15.75" customHeight="1" x14ac:dyDescent="0.15">
      <c r="G998" s="2"/>
    </row>
    <row r="999" spans="7:7" ht="15.75" customHeight="1" x14ac:dyDescent="0.15">
      <c r="G999" s="2"/>
    </row>
    <row r="1000" spans="7:7" ht="15.75" customHeight="1" x14ac:dyDescent="0.15">
      <c r="G100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3677B-18D6-2347-A495-3D570FF3350B}">
  <dimension ref="A1:O2"/>
  <sheetViews>
    <sheetView showGridLines="0" tabSelected="1" workbookViewId="0">
      <selection activeCell="I57" sqref="I57"/>
    </sheetView>
  </sheetViews>
  <sheetFormatPr baseColWidth="10" defaultRowHeight="13" x14ac:dyDescent="0.15"/>
  <sheetData>
    <row r="1" spans="1:15" x14ac:dyDescent="0.15">
      <c r="A1" s="14" t="s">
        <v>1818</v>
      </c>
      <c r="B1" s="14"/>
      <c r="C1" s="14"/>
      <c r="D1" s="14"/>
      <c r="E1" s="14"/>
      <c r="F1" s="14"/>
      <c r="G1" s="14"/>
      <c r="H1" s="14"/>
      <c r="I1" s="14"/>
      <c r="J1" s="14"/>
      <c r="K1" s="14"/>
      <c r="L1" s="14"/>
      <c r="M1" s="14"/>
      <c r="N1" s="14"/>
      <c r="O1" s="14"/>
    </row>
    <row r="2" spans="1:15" x14ac:dyDescent="0.15">
      <c r="A2" s="14"/>
      <c r="B2" s="14"/>
      <c r="C2" s="14"/>
      <c r="D2" s="14"/>
      <c r="E2" s="14"/>
      <c r="F2" s="14"/>
      <c r="G2" s="14"/>
      <c r="H2" s="14"/>
      <c r="I2" s="14"/>
      <c r="J2" s="14"/>
      <c r="K2" s="14"/>
      <c r="L2" s="14"/>
      <c r="M2" s="14"/>
      <c r="N2" s="14"/>
      <c r="O2" s="14"/>
    </row>
  </sheetData>
  <mergeCells count="1">
    <mergeCell ref="A1:O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53D2D-E5A2-7F44-94CB-C1622A3A7650}">
  <dimension ref="A3:B10"/>
  <sheetViews>
    <sheetView workbookViewId="0">
      <selection activeCell="Q20" sqref="Q20"/>
    </sheetView>
  </sheetViews>
  <sheetFormatPr baseColWidth="10" defaultRowHeight="13" x14ac:dyDescent="0.15"/>
  <cols>
    <col min="1" max="1" width="15.5" bestFit="1" customWidth="1"/>
    <col min="2" max="2" width="15.6640625" bestFit="1" customWidth="1"/>
    <col min="3" max="3" width="4.1640625" bestFit="1" customWidth="1"/>
    <col min="4" max="4" width="10.6640625" bestFit="1" customWidth="1"/>
    <col min="5" max="5" width="4" bestFit="1" customWidth="1"/>
    <col min="6" max="6" width="4.1640625" bestFit="1" customWidth="1"/>
    <col min="7" max="7" width="6.6640625" bestFit="1" customWidth="1"/>
    <col min="8" max="9" width="4.1640625" bestFit="1" customWidth="1"/>
    <col min="10" max="10" width="6.6640625" bestFit="1" customWidth="1"/>
    <col min="11" max="11" width="10.6640625" bestFit="1" customWidth="1"/>
  </cols>
  <sheetData>
    <row r="3" spans="1:2" x14ac:dyDescent="0.15">
      <c r="A3" s="6" t="s">
        <v>1808</v>
      </c>
      <c r="B3" t="s">
        <v>1807</v>
      </c>
    </row>
    <row r="4" spans="1:2" x14ac:dyDescent="0.15">
      <c r="A4" s="7" t="s">
        <v>1816</v>
      </c>
      <c r="B4" s="5">
        <v>70</v>
      </c>
    </row>
    <row r="5" spans="1:2" x14ac:dyDescent="0.15">
      <c r="A5" s="7" t="s">
        <v>1813</v>
      </c>
      <c r="B5" s="5">
        <v>96</v>
      </c>
    </row>
    <row r="6" spans="1:2" x14ac:dyDescent="0.15">
      <c r="A6" s="7" t="s">
        <v>1814</v>
      </c>
      <c r="B6" s="5">
        <v>102</v>
      </c>
    </row>
    <row r="7" spans="1:2" x14ac:dyDescent="0.15">
      <c r="A7" s="7" t="s">
        <v>1815</v>
      </c>
      <c r="B7" s="5">
        <v>22</v>
      </c>
    </row>
    <row r="8" spans="1:2" x14ac:dyDescent="0.15">
      <c r="A8" s="7" t="s">
        <v>1811</v>
      </c>
      <c r="B8" s="5">
        <v>52</v>
      </c>
    </row>
    <row r="9" spans="1:2" x14ac:dyDescent="0.15">
      <c r="A9" s="12" t="s">
        <v>1811</v>
      </c>
      <c r="B9" s="5">
        <v>52</v>
      </c>
    </row>
    <row r="10" spans="1:2" x14ac:dyDescent="0.15">
      <c r="A10" s="7" t="s">
        <v>1809</v>
      </c>
      <c r="B10" s="5">
        <v>342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BBB1-E3F3-434D-B9FD-9ED53F15A1BC}">
  <dimension ref="A3:C8"/>
  <sheetViews>
    <sheetView workbookViewId="0">
      <selection activeCell="R13" sqref="R13"/>
    </sheetView>
  </sheetViews>
  <sheetFormatPr baseColWidth="10" defaultRowHeight="13" x14ac:dyDescent="0.15"/>
  <cols>
    <col min="1" max="1" width="15.6640625" bestFit="1" customWidth="1"/>
    <col min="2" max="2" width="15.83203125" bestFit="1" customWidth="1"/>
    <col min="3" max="4" width="10.6640625" bestFit="1" customWidth="1"/>
    <col min="5" max="5" width="4" bestFit="1" customWidth="1"/>
    <col min="6" max="6" width="4.1640625" bestFit="1" customWidth="1"/>
    <col min="7" max="7" width="6.6640625" bestFit="1" customWidth="1"/>
    <col min="8" max="9" width="4.1640625" bestFit="1" customWidth="1"/>
    <col min="10" max="10" width="6.6640625" bestFit="1" customWidth="1"/>
    <col min="11" max="11" width="10.6640625" bestFit="1" customWidth="1"/>
  </cols>
  <sheetData>
    <row r="3" spans="1:3" x14ac:dyDescent="0.15">
      <c r="A3" s="6" t="s">
        <v>1807</v>
      </c>
      <c r="B3" s="6" t="s">
        <v>1812</v>
      </c>
    </row>
    <row r="4" spans="1:3" x14ac:dyDescent="0.15">
      <c r="A4" s="6" t="s">
        <v>1808</v>
      </c>
      <c r="B4" t="s">
        <v>1810</v>
      </c>
      <c r="C4" t="s">
        <v>1809</v>
      </c>
    </row>
    <row r="5" spans="1:3" x14ac:dyDescent="0.15">
      <c r="A5" s="7">
        <v>1</v>
      </c>
      <c r="B5" s="5">
        <v>136</v>
      </c>
      <c r="C5" s="5">
        <v>136</v>
      </c>
    </row>
    <row r="6" spans="1:3" x14ac:dyDescent="0.15">
      <c r="A6" s="7">
        <v>2</v>
      </c>
      <c r="B6" s="5">
        <v>87</v>
      </c>
      <c r="C6" s="5">
        <v>87</v>
      </c>
    </row>
    <row r="7" spans="1:3" x14ac:dyDescent="0.15">
      <c r="A7" s="7">
        <v>3</v>
      </c>
      <c r="B7" s="5">
        <v>119</v>
      </c>
      <c r="C7" s="5">
        <v>119</v>
      </c>
    </row>
    <row r="8" spans="1:3" x14ac:dyDescent="0.15">
      <c r="A8" s="7" t="s">
        <v>1809</v>
      </c>
      <c r="B8" s="5">
        <v>342</v>
      </c>
      <c r="C8" s="5">
        <v>342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75B37-D506-D84F-B693-4A89C3526014}">
  <dimension ref="A3:B10"/>
  <sheetViews>
    <sheetView workbookViewId="0">
      <selection activeCell="A3" sqref="A3"/>
    </sheetView>
  </sheetViews>
  <sheetFormatPr baseColWidth="10" defaultRowHeight="13" x14ac:dyDescent="0.15"/>
  <cols>
    <col min="1" max="1" width="13.1640625" bestFit="1" customWidth="1"/>
    <col min="2" max="2" width="15.6640625" bestFit="1" customWidth="1"/>
    <col min="3" max="3" width="4.1640625" bestFit="1" customWidth="1"/>
    <col min="4" max="4" width="10.6640625" bestFit="1" customWidth="1"/>
    <col min="5" max="5" width="4" bestFit="1" customWidth="1"/>
    <col min="6" max="6" width="4.1640625" bestFit="1" customWidth="1"/>
    <col min="7" max="7" width="6.6640625" bestFit="1" customWidth="1"/>
    <col min="8" max="9" width="4.1640625" bestFit="1" customWidth="1"/>
    <col min="10" max="10" width="6.6640625" bestFit="1" customWidth="1"/>
    <col min="11" max="11" width="10.6640625" bestFit="1" customWidth="1"/>
  </cols>
  <sheetData>
    <row r="3" spans="1:2" x14ac:dyDescent="0.15">
      <c r="A3" s="6" t="s">
        <v>1808</v>
      </c>
      <c r="B3" t="s">
        <v>1817</v>
      </c>
    </row>
    <row r="4" spans="1:2" x14ac:dyDescent="0.15">
      <c r="A4" s="7" t="s">
        <v>354</v>
      </c>
      <c r="B4" s="5">
        <v>3</v>
      </c>
    </row>
    <row r="5" spans="1:2" x14ac:dyDescent="0.15">
      <c r="A5" s="7" t="s">
        <v>380</v>
      </c>
      <c r="B5" s="5">
        <v>3</v>
      </c>
    </row>
    <row r="6" spans="1:2" x14ac:dyDescent="0.15">
      <c r="A6" s="7" t="s">
        <v>668</v>
      </c>
      <c r="B6" s="5">
        <v>3</v>
      </c>
    </row>
    <row r="7" spans="1:2" x14ac:dyDescent="0.15">
      <c r="A7" s="7" t="s">
        <v>338</v>
      </c>
      <c r="B7" s="5">
        <v>3</v>
      </c>
    </row>
    <row r="8" spans="1:2" x14ac:dyDescent="0.15">
      <c r="A8" s="7" t="s">
        <v>548</v>
      </c>
      <c r="B8" s="5">
        <v>4</v>
      </c>
    </row>
    <row r="9" spans="1:2" x14ac:dyDescent="0.15">
      <c r="A9" s="7" t="s">
        <v>699</v>
      </c>
      <c r="B9" s="5">
        <v>4</v>
      </c>
    </row>
    <row r="10" spans="1:2" x14ac:dyDescent="0.15">
      <c r="A10" s="7" t="s">
        <v>1809</v>
      </c>
      <c r="B10" s="5">
        <v>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2968-3E14-B44B-9381-DF9B763CE8EE}">
  <dimension ref="A1:K893"/>
  <sheetViews>
    <sheetView workbookViewId="0">
      <selection activeCell="J22" sqref="J22"/>
    </sheetView>
  </sheetViews>
  <sheetFormatPr baseColWidth="10" defaultRowHeight="13" x14ac:dyDescent="0.15"/>
  <cols>
    <col min="1" max="1" width="13.83203125" customWidth="1"/>
    <col min="6" max="6" width="7.5" bestFit="1" customWidth="1"/>
    <col min="8" max="8" width="18.33203125" customWidth="1"/>
  </cols>
  <sheetData>
    <row r="1" spans="1:11" x14ac:dyDescent="0.15">
      <c r="A1" t="s">
        <v>0</v>
      </c>
      <c r="B1" s="2" t="s">
        <v>998</v>
      </c>
      <c r="C1" s="2" t="s">
        <v>997</v>
      </c>
      <c r="D1" s="2" t="s">
        <v>1806</v>
      </c>
      <c r="E1" s="2" t="s">
        <v>1</v>
      </c>
      <c r="F1" s="2" t="s">
        <v>3</v>
      </c>
      <c r="G1" s="13" t="s">
        <v>4</v>
      </c>
      <c r="H1" s="2" t="s">
        <v>1016</v>
      </c>
    </row>
    <row r="2" spans="1:11" x14ac:dyDescent="0.15">
      <c r="A2">
        <v>6</v>
      </c>
      <c r="B2" t="str">
        <f>VLOOKUP(A2, Table3[], 5, FALSE)</f>
        <v xml:space="preserve"> MR</v>
      </c>
      <c r="C2" t="str">
        <f>VLOOKUP(A2, Table3[], 4, FALSE)</f>
        <v>Moran</v>
      </c>
      <c r="D2">
        <f>VLOOKUP(A2, Table3[], 3, FALSE)</f>
        <v>3</v>
      </c>
      <c r="E2" t="str">
        <f>IFERROR(IF(VLOOKUP(A2, Table3[], 2, FALSE) = 0, "no", "yes"), "no")</f>
        <v>no</v>
      </c>
      <c r="F2" t="str">
        <f>VLOOKUP(A2, Table3[], 7, FALSE)</f>
        <v>male</v>
      </c>
      <c r="G2" s="11" t="s">
        <v>1811</v>
      </c>
      <c r="H2">
        <f>VLOOKUP(A2, Table3[], 13, FALSE)</f>
        <v>0</v>
      </c>
      <c r="J2" t="str">
        <f>IF(Table5[[#This Row],[Age]] = "N/A", "N/A", ROUNDDOWN(Table5[[#This Row],[Age]], 0))</f>
        <v>N/A</v>
      </c>
    </row>
    <row r="3" spans="1:11" x14ac:dyDescent="0.15">
      <c r="A3">
        <v>18</v>
      </c>
      <c r="B3" t="str">
        <f>VLOOKUP(A3, Table3[], 5, FALSE)</f>
        <v xml:space="preserve"> MR</v>
      </c>
      <c r="C3" t="str">
        <f>VLOOKUP(A3, Table3[], 4, FALSE)</f>
        <v>Williams</v>
      </c>
      <c r="D3">
        <f>VLOOKUP(A3, Table3[], 3, FALSE)</f>
        <v>2</v>
      </c>
      <c r="E3" t="str">
        <f>IFERROR(IF(VLOOKUP(A3, Table3[], 2, FALSE) = 0, "no", "yes"), "no")</f>
        <v>yes</v>
      </c>
      <c r="F3" t="str">
        <f>VLOOKUP(A3, Table3[], 7, FALSE)</f>
        <v>male</v>
      </c>
      <c r="G3" s="11" t="s">
        <v>1811</v>
      </c>
      <c r="H3">
        <f>VLOOKUP(A3, Table3[], 13, FALSE)</f>
        <v>0</v>
      </c>
      <c r="J3" t="str">
        <f>IF(Table5[[#This Row],[Age]] = "N/A", "N/A", ROUNDDOWN(Table5[[#This Row],[Age]], 0))</f>
        <v>N/A</v>
      </c>
    </row>
    <row r="4" spans="1:11" x14ac:dyDescent="0.15">
      <c r="A4">
        <v>20</v>
      </c>
      <c r="B4" t="str">
        <f>VLOOKUP(A4, Table3[], 5, FALSE)</f>
        <v xml:space="preserve"> MRS</v>
      </c>
      <c r="C4" t="str">
        <f>VLOOKUP(A4, Table3[], 4, FALSE)</f>
        <v>Masselmani</v>
      </c>
      <c r="D4">
        <f>VLOOKUP(A4, Table3[], 3, FALSE)</f>
        <v>3</v>
      </c>
      <c r="E4" t="str">
        <f>IFERROR(IF(VLOOKUP(A4, Table3[], 2, FALSE) = 0, "no", "yes"), "no")</f>
        <v>yes</v>
      </c>
      <c r="F4" t="str">
        <f>VLOOKUP(A4, Table3[], 7, FALSE)</f>
        <v>female</v>
      </c>
      <c r="G4" s="11" t="s">
        <v>1811</v>
      </c>
      <c r="H4">
        <f>VLOOKUP(A4, Table3[], 13, FALSE)</f>
        <v>0</v>
      </c>
      <c r="J4" t="str">
        <f>IF(Table5[[#This Row],[Age]] = "N/A", "N/A", ROUNDDOWN(Table5[[#This Row],[Age]], 0))</f>
        <v>N/A</v>
      </c>
    </row>
    <row r="5" spans="1:11" x14ac:dyDescent="0.15">
      <c r="A5">
        <v>27</v>
      </c>
      <c r="B5" t="str">
        <f>VLOOKUP(A5, Table3[], 5, FALSE)</f>
        <v xml:space="preserve"> MR</v>
      </c>
      <c r="C5" t="str">
        <f>VLOOKUP(A5, Table3[], 4, FALSE)</f>
        <v>Emir</v>
      </c>
      <c r="D5">
        <f>VLOOKUP(A5, Table3[], 3, FALSE)</f>
        <v>3</v>
      </c>
      <c r="E5" t="str">
        <f>IFERROR(IF(VLOOKUP(A5, Table3[], 2, FALSE) = 0, "no", "yes"), "no")</f>
        <v>no</v>
      </c>
      <c r="F5" t="str">
        <f>VLOOKUP(A5, Table3[], 7, FALSE)</f>
        <v>male</v>
      </c>
      <c r="G5" s="11" t="s">
        <v>1811</v>
      </c>
      <c r="H5">
        <f>VLOOKUP(A5, Table3[], 13, FALSE)</f>
        <v>0</v>
      </c>
      <c r="J5" t="str">
        <f>IF(Table5[[#This Row],[Age]] = "N/A", "N/A", ROUNDDOWN(Table5[[#This Row],[Age]], 0))</f>
        <v>N/A</v>
      </c>
    </row>
    <row r="6" spans="1:11" x14ac:dyDescent="0.15">
      <c r="A6">
        <v>29</v>
      </c>
      <c r="B6" t="str">
        <f>VLOOKUP(A6, Table3[], 5, FALSE)</f>
        <v xml:space="preserve"> MISS</v>
      </c>
      <c r="C6" t="str">
        <f>VLOOKUP(A6, Table3[], 4, FALSE)</f>
        <v>O'Dwyer</v>
      </c>
      <c r="D6">
        <f>VLOOKUP(A6, Table3[], 3, FALSE)</f>
        <v>3</v>
      </c>
      <c r="E6" t="str">
        <f>IFERROR(IF(VLOOKUP(A6, Table3[], 2, FALSE) = 0, "no", "yes"), "no")</f>
        <v>yes</v>
      </c>
      <c r="F6" t="str">
        <f>VLOOKUP(A6, Table3[], 7, FALSE)</f>
        <v>female</v>
      </c>
      <c r="G6" s="11" t="s">
        <v>1811</v>
      </c>
      <c r="H6">
        <f>VLOOKUP(A6, Table3[], 13, FALSE)</f>
        <v>0</v>
      </c>
      <c r="J6" t="str">
        <f>IF(Table5[[#This Row],[Age]] = "N/A", "N/A", ROUNDDOWN(Table5[[#This Row],[Age]], 0))</f>
        <v>N/A</v>
      </c>
    </row>
    <row r="7" spans="1:11" x14ac:dyDescent="0.15">
      <c r="A7">
        <v>30</v>
      </c>
      <c r="B7" t="str">
        <f>VLOOKUP(A7, Table3[], 5, FALSE)</f>
        <v xml:space="preserve"> MR</v>
      </c>
      <c r="C7" t="str">
        <f>VLOOKUP(A7, Table3[], 4, FALSE)</f>
        <v>Todoroff</v>
      </c>
      <c r="D7">
        <f>VLOOKUP(A7, Table3[], 3, FALSE)</f>
        <v>3</v>
      </c>
      <c r="E7" t="str">
        <f>IFERROR(IF(VLOOKUP(A7, Table3[], 2, FALSE) = 0, "no", "yes"), "no")</f>
        <v>no</v>
      </c>
      <c r="F7" t="str">
        <f>VLOOKUP(A7, Table3[], 7, FALSE)</f>
        <v>male</v>
      </c>
      <c r="G7" s="11" t="s">
        <v>1811</v>
      </c>
      <c r="H7">
        <f>VLOOKUP(A7, Table3[], 13, FALSE)</f>
        <v>0</v>
      </c>
      <c r="J7" t="str">
        <f>IF(Table5[[#This Row],[Age]] = "N/A", "N/A", ROUNDDOWN(Table5[[#This Row],[Age]], 0))</f>
        <v>N/A</v>
      </c>
    </row>
    <row r="8" spans="1:11" x14ac:dyDescent="0.15">
      <c r="A8">
        <v>32</v>
      </c>
      <c r="B8" t="str">
        <f>VLOOKUP(A8, Table3[], 5, FALSE)</f>
        <v xml:space="preserve"> MRS</v>
      </c>
      <c r="C8" t="str">
        <f>VLOOKUP(A8, Table3[], 4, FALSE)</f>
        <v>Spencer</v>
      </c>
      <c r="D8">
        <f>VLOOKUP(A8, Table3[], 3, FALSE)</f>
        <v>1</v>
      </c>
      <c r="E8" t="str">
        <f>IFERROR(IF(VLOOKUP(A8, Table3[], 2, FALSE) = 0, "no", "yes"), "no")</f>
        <v>yes</v>
      </c>
      <c r="F8" t="str">
        <f>VLOOKUP(A8, Table3[], 7, FALSE)</f>
        <v>female</v>
      </c>
      <c r="G8" s="11" t="s">
        <v>1811</v>
      </c>
      <c r="H8">
        <f>VLOOKUP(A8, Table3[], 13, FALSE)</f>
        <v>1</v>
      </c>
      <c r="J8" t="str">
        <f>IF(Table5[[#This Row],[Age]] = "N/A", "N/A", ROUNDDOWN(Table5[[#This Row],[Age]], 0))</f>
        <v>N/A</v>
      </c>
    </row>
    <row r="9" spans="1:11" x14ac:dyDescent="0.15">
      <c r="A9">
        <v>33</v>
      </c>
      <c r="B9" t="str">
        <f>VLOOKUP(A9, Table3[], 5, FALSE)</f>
        <v xml:space="preserve"> MISS</v>
      </c>
      <c r="C9" t="str">
        <f>VLOOKUP(A9, Table3[], 4, FALSE)</f>
        <v>Glynn</v>
      </c>
      <c r="D9">
        <f>VLOOKUP(A9, Table3[], 3, FALSE)</f>
        <v>3</v>
      </c>
      <c r="E9" t="str">
        <f>IFERROR(IF(VLOOKUP(A9, Table3[], 2, FALSE) = 0, "no", "yes"), "no")</f>
        <v>yes</v>
      </c>
      <c r="F9" t="str">
        <f>VLOOKUP(A9, Table3[], 7, FALSE)</f>
        <v>female</v>
      </c>
      <c r="G9" s="11" t="s">
        <v>1811</v>
      </c>
      <c r="H9">
        <f>VLOOKUP(A9, Table3[], 13, FALSE)</f>
        <v>0</v>
      </c>
      <c r="J9" t="str">
        <f>IF(Table5[[#This Row],[Age]] = "N/A", "N/A", ROUNDDOWN(Table5[[#This Row],[Age]], 0))</f>
        <v>N/A</v>
      </c>
    </row>
    <row r="10" spans="1:11" x14ac:dyDescent="0.15">
      <c r="A10">
        <v>37</v>
      </c>
      <c r="B10" t="str">
        <f>VLOOKUP(A10, Table3[], 5, FALSE)</f>
        <v xml:space="preserve"> MR</v>
      </c>
      <c r="C10" t="str">
        <f>VLOOKUP(A10, Table3[], 4, FALSE)</f>
        <v>Mamee</v>
      </c>
      <c r="D10">
        <f>VLOOKUP(A10, Table3[], 3, FALSE)</f>
        <v>3</v>
      </c>
      <c r="E10" t="str">
        <f>IFERROR(IF(VLOOKUP(A10, Table3[], 2, FALSE) = 0, "no", "yes"), "no")</f>
        <v>yes</v>
      </c>
      <c r="F10" t="str">
        <f>VLOOKUP(A10, Table3[], 7, FALSE)</f>
        <v>male</v>
      </c>
      <c r="G10" s="11" t="s">
        <v>1811</v>
      </c>
      <c r="H10">
        <f>VLOOKUP(A10, Table3[], 13, FALSE)</f>
        <v>0</v>
      </c>
      <c r="J10" t="str">
        <f>IF(Table5[[#This Row],[Age]] = "N/A", "N/A", ROUNDDOWN(Table5[[#This Row],[Age]], 0))</f>
        <v>N/A</v>
      </c>
    </row>
    <row r="11" spans="1:11" x14ac:dyDescent="0.15">
      <c r="A11">
        <v>43</v>
      </c>
      <c r="B11" t="str">
        <f>VLOOKUP(A11, Table3[], 5, FALSE)</f>
        <v xml:space="preserve"> MR</v>
      </c>
      <c r="C11" t="str">
        <f>VLOOKUP(A11, Table3[], 4, FALSE)</f>
        <v>Kraeff</v>
      </c>
      <c r="D11">
        <f>VLOOKUP(A11, Table3[], 3, FALSE)</f>
        <v>3</v>
      </c>
      <c r="E11" t="str">
        <f>IFERROR(IF(VLOOKUP(A11, Table3[], 2, FALSE) = 0, "no", "yes"), "no")</f>
        <v>no</v>
      </c>
      <c r="F11" t="str">
        <f>VLOOKUP(A11, Table3[], 7, FALSE)</f>
        <v>male</v>
      </c>
      <c r="G11" s="11" t="s">
        <v>1811</v>
      </c>
      <c r="H11">
        <f>VLOOKUP(A11, Table3[], 13, FALSE)</f>
        <v>0</v>
      </c>
      <c r="J11" t="str">
        <f>IF(Table5[[#This Row],[Age]] = "N/A", "N/A", ROUNDDOWN(Table5[[#This Row],[Age]], 0))</f>
        <v>N/A</v>
      </c>
    </row>
    <row r="12" spans="1:11" x14ac:dyDescent="0.15">
      <c r="A12">
        <v>46</v>
      </c>
      <c r="B12" t="str">
        <f>VLOOKUP(A12, Table3[], 5, FALSE)</f>
        <v xml:space="preserve"> MR</v>
      </c>
      <c r="C12" t="str">
        <f>VLOOKUP(A12, Table3[], 4, FALSE)</f>
        <v>Rogers</v>
      </c>
      <c r="D12">
        <f>VLOOKUP(A12, Table3[], 3, FALSE)</f>
        <v>3</v>
      </c>
      <c r="E12" t="str">
        <f>IFERROR(IF(VLOOKUP(A12, Table3[], 2, FALSE) = 0, "no", "yes"), "no")</f>
        <v>no</v>
      </c>
      <c r="F12" t="str">
        <f>VLOOKUP(A12, Table3[], 7, FALSE)</f>
        <v>male</v>
      </c>
      <c r="G12" s="11" t="s">
        <v>1811</v>
      </c>
      <c r="H12">
        <f>VLOOKUP(A12, Table3[], 13, FALSE)</f>
        <v>0</v>
      </c>
      <c r="J12" t="str">
        <f>IF(Table5[[#This Row],[Age]] = "N/A", "N/A", ROUNDDOWN(Table5[[#This Row],[Age]], 0))</f>
        <v>N/A</v>
      </c>
    </row>
    <row r="13" spans="1:11" x14ac:dyDescent="0.15">
      <c r="A13">
        <v>47</v>
      </c>
      <c r="B13" t="str">
        <f>VLOOKUP(A13, Table3[], 5, FALSE)</f>
        <v xml:space="preserve"> MR</v>
      </c>
      <c r="C13" t="str">
        <f>VLOOKUP(A13, Table3[], 4, FALSE)</f>
        <v>Lennon</v>
      </c>
      <c r="D13">
        <f>VLOOKUP(A13, Table3[], 3, FALSE)</f>
        <v>3</v>
      </c>
      <c r="E13" t="str">
        <f>IFERROR(IF(VLOOKUP(A13, Table3[], 2, FALSE) = 0, "no", "yes"), "no")</f>
        <v>no</v>
      </c>
      <c r="F13" t="str">
        <f>VLOOKUP(A13, Table3[], 7, FALSE)</f>
        <v>male</v>
      </c>
      <c r="G13" s="11" t="s">
        <v>1811</v>
      </c>
      <c r="H13">
        <f>VLOOKUP(A13, Table3[], 13, FALSE)</f>
        <v>1</v>
      </c>
      <c r="J13" t="str">
        <f>IF(Table5[[#This Row],[Age]] = "N/A", "N/A", ROUNDDOWN(Table5[[#This Row],[Age]], 0))</f>
        <v>N/A</v>
      </c>
    </row>
    <row r="14" spans="1:11" x14ac:dyDescent="0.15">
      <c r="A14">
        <v>48</v>
      </c>
      <c r="B14" t="str">
        <f>VLOOKUP(A14, Table3[], 5, FALSE)</f>
        <v xml:space="preserve"> MISS</v>
      </c>
      <c r="C14" t="str">
        <f>VLOOKUP(A14, Table3[], 4, FALSE)</f>
        <v>O'Driscoll</v>
      </c>
      <c r="D14">
        <f>VLOOKUP(A14, Table3[], 3, FALSE)</f>
        <v>3</v>
      </c>
      <c r="E14" t="str">
        <f>IFERROR(IF(VLOOKUP(A14, Table3[], 2, FALSE) = 0, "no", "yes"), "no")</f>
        <v>yes</v>
      </c>
      <c r="F14" t="str">
        <f>VLOOKUP(A14, Table3[], 7, FALSE)</f>
        <v>female</v>
      </c>
      <c r="G14" s="11" t="s">
        <v>1811</v>
      </c>
      <c r="H14">
        <f>VLOOKUP(A14, Table3[], 13, FALSE)</f>
        <v>0</v>
      </c>
      <c r="J14" t="str">
        <f>IF(Table5[[#This Row],[Age]] = "N/A", "N/A", ROUNDDOWN(Table5[[#This Row],[Age]], 0))</f>
        <v>N/A</v>
      </c>
      <c r="K14" s="8"/>
    </row>
    <row r="15" spans="1:11" x14ac:dyDescent="0.15">
      <c r="A15">
        <v>49</v>
      </c>
      <c r="B15" t="str">
        <f>VLOOKUP(A15, Table3[], 5, FALSE)</f>
        <v xml:space="preserve"> MR</v>
      </c>
      <c r="C15" t="str">
        <f>VLOOKUP(A15, Table3[], 4, FALSE)</f>
        <v>Samaan</v>
      </c>
      <c r="D15">
        <f>VLOOKUP(A15, Table3[], 3, FALSE)</f>
        <v>3</v>
      </c>
      <c r="E15" t="str">
        <f>IFERROR(IF(VLOOKUP(A15, Table3[], 2, FALSE) = 0, "no", "yes"), "no")</f>
        <v>no</v>
      </c>
      <c r="F15" t="str">
        <f>VLOOKUP(A15, Table3[], 7, FALSE)</f>
        <v>male</v>
      </c>
      <c r="G15" s="11" t="s">
        <v>1811</v>
      </c>
      <c r="H15">
        <f>VLOOKUP(A15, Table3[], 13, FALSE)</f>
        <v>2</v>
      </c>
      <c r="J15" t="str">
        <f>IF(Table5[[#This Row],[Age]] = "N/A", "N/A", ROUNDDOWN(Table5[[#This Row],[Age]], 0))</f>
        <v>N/A</v>
      </c>
    </row>
    <row r="16" spans="1:11" x14ac:dyDescent="0.15">
      <c r="A16">
        <v>56</v>
      </c>
      <c r="B16" t="str">
        <f>VLOOKUP(A16, Table3[], 5, FALSE)</f>
        <v xml:space="preserve"> MR</v>
      </c>
      <c r="C16" t="str">
        <f>VLOOKUP(A16, Table3[], 4, FALSE)</f>
        <v>Woolner</v>
      </c>
      <c r="D16">
        <f>VLOOKUP(A16, Table3[], 3, FALSE)</f>
        <v>1</v>
      </c>
      <c r="E16" t="str">
        <f>IFERROR(IF(VLOOKUP(A16, Table3[], 2, FALSE) = 0, "no", "yes"), "no")</f>
        <v>yes</v>
      </c>
      <c r="F16" t="str">
        <f>VLOOKUP(A16, Table3[], 7, FALSE)</f>
        <v>male</v>
      </c>
      <c r="G16" s="11" t="s">
        <v>1811</v>
      </c>
      <c r="H16">
        <f>VLOOKUP(A16, Table3[], 13, FALSE)</f>
        <v>0</v>
      </c>
      <c r="J16" t="str">
        <f>IF(Table5[[#This Row],[Age]] = "N/A", "N/A", ROUNDDOWN(Table5[[#This Row],[Age]], 0))</f>
        <v>N/A</v>
      </c>
    </row>
    <row r="17" spans="1:10" x14ac:dyDescent="0.15">
      <c r="A17">
        <v>65</v>
      </c>
      <c r="B17" t="str">
        <f>VLOOKUP(A17, Table3[], 5, FALSE)</f>
        <v xml:space="preserve"> MR</v>
      </c>
      <c r="C17" t="str">
        <f>VLOOKUP(A17, Table3[], 4, FALSE)</f>
        <v>Stewart</v>
      </c>
      <c r="D17">
        <f>VLOOKUP(A17, Table3[], 3, FALSE)</f>
        <v>1</v>
      </c>
      <c r="E17" t="str">
        <f>IFERROR(IF(VLOOKUP(A17, Table3[], 2, FALSE) = 0, "no", "yes"), "no")</f>
        <v>no</v>
      </c>
      <c r="F17" t="str">
        <f>VLOOKUP(A17, Table3[], 7, FALSE)</f>
        <v>male</v>
      </c>
      <c r="G17" s="11" t="s">
        <v>1811</v>
      </c>
      <c r="H17">
        <f>VLOOKUP(A17, Table3[], 13, FALSE)</f>
        <v>0</v>
      </c>
      <c r="J17" t="str">
        <f>IF(Table5[[#This Row],[Age]] = "N/A", "N/A", ROUNDDOWN(Table5[[#This Row],[Age]], 0))</f>
        <v>N/A</v>
      </c>
    </row>
    <row r="18" spans="1:10" x14ac:dyDescent="0.15">
      <c r="A18">
        <v>66</v>
      </c>
      <c r="B18" t="str">
        <f>VLOOKUP(A18, Table3[], 5, FALSE)</f>
        <v xml:space="preserve"> MASTER</v>
      </c>
      <c r="C18" t="str">
        <f>VLOOKUP(A18, Table3[], 4, FALSE)</f>
        <v>Moubarek</v>
      </c>
      <c r="D18">
        <f>VLOOKUP(A18, Table3[], 3, FALSE)</f>
        <v>3</v>
      </c>
      <c r="E18" t="str">
        <f>IFERROR(IF(VLOOKUP(A18, Table3[], 2, FALSE) = 0, "no", "yes"), "no")</f>
        <v>yes</v>
      </c>
      <c r="F18" t="str">
        <f>VLOOKUP(A18, Table3[], 7, FALSE)</f>
        <v>male</v>
      </c>
      <c r="G18" s="11" t="s">
        <v>1811</v>
      </c>
      <c r="H18">
        <f>VLOOKUP(A18, Table3[], 13, FALSE)</f>
        <v>2</v>
      </c>
      <c r="J18" t="str">
        <f>IF(Table5[[#This Row],[Age]] = "N/A", "N/A", ROUNDDOWN(Table5[[#This Row],[Age]], 0))</f>
        <v>N/A</v>
      </c>
    </row>
    <row r="19" spans="1:10" x14ac:dyDescent="0.15">
      <c r="A19">
        <v>77</v>
      </c>
      <c r="B19" t="str">
        <f>VLOOKUP(A19, Table3[], 5, FALSE)</f>
        <v xml:space="preserve"> MR</v>
      </c>
      <c r="C19" t="str">
        <f>VLOOKUP(A19, Table3[], 4, FALSE)</f>
        <v>Staneff</v>
      </c>
      <c r="D19">
        <f>VLOOKUP(A19, Table3[], 3, FALSE)</f>
        <v>3</v>
      </c>
      <c r="E19" t="str">
        <f>IFERROR(IF(VLOOKUP(A19, Table3[], 2, FALSE) = 0, "no", "yes"), "no")</f>
        <v>no</v>
      </c>
      <c r="F19" t="str">
        <f>VLOOKUP(A19, Table3[], 7, FALSE)</f>
        <v>male</v>
      </c>
      <c r="G19" s="11" t="s">
        <v>1811</v>
      </c>
      <c r="H19">
        <f>VLOOKUP(A19, Table3[], 13, FALSE)</f>
        <v>0</v>
      </c>
      <c r="J19" t="str">
        <f>IF(Table5[[#This Row],[Age]] = "N/A", "N/A", ROUNDDOWN(Table5[[#This Row],[Age]], 0))</f>
        <v>N/A</v>
      </c>
    </row>
    <row r="20" spans="1:10" x14ac:dyDescent="0.15">
      <c r="A20">
        <v>78</v>
      </c>
      <c r="B20" t="str">
        <f>VLOOKUP(A20, Table3[], 5, FALSE)</f>
        <v xml:space="preserve"> MR</v>
      </c>
      <c r="C20" t="str">
        <f>VLOOKUP(A20, Table3[], 4, FALSE)</f>
        <v>Moutal</v>
      </c>
      <c r="D20">
        <f>VLOOKUP(A20, Table3[], 3, FALSE)</f>
        <v>3</v>
      </c>
      <c r="E20" t="str">
        <f>IFERROR(IF(VLOOKUP(A20, Table3[], 2, FALSE) = 0, "no", "yes"), "no")</f>
        <v>no</v>
      </c>
      <c r="F20" t="str">
        <f>VLOOKUP(A20, Table3[], 7, FALSE)</f>
        <v>male</v>
      </c>
      <c r="G20" s="11" t="s">
        <v>1811</v>
      </c>
      <c r="H20">
        <f>VLOOKUP(A20, Table3[], 13, FALSE)</f>
        <v>0</v>
      </c>
      <c r="J20" t="str">
        <f>IF(Table5[[#This Row],[Age]] = "N/A", "N/A", ROUNDDOWN(Table5[[#This Row],[Age]], 0))</f>
        <v>N/A</v>
      </c>
    </row>
    <row r="21" spans="1:10" x14ac:dyDescent="0.15">
      <c r="A21">
        <v>79</v>
      </c>
      <c r="B21" t="str">
        <f>VLOOKUP(A21, Table3[], 5, FALSE)</f>
        <v xml:space="preserve"> MASTER</v>
      </c>
      <c r="C21" t="str">
        <f>VLOOKUP(A21, Table3[], 4, FALSE)</f>
        <v>Caldwell</v>
      </c>
      <c r="D21">
        <f>VLOOKUP(A21, Table3[], 3, FALSE)</f>
        <v>2</v>
      </c>
      <c r="E21" t="str">
        <f>IFERROR(IF(VLOOKUP(A21, Table3[], 2, FALSE) = 0, "no", "yes"), "no")</f>
        <v>yes</v>
      </c>
      <c r="F21" t="str">
        <f>VLOOKUP(A21, Table3[], 7, FALSE)</f>
        <v>male</v>
      </c>
      <c r="G21" s="11">
        <v>0</v>
      </c>
      <c r="H21">
        <f>VLOOKUP(A21, Table3[], 13, FALSE)</f>
        <v>2</v>
      </c>
      <c r="J21">
        <f>IF(Table5[[#This Row],[Age]] = "N/A", "N/A", ROUNDDOWN(Table5[[#This Row],[Age]], 0))</f>
        <v>0</v>
      </c>
    </row>
    <row r="22" spans="1:10" x14ac:dyDescent="0.15">
      <c r="A22">
        <v>83</v>
      </c>
      <c r="B22" t="str">
        <f>VLOOKUP(A22, Table3[], 5, FALSE)</f>
        <v xml:space="preserve"> MISS</v>
      </c>
      <c r="C22" t="str">
        <f>VLOOKUP(A22, Table3[], 4, FALSE)</f>
        <v>McDermott</v>
      </c>
      <c r="D22">
        <f>VLOOKUP(A22, Table3[], 3, FALSE)</f>
        <v>3</v>
      </c>
      <c r="E22" t="str">
        <f>IFERROR(IF(VLOOKUP(A22, Table3[], 2, FALSE) = 0, "no", "yes"), "no")</f>
        <v>yes</v>
      </c>
      <c r="F22" t="str">
        <f>VLOOKUP(A22, Table3[], 7, FALSE)</f>
        <v>female</v>
      </c>
      <c r="G22" s="11" t="s">
        <v>1811</v>
      </c>
      <c r="H22">
        <f>VLOOKUP(A22, Table3[], 13, FALSE)</f>
        <v>0</v>
      </c>
      <c r="J22" t="str">
        <f>IF(Table5[[#This Row],[Age]] = "N/A", "N/A", ROUNDDOWN(Table5[[#This Row],[Age]], 0))</f>
        <v>N/A</v>
      </c>
    </row>
    <row r="23" spans="1:10" x14ac:dyDescent="0.15">
      <c r="A23">
        <v>88</v>
      </c>
      <c r="B23" t="str">
        <f>VLOOKUP(A23, Table3[], 5, FALSE)</f>
        <v xml:space="preserve"> MR</v>
      </c>
      <c r="C23" t="str">
        <f>VLOOKUP(A23, Table3[], 4, FALSE)</f>
        <v>Slocovski</v>
      </c>
      <c r="D23">
        <f>VLOOKUP(A23, Table3[], 3, FALSE)</f>
        <v>3</v>
      </c>
      <c r="E23" t="str">
        <f>IFERROR(IF(VLOOKUP(A23, Table3[], 2, FALSE) = 0, "no", "yes"), "no")</f>
        <v>no</v>
      </c>
      <c r="F23" t="str">
        <f>VLOOKUP(A23, Table3[], 7, FALSE)</f>
        <v>male</v>
      </c>
      <c r="G23" s="11" t="s">
        <v>1811</v>
      </c>
      <c r="H23">
        <f>VLOOKUP(A23, Table3[], 13, FALSE)</f>
        <v>0</v>
      </c>
      <c r="J23" t="str">
        <f>IF(Table5[[#This Row],[Age]] = "N/A", "N/A", ROUNDDOWN(Table5[[#This Row],[Age]], 0))</f>
        <v>N/A</v>
      </c>
    </row>
    <row r="24" spans="1:10" x14ac:dyDescent="0.15">
      <c r="A24">
        <v>96</v>
      </c>
      <c r="B24" t="str">
        <f>VLOOKUP(A24, Table3[], 5, FALSE)</f>
        <v xml:space="preserve"> MR</v>
      </c>
      <c r="C24" t="str">
        <f>VLOOKUP(A24, Table3[], 4, FALSE)</f>
        <v>Shorney</v>
      </c>
      <c r="D24">
        <f>VLOOKUP(A24, Table3[], 3, FALSE)</f>
        <v>3</v>
      </c>
      <c r="E24" t="str">
        <f>IFERROR(IF(VLOOKUP(A24, Table3[], 2, FALSE) = 0, "no", "yes"), "no")</f>
        <v>no</v>
      </c>
      <c r="F24" t="str">
        <f>VLOOKUP(A24, Table3[], 7, FALSE)</f>
        <v>male</v>
      </c>
      <c r="G24" s="11" t="s">
        <v>1811</v>
      </c>
      <c r="H24">
        <f>VLOOKUP(A24, Table3[], 13, FALSE)</f>
        <v>0</v>
      </c>
      <c r="J24" t="str">
        <f>IF(Table5[[#This Row],[Age]] = "N/A", "N/A", ROUNDDOWN(Table5[[#This Row],[Age]], 0))</f>
        <v>N/A</v>
      </c>
    </row>
    <row r="25" spans="1:10" x14ac:dyDescent="0.15">
      <c r="A25">
        <v>102</v>
      </c>
      <c r="B25" t="str">
        <f>VLOOKUP(A25, Table3[], 5, FALSE)</f>
        <v xml:space="preserve"> MR</v>
      </c>
      <c r="C25" t="str">
        <f>VLOOKUP(A25, Table3[], 4, FALSE)</f>
        <v>Petroff</v>
      </c>
      <c r="D25">
        <f>VLOOKUP(A25, Table3[], 3, FALSE)</f>
        <v>3</v>
      </c>
      <c r="E25" t="str">
        <f>IFERROR(IF(VLOOKUP(A25, Table3[], 2, FALSE) = 0, "no", "yes"), "no")</f>
        <v>no</v>
      </c>
      <c r="F25" t="str">
        <f>VLOOKUP(A25, Table3[], 7, FALSE)</f>
        <v>male</v>
      </c>
      <c r="G25" s="11" t="s">
        <v>1811</v>
      </c>
      <c r="H25">
        <f>VLOOKUP(A25, Table3[], 13, FALSE)</f>
        <v>0</v>
      </c>
      <c r="J25" t="str">
        <f>IF(Table5[[#This Row],[Age]] = "N/A", "N/A", ROUNDDOWN(Table5[[#This Row],[Age]], 0))</f>
        <v>N/A</v>
      </c>
    </row>
    <row r="26" spans="1:10" x14ac:dyDescent="0.15">
      <c r="A26">
        <v>108</v>
      </c>
      <c r="B26" t="str">
        <f>VLOOKUP(A26, Table3[], 5, FALSE)</f>
        <v xml:space="preserve"> MR</v>
      </c>
      <c r="C26" t="str">
        <f>VLOOKUP(A26, Table3[], 4, FALSE)</f>
        <v>Moss</v>
      </c>
      <c r="D26">
        <f>VLOOKUP(A26, Table3[], 3, FALSE)</f>
        <v>3</v>
      </c>
      <c r="E26" t="str">
        <f>IFERROR(IF(VLOOKUP(A26, Table3[], 2, FALSE) = 0, "no", "yes"), "no")</f>
        <v>yes</v>
      </c>
      <c r="F26" t="str">
        <f>VLOOKUP(A26, Table3[], 7, FALSE)</f>
        <v>male</v>
      </c>
      <c r="G26" s="11" t="s">
        <v>1811</v>
      </c>
      <c r="H26">
        <f>VLOOKUP(A26, Table3[], 13, FALSE)</f>
        <v>0</v>
      </c>
      <c r="J26" t="str">
        <f>IF(Table5[[#This Row],[Age]] = "N/A", "N/A", ROUNDDOWN(Table5[[#This Row],[Age]], 0))</f>
        <v>N/A</v>
      </c>
    </row>
    <row r="27" spans="1:10" x14ac:dyDescent="0.15">
      <c r="A27">
        <v>110</v>
      </c>
      <c r="B27" t="str">
        <f>VLOOKUP(A27, Table3[], 5, FALSE)</f>
        <v xml:space="preserve"> MISS</v>
      </c>
      <c r="C27" t="str">
        <f>VLOOKUP(A27, Table3[], 4, FALSE)</f>
        <v>Moran</v>
      </c>
      <c r="D27">
        <f>VLOOKUP(A27, Table3[], 3, FALSE)</f>
        <v>3</v>
      </c>
      <c r="E27" t="str">
        <f>IFERROR(IF(VLOOKUP(A27, Table3[], 2, FALSE) = 0, "no", "yes"), "no")</f>
        <v>yes</v>
      </c>
      <c r="F27" t="str">
        <f>VLOOKUP(A27, Table3[], 7, FALSE)</f>
        <v>female</v>
      </c>
      <c r="G27" s="11" t="s">
        <v>1811</v>
      </c>
      <c r="H27">
        <f>VLOOKUP(A27, Table3[], 13, FALSE)</f>
        <v>1</v>
      </c>
      <c r="J27" t="str">
        <f>IF(Table5[[#This Row],[Age]] = "N/A", "N/A", ROUNDDOWN(Table5[[#This Row],[Age]], 0))</f>
        <v>N/A</v>
      </c>
    </row>
    <row r="28" spans="1:10" x14ac:dyDescent="0.15">
      <c r="A28">
        <v>122</v>
      </c>
      <c r="B28" t="str">
        <f>VLOOKUP(A28, Table3[], 5, FALSE)</f>
        <v xml:space="preserve"> MR</v>
      </c>
      <c r="C28" t="str">
        <f>VLOOKUP(A28, Table3[], 4, FALSE)</f>
        <v>Moore</v>
      </c>
      <c r="D28">
        <f>VLOOKUP(A28, Table3[], 3, FALSE)</f>
        <v>3</v>
      </c>
      <c r="E28" t="str">
        <f>IFERROR(IF(VLOOKUP(A28, Table3[], 2, FALSE) = 0, "no", "yes"), "no")</f>
        <v>no</v>
      </c>
      <c r="F28" t="str">
        <f>VLOOKUP(A28, Table3[], 7, FALSE)</f>
        <v>male</v>
      </c>
      <c r="G28" s="11" t="s">
        <v>1811</v>
      </c>
      <c r="H28">
        <f>VLOOKUP(A28, Table3[], 13, FALSE)</f>
        <v>0</v>
      </c>
      <c r="J28" t="str">
        <f>IF(Table5[[#This Row],[Age]] = "N/A", "N/A", ROUNDDOWN(Table5[[#This Row],[Age]], 0))</f>
        <v>N/A</v>
      </c>
    </row>
    <row r="29" spans="1:10" x14ac:dyDescent="0.15">
      <c r="A29">
        <v>127</v>
      </c>
      <c r="B29" t="str">
        <f>VLOOKUP(A29, Table3[], 5, FALSE)</f>
        <v xml:space="preserve"> MR</v>
      </c>
      <c r="C29" t="str">
        <f>VLOOKUP(A29, Table3[], 4, FALSE)</f>
        <v>McMahon</v>
      </c>
      <c r="D29">
        <f>VLOOKUP(A29, Table3[], 3, FALSE)</f>
        <v>3</v>
      </c>
      <c r="E29" t="str">
        <f>IFERROR(IF(VLOOKUP(A29, Table3[], 2, FALSE) = 0, "no", "yes"), "no")</f>
        <v>no</v>
      </c>
      <c r="F29" t="str">
        <f>VLOOKUP(A29, Table3[], 7, FALSE)</f>
        <v>male</v>
      </c>
      <c r="G29" s="11" t="s">
        <v>1811</v>
      </c>
      <c r="H29">
        <f>VLOOKUP(A29, Table3[], 13, FALSE)</f>
        <v>0</v>
      </c>
      <c r="J29" t="str">
        <f>IF(Table5[[#This Row],[Age]] = "N/A", "N/A", ROUNDDOWN(Table5[[#This Row],[Age]], 0))</f>
        <v>N/A</v>
      </c>
    </row>
    <row r="30" spans="1:10" x14ac:dyDescent="0.15">
      <c r="A30">
        <v>129</v>
      </c>
      <c r="B30" t="str">
        <f>VLOOKUP(A30, Table3[], 5, FALSE)</f>
        <v xml:space="preserve"> MISS</v>
      </c>
      <c r="C30" t="str">
        <f>VLOOKUP(A30, Table3[], 4, FALSE)</f>
        <v>Peter</v>
      </c>
      <c r="D30">
        <f>VLOOKUP(A30, Table3[], 3, FALSE)</f>
        <v>3</v>
      </c>
      <c r="E30" t="str">
        <f>IFERROR(IF(VLOOKUP(A30, Table3[], 2, FALSE) = 0, "no", "yes"), "no")</f>
        <v>yes</v>
      </c>
      <c r="F30" t="str">
        <f>VLOOKUP(A30, Table3[], 7, FALSE)</f>
        <v>female</v>
      </c>
      <c r="G30" s="11" t="s">
        <v>1811</v>
      </c>
      <c r="H30">
        <f>VLOOKUP(A30, Table3[], 13, FALSE)</f>
        <v>2</v>
      </c>
      <c r="J30" t="str">
        <f>IF(Table5[[#This Row],[Age]] = "N/A", "N/A", ROUNDDOWN(Table5[[#This Row],[Age]], 0))</f>
        <v>N/A</v>
      </c>
    </row>
    <row r="31" spans="1:10" x14ac:dyDescent="0.15">
      <c r="A31">
        <v>141</v>
      </c>
      <c r="B31" t="str">
        <f>VLOOKUP(A31, Table3[], 5, FALSE)</f>
        <v xml:space="preserve"> MRS</v>
      </c>
      <c r="C31" t="str">
        <f>VLOOKUP(A31, Table3[], 4, FALSE)</f>
        <v>Boulos</v>
      </c>
      <c r="D31">
        <f>VLOOKUP(A31, Table3[], 3, FALSE)</f>
        <v>3</v>
      </c>
      <c r="E31" t="str">
        <f>IFERROR(IF(VLOOKUP(A31, Table3[], 2, FALSE) = 0, "no", "yes"), "no")</f>
        <v>no</v>
      </c>
      <c r="F31" t="str">
        <f>VLOOKUP(A31, Table3[], 7, FALSE)</f>
        <v>female</v>
      </c>
      <c r="G31" s="11" t="s">
        <v>1811</v>
      </c>
      <c r="H31">
        <f>VLOOKUP(A31, Table3[], 13, FALSE)</f>
        <v>2</v>
      </c>
      <c r="J31" t="str">
        <f>IF(Table5[[#This Row],[Age]] = "N/A", "N/A", ROUNDDOWN(Table5[[#This Row],[Age]], 0))</f>
        <v>N/A</v>
      </c>
    </row>
    <row r="32" spans="1:10" x14ac:dyDescent="0.15">
      <c r="A32">
        <v>155</v>
      </c>
      <c r="B32" t="str">
        <f>VLOOKUP(A32, Table3[], 5, FALSE)</f>
        <v xml:space="preserve"> MR</v>
      </c>
      <c r="C32" t="str">
        <f>VLOOKUP(A32, Table3[], 4, FALSE)</f>
        <v>Olsen</v>
      </c>
      <c r="D32">
        <f>VLOOKUP(A32, Table3[], 3, FALSE)</f>
        <v>3</v>
      </c>
      <c r="E32" t="str">
        <f>IFERROR(IF(VLOOKUP(A32, Table3[], 2, FALSE) = 0, "no", "yes"), "no")</f>
        <v>no</v>
      </c>
      <c r="F32" t="str">
        <f>VLOOKUP(A32, Table3[], 7, FALSE)</f>
        <v>male</v>
      </c>
      <c r="G32" s="11" t="s">
        <v>1811</v>
      </c>
      <c r="H32">
        <f>VLOOKUP(A32, Table3[], 13, FALSE)</f>
        <v>0</v>
      </c>
      <c r="J32" t="str">
        <f>IF(Table5[[#This Row],[Age]] = "N/A", "N/A", ROUNDDOWN(Table5[[#This Row],[Age]], 0))</f>
        <v>N/A</v>
      </c>
    </row>
    <row r="33" spans="1:10" x14ac:dyDescent="0.15">
      <c r="A33">
        <v>159</v>
      </c>
      <c r="B33" t="str">
        <f>VLOOKUP(A33, Table3[], 5, FALSE)</f>
        <v xml:space="preserve"> MR</v>
      </c>
      <c r="C33" t="str">
        <f>VLOOKUP(A33, Table3[], 4, FALSE)</f>
        <v>Smiljanic</v>
      </c>
      <c r="D33">
        <f>VLOOKUP(A33, Table3[], 3, FALSE)</f>
        <v>3</v>
      </c>
      <c r="E33" t="str">
        <f>IFERROR(IF(VLOOKUP(A33, Table3[], 2, FALSE) = 0, "no", "yes"), "no")</f>
        <v>no</v>
      </c>
      <c r="F33" t="str">
        <f>VLOOKUP(A33, Table3[], 7, FALSE)</f>
        <v>male</v>
      </c>
      <c r="G33" s="11" t="s">
        <v>1811</v>
      </c>
      <c r="H33">
        <f>VLOOKUP(A33, Table3[], 13, FALSE)</f>
        <v>0</v>
      </c>
      <c r="J33" t="str">
        <f>IF(Table5[[#This Row],[Age]] = "N/A", "N/A", ROUNDDOWN(Table5[[#This Row],[Age]], 0))</f>
        <v>N/A</v>
      </c>
    </row>
    <row r="34" spans="1:10" x14ac:dyDescent="0.15">
      <c r="A34">
        <v>160</v>
      </c>
      <c r="B34" t="str">
        <f>VLOOKUP(A34, Table3[], 5, FALSE)</f>
        <v xml:space="preserve"> MASTER</v>
      </c>
      <c r="C34" t="str">
        <f>VLOOKUP(A34, Table3[], 4, FALSE)</f>
        <v>Sage</v>
      </c>
      <c r="D34">
        <f>VLOOKUP(A34, Table3[], 3, FALSE)</f>
        <v>3</v>
      </c>
      <c r="E34" t="str">
        <f>IFERROR(IF(VLOOKUP(A34, Table3[], 2, FALSE) = 0, "no", "yes"), "no")</f>
        <v>no</v>
      </c>
      <c r="F34" t="str">
        <f>VLOOKUP(A34, Table3[], 7, FALSE)</f>
        <v>male</v>
      </c>
      <c r="G34" s="11" t="s">
        <v>1811</v>
      </c>
      <c r="H34">
        <f>VLOOKUP(A34, Table3[], 13, FALSE)</f>
        <v>10</v>
      </c>
      <c r="J34" t="str">
        <f>IF(Table5[[#This Row],[Age]] = "N/A", "N/A", ROUNDDOWN(Table5[[#This Row],[Age]], 0))</f>
        <v>N/A</v>
      </c>
    </row>
    <row r="35" spans="1:10" x14ac:dyDescent="0.15">
      <c r="A35">
        <v>165</v>
      </c>
      <c r="B35" t="str">
        <f>VLOOKUP(A35, Table3[], 5, FALSE)</f>
        <v xml:space="preserve"> MASTER</v>
      </c>
      <c r="C35" t="str">
        <f>VLOOKUP(A35, Table3[], 4, FALSE)</f>
        <v>Panula</v>
      </c>
      <c r="D35">
        <f>VLOOKUP(A35, Table3[], 3, FALSE)</f>
        <v>3</v>
      </c>
      <c r="E35" t="str">
        <f>IFERROR(IF(VLOOKUP(A35, Table3[], 2, FALSE) = 0, "no", "yes"), "no")</f>
        <v>no</v>
      </c>
      <c r="F35" t="str">
        <f>VLOOKUP(A35, Table3[], 7, FALSE)</f>
        <v>male</v>
      </c>
      <c r="G35" s="11">
        <v>1</v>
      </c>
      <c r="H35">
        <f>VLOOKUP(A35, Table3[], 13, FALSE)</f>
        <v>5</v>
      </c>
      <c r="J35">
        <f>IF(Table5[[#This Row],[Age]] = "N/A", "N/A", ROUNDDOWN(Table5[[#This Row],[Age]], 0))</f>
        <v>1</v>
      </c>
    </row>
    <row r="36" spans="1:10" x14ac:dyDescent="0.15">
      <c r="A36">
        <v>167</v>
      </c>
      <c r="B36" t="str">
        <f>VLOOKUP(A36, Table3[], 5, FALSE)</f>
        <v xml:space="preserve"> MRS</v>
      </c>
      <c r="C36" t="str">
        <f>VLOOKUP(A36, Table3[], 4, FALSE)</f>
        <v>Chibnall</v>
      </c>
      <c r="D36">
        <f>VLOOKUP(A36, Table3[], 3, FALSE)</f>
        <v>1</v>
      </c>
      <c r="E36" t="str">
        <f>IFERROR(IF(VLOOKUP(A36, Table3[], 2, FALSE) = 0, "no", "yes"), "no")</f>
        <v>yes</v>
      </c>
      <c r="F36" t="str">
        <f>VLOOKUP(A36, Table3[], 7, FALSE)</f>
        <v>female</v>
      </c>
      <c r="G36" s="11" t="s">
        <v>1811</v>
      </c>
      <c r="H36">
        <f>VLOOKUP(A36, Table3[], 13, FALSE)</f>
        <v>1</v>
      </c>
      <c r="J36" t="str">
        <f>IF(Table5[[#This Row],[Age]] = "N/A", "N/A", ROUNDDOWN(Table5[[#This Row],[Age]], 0))</f>
        <v>N/A</v>
      </c>
    </row>
    <row r="37" spans="1:10" x14ac:dyDescent="0.15">
      <c r="A37">
        <v>169</v>
      </c>
      <c r="B37" t="str">
        <f>VLOOKUP(A37, Table3[], 5, FALSE)</f>
        <v xml:space="preserve"> MR</v>
      </c>
      <c r="C37" t="str">
        <f>VLOOKUP(A37, Table3[], 4, FALSE)</f>
        <v>Baumann</v>
      </c>
      <c r="D37">
        <f>VLOOKUP(A37, Table3[], 3, FALSE)</f>
        <v>1</v>
      </c>
      <c r="E37" t="str">
        <f>IFERROR(IF(VLOOKUP(A37, Table3[], 2, FALSE) = 0, "no", "yes"), "no")</f>
        <v>no</v>
      </c>
      <c r="F37" t="str">
        <f>VLOOKUP(A37, Table3[], 7, FALSE)</f>
        <v>male</v>
      </c>
      <c r="G37" s="11" t="s">
        <v>1811</v>
      </c>
      <c r="H37">
        <f>VLOOKUP(A37, Table3[], 13, FALSE)</f>
        <v>0</v>
      </c>
      <c r="J37" t="str">
        <f>IF(Table5[[#This Row],[Age]] = "N/A", "N/A", ROUNDDOWN(Table5[[#This Row],[Age]], 0))</f>
        <v>N/A</v>
      </c>
    </row>
    <row r="38" spans="1:10" x14ac:dyDescent="0.15">
      <c r="A38">
        <v>173</v>
      </c>
      <c r="B38" t="str">
        <f>VLOOKUP(A38, Table3[], 5, FALSE)</f>
        <v xml:space="preserve"> MISS</v>
      </c>
      <c r="C38" t="str">
        <f>VLOOKUP(A38, Table3[], 4, FALSE)</f>
        <v>Johnson</v>
      </c>
      <c r="D38">
        <f>VLOOKUP(A38, Table3[], 3, FALSE)</f>
        <v>3</v>
      </c>
      <c r="E38" t="str">
        <f>IFERROR(IF(VLOOKUP(A38, Table3[], 2, FALSE) = 0, "no", "yes"), "no")</f>
        <v>yes</v>
      </c>
      <c r="F38" t="str">
        <f>VLOOKUP(A38, Table3[], 7, FALSE)</f>
        <v>female</v>
      </c>
      <c r="G38" s="11">
        <v>1</v>
      </c>
      <c r="H38">
        <f>VLOOKUP(A38, Table3[], 13, FALSE)</f>
        <v>2</v>
      </c>
      <c r="J38">
        <f>IF(Table5[[#This Row],[Age]] = "N/A", "N/A", ROUNDDOWN(Table5[[#This Row],[Age]], 0))</f>
        <v>1</v>
      </c>
    </row>
    <row r="39" spans="1:10" x14ac:dyDescent="0.15">
      <c r="A39">
        <v>177</v>
      </c>
      <c r="B39" t="str">
        <f>VLOOKUP(A39, Table3[], 5, FALSE)</f>
        <v xml:space="preserve"> MASTER</v>
      </c>
      <c r="C39" t="str">
        <f>VLOOKUP(A39, Table3[], 4, FALSE)</f>
        <v>Lefebre</v>
      </c>
      <c r="D39">
        <f>VLOOKUP(A39, Table3[], 3, FALSE)</f>
        <v>3</v>
      </c>
      <c r="E39" t="str">
        <f>IFERROR(IF(VLOOKUP(A39, Table3[], 2, FALSE) = 0, "no", "yes"), "no")</f>
        <v>no</v>
      </c>
      <c r="F39" t="str">
        <f>VLOOKUP(A39, Table3[], 7, FALSE)</f>
        <v>male</v>
      </c>
      <c r="G39" s="11" t="s">
        <v>1811</v>
      </c>
      <c r="H39">
        <f>VLOOKUP(A39, Table3[], 13, FALSE)</f>
        <v>4</v>
      </c>
      <c r="J39" t="str">
        <f>IF(Table5[[#This Row],[Age]] = "N/A", "N/A", ROUNDDOWN(Table5[[#This Row],[Age]], 0))</f>
        <v>N/A</v>
      </c>
    </row>
    <row r="40" spans="1:10" x14ac:dyDescent="0.15">
      <c r="A40">
        <v>181</v>
      </c>
      <c r="B40" t="str">
        <f>VLOOKUP(A40, Table3[], 5, FALSE)</f>
        <v xml:space="preserve"> MISS</v>
      </c>
      <c r="C40" t="str">
        <f>VLOOKUP(A40, Table3[], 4, FALSE)</f>
        <v>Sage</v>
      </c>
      <c r="D40">
        <f>VLOOKUP(A40, Table3[], 3, FALSE)</f>
        <v>3</v>
      </c>
      <c r="E40" t="str">
        <f>IFERROR(IF(VLOOKUP(A40, Table3[], 2, FALSE) = 0, "no", "yes"), "no")</f>
        <v>no</v>
      </c>
      <c r="F40" t="str">
        <f>VLOOKUP(A40, Table3[], 7, FALSE)</f>
        <v>female</v>
      </c>
      <c r="G40" s="11" t="s">
        <v>1811</v>
      </c>
      <c r="H40">
        <f>VLOOKUP(A40, Table3[], 13, FALSE)</f>
        <v>10</v>
      </c>
      <c r="J40" t="str">
        <f>IF(Table5[[#This Row],[Age]] = "N/A", "N/A", ROUNDDOWN(Table5[[#This Row],[Age]], 0))</f>
        <v>N/A</v>
      </c>
    </row>
    <row r="41" spans="1:10" x14ac:dyDescent="0.15">
      <c r="A41">
        <v>182</v>
      </c>
      <c r="B41" t="str">
        <f>VLOOKUP(A41, Table3[], 5, FALSE)</f>
        <v xml:space="preserve"> MR</v>
      </c>
      <c r="C41" t="str">
        <f>VLOOKUP(A41, Table3[], 4, FALSE)</f>
        <v>Pernot</v>
      </c>
      <c r="D41">
        <f>VLOOKUP(A41, Table3[], 3, FALSE)</f>
        <v>2</v>
      </c>
      <c r="E41" t="str">
        <f>IFERROR(IF(VLOOKUP(A41, Table3[], 2, FALSE) = 0, "no", "yes"), "no")</f>
        <v>no</v>
      </c>
      <c r="F41" t="str">
        <f>VLOOKUP(A41, Table3[], 7, FALSE)</f>
        <v>male</v>
      </c>
      <c r="G41" s="11" t="s">
        <v>1811</v>
      </c>
      <c r="H41">
        <f>VLOOKUP(A41, Table3[], 13, FALSE)</f>
        <v>0</v>
      </c>
      <c r="J41" t="str">
        <f>IF(Table5[[#This Row],[Age]] = "N/A", "N/A", ROUNDDOWN(Table5[[#This Row],[Age]], 0))</f>
        <v>N/A</v>
      </c>
    </row>
    <row r="42" spans="1:10" x14ac:dyDescent="0.15">
      <c r="A42">
        <v>184</v>
      </c>
      <c r="B42" t="str">
        <f>VLOOKUP(A42, Table3[], 5, FALSE)</f>
        <v xml:space="preserve"> MASTER</v>
      </c>
      <c r="C42" t="str">
        <f>VLOOKUP(A42, Table3[], 4, FALSE)</f>
        <v>Becker</v>
      </c>
      <c r="D42">
        <f>VLOOKUP(A42, Table3[], 3, FALSE)</f>
        <v>2</v>
      </c>
      <c r="E42" t="str">
        <f>IFERROR(IF(VLOOKUP(A42, Table3[], 2, FALSE) = 0, "no", "yes"), "no")</f>
        <v>yes</v>
      </c>
      <c r="F42" t="str">
        <f>VLOOKUP(A42, Table3[], 7, FALSE)</f>
        <v>male</v>
      </c>
      <c r="G42" s="11">
        <v>1</v>
      </c>
      <c r="H42">
        <f>VLOOKUP(A42, Table3[], 13, FALSE)</f>
        <v>3</v>
      </c>
      <c r="J42">
        <f>IF(Table5[[#This Row],[Age]] = "N/A", "N/A", ROUNDDOWN(Table5[[#This Row],[Age]], 0))</f>
        <v>1</v>
      </c>
    </row>
    <row r="43" spans="1:10" x14ac:dyDescent="0.15">
      <c r="A43">
        <v>186</v>
      </c>
      <c r="B43" t="str">
        <f>VLOOKUP(A43, Table3[], 5, FALSE)</f>
        <v xml:space="preserve"> MR</v>
      </c>
      <c r="C43" t="str">
        <f>VLOOKUP(A43, Table3[], 4, FALSE)</f>
        <v>Rood</v>
      </c>
      <c r="D43">
        <f>VLOOKUP(A43, Table3[], 3, FALSE)</f>
        <v>1</v>
      </c>
      <c r="E43" t="str">
        <f>IFERROR(IF(VLOOKUP(A43, Table3[], 2, FALSE) = 0, "no", "yes"), "no")</f>
        <v>no</v>
      </c>
      <c r="F43" t="str">
        <f>VLOOKUP(A43, Table3[], 7, FALSE)</f>
        <v>male</v>
      </c>
      <c r="G43" s="11" t="s">
        <v>1811</v>
      </c>
      <c r="H43">
        <f>VLOOKUP(A43, Table3[], 13, FALSE)</f>
        <v>0</v>
      </c>
      <c r="J43" t="str">
        <f>IF(Table5[[#This Row],[Age]] = "N/A", "N/A", ROUNDDOWN(Table5[[#This Row],[Age]], 0))</f>
        <v>N/A</v>
      </c>
    </row>
    <row r="44" spans="1:10" x14ac:dyDescent="0.15">
      <c r="A44">
        <v>187</v>
      </c>
      <c r="B44" t="str">
        <f>VLOOKUP(A44, Table3[], 5, FALSE)</f>
        <v xml:space="preserve"> MRS</v>
      </c>
      <c r="C44" t="str">
        <f>VLOOKUP(A44, Table3[], 4, FALSE)</f>
        <v>O'Brien</v>
      </c>
      <c r="D44">
        <f>VLOOKUP(A44, Table3[], 3, FALSE)</f>
        <v>3</v>
      </c>
      <c r="E44" t="str">
        <f>IFERROR(IF(VLOOKUP(A44, Table3[], 2, FALSE) = 0, "no", "yes"), "no")</f>
        <v>yes</v>
      </c>
      <c r="F44" t="str">
        <f>VLOOKUP(A44, Table3[], 7, FALSE)</f>
        <v>female</v>
      </c>
      <c r="G44" s="11" t="s">
        <v>1811</v>
      </c>
      <c r="H44">
        <f>VLOOKUP(A44, Table3[], 13, FALSE)</f>
        <v>1</v>
      </c>
      <c r="J44" t="str">
        <f>IF(Table5[[#This Row],[Age]] = "N/A", "N/A", ROUNDDOWN(Table5[[#This Row],[Age]], 0))</f>
        <v>N/A</v>
      </c>
    </row>
    <row r="45" spans="1:10" x14ac:dyDescent="0.15">
      <c r="A45">
        <v>197</v>
      </c>
      <c r="B45" t="str">
        <f>VLOOKUP(A45, Table3[], 5, FALSE)</f>
        <v xml:space="preserve"> MR</v>
      </c>
      <c r="C45" t="str">
        <f>VLOOKUP(A45, Table3[], 4, FALSE)</f>
        <v>Mernagh</v>
      </c>
      <c r="D45">
        <f>VLOOKUP(A45, Table3[], 3, FALSE)</f>
        <v>3</v>
      </c>
      <c r="E45" t="str">
        <f>IFERROR(IF(VLOOKUP(A45, Table3[], 2, FALSE) = 0, "no", "yes"), "no")</f>
        <v>no</v>
      </c>
      <c r="F45" t="str">
        <f>VLOOKUP(A45, Table3[], 7, FALSE)</f>
        <v>male</v>
      </c>
      <c r="G45" s="11" t="s">
        <v>1811</v>
      </c>
      <c r="H45">
        <f>VLOOKUP(A45, Table3[], 13, FALSE)</f>
        <v>0</v>
      </c>
      <c r="J45" t="str">
        <f>IF(Table5[[#This Row],[Age]] = "N/A", "N/A", ROUNDDOWN(Table5[[#This Row],[Age]], 0))</f>
        <v>N/A</v>
      </c>
    </row>
    <row r="46" spans="1:10" x14ac:dyDescent="0.15">
      <c r="A46">
        <v>199</v>
      </c>
      <c r="B46" t="str">
        <f>VLOOKUP(A46, Table3[], 5, FALSE)</f>
        <v xml:space="preserve"> MISS</v>
      </c>
      <c r="C46" t="str">
        <f>VLOOKUP(A46, Table3[], 4, FALSE)</f>
        <v>Madigan</v>
      </c>
      <c r="D46">
        <f>VLOOKUP(A46, Table3[], 3, FALSE)</f>
        <v>3</v>
      </c>
      <c r="E46" t="str">
        <f>IFERROR(IF(VLOOKUP(A46, Table3[], 2, FALSE) = 0, "no", "yes"), "no")</f>
        <v>yes</v>
      </c>
      <c r="F46" t="str">
        <f>VLOOKUP(A46, Table3[], 7, FALSE)</f>
        <v>female</v>
      </c>
      <c r="G46" s="11" t="s">
        <v>1811</v>
      </c>
      <c r="H46">
        <f>VLOOKUP(A46, Table3[], 13, FALSE)</f>
        <v>0</v>
      </c>
      <c r="J46" t="str">
        <f>IF(Table5[[#This Row],[Age]] = "N/A", "N/A", ROUNDDOWN(Table5[[#This Row],[Age]], 0))</f>
        <v>N/A</v>
      </c>
    </row>
    <row r="47" spans="1:10" x14ac:dyDescent="0.15">
      <c r="A47">
        <v>202</v>
      </c>
      <c r="B47" t="str">
        <f>VLOOKUP(A47, Table3[], 5, FALSE)</f>
        <v xml:space="preserve"> MR</v>
      </c>
      <c r="C47" t="str">
        <f>VLOOKUP(A47, Table3[], 4, FALSE)</f>
        <v>Sage</v>
      </c>
      <c r="D47">
        <f>VLOOKUP(A47, Table3[], 3, FALSE)</f>
        <v>3</v>
      </c>
      <c r="E47" t="str">
        <f>IFERROR(IF(VLOOKUP(A47, Table3[], 2, FALSE) = 0, "no", "yes"), "no")</f>
        <v>no</v>
      </c>
      <c r="F47" t="str">
        <f>VLOOKUP(A47, Table3[], 7, FALSE)</f>
        <v>male</v>
      </c>
      <c r="G47" s="11" t="s">
        <v>1811</v>
      </c>
      <c r="H47">
        <f>VLOOKUP(A47, Table3[], 13, FALSE)</f>
        <v>10</v>
      </c>
      <c r="J47" t="str">
        <f>IF(Table5[[#This Row],[Age]] = "N/A", "N/A", ROUNDDOWN(Table5[[#This Row],[Age]], 0))</f>
        <v>N/A</v>
      </c>
    </row>
    <row r="48" spans="1:10" x14ac:dyDescent="0.15">
      <c r="A48">
        <v>215</v>
      </c>
      <c r="B48" t="str">
        <f>VLOOKUP(A48, Table3[], 5, FALSE)</f>
        <v xml:space="preserve"> MR</v>
      </c>
      <c r="C48" t="str">
        <f>VLOOKUP(A48, Table3[], 4, FALSE)</f>
        <v>Kiernan</v>
      </c>
      <c r="D48">
        <f>VLOOKUP(A48, Table3[], 3, FALSE)</f>
        <v>3</v>
      </c>
      <c r="E48" t="str">
        <f>IFERROR(IF(VLOOKUP(A48, Table3[], 2, FALSE) = 0, "no", "yes"), "no")</f>
        <v>no</v>
      </c>
      <c r="F48" t="str">
        <f>VLOOKUP(A48, Table3[], 7, FALSE)</f>
        <v>male</v>
      </c>
      <c r="G48" s="11" t="s">
        <v>1811</v>
      </c>
      <c r="H48">
        <f>VLOOKUP(A48, Table3[], 13, FALSE)</f>
        <v>1</v>
      </c>
      <c r="J48" t="str">
        <f>IF(Table5[[#This Row],[Age]] = "N/A", "N/A", ROUNDDOWN(Table5[[#This Row],[Age]], 0))</f>
        <v>N/A</v>
      </c>
    </row>
    <row r="49" spans="1:10" x14ac:dyDescent="0.15">
      <c r="A49">
        <v>224</v>
      </c>
      <c r="B49" t="str">
        <f>VLOOKUP(A49, Table3[], 5, FALSE)</f>
        <v xml:space="preserve"> MR</v>
      </c>
      <c r="C49" t="str">
        <f>VLOOKUP(A49, Table3[], 4, FALSE)</f>
        <v>Nenkoff</v>
      </c>
      <c r="D49">
        <f>VLOOKUP(A49, Table3[], 3, FALSE)</f>
        <v>3</v>
      </c>
      <c r="E49" t="str">
        <f>IFERROR(IF(VLOOKUP(A49, Table3[], 2, FALSE) = 0, "no", "yes"), "no")</f>
        <v>no</v>
      </c>
      <c r="F49" t="str">
        <f>VLOOKUP(A49, Table3[], 7, FALSE)</f>
        <v>male</v>
      </c>
      <c r="G49" s="11" t="s">
        <v>1811</v>
      </c>
      <c r="H49">
        <f>VLOOKUP(A49, Table3[], 13, FALSE)</f>
        <v>0</v>
      </c>
      <c r="J49" t="str">
        <f>IF(Table5[[#This Row],[Age]] = "N/A", "N/A", ROUNDDOWN(Table5[[#This Row],[Age]], 0))</f>
        <v>N/A</v>
      </c>
    </row>
    <row r="50" spans="1:10" x14ac:dyDescent="0.15">
      <c r="A50">
        <v>230</v>
      </c>
      <c r="B50" t="str">
        <f>VLOOKUP(A50, Table3[], 5, FALSE)</f>
        <v xml:space="preserve"> MISS</v>
      </c>
      <c r="C50" t="str">
        <f>VLOOKUP(A50, Table3[], 4, FALSE)</f>
        <v>Lefebre</v>
      </c>
      <c r="D50">
        <f>VLOOKUP(A50, Table3[], 3, FALSE)</f>
        <v>3</v>
      </c>
      <c r="E50" t="str">
        <f>IFERROR(IF(VLOOKUP(A50, Table3[], 2, FALSE) = 0, "no", "yes"), "no")</f>
        <v>no</v>
      </c>
      <c r="F50" t="str">
        <f>VLOOKUP(A50, Table3[], 7, FALSE)</f>
        <v>female</v>
      </c>
      <c r="G50" s="11" t="s">
        <v>1811</v>
      </c>
      <c r="H50">
        <f>VLOOKUP(A50, Table3[], 13, FALSE)</f>
        <v>4</v>
      </c>
      <c r="J50" t="str">
        <f>IF(Table5[[#This Row],[Age]] = "N/A", "N/A", ROUNDDOWN(Table5[[#This Row],[Age]], 0))</f>
        <v>N/A</v>
      </c>
    </row>
    <row r="51" spans="1:10" x14ac:dyDescent="0.15">
      <c r="A51">
        <v>236</v>
      </c>
      <c r="B51" t="str">
        <f>VLOOKUP(A51, Table3[], 5, FALSE)</f>
        <v xml:space="preserve"> MISS</v>
      </c>
      <c r="C51" t="str">
        <f>VLOOKUP(A51, Table3[], 4, FALSE)</f>
        <v>Harknett</v>
      </c>
      <c r="D51">
        <f>VLOOKUP(A51, Table3[], 3, FALSE)</f>
        <v>3</v>
      </c>
      <c r="E51" t="str">
        <f>IFERROR(IF(VLOOKUP(A51, Table3[], 2, FALSE) = 0, "no", "yes"), "no")</f>
        <v>no</v>
      </c>
      <c r="F51" t="str">
        <f>VLOOKUP(A51, Table3[], 7, FALSE)</f>
        <v>female</v>
      </c>
      <c r="G51" s="11" t="s">
        <v>1811</v>
      </c>
      <c r="H51">
        <f>VLOOKUP(A51, Table3[], 13, FALSE)</f>
        <v>0</v>
      </c>
      <c r="J51" t="str">
        <f>IF(Table5[[#This Row],[Age]] = "N/A", "N/A", ROUNDDOWN(Table5[[#This Row],[Age]], 0))</f>
        <v>N/A</v>
      </c>
    </row>
    <row r="52" spans="1:10" x14ac:dyDescent="0.15">
      <c r="A52">
        <v>241</v>
      </c>
      <c r="B52" t="str">
        <f>VLOOKUP(A52, Table3[], 5, FALSE)</f>
        <v xml:space="preserve"> MISS</v>
      </c>
      <c r="C52" t="str">
        <f>VLOOKUP(A52, Table3[], 4, FALSE)</f>
        <v>Zabour</v>
      </c>
      <c r="D52">
        <f>VLOOKUP(A52, Table3[], 3, FALSE)</f>
        <v>3</v>
      </c>
      <c r="E52" t="str">
        <f>IFERROR(IF(VLOOKUP(A52, Table3[], 2, FALSE) = 0, "no", "yes"), "no")</f>
        <v>no</v>
      </c>
      <c r="F52" t="str">
        <f>VLOOKUP(A52, Table3[], 7, FALSE)</f>
        <v>female</v>
      </c>
      <c r="G52" s="11" t="s">
        <v>1811</v>
      </c>
      <c r="H52">
        <f>VLOOKUP(A52, Table3[], 13, FALSE)</f>
        <v>1</v>
      </c>
      <c r="J52" t="str">
        <f>IF(Table5[[#This Row],[Age]] = "N/A", "N/A", ROUNDDOWN(Table5[[#This Row],[Age]], 0))</f>
        <v>N/A</v>
      </c>
    </row>
    <row r="53" spans="1:10" x14ac:dyDescent="0.15">
      <c r="A53">
        <v>242</v>
      </c>
      <c r="B53" t="str">
        <f>VLOOKUP(A53, Table3[], 5, FALSE)</f>
        <v xml:space="preserve"> MISS</v>
      </c>
      <c r="C53" t="str">
        <f>VLOOKUP(A53, Table3[], 4, FALSE)</f>
        <v>Murphy</v>
      </c>
      <c r="D53">
        <f>VLOOKUP(A53, Table3[], 3, FALSE)</f>
        <v>3</v>
      </c>
      <c r="E53" t="str">
        <f>IFERROR(IF(VLOOKUP(A53, Table3[], 2, FALSE) = 0, "no", "yes"), "no")</f>
        <v>yes</v>
      </c>
      <c r="F53" t="str">
        <f>VLOOKUP(A53, Table3[], 7, FALSE)</f>
        <v>female</v>
      </c>
      <c r="G53" s="11" t="s">
        <v>1811</v>
      </c>
      <c r="H53">
        <f>VLOOKUP(A53, Table3[], 13, FALSE)</f>
        <v>1</v>
      </c>
      <c r="J53" t="str">
        <f>IF(Table5[[#This Row],[Age]] = "N/A", "N/A", ROUNDDOWN(Table5[[#This Row],[Age]], 0))</f>
        <v>N/A</v>
      </c>
    </row>
    <row r="54" spans="1:10" x14ac:dyDescent="0.15">
      <c r="A54">
        <v>251</v>
      </c>
      <c r="B54" t="str">
        <f>VLOOKUP(A54, Table3[], 5, FALSE)</f>
        <v xml:space="preserve"> MR</v>
      </c>
      <c r="C54" t="str">
        <f>VLOOKUP(A54, Table3[], 4, FALSE)</f>
        <v>Reed</v>
      </c>
      <c r="D54">
        <f>VLOOKUP(A54, Table3[], 3, FALSE)</f>
        <v>3</v>
      </c>
      <c r="E54" t="str">
        <f>IFERROR(IF(VLOOKUP(A54, Table3[], 2, FALSE) = 0, "no", "yes"), "no")</f>
        <v>no</v>
      </c>
      <c r="F54" t="str">
        <f>VLOOKUP(A54, Table3[], 7, FALSE)</f>
        <v>male</v>
      </c>
      <c r="G54" s="11" t="s">
        <v>1811</v>
      </c>
      <c r="H54">
        <f>VLOOKUP(A54, Table3[], 13, FALSE)</f>
        <v>0</v>
      </c>
      <c r="J54" t="str">
        <f>IF(Table5[[#This Row],[Age]] = "N/A", "N/A", ROUNDDOWN(Table5[[#This Row],[Age]], 0))</f>
        <v>N/A</v>
      </c>
    </row>
    <row r="55" spans="1:10" x14ac:dyDescent="0.15">
      <c r="A55">
        <v>257</v>
      </c>
      <c r="B55" t="str">
        <f>VLOOKUP(A55, Table3[], 5, FALSE)</f>
        <v xml:space="preserve"> MRS</v>
      </c>
      <c r="C55" t="str">
        <f>VLOOKUP(A55, Table3[], 4, FALSE)</f>
        <v>Thorne</v>
      </c>
      <c r="D55">
        <f>VLOOKUP(A55, Table3[], 3, FALSE)</f>
        <v>1</v>
      </c>
      <c r="E55" t="str">
        <f>IFERROR(IF(VLOOKUP(A55, Table3[], 2, FALSE) = 0, "no", "yes"), "no")</f>
        <v>yes</v>
      </c>
      <c r="F55" t="str">
        <f>VLOOKUP(A55, Table3[], 7, FALSE)</f>
        <v>female</v>
      </c>
      <c r="G55" s="11" t="s">
        <v>1811</v>
      </c>
      <c r="H55">
        <f>VLOOKUP(A55, Table3[], 13, FALSE)</f>
        <v>0</v>
      </c>
      <c r="J55" t="str">
        <f>IF(Table5[[#This Row],[Age]] = "N/A", "N/A", ROUNDDOWN(Table5[[#This Row],[Age]], 0))</f>
        <v>N/A</v>
      </c>
    </row>
    <row r="56" spans="1:10" x14ac:dyDescent="0.15">
      <c r="A56">
        <v>261</v>
      </c>
      <c r="B56" t="str">
        <f>VLOOKUP(A56, Table3[], 5, FALSE)</f>
        <v xml:space="preserve"> MR</v>
      </c>
      <c r="C56" t="str">
        <f>VLOOKUP(A56, Table3[], 4, FALSE)</f>
        <v>Smith</v>
      </c>
      <c r="D56">
        <f>VLOOKUP(A56, Table3[], 3, FALSE)</f>
        <v>3</v>
      </c>
      <c r="E56" t="str">
        <f>IFERROR(IF(VLOOKUP(A56, Table3[], 2, FALSE) = 0, "no", "yes"), "no")</f>
        <v>no</v>
      </c>
      <c r="F56" t="str">
        <f>VLOOKUP(A56, Table3[], 7, FALSE)</f>
        <v>male</v>
      </c>
      <c r="G56" s="11" t="s">
        <v>1811</v>
      </c>
      <c r="H56">
        <f>VLOOKUP(A56, Table3[], 13, FALSE)</f>
        <v>0</v>
      </c>
      <c r="J56" t="str">
        <f>IF(Table5[[#This Row],[Age]] = "N/A", "N/A", ROUNDDOWN(Table5[[#This Row],[Age]], 0))</f>
        <v>N/A</v>
      </c>
    </row>
    <row r="57" spans="1:10" x14ac:dyDescent="0.15">
      <c r="A57">
        <v>265</v>
      </c>
      <c r="B57" t="str">
        <f>VLOOKUP(A57, Table3[], 5, FALSE)</f>
        <v xml:space="preserve"> MISS</v>
      </c>
      <c r="C57" t="str">
        <f>VLOOKUP(A57, Table3[], 4, FALSE)</f>
        <v>Henry</v>
      </c>
      <c r="D57">
        <f>VLOOKUP(A57, Table3[], 3, FALSE)</f>
        <v>3</v>
      </c>
      <c r="E57" t="str">
        <f>IFERROR(IF(VLOOKUP(A57, Table3[], 2, FALSE) = 0, "no", "yes"), "no")</f>
        <v>no</v>
      </c>
      <c r="F57" t="str">
        <f>VLOOKUP(A57, Table3[], 7, FALSE)</f>
        <v>female</v>
      </c>
      <c r="G57" s="11" t="s">
        <v>1811</v>
      </c>
      <c r="H57">
        <f>VLOOKUP(A57, Table3[], 13, FALSE)</f>
        <v>0</v>
      </c>
      <c r="J57" t="str">
        <f>IF(Table5[[#This Row],[Age]] = "N/A", "N/A", ROUNDDOWN(Table5[[#This Row],[Age]], 0))</f>
        <v>N/A</v>
      </c>
    </row>
    <row r="58" spans="1:10" x14ac:dyDescent="0.15">
      <c r="A58">
        <v>271</v>
      </c>
      <c r="B58" t="str">
        <f>VLOOKUP(A58, Table3[], 5, FALSE)</f>
        <v xml:space="preserve"> MR</v>
      </c>
      <c r="C58" t="str">
        <f>VLOOKUP(A58, Table3[], 4, FALSE)</f>
        <v>Cairns</v>
      </c>
      <c r="D58">
        <f>VLOOKUP(A58, Table3[], 3, FALSE)</f>
        <v>1</v>
      </c>
      <c r="E58" t="str">
        <f>IFERROR(IF(VLOOKUP(A58, Table3[], 2, FALSE) = 0, "no", "yes"), "no")</f>
        <v>no</v>
      </c>
      <c r="F58" t="str">
        <f>VLOOKUP(A58, Table3[], 7, FALSE)</f>
        <v>male</v>
      </c>
      <c r="G58" s="11" t="s">
        <v>1811</v>
      </c>
      <c r="H58">
        <f>VLOOKUP(A58, Table3[], 13, FALSE)</f>
        <v>0</v>
      </c>
      <c r="J58" t="str">
        <f>IF(Table5[[#This Row],[Age]] = "N/A", "N/A", ROUNDDOWN(Table5[[#This Row],[Age]], 0))</f>
        <v>N/A</v>
      </c>
    </row>
    <row r="59" spans="1:10" x14ac:dyDescent="0.15">
      <c r="A59">
        <v>275</v>
      </c>
      <c r="B59" t="str">
        <f>VLOOKUP(A59, Table3[], 5, FALSE)</f>
        <v xml:space="preserve"> MISS</v>
      </c>
      <c r="C59" t="str">
        <f>VLOOKUP(A59, Table3[], 4, FALSE)</f>
        <v>Healy</v>
      </c>
      <c r="D59">
        <f>VLOOKUP(A59, Table3[], 3, FALSE)</f>
        <v>3</v>
      </c>
      <c r="E59" t="str">
        <f>IFERROR(IF(VLOOKUP(A59, Table3[], 2, FALSE) = 0, "no", "yes"), "no")</f>
        <v>yes</v>
      </c>
      <c r="F59" t="str">
        <f>VLOOKUP(A59, Table3[], 7, FALSE)</f>
        <v>female</v>
      </c>
      <c r="G59" s="11" t="s">
        <v>1811</v>
      </c>
      <c r="H59">
        <f>VLOOKUP(A59, Table3[], 13, FALSE)</f>
        <v>0</v>
      </c>
      <c r="J59" t="str">
        <f>IF(Table5[[#This Row],[Age]] = "N/A", "N/A", ROUNDDOWN(Table5[[#This Row],[Age]], 0))</f>
        <v>N/A</v>
      </c>
    </row>
    <row r="60" spans="1:10" x14ac:dyDescent="0.15">
      <c r="A60">
        <v>278</v>
      </c>
      <c r="B60" t="str">
        <f>VLOOKUP(A60, Table3[], 5, FALSE)</f>
        <v xml:space="preserve"> MR</v>
      </c>
      <c r="C60" t="str">
        <f>VLOOKUP(A60, Table3[], 4, FALSE)</f>
        <v>Parkes</v>
      </c>
      <c r="D60">
        <f>VLOOKUP(A60, Table3[], 3, FALSE)</f>
        <v>2</v>
      </c>
      <c r="E60" t="str">
        <f>IFERROR(IF(VLOOKUP(A60, Table3[], 2, FALSE) = 0, "no", "yes"), "no")</f>
        <v>no</v>
      </c>
      <c r="F60" t="str">
        <f>VLOOKUP(A60, Table3[], 7, FALSE)</f>
        <v>male</v>
      </c>
      <c r="G60" s="11" t="s">
        <v>1811</v>
      </c>
      <c r="H60">
        <f>VLOOKUP(A60, Table3[], 13, FALSE)</f>
        <v>0</v>
      </c>
      <c r="J60" t="str">
        <f>IF(Table5[[#This Row],[Age]] = "N/A", "N/A", ROUNDDOWN(Table5[[#This Row],[Age]], 0))</f>
        <v>N/A</v>
      </c>
    </row>
    <row r="61" spans="1:10" x14ac:dyDescent="0.15">
      <c r="A61">
        <v>285</v>
      </c>
      <c r="B61" t="str">
        <f>VLOOKUP(A61, Table3[], 5, FALSE)</f>
        <v xml:space="preserve"> MR</v>
      </c>
      <c r="C61" t="str">
        <f>VLOOKUP(A61, Table3[], 4, FALSE)</f>
        <v>Smith</v>
      </c>
      <c r="D61">
        <f>VLOOKUP(A61, Table3[], 3, FALSE)</f>
        <v>1</v>
      </c>
      <c r="E61" t="str">
        <f>IFERROR(IF(VLOOKUP(A61, Table3[], 2, FALSE) = 0, "no", "yes"), "no")</f>
        <v>no</v>
      </c>
      <c r="F61" t="str">
        <f>VLOOKUP(A61, Table3[], 7, FALSE)</f>
        <v>male</v>
      </c>
      <c r="G61" s="11" t="s">
        <v>1811</v>
      </c>
      <c r="H61">
        <f>VLOOKUP(A61, Table3[], 13, FALSE)</f>
        <v>0</v>
      </c>
      <c r="J61" t="str">
        <f>IF(Table5[[#This Row],[Age]] = "N/A", "N/A", ROUNDDOWN(Table5[[#This Row],[Age]], 0))</f>
        <v>N/A</v>
      </c>
    </row>
    <row r="62" spans="1:10" x14ac:dyDescent="0.15">
      <c r="A62">
        <v>296</v>
      </c>
      <c r="B62" t="str">
        <f>VLOOKUP(A62, Table3[], 5, FALSE)</f>
        <v xml:space="preserve"> MR</v>
      </c>
      <c r="C62" t="str">
        <f>VLOOKUP(A62, Table3[], 4, FALSE)</f>
        <v>Lewy</v>
      </c>
      <c r="D62">
        <f>VLOOKUP(A62, Table3[], 3, FALSE)</f>
        <v>1</v>
      </c>
      <c r="E62" t="str">
        <f>IFERROR(IF(VLOOKUP(A62, Table3[], 2, FALSE) = 0, "no", "yes"), "no")</f>
        <v>no</v>
      </c>
      <c r="F62" t="str">
        <f>VLOOKUP(A62, Table3[], 7, FALSE)</f>
        <v>male</v>
      </c>
      <c r="G62" s="11" t="s">
        <v>1811</v>
      </c>
      <c r="H62">
        <f>VLOOKUP(A62, Table3[], 13, FALSE)</f>
        <v>0</v>
      </c>
      <c r="J62" t="str">
        <f>IF(Table5[[#This Row],[Age]] = "N/A", "N/A", ROUNDDOWN(Table5[[#This Row],[Age]], 0))</f>
        <v>N/A</v>
      </c>
    </row>
    <row r="63" spans="1:10" x14ac:dyDescent="0.15">
      <c r="A63">
        <v>299</v>
      </c>
      <c r="B63" t="str">
        <f>VLOOKUP(A63, Table3[], 5, FALSE)</f>
        <v xml:space="preserve"> MR</v>
      </c>
      <c r="C63" t="str">
        <f>VLOOKUP(A63, Table3[], 4, FALSE)</f>
        <v>Saalfeld</v>
      </c>
      <c r="D63">
        <f>VLOOKUP(A63, Table3[], 3, FALSE)</f>
        <v>1</v>
      </c>
      <c r="E63" t="str">
        <f>IFERROR(IF(VLOOKUP(A63, Table3[], 2, FALSE) = 0, "no", "yes"), "no")</f>
        <v>yes</v>
      </c>
      <c r="F63" t="str">
        <f>VLOOKUP(A63, Table3[], 7, FALSE)</f>
        <v>male</v>
      </c>
      <c r="G63" s="11" t="s">
        <v>1811</v>
      </c>
      <c r="H63">
        <f>VLOOKUP(A63, Table3[], 13, FALSE)</f>
        <v>0</v>
      </c>
      <c r="J63" t="str">
        <f>IF(Table5[[#This Row],[Age]] = "N/A", "N/A", ROUNDDOWN(Table5[[#This Row],[Age]], 0))</f>
        <v>N/A</v>
      </c>
    </row>
    <row r="64" spans="1:10" x14ac:dyDescent="0.15">
      <c r="A64">
        <v>301</v>
      </c>
      <c r="B64" t="str">
        <f>VLOOKUP(A64, Table3[], 5, FALSE)</f>
        <v xml:space="preserve"> MISS</v>
      </c>
      <c r="C64" t="str">
        <f>VLOOKUP(A64, Table3[], 4, FALSE)</f>
        <v>Kelly</v>
      </c>
      <c r="D64">
        <f>VLOOKUP(A64, Table3[], 3, FALSE)</f>
        <v>3</v>
      </c>
      <c r="E64" t="str">
        <f>IFERROR(IF(VLOOKUP(A64, Table3[], 2, FALSE) = 0, "no", "yes"), "no")</f>
        <v>yes</v>
      </c>
      <c r="F64" t="str">
        <f>VLOOKUP(A64, Table3[], 7, FALSE)</f>
        <v>female</v>
      </c>
      <c r="G64" s="11" t="s">
        <v>1811</v>
      </c>
      <c r="H64">
        <f>VLOOKUP(A64, Table3[], 13, FALSE)</f>
        <v>0</v>
      </c>
      <c r="J64" t="str">
        <f>IF(Table5[[#This Row],[Age]] = "N/A", "N/A", ROUNDDOWN(Table5[[#This Row],[Age]], 0))</f>
        <v>N/A</v>
      </c>
    </row>
    <row r="65" spans="1:10" x14ac:dyDescent="0.15">
      <c r="A65">
        <v>302</v>
      </c>
      <c r="B65" t="str">
        <f>VLOOKUP(A65, Table3[], 5, FALSE)</f>
        <v xml:space="preserve"> MR</v>
      </c>
      <c r="C65" t="str">
        <f>VLOOKUP(A65, Table3[], 4, FALSE)</f>
        <v>McCoy</v>
      </c>
      <c r="D65">
        <f>VLOOKUP(A65, Table3[], 3, FALSE)</f>
        <v>3</v>
      </c>
      <c r="E65" t="str">
        <f>IFERROR(IF(VLOOKUP(A65, Table3[], 2, FALSE) = 0, "no", "yes"), "no")</f>
        <v>yes</v>
      </c>
      <c r="F65" t="str">
        <f>VLOOKUP(A65, Table3[], 7, FALSE)</f>
        <v>male</v>
      </c>
      <c r="G65" s="11" t="s">
        <v>1811</v>
      </c>
      <c r="H65">
        <f>VLOOKUP(A65, Table3[], 13, FALSE)</f>
        <v>2</v>
      </c>
      <c r="J65" t="str">
        <f>IF(Table5[[#This Row],[Age]] = "N/A", "N/A", ROUNDDOWN(Table5[[#This Row],[Age]], 0))</f>
        <v>N/A</v>
      </c>
    </row>
    <row r="66" spans="1:10" x14ac:dyDescent="0.15">
      <c r="A66">
        <v>304</v>
      </c>
      <c r="B66" t="str">
        <f>VLOOKUP(A66, Table3[], 5, FALSE)</f>
        <v xml:space="preserve"> MISS</v>
      </c>
      <c r="C66" t="str">
        <f>VLOOKUP(A66, Table3[], 4, FALSE)</f>
        <v>Keane</v>
      </c>
      <c r="D66">
        <f>VLOOKUP(A66, Table3[], 3, FALSE)</f>
        <v>2</v>
      </c>
      <c r="E66" t="str">
        <f>IFERROR(IF(VLOOKUP(A66, Table3[], 2, FALSE) = 0, "no", "yes"), "no")</f>
        <v>yes</v>
      </c>
      <c r="F66" t="str">
        <f>VLOOKUP(A66, Table3[], 7, FALSE)</f>
        <v>female</v>
      </c>
      <c r="G66" s="11" t="s">
        <v>1811</v>
      </c>
      <c r="H66">
        <f>VLOOKUP(A66, Table3[], 13, FALSE)</f>
        <v>0</v>
      </c>
      <c r="J66" t="str">
        <f>IF(Table5[[#This Row],[Age]] = "N/A", "N/A", ROUNDDOWN(Table5[[#This Row],[Age]], 0))</f>
        <v>N/A</v>
      </c>
    </row>
    <row r="67" spans="1:10" x14ac:dyDescent="0.15">
      <c r="A67">
        <v>305</v>
      </c>
      <c r="B67" t="str">
        <f>VLOOKUP(A67, Table3[], 5, FALSE)</f>
        <v xml:space="preserve"> MR</v>
      </c>
      <c r="C67" t="str">
        <f>VLOOKUP(A67, Table3[], 4, FALSE)</f>
        <v>Williams</v>
      </c>
      <c r="D67">
        <f>VLOOKUP(A67, Table3[], 3, FALSE)</f>
        <v>3</v>
      </c>
      <c r="E67" t="str">
        <f>IFERROR(IF(VLOOKUP(A67, Table3[], 2, FALSE) = 0, "no", "yes"), "no")</f>
        <v>no</v>
      </c>
      <c r="F67" t="str">
        <f>VLOOKUP(A67, Table3[], 7, FALSE)</f>
        <v>male</v>
      </c>
      <c r="G67" s="11" t="s">
        <v>1811</v>
      </c>
      <c r="H67">
        <f>VLOOKUP(A67, Table3[], 13, FALSE)</f>
        <v>0</v>
      </c>
      <c r="J67" t="str">
        <f>IF(Table5[[#This Row],[Age]] = "N/A", "N/A", ROUNDDOWN(Table5[[#This Row],[Age]], 0))</f>
        <v>N/A</v>
      </c>
    </row>
    <row r="68" spans="1:10" x14ac:dyDescent="0.15">
      <c r="A68">
        <v>306</v>
      </c>
      <c r="B68" t="str">
        <f>VLOOKUP(A68, Table3[], 5, FALSE)</f>
        <v xml:space="preserve"> MASTER</v>
      </c>
      <c r="C68" t="str">
        <f>VLOOKUP(A68, Table3[], 4, FALSE)</f>
        <v>Allison</v>
      </c>
      <c r="D68">
        <f>VLOOKUP(A68, Table3[], 3, FALSE)</f>
        <v>1</v>
      </c>
      <c r="E68" t="str">
        <f>IFERROR(IF(VLOOKUP(A68, Table3[], 2, FALSE) = 0, "no", "yes"), "no")</f>
        <v>yes</v>
      </c>
      <c r="F68" t="str">
        <f>VLOOKUP(A68, Table3[], 7, FALSE)</f>
        <v>male</v>
      </c>
      <c r="G68" s="11">
        <v>0</v>
      </c>
      <c r="H68">
        <f>VLOOKUP(A68, Table3[], 13, FALSE)</f>
        <v>3</v>
      </c>
      <c r="J68">
        <f>IF(Table5[[#This Row],[Age]] = "N/A", "N/A", ROUNDDOWN(Table5[[#This Row],[Age]], 0))</f>
        <v>0</v>
      </c>
    </row>
    <row r="69" spans="1:10" x14ac:dyDescent="0.15">
      <c r="A69">
        <v>307</v>
      </c>
      <c r="B69" t="str">
        <f>VLOOKUP(A69, Table3[], 5, FALSE)</f>
        <v xml:space="preserve"> MISS</v>
      </c>
      <c r="C69" t="str">
        <f>VLOOKUP(A69, Table3[], 4, FALSE)</f>
        <v>Fleming</v>
      </c>
      <c r="D69">
        <f>VLOOKUP(A69, Table3[], 3, FALSE)</f>
        <v>1</v>
      </c>
      <c r="E69" t="str">
        <f>IFERROR(IF(VLOOKUP(A69, Table3[], 2, FALSE) = 0, "no", "yes"), "no")</f>
        <v>yes</v>
      </c>
      <c r="F69" t="str">
        <f>VLOOKUP(A69, Table3[], 7, FALSE)</f>
        <v>female</v>
      </c>
      <c r="G69" s="11" t="s">
        <v>1811</v>
      </c>
      <c r="H69">
        <f>VLOOKUP(A69, Table3[], 13, FALSE)</f>
        <v>0</v>
      </c>
      <c r="J69" t="str">
        <f>IF(Table5[[#This Row],[Age]] = "N/A", "N/A", ROUNDDOWN(Table5[[#This Row],[Age]], 0))</f>
        <v>N/A</v>
      </c>
    </row>
    <row r="70" spans="1:10" x14ac:dyDescent="0.15">
      <c r="A70">
        <v>325</v>
      </c>
      <c r="B70" t="str">
        <f>VLOOKUP(A70, Table3[], 5, FALSE)</f>
        <v xml:space="preserve"> MR</v>
      </c>
      <c r="C70" t="str">
        <f>VLOOKUP(A70, Table3[], 4, FALSE)</f>
        <v>Sage</v>
      </c>
      <c r="D70">
        <f>VLOOKUP(A70, Table3[], 3, FALSE)</f>
        <v>3</v>
      </c>
      <c r="E70" t="str">
        <f>IFERROR(IF(VLOOKUP(A70, Table3[], 2, FALSE) = 0, "no", "yes"), "no")</f>
        <v>no</v>
      </c>
      <c r="F70" t="str">
        <f>VLOOKUP(A70, Table3[], 7, FALSE)</f>
        <v>male</v>
      </c>
      <c r="G70" s="11" t="s">
        <v>1811</v>
      </c>
      <c r="H70">
        <f>VLOOKUP(A70, Table3[], 13, FALSE)</f>
        <v>10</v>
      </c>
      <c r="J70" t="str">
        <f>IF(Table5[[#This Row],[Age]] = "N/A", "N/A", ROUNDDOWN(Table5[[#This Row],[Age]], 0))</f>
        <v>N/A</v>
      </c>
    </row>
    <row r="71" spans="1:10" x14ac:dyDescent="0.15">
      <c r="A71">
        <v>331</v>
      </c>
      <c r="B71" t="str">
        <f>VLOOKUP(A71, Table3[], 5, FALSE)</f>
        <v xml:space="preserve"> MISS</v>
      </c>
      <c r="C71" t="str">
        <f>VLOOKUP(A71, Table3[], 4, FALSE)</f>
        <v>McCoy</v>
      </c>
      <c r="D71">
        <f>VLOOKUP(A71, Table3[], 3, FALSE)</f>
        <v>3</v>
      </c>
      <c r="E71" t="str">
        <f>IFERROR(IF(VLOOKUP(A71, Table3[], 2, FALSE) = 0, "no", "yes"), "no")</f>
        <v>yes</v>
      </c>
      <c r="F71" t="str">
        <f>VLOOKUP(A71, Table3[], 7, FALSE)</f>
        <v>female</v>
      </c>
      <c r="G71" s="11" t="s">
        <v>1811</v>
      </c>
      <c r="H71">
        <f>VLOOKUP(A71, Table3[], 13, FALSE)</f>
        <v>2</v>
      </c>
      <c r="J71" t="str">
        <f>IF(Table5[[#This Row],[Age]] = "N/A", "N/A", ROUNDDOWN(Table5[[#This Row],[Age]], 0))</f>
        <v>N/A</v>
      </c>
    </row>
    <row r="72" spans="1:10" x14ac:dyDescent="0.15">
      <c r="A72">
        <v>335</v>
      </c>
      <c r="B72" t="str">
        <f>VLOOKUP(A72, Table3[], 5, FALSE)</f>
        <v xml:space="preserve"> MRS</v>
      </c>
      <c r="C72" t="str">
        <f>VLOOKUP(A72, Table3[], 4, FALSE)</f>
        <v>Frauenthal</v>
      </c>
      <c r="D72">
        <f>VLOOKUP(A72, Table3[], 3, FALSE)</f>
        <v>1</v>
      </c>
      <c r="E72" t="str">
        <f>IFERROR(IF(VLOOKUP(A72, Table3[], 2, FALSE) = 0, "no", "yes"), "no")</f>
        <v>yes</v>
      </c>
      <c r="F72" t="str">
        <f>VLOOKUP(A72, Table3[], 7, FALSE)</f>
        <v>female</v>
      </c>
      <c r="G72" s="11" t="s">
        <v>1811</v>
      </c>
      <c r="H72">
        <f>VLOOKUP(A72, Table3[], 13, FALSE)</f>
        <v>1</v>
      </c>
      <c r="J72" t="str">
        <f>IF(Table5[[#This Row],[Age]] = "N/A", "N/A", ROUNDDOWN(Table5[[#This Row],[Age]], 0))</f>
        <v>N/A</v>
      </c>
    </row>
    <row r="73" spans="1:10" x14ac:dyDescent="0.15">
      <c r="A73">
        <v>336</v>
      </c>
      <c r="B73" t="str">
        <f>VLOOKUP(A73, Table3[], 5, FALSE)</f>
        <v xml:space="preserve"> MR</v>
      </c>
      <c r="C73" t="str">
        <f>VLOOKUP(A73, Table3[], 4, FALSE)</f>
        <v>Denkoff</v>
      </c>
      <c r="D73">
        <f>VLOOKUP(A73, Table3[], 3, FALSE)</f>
        <v>3</v>
      </c>
      <c r="E73" t="str">
        <f>IFERROR(IF(VLOOKUP(A73, Table3[], 2, FALSE) = 0, "no", "yes"), "no")</f>
        <v>no</v>
      </c>
      <c r="F73" t="str">
        <f>VLOOKUP(A73, Table3[], 7, FALSE)</f>
        <v>male</v>
      </c>
      <c r="G73" s="11" t="s">
        <v>1811</v>
      </c>
      <c r="H73">
        <f>VLOOKUP(A73, Table3[], 13, FALSE)</f>
        <v>0</v>
      </c>
      <c r="J73" t="str">
        <f>IF(Table5[[#This Row],[Age]] = "N/A", "N/A", ROUNDDOWN(Table5[[#This Row],[Age]], 0))</f>
        <v>N/A</v>
      </c>
    </row>
    <row r="74" spans="1:10" x14ac:dyDescent="0.15">
      <c r="A74">
        <v>348</v>
      </c>
      <c r="B74" t="str">
        <f>VLOOKUP(A74, Table3[], 5, FALSE)</f>
        <v xml:space="preserve"> MRS</v>
      </c>
      <c r="C74" t="str">
        <f>VLOOKUP(A74, Table3[], 4, FALSE)</f>
        <v>Davison</v>
      </c>
      <c r="D74">
        <f>VLOOKUP(A74, Table3[], 3, FALSE)</f>
        <v>3</v>
      </c>
      <c r="E74" t="str">
        <f>IFERROR(IF(VLOOKUP(A74, Table3[], 2, FALSE) = 0, "no", "yes"), "no")</f>
        <v>yes</v>
      </c>
      <c r="F74" t="str">
        <f>VLOOKUP(A74, Table3[], 7, FALSE)</f>
        <v>female</v>
      </c>
      <c r="G74" s="11" t="s">
        <v>1811</v>
      </c>
      <c r="H74">
        <f>VLOOKUP(A74, Table3[], 13, FALSE)</f>
        <v>1</v>
      </c>
      <c r="J74" t="str">
        <f>IF(Table5[[#This Row],[Age]] = "N/A", "N/A", ROUNDDOWN(Table5[[#This Row],[Age]], 0))</f>
        <v>N/A</v>
      </c>
    </row>
    <row r="75" spans="1:10" x14ac:dyDescent="0.15">
      <c r="A75">
        <v>352</v>
      </c>
      <c r="B75" t="str">
        <f>VLOOKUP(A75, Table3[], 5, FALSE)</f>
        <v xml:space="preserve"> MR</v>
      </c>
      <c r="C75" t="str">
        <f>VLOOKUP(A75, Table3[], 4, FALSE)</f>
        <v>Williams-Lambert</v>
      </c>
      <c r="D75">
        <f>VLOOKUP(A75, Table3[], 3, FALSE)</f>
        <v>1</v>
      </c>
      <c r="E75" t="str">
        <f>IFERROR(IF(VLOOKUP(A75, Table3[], 2, FALSE) = 0, "no", "yes"), "no")</f>
        <v>no</v>
      </c>
      <c r="F75" t="str">
        <f>VLOOKUP(A75, Table3[], 7, FALSE)</f>
        <v>male</v>
      </c>
      <c r="G75" s="11" t="s">
        <v>1811</v>
      </c>
      <c r="H75">
        <f>VLOOKUP(A75, Table3[], 13, FALSE)</f>
        <v>0</v>
      </c>
      <c r="J75" t="str">
        <f>IF(Table5[[#This Row],[Age]] = "N/A", "N/A", ROUNDDOWN(Table5[[#This Row],[Age]], 0))</f>
        <v>N/A</v>
      </c>
    </row>
    <row r="76" spans="1:10" x14ac:dyDescent="0.15">
      <c r="A76">
        <v>355</v>
      </c>
      <c r="B76" t="str">
        <f>VLOOKUP(A76, Table3[], 5, FALSE)</f>
        <v xml:space="preserve"> MR</v>
      </c>
      <c r="C76" t="str">
        <f>VLOOKUP(A76, Table3[], 4, FALSE)</f>
        <v>Yousif</v>
      </c>
      <c r="D76">
        <f>VLOOKUP(A76, Table3[], 3, FALSE)</f>
        <v>3</v>
      </c>
      <c r="E76" t="str">
        <f>IFERROR(IF(VLOOKUP(A76, Table3[], 2, FALSE) = 0, "no", "yes"), "no")</f>
        <v>no</v>
      </c>
      <c r="F76" t="str">
        <f>VLOOKUP(A76, Table3[], 7, FALSE)</f>
        <v>male</v>
      </c>
      <c r="G76" s="11" t="s">
        <v>1811</v>
      </c>
      <c r="H76">
        <f>VLOOKUP(A76, Table3[], 13, FALSE)</f>
        <v>0</v>
      </c>
      <c r="J76" t="str">
        <f>IF(Table5[[#This Row],[Age]] = "N/A", "N/A", ROUNDDOWN(Table5[[#This Row],[Age]], 0))</f>
        <v>N/A</v>
      </c>
    </row>
    <row r="77" spans="1:10" x14ac:dyDescent="0.15">
      <c r="A77">
        <v>359</v>
      </c>
      <c r="B77" t="str">
        <f>VLOOKUP(A77, Table3[], 5, FALSE)</f>
        <v xml:space="preserve"> MISS</v>
      </c>
      <c r="C77" t="str">
        <f>VLOOKUP(A77, Table3[], 4, FALSE)</f>
        <v>McGovern</v>
      </c>
      <c r="D77">
        <f>VLOOKUP(A77, Table3[], 3, FALSE)</f>
        <v>3</v>
      </c>
      <c r="E77" t="str">
        <f>IFERROR(IF(VLOOKUP(A77, Table3[], 2, FALSE) = 0, "no", "yes"), "no")</f>
        <v>yes</v>
      </c>
      <c r="F77" t="str">
        <f>VLOOKUP(A77, Table3[], 7, FALSE)</f>
        <v>female</v>
      </c>
      <c r="G77" s="11" t="s">
        <v>1811</v>
      </c>
      <c r="H77">
        <f>VLOOKUP(A77, Table3[], 13, FALSE)</f>
        <v>0</v>
      </c>
      <c r="J77" t="str">
        <f>IF(Table5[[#This Row],[Age]] = "N/A", "N/A", ROUNDDOWN(Table5[[#This Row],[Age]], 0))</f>
        <v>N/A</v>
      </c>
    </row>
    <row r="78" spans="1:10" x14ac:dyDescent="0.15">
      <c r="A78">
        <v>360</v>
      </c>
      <c r="B78" t="str">
        <f>VLOOKUP(A78, Table3[], 5, FALSE)</f>
        <v xml:space="preserve"> MISS</v>
      </c>
      <c r="C78" t="str">
        <f>VLOOKUP(A78, Table3[], 4, FALSE)</f>
        <v>Mockler</v>
      </c>
      <c r="D78">
        <f>VLOOKUP(A78, Table3[], 3, FALSE)</f>
        <v>3</v>
      </c>
      <c r="E78" t="str">
        <f>IFERROR(IF(VLOOKUP(A78, Table3[], 2, FALSE) = 0, "no", "yes"), "no")</f>
        <v>yes</v>
      </c>
      <c r="F78" t="str">
        <f>VLOOKUP(A78, Table3[], 7, FALSE)</f>
        <v>female</v>
      </c>
      <c r="G78" s="11" t="s">
        <v>1811</v>
      </c>
      <c r="H78">
        <f>VLOOKUP(A78, Table3[], 13, FALSE)</f>
        <v>0</v>
      </c>
      <c r="J78" t="str">
        <f>IF(Table5[[#This Row],[Age]] = "N/A", "N/A", ROUNDDOWN(Table5[[#This Row],[Age]], 0))</f>
        <v>N/A</v>
      </c>
    </row>
    <row r="79" spans="1:10" x14ac:dyDescent="0.15">
      <c r="A79">
        <v>365</v>
      </c>
      <c r="B79" t="str">
        <f>VLOOKUP(A79, Table3[], 5, FALSE)</f>
        <v xml:space="preserve"> MR</v>
      </c>
      <c r="C79" t="str">
        <f>VLOOKUP(A79, Table3[], 4, FALSE)</f>
        <v>O'Brien</v>
      </c>
      <c r="D79">
        <f>VLOOKUP(A79, Table3[], 3, FALSE)</f>
        <v>3</v>
      </c>
      <c r="E79" t="str">
        <f>IFERROR(IF(VLOOKUP(A79, Table3[], 2, FALSE) = 0, "no", "yes"), "no")</f>
        <v>no</v>
      </c>
      <c r="F79" t="str">
        <f>VLOOKUP(A79, Table3[], 7, FALSE)</f>
        <v>male</v>
      </c>
      <c r="G79" s="11" t="s">
        <v>1811</v>
      </c>
      <c r="H79">
        <f>VLOOKUP(A79, Table3[], 13, FALSE)</f>
        <v>1</v>
      </c>
      <c r="J79" t="str">
        <f>IF(Table5[[#This Row],[Age]] = "N/A", "N/A", ROUNDDOWN(Table5[[#This Row],[Age]], 0))</f>
        <v>N/A</v>
      </c>
    </row>
    <row r="80" spans="1:10" x14ac:dyDescent="0.15">
      <c r="A80">
        <v>368</v>
      </c>
      <c r="B80" t="str">
        <f>VLOOKUP(A80, Table3[], 5, FALSE)</f>
        <v xml:space="preserve"> MRS</v>
      </c>
      <c r="C80" t="str">
        <f>VLOOKUP(A80, Table3[], 4, FALSE)</f>
        <v>Moussa</v>
      </c>
      <c r="D80">
        <f>VLOOKUP(A80, Table3[], 3, FALSE)</f>
        <v>3</v>
      </c>
      <c r="E80" t="str">
        <f>IFERROR(IF(VLOOKUP(A80, Table3[], 2, FALSE) = 0, "no", "yes"), "no")</f>
        <v>yes</v>
      </c>
      <c r="F80" t="str">
        <f>VLOOKUP(A80, Table3[], 7, FALSE)</f>
        <v>female</v>
      </c>
      <c r="G80" s="11" t="s">
        <v>1811</v>
      </c>
      <c r="H80">
        <f>VLOOKUP(A80, Table3[], 13, FALSE)</f>
        <v>0</v>
      </c>
      <c r="J80" t="str">
        <f>IF(Table5[[#This Row],[Age]] = "N/A", "N/A", ROUNDDOWN(Table5[[#This Row],[Age]], 0))</f>
        <v>N/A</v>
      </c>
    </row>
    <row r="81" spans="1:10" x14ac:dyDescent="0.15">
      <c r="A81">
        <v>369</v>
      </c>
      <c r="B81" t="str">
        <f>VLOOKUP(A81, Table3[], 5, FALSE)</f>
        <v xml:space="preserve"> MISS</v>
      </c>
      <c r="C81" t="str">
        <f>VLOOKUP(A81, Table3[], 4, FALSE)</f>
        <v>Jermyn</v>
      </c>
      <c r="D81">
        <f>VLOOKUP(A81, Table3[], 3, FALSE)</f>
        <v>3</v>
      </c>
      <c r="E81" t="str">
        <f>IFERROR(IF(VLOOKUP(A81, Table3[], 2, FALSE) = 0, "no", "yes"), "no")</f>
        <v>yes</v>
      </c>
      <c r="F81" t="str">
        <f>VLOOKUP(A81, Table3[], 7, FALSE)</f>
        <v>female</v>
      </c>
      <c r="G81" s="11" t="s">
        <v>1811</v>
      </c>
      <c r="H81">
        <f>VLOOKUP(A81, Table3[], 13, FALSE)</f>
        <v>0</v>
      </c>
      <c r="J81" t="str">
        <f>IF(Table5[[#This Row],[Age]] = "N/A", "N/A", ROUNDDOWN(Table5[[#This Row],[Age]], 0))</f>
        <v>N/A</v>
      </c>
    </row>
    <row r="82" spans="1:10" x14ac:dyDescent="0.15">
      <c r="A82">
        <v>376</v>
      </c>
      <c r="B82" t="str">
        <f>VLOOKUP(A82, Table3[], 5, FALSE)</f>
        <v xml:space="preserve"> MRS</v>
      </c>
      <c r="C82" t="str">
        <f>VLOOKUP(A82, Table3[], 4, FALSE)</f>
        <v>Meyer</v>
      </c>
      <c r="D82">
        <f>VLOOKUP(A82, Table3[], 3, FALSE)</f>
        <v>1</v>
      </c>
      <c r="E82" t="str">
        <f>IFERROR(IF(VLOOKUP(A82, Table3[], 2, FALSE) = 0, "no", "yes"), "no")</f>
        <v>yes</v>
      </c>
      <c r="F82" t="str">
        <f>VLOOKUP(A82, Table3[], 7, FALSE)</f>
        <v>female</v>
      </c>
      <c r="G82" s="11" t="s">
        <v>1811</v>
      </c>
      <c r="H82">
        <f>VLOOKUP(A82, Table3[], 13, FALSE)</f>
        <v>1</v>
      </c>
      <c r="J82" t="str">
        <f>IF(Table5[[#This Row],[Age]] = "N/A", "N/A", ROUNDDOWN(Table5[[#This Row],[Age]], 0))</f>
        <v>N/A</v>
      </c>
    </row>
    <row r="83" spans="1:10" x14ac:dyDescent="0.15">
      <c r="A83">
        <v>382</v>
      </c>
      <c r="B83" t="str">
        <f>VLOOKUP(A83, Table3[], 5, FALSE)</f>
        <v xml:space="preserve"> MISS</v>
      </c>
      <c r="C83" t="str">
        <f>VLOOKUP(A83, Table3[], 4, FALSE)</f>
        <v>Nakid</v>
      </c>
      <c r="D83">
        <f>VLOOKUP(A83, Table3[], 3, FALSE)</f>
        <v>3</v>
      </c>
      <c r="E83" t="str">
        <f>IFERROR(IF(VLOOKUP(A83, Table3[], 2, FALSE) = 0, "no", "yes"), "no")</f>
        <v>yes</v>
      </c>
      <c r="F83" t="str">
        <f>VLOOKUP(A83, Table3[], 7, FALSE)</f>
        <v>female</v>
      </c>
      <c r="G83" s="11">
        <v>1</v>
      </c>
      <c r="H83">
        <f>VLOOKUP(A83, Table3[], 13, FALSE)</f>
        <v>2</v>
      </c>
      <c r="J83">
        <f>IF(Table5[[#This Row],[Age]] = "N/A", "N/A", ROUNDDOWN(Table5[[#This Row],[Age]], 0))</f>
        <v>1</v>
      </c>
    </row>
    <row r="84" spans="1:10" x14ac:dyDescent="0.15">
      <c r="A84">
        <v>385</v>
      </c>
      <c r="B84" t="str">
        <f>VLOOKUP(A84, Table3[], 5, FALSE)</f>
        <v xml:space="preserve"> MR</v>
      </c>
      <c r="C84" t="str">
        <f>VLOOKUP(A84, Table3[], 4, FALSE)</f>
        <v>Plotcharsky</v>
      </c>
      <c r="D84">
        <f>VLOOKUP(A84, Table3[], 3, FALSE)</f>
        <v>3</v>
      </c>
      <c r="E84" t="str">
        <f>IFERROR(IF(VLOOKUP(A84, Table3[], 2, FALSE) = 0, "no", "yes"), "no")</f>
        <v>no</v>
      </c>
      <c r="F84" t="str">
        <f>VLOOKUP(A84, Table3[], 7, FALSE)</f>
        <v>male</v>
      </c>
      <c r="G84" s="11" t="s">
        <v>1811</v>
      </c>
      <c r="H84">
        <f>VLOOKUP(A84, Table3[], 13, FALSE)</f>
        <v>0</v>
      </c>
      <c r="J84" t="str">
        <f>IF(Table5[[#This Row],[Age]] = "N/A", "N/A", ROUNDDOWN(Table5[[#This Row],[Age]], 0))</f>
        <v>N/A</v>
      </c>
    </row>
    <row r="85" spans="1:10" x14ac:dyDescent="0.15">
      <c r="A85">
        <v>387</v>
      </c>
      <c r="B85" t="str">
        <f>VLOOKUP(A85, Table3[], 5, FALSE)</f>
        <v xml:space="preserve"> MASTER</v>
      </c>
      <c r="C85" t="str">
        <f>VLOOKUP(A85, Table3[], 4, FALSE)</f>
        <v>Goodwin</v>
      </c>
      <c r="D85">
        <f>VLOOKUP(A85, Table3[], 3, FALSE)</f>
        <v>3</v>
      </c>
      <c r="E85" t="str">
        <f>IFERROR(IF(VLOOKUP(A85, Table3[], 2, FALSE) = 0, "no", "yes"), "no")</f>
        <v>no</v>
      </c>
      <c r="F85" t="str">
        <f>VLOOKUP(A85, Table3[], 7, FALSE)</f>
        <v>male</v>
      </c>
      <c r="G85" s="11">
        <v>1</v>
      </c>
      <c r="H85">
        <f>VLOOKUP(A85, Table3[], 13, FALSE)</f>
        <v>7</v>
      </c>
      <c r="J85">
        <f>IF(Table5[[#This Row],[Age]] = "N/A", "N/A", ROUNDDOWN(Table5[[#This Row],[Age]], 0))</f>
        <v>1</v>
      </c>
    </row>
    <row r="86" spans="1:10" x14ac:dyDescent="0.15">
      <c r="A86">
        <v>389</v>
      </c>
      <c r="B86" t="str">
        <f>VLOOKUP(A86, Table3[], 5, FALSE)</f>
        <v xml:space="preserve"> MR</v>
      </c>
      <c r="C86" t="str">
        <f>VLOOKUP(A86, Table3[], 4, FALSE)</f>
        <v>Sadlier</v>
      </c>
      <c r="D86">
        <f>VLOOKUP(A86, Table3[], 3, FALSE)</f>
        <v>3</v>
      </c>
      <c r="E86" t="str">
        <f>IFERROR(IF(VLOOKUP(A86, Table3[], 2, FALSE) = 0, "no", "yes"), "no")</f>
        <v>no</v>
      </c>
      <c r="F86" t="str">
        <f>VLOOKUP(A86, Table3[], 7, FALSE)</f>
        <v>male</v>
      </c>
      <c r="G86" s="11" t="s">
        <v>1811</v>
      </c>
      <c r="H86">
        <f>VLOOKUP(A86, Table3[], 13, FALSE)</f>
        <v>0</v>
      </c>
      <c r="J86" t="str">
        <f>IF(Table5[[#This Row],[Age]] = "N/A", "N/A", ROUNDDOWN(Table5[[#This Row],[Age]], 0))</f>
        <v>N/A</v>
      </c>
    </row>
    <row r="87" spans="1:10" x14ac:dyDescent="0.15">
      <c r="A87">
        <v>410</v>
      </c>
      <c r="B87" t="str">
        <f>VLOOKUP(A87, Table3[], 5, FALSE)</f>
        <v xml:space="preserve"> MISS</v>
      </c>
      <c r="C87" t="str">
        <f>VLOOKUP(A87, Table3[], 4, FALSE)</f>
        <v>Lefebre</v>
      </c>
      <c r="D87">
        <f>VLOOKUP(A87, Table3[], 3, FALSE)</f>
        <v>3</v>
      </c>
      <c r="E87" t="str">
        <f>IFERROR(IF(VLOOKUP(A87, Table3[], 2, FALSE) = 0, "no", "yes"), "no")</f>
        <v>no</v>
      </c>
      <c r="F87" t="str">
        <f>VLOOKUP(A87, Table3[], 7, FALSE)</f>
        <v>female</v>
      </c>
      <c r="G87" s="11" t="s">
        <v>1811</v>
      </c>
      <c r="H87">
        <f>VLOOKUP(A87, Table3[], 13, FALSE)</f>
        <v>4</v>
      </c>
      <c r="J87" t="str">
        <f>IF(Table5[[#This Row],[Age]] = "N/A", "N/A", ROUNDDOWN(Table5[[#This Row],[Age]], 0))</f>
        <v>N/A</v>
      </c>
    </row>
    <row r="88" spans="1:10" x14ac:dyDescent="0.15">
      <c r="A88">
        <v>411</v>
      </c>
      <c r="B88" t="str">
        <f>VLOOKUP(A88, Table3[], 5, FALSE)</f>
        <v xml:space="preserve"> MR</v>
      </c>
      <c r="C88" t="str">
        <f>VLOOKUP(A88, Table3[], 4, FALSE)</f>
        <v>Sdycoff</v>
      </c>
      <c r="D88">
        <f>VLOOKUP(A88, Table3[], 3, FALSE)</f>
        <v>3</v>
      </c>
      <c r="E88" t="str">
        <f>IFERROR(IF(VLOOKUP(A88, Table3[], 2, FALSE) = 0, "no", "yes"), "no")</f>
        <v>no</v>
      </c>
      <c r="F88" t="str">
        <f>VLOOKUP(A88, Table3[], 7, FALSE)</f>
        <v>male</v>
      </c>
      <c r="G88" s="11" t="s">
        <v>1811</v>
      </c>
      <c r="H88">
        <f>VLOOKUP(A88, Table3[], 13, FALSE)</f>
        <v>0</v>
      </c>
      <c r="J88" t="str">
        <f>IF(Table5[[#This Row],[Age]] = "N/A", "N/A", ROUNDDOWN(Table5[[#This Row],[Age]], 0))</f>
        <v>N/A</v>
      </c>
    </row>
    <row r="89" spans="1:10" x14ac:dyDescent="0.15">
      <c r="A89">
        <v>412</v>
      </c>
      <c r="B89" t="str">
        <f>VLOOKUP(A89, Table3[], 5, FALSE)</f>
        <v xml:space="preserve"> MR</v>
      </c>
      <c r="C89" t="str">
        <f>VLOOKUP(A89, Table3[], 4, FALSE)</f>
        <v>Hart</v>
      </c>
      <c r="D89">
        <f>VLOOKUP(A89, Table3[], 3, FALSE)</f>
        <v>3</v>
      </c>
      <c r="E89" t="str">
        <f>IFERROR(IF(VLOOKUP(A89, Table3[], 2, FALSE) = 0, "no", "yes"), "no")</f>
        <v>no</v>
      </c>
      <c r="F89" t="str">
        <f>VLOOKUP(A89, Table3[], 7, FALSE)</f>
        <v>male</v>
      </c>
      <c r="G89" s="11" t="s">
        <v>1811</v>
      </c>
      <c r="H89">
        <f>VLOOKUP(A89, Table3[], 13, FALSE)</f>
        <v>0</v>
      </c>
      <c r="J89" t="str">
        <f>IF(Table5[[#This Row],[Age]] = "N/A", "N/A", ROUNDDOWN(Table5[[#This Row],[Age]], 0))</f>
        <v>N/A</v>
      </c>
    </row>
    <row r="90" spans="1:10" x14ac:dyDescent="0.15">
      <c r="A90">
        <v>414</v>
      </c>
      <c r="B90" t="str">
        <f>VLOOKUP(A90, Table3[], 5, FALSE)</f>
        <v xml:space="preserve"> MR</v>
      </c>
      <c r="C90" t="str">
        <f>VLOOKUP(A90, Table3[], 4, FALSE)</f>
        <v>Cunningham</v>
      </c>
      <c r="D90">
        <f>VLOOKUP(A90, Table3[], 3, FALSE)</f>
        <v>2</v>
      </c>
      <c r="E90" t="str">
        <f>IFERROR(IF(VLOOKUP(A90, Table3[], 2, FALSE) = 0, "no", "yes"), "no")</f>
        <v>no</v>
      </c>
      <c r="F90" t="str">
        <f>VLOOKUP(A90, Table3[], 7, FALSE)</f>
        <v>male</v>
      </c>
      <c r="G90" s="11" t="s">
        <v>1811</v>
      </c>
      <c r="H90">
        <f>VLOOKUP(A90, Table3[], 13, FALSE)</f>
        <v>0</v>
      </c>
      <c r="J90" t="str">
        <f>IF(Table5[[#This Row],[Age]] = "N/A", "N/A", ROUNDDOWN(Table5[[#This Row],[Age]], 0))</f>
        <v>N/A</v>
      </c>
    </row>
    <row r="91" spans="1:10" x14ac:dyDescent="0.15">
      <c r="A91">
        <v>416</v>
      </c>
      <c r="B91" t="str">
        <f>VLOOKUP(A91, Table3[], 5, FALSE)</f>
        <v xml:space="preserve"> MRS</v>
      </c>
      <c r="C91" t="str">
        <f>VLOOKUP(A91, Table3[], 4, FALSE)</f>
        <v>Meek</v>
      </c>
      <c r="D91">
        <f>VLOOKUP(A91, Table3[], 3, FALSE)</f>
        <v>3</v>
      </c>
      <c r="E91" t="str">
        <f>IFERROR(IF(VLOOKUP(A91, Table3[], 2, FALSE) = 0, "no", "yes"), "no")</f>
        <v>no</v>
      </c>
      <c r="F91" t="str">
        <f>VLOOKUP(A91, Table3[], 7, FALSE)</f>
        <v>female</v>
      </c>
      <c r="G91" s="11" t="s">
        <v>1811</v>
      </c>
      <c r="H91">
        <f>VLOOKUP(A91, Table3[], 13, FALSE)</f>
        <v>0</v>
      </c>
      <c r="J91" t="str">
        <f>IF(Table5[[#This Row],[Age]] = "N/A", "N/A", ROUNDDOWN(Table5[[#This Row],[Age]], 0))</f>
        <v>N/A</v>
      </c>
    </row>
    <row r="92" spans="1:10" x14ac:dyDescent="0.15">
      <c r="A92">
        <v>421</v>
      </c>
      <c r="B92" t="str">
        <f>VLOOKUP(A92, Table3[], 5, FALSE)</f>
        <v xml:space="preserve"> MR</v>
      </c>
      <c r="C92" t="str">
        <f>VLOOKUP(A92, Table3[], 4, FALSE)</f>
        <v>Gheorgheff</v>
      </c>
      <c r="D92">
        <f>VLOOKUP(A92, Table3[], 3, FALSE)</f>
        <v>3</v>
      </c>
      <c r="E92" t="str">
        <f>IFERROR(IF(VLOOKUP(A92, Table3[], 2, FALSE) = 0, "no", "yes"), "no")</f>
        <v>no</v>
      </c>
      <c r="F92" t="str">
        <f>VLOOKUP(A92, Table3[], 7, FALSE)</f>
        <v>male</v>
      </c>
      <c r="G92" s="11" t="s">
        <v>1811</v>
      </c>
      <c r="H92">
        <f>VLOOKUP(A92, Table3[], 13, FALSE)</f>
        <v>0</v>
      </c>
      <c r="J92" t="str">
        <f>IF(Table5[[#This Row],[Age]] = "N/A", "N/A", ROUNDDOWN(Table5[[#This Row],[Age]], 0))</f>
        <v>N/A</v>
      </c>
    </row>
    <row r="93" spans="1:10" x14ac:dyDescent="0.15">
      <c r="A93">
        <v>426</v>
      </c>
      <c r="B93" t="str">
        <f>VLOOKUP(A93, Table3[], 5, FALSE)</f>
        <v xml:space="preserve"> MR</v>
      </c>
      <c r="C93" t="str">
        <f>VLOOKUP(A93, Table3[], 4, FALSE)</f>
        <v>Wiseman</v>
      </c>
      <c r="D93">
        <f>VLOOKUP(A93, Table3[], 3, FALSE)</f>
        <v>3</v>
      </c>
      <c r="E93" t="str">
        <f>IFERROR(IF(VLOOKUP(A93, Table3[], 2, FALSE) = 0, "no", "yes"), "no")</f>
        <v>no</v>
      </c>
      <c r="F93" t="str">
        <f>VLOOKUP(A93, Table3[], 7, FALSE)</f>
        <v>male</v>
      </c>
      <c r="G93" s="11" t="s">
        <v>1811</v>
      </c>
      <c r="H93">
        <f>VLOOKUP(A93, Table3[], 13, FALSE)</f>
        <v>0</v>
      </c>
      <c r="J93" t="str">
        <f>IF(Table5[[#This Row],[Age]] = "N/A", "N/A", ROUNDDOWN(Table5[[#This Row],[Age]], 0))</f>
        <v>N/A</v>
      </c>
    </row>
    <row r="94" spans="1:10" x14ac:dyDescent="0.15">
      <c r="A94">
        <v>429</v>
      </c>
      <c r="B94" t="str">
        <f>VLOOKUP(A94, Table3[], 5, FALSE)</f>
        <v xml:space="preserve"> MR</v>
      </c>
      <c r="C94" t="str">
        <f>VLOOKUP(A94, Table3[], 4, FALSE)</f>
        <v>Flynn</v>
      </c>
      <c r="D94">
        <f>VLOOKUP(A94, Table3[], 3, FALSE)</f>
        <v>3</v>
      </c>
      <c r="E94" t="str">
        <f>IFERROR(IF(VLOOKUP(A94, Table3[], 2, FALSE) = 0, "no", "yes"), "no")</f>
        <v>no</v>
      </c>
      <c r="F94" t="str">
        <f>VLOOKUP(A94, Table3[], 7, FALSE)</f>
        <v>male</v>
      </c>
      <c r="G94" s="11" t="s">
        <v>1811</v>
      </c>
      <c r="H94">
        <f>VLOOKUP(A94, Table3[], 13, FALSE)</f>
        <v>0</v>
      </c>
      <c r="J94" t="str">
        <f>IF(Table5[[#This Row],[Age]] = "N/A", "N/A", ROUNDDOWN(Table5[[#This Row],[Age]], 0))</f>
        <v>N/A</v>
      </c>
    </row>
    <row r="95" spans="1:10" x14ac:dyDescent="0.15">
      <c r="A95">
        <v>432</v>
      </c>
      <c r="B95" t="str">
        <f>VLOOKUP(A95, Table3[], 5, FALSE)</f>
        <v xml:space="preserve"> MRS</v>
      </c>
      <c r="C95" t="str">
        <f>VLOOKUP(A95, Table3[], 4, FALSE)</f>
        <v>Thorneycroft</v>
      </c>
      <c r="D95">
        <f>VLOOKUP(A95, Table3[], 3, FALSE)</f>
        <v>3</v>
      </c>
      <c r="E95" t="str">
        <f>IFERROR(IF(VLOOKUP(A95, Table3[], 2, FALSE) = 0, "no", "yes"), "no")</f>
        <v>yes</v>
      </c>
      <c r="F95" t="str">
        <f>VLOOKUP(A95, Table3[], 7, FALSE)</f>
        <v>female</v>
      </c>
      <c r="G95" s="11" t="s">
        <v>1811</v>
      </c>
      <c r="H95">
        <f>VLOOKUP(A95, Table3[], 13, FALSE)</f>
        <v>1</v>
      </c>
      <c r="J95" t="str">
        <f>IF(Table5[[#This Row],[Age]] = "N/A", "N/A", ROUNDDOWN(Table5[[#This Row],[Age]], 0))</f>
        <v>N/A</v>
      </c>
    </row>
    <row r="96" spans="1:10" x14ac:dyDescent="0.15">
      <c r="A96">
        <v>445</v>
      </c>
      <c r="B96" t="str">
        <f>VLOOKUP(A96, Table3[], 5, FALSE)</f>
        <v xml:space="preserve"> MR</v>
      </c>
      <c r="C96" t="str">
        <f>VLOOKUP(A96, Table3[], 4, FALSE)</f>
        <v>Johannesen-Bratthammer</v>
      </c>
      <c r="D96">
        <f>VLOOKUP(A96, Table3[], 3, FALSE)</f>
        <v>3</v>
      </c>
      <c r="E96" t="str">
        <f>IFERROR(IF(VLOOKUP(A96, Table3[], 2, FALSE) = 0, "no", "yes"), "no")</f>
        <v>yes</v>
      </c>
      <c r="F96" t="str">
        <f>VLOOKUP(A96, Table3[], 7, FALSE)</f>
        <v>male</v>
      </c>
      <c r="G96" s="11" t="s">
        <v>1811</v>
      </c>
      <c r="H96">
        <f>VLOOKUP(A96, Table3[], 13, FALSE)</f>
        <v>0</v>
      </c>
      <c r="J96" t="str">
        <f>IF(Table5[[#This Row],[Age]] = "N/A", "N/A", ROUNDDOWN(Table5[[#This Row],[Age]], 0))</f>
        <v>N/A</v>
      </c>
    </row>
    <row r="97" spans="1:10" x14ac:dyDescent="0.15">
      <c r="A97">
        <v>452</v>
      </c>
      <c r="B97" t="str">
        <f>VLOOKUP(A97, Table3[], 5, FALSE)</f>
        <v xml:space="preserve"> MR</v>
      </c>
      <c r="C97" t="str">
        <f>VLOOKUP(A97, Table3[], 4, FALSE)</f>
        <v>Hagland</v>
      </c>
      <c r="D97">
        <f>VLOOKUP(A97, Table3[], 3, FALSE)</f>
        <v>3</v>
      </c>
      <c r="E97" t="str">
        <f>IFERROR(IF(VLOOKUP(A97, Table3[], 2, FALSE) = 0, "no", "yes"), "no")</f>
        <v>no</v>
      </c>
      <c r="F97" t="str">
        <f>VLOOKUP(A97, Table3[], 7, FALSE)</f>
        <v>male</v>
      </c>
      <c r="G97" s="11" t="s">
        <v>1811</v>
      </c>
      <c r="H97">
        <f>VLOOKUP(A97, Table3[], 13, FALSE)</f>
        <v>1</v>
      </c>
      <c r="J97" t="str">
        <f>IF(Table5[[#This Row],[Age]] = "N/A", "N/A", ROUNDDOWN(Table5[[#This Row],[Age]], 0))</f>
        <v>N/A</v>
      </c>
    </row>
    <row r="98" spans="1:10" x14ac:dyDescent="0.15">
      <c r="A98">
        <v>455</v>
      </c>
      <c r="B98" t="str">
        <f>VLOOKUP(A98, Table3[], 5, FALSE)</f>
        <v xml:space="preserve"> MR</v>
      </c>
      <c r="C98" t="str">
        <f>VLOOKUP(A98, Table3[], 4, FALSE)</f>
        <v>Peduzzi</v>
      </c>
      <c r="D98">
        <f>VLOOKUP(A98, Table3[], 3, FALSE)</f>
        <v>3</v>
      </c>
      <c r="E98" t="str">
        <f>IFERROR(IF(VLOOKUP(A98, Table3[], 2, FALSE) = 0, "no", "yes"), "no")</f>
        <v>no</v>
      </c>
      <c r="F98" t="str">
        <f>VLOOKUP(A98, Table3[], 7, FALSE)</f>
        <v>male</v>
      </c>
      <c r="G98" s="11" t="s">
        <v>1811</v>
      </c>
      <c r="H98">
        <f>VLOOKUP(A98, Table3[], 13, FALSE)</f>
        <v>0</v>
      </c>
      <c r="J98" t="str">
        <f>IF(Table5[[#This Row],[Age]] = "N/A", "N/A", ROUNDDOWN(Table5[[#This Row],[Age]], 0))</f>
        <v>N/A</v>
      </c>
    </row>
    <row r="99" spans="1:10" x14ac:dyDescent="0.15">
      <c r="A99">
        <v>458</v>
      </c>
      <c r="B99" t="str">
        <f>VLOOKUP(A99, Table3[], 5, FALSE)</f>
        <v xml:space="preserve"> MRS</v>
      </c>
      <c r="C99" t="str">
        <f>VLOOKUP(A99, Table3[], 4, FALSE)</f>
        <v>Kenyon</v>
      </c>
      <c r="D99">
        <f>VLOOKUP(A99, Table3[], 3, FALSE)</f>
        <v>1</v>
      </c>
      <c r="E99" t="str">
        <f>IFERROR(IF(VLOOKUP(A99, Table3[], 2, FALSE) = 0, "no", "yes"), "no")</f>
        <v>yes</v>
      </c>
      <c r="F99" t="str">
        <f>VLOOKUP(A99, Table3[], 7, FALSE)</f>
        <v>female</v>
      </c>
      <c r="G99" s="11" t="s">
        <v>1811</v>
      </c>
      <c r="H99">
        <f>VLOOKUP(A99, Table3[], 13, FALSE)</f>
        <v>1</v>
      </c>
      <c r="J99" t="str">
        <f>IF(Table5[[#This Row],[Age]] = "N/A", "N/A", ROUNDDOWN(Table5[[#This Row],[Age]], 0))</f>
        <v>N/A</v>
      </c>
    </row>
    <row r="100" spans="1:10" x14ac:dyDescent="0.15">
      <c r="A100">
        <v>460</v>
      </c>
      <c r="B100" t="str">
        <f>VLOOKUP(A100, Table3[], 5, FALSE)</f>
        <v xml:space="preserve"> MR</v>
      </c>
      <c r="C100" t="str">
        <f>VLOOKUP(A100, Table3[], 4, FALSE)</f>
        <v>O'Connor</v>
      </c>
      <c r="D100">
        <f>VLOOKUP(A100, Table3[], 3, FALSE)</f>
        <v>3</v>
      </c>
      <c r="E100" t="str">
        <f>IFERROR(IF(VLOOKUP(A100, Table3[], 2, FALSE) = 0, "no", "yes"), "no")</f>
        <v>no</v>
      </c>
      <c r="F100" t="str">
        <f>VLOOKUP(A100, Table3[], 7, FALSE)</f>
        <v>male</v>
      </c>
      <c r="G100" s="11" t="s">
        <v>1811</v>
      </c>
      <c r="H100">
        <f>VLOOKUP(A100, Table3[], 13, FALSE)</f>
        <v>0</v>
      </c>
      <c r="J100" t="str">
        <f>IF(Table5[[#This Row],[Age]] = "N/A", "N/A", ROUNDDOWN(Table5[[#This Row],[Age]], 0))</f>
        <v>N/A</v>
      </c>
    </row>
    <row r="101" spans="1:10" x14ac:dyDescent="0.15">
      <c r="A101">
        <v>465</v>
      </c>
      <c r="B101" t="str">
        <f>VLOOKUP(A101, Table3[], 5, FALSE)</f>
        <v xml:space="preserve"> MR</v>
      </c>
      <c r="C101" t="str">
        <f>VLOOKUP(A101, Table3[], 4, FALSE)</f>
        <v>Maisner</v>
      </c>
      <c r="D101">
        <f>VLOOKUP(A101, Table3[], 3, FALSE)</f>
        <v>3</v>
      </c>
      <c r="E101" t="str">
        <f>IFERROR(IF(VLOOKUP(A101, Table3[], 2, FALSE) = 0, "no", "yes"), "no")</f>
        <v>no</v>
      </c>
      <c r="F101" t="str">
        <f>VLOOKUP(A101, Table3[], 7, FALSE)</f>
        <v>male</v>
      </c>
      <c r="G101" s="11" t="s">
        <v>1811</v>
      </c>
      <c r="H101">
        <f>VLOOKUP(A101, Table3[], 13, FALSE)</f>
        <v>0</v>
      </c>
      <c r="J101" t="str">
        <f>IF(Table5[[#This Row],[Age]] = "N/A", "N/A", ROUNDDOWN(Table5[[#This Row],[Age]], 0))</f>
        <v>N/A</v>
      </c>
    </row>
    <row r="102" spans="1:10" x14ac:dyDescent="0.15">
      <c r="A102">
        <v>467</v>
      </c>
      <c r="B102" t="str">
        <f>VLOOKUP(A102, Table3[], 5, FALSE)</f>
        <v xml:space="preserve"> MR</v>
      </c>
      <c r="C102" t="str">
        <f>VLOOKUP(A102, Table3[], 4, FALSE)</f>
        <v>Campbell</v>
      </c>
      <c r="D102">
        <f>VLOOKUP(A102, Table3[], 3, FALSE)</f>
        <v>2</v>
      </c>
      <c r="E102" t="str">
        <f>IFERROR(IF(VLOOKUP(A102, Table3[], 2, FALSE) = 0, "no", "yes"), "no")</f>
        <v>no</v>
      </c>
      <c r="F102" t="str">
        <f>VLOOKUP(A102, Table3[], 7, FALSE)</f>
        <v>male</v>
      </c>
      <c r="G102" s="11" t="s">
        <v>1811</v>
      </c>
      <c r="H102">
        <f>VLOOKUP(A102, Table3[], 13, FALSE)</f>
        <v>0</v>
      </c>
      <c r="J102" t="str">
        <f>IF(Table5[[#This Row],[Age]] = "N/A", "N/A", ROUNDDOWN(Table5[[#This Row],[Age]], 0))</f>
        <v>N/A</v>
      </c>
    </row>
    <row r="103" spans="1:10" x14ac:dyDescent="0.15">
      <c r="A103">
        <v>469</v>
      </c>
      <c r="B103" t="str">
        <f>VLOOKUP(A103, Table3[], 5, FALSE)</f>
        <v xml:space="preserve"> MR</v>
      </c>
      <c r="C103" t="str">
        <f>VLOOKUP(A103, Table3[], 4, FALSE)</f>
        <v>Scanlan</v>
      </c>
      <c r="D103">
        <f>VLOOKUP(A103, Table3[], 3, FALSE)</f>
        <v>3</v>
      </c>
      <c r="E103" t="str">
        <f>IFERROR(IF(VLOOKUP(A103, Table3[], 2, FALSE) = 0, "no", "yes"), "no")</f>
        <v>no</v>
      </c>
      <c r="F103" t="str">
        <f>VLOOKUP(A103, Table3[], 7, FALSE)</f>
        <v>male</v>
      </c>
      <c r="G103" s="11" t="s">
        <v>1811</v>
      </c>
      <c r="H103">
        <f>VLOOKUP(A103, Table3[], 13, FALSE)</f>
        <v>0</v>
      </c>
      <c r="J103" t="str">
        <f>IF(Table5[[#This Row],[Age]] = "N/A", "N/A", ROUNDDOWN(Table5[[#This Row],[Age]], 0))</f>
        <v>N/A</v>
      </c>
    </row>
    <row r="104" spans="1:10" x14ac:dyDescent="0.15">
      <c r="A104">
        <v>470</v>
      </c>
      <c r="B104" t="str">
        <f>VLOOKUP(A104, Table3[], 5, FALSE)</f>
        <v xml:space="preserve"> MISS</v>
      </c>
      <c r="C104" t="str">
        <f>VLOOKUP(A104, Table3[], 4, FALSE)</f>
        <v>Baclini</v>
      </c>
      <c r="D104">
        <f>VLOOKUP(A104, Table3[], 3, FALSE)</f>
        <v>3</v>
      </c>
      <c r="E104" t="str">
        <f>IFERROR(IF(VLOOKUP(A104, Table3[], 2, FALSE) = 0, "no", "yes"), "no")</f>
        <v>yes</v>
      </c>
      <c r="F104" t="str">
        <f>VLOOKUP(A104, Table3[], 7, FALSE)</f>
        <v>female</v>
      </c>
      <c r="G104" s="11">
        <v>0</v>
      </c>
      <c r="H104">
        <f>VLOOKUP(A104, Table3[], 13, FALSE)</f>
        <v>3</v>
      </c>
      <c r="J104">
        <f>IF(Table5[[#This Row],[Age]] = "N/A", "N/A", ROUNDDOWN(Table5[[#This Row],[Age]], 0))</f>
        <v>0</v>
      </c>
    </row>
    <row r="105" spans="1:10" x14ac:dyDescent="0.15">
      <c r="A105">
        <v>471</v>
      </c>
      <c r="B105" t="str">
        <f>VLOOKUP(A105, Table3[], 5, FALSE)</f>
        <v xml:space="preserve"> MR</v>
      </c>
      <c r="C105" t="str">
        <f>VLOOKUP(A105, Table3[], 4, FALSE)</f>
        <v>Keefe</v>
      </c>
      <c r="D105">
        <f>VLOOKUP(A105, Table3[], 3, FALSE)</f>
        <v>3</v>
      </c>
      <c r="E105" t="str">
        <f>IFERROR(IF(VLOOKUP(A105, Table3[], 2, FALSE) = 0, "no", "yes"), "no")</f>
        <v>no</v>
      </c>
      <c r="F105" t="str">
        <f>VLOOKUP(A105, Table3[], 7, FALSE)</f>
        <v>male</v>
      </c>
      <c r="G105" s="11" t="s">
        <v>1811</v>
      </c>
      <c r="H105">
        <f>VLOOKUP(A105, Table3[], 13, FALSE)</f>
        <v>0</v>
      </c>
      <c r="J105" t="str">
        <f>IF(Table5[[#This Row],[Age]] = "N/A", "N/A", ROUNDDOWN(Table5[[#This Row],[Age]], 0))</f>
        <v>N/A</v>
      </c>
    </row>
    <row r="106" spans="1:10" x14ac:dyDescent="0.15">
      <c r="A106">
        <v>476</v>
      </c>
      <c r="B106" t="str">
        <f>VLOOKUP(A106, Table3[], 5, FALSE)</f>
        <v xml:space="preserve"> MR</v>
      </c>
      <c r="C106" t="str">
        <f>VLOOKUP(A106, Table3[], 4, FALSE)</f>
        <v>Clifford</v>
      </c>
      <c r="D106">
        <f>VLOOKUP(A106, Table3[], 3, FALSE)</f>
        <v>1</v>
      </c>
      <c r="E106" t="str">
        <f>IFERROR(IF(VLOOKUP(A106, Table3[], 2, FALSE) = 0, "no", "yes"), "no")</f>
        <v>no</v>
      </c>
      <c r="F106" t="str">
        <f>VLOOKUP(A106, Table3[], 7, FALSE)</f>
        <v>male</v>
      </c>
      <c r="G106" s="11" t="s">
        <v>1811</v>
      </c>
      <c r="H106">
        <f>VLOOKUP(A106, Table3[], 13, FALSE)</f>
        <v>0</v>
      </c>
      <c r="J106" t="str">
        <f>IF(Table5[[#This Row],[Age]] = "N/A", "N/A", ROUNDDOWN(Table5[[#This Row],[Age]], 0))</f>
        <v>N/A</v>
      </c>
    </row>
    <row r="107" spans="1:10" x14ac:dyDescent="0.15">
      <c r="A107">
        <v>482</v>
      </c>
      <c r="B107" t="str">
        <f>VLOOKUP(A107, Table3[], 5, FALSE)</f>
        <v xml:space="preserve"> MR</v>
      </c>
      <c r="C107" t="str">
        <f>VLOOKUP(A107, Table3[], 4, FALSE)</f>
        <v>Frost</v>
      </c>
      <c r="D107">
        <f>VLOOKUP(A107, Table3[], 3, FALSE)</f>
        <v>2</v>
      </c>
      <c r="E107" t="str">
        <f>IFERROR(IF(VLOOKUP(A107, Table3[], 2, FALSE) = 0, "no", "yes"), "no")</f>
        <v>no</v>
      </c>
      <c r="F107" t="str">
        <f>VLOOKUP(A107, Table3[], 7, FALSE)</f>
        <v>male</v>
      </c>
      <c r="G107" s="11" t="s">
        <v>1811</v>
      </c>
      <c r="H107">
        <f>VLOOKUP(A107, Table3[], 13, FALSE)</f>
        <v>0</v>
      </c>
      <c r="J107" t="str">
        <f>IF(Table5[[#This Row],[Age]] = "N/A", "N/A", ROUNDDOWN(Table5[[#This Row],[Age]], 0))</f>
        <v>N/A</v>
      </c>
    </row>
    <row r="108" spans="1:10" x14ac:dyDescent="0.15">
      <c r="A108">
        <v>486</v>
      </c>
      <c r="B108" t="str">
        <f>VLOOKUP(A108, Table3[], 5, FALSE)</f>
        <v xml:space="preserve"> MISS</v>
      </c>
      <c r="C108" t="str">
        <f>VLOOKUP(A108, Table3[], 4, FALSE)</f>
        <v>Lefebre</v>
      </c>
      <c r="D108">
        <f>VLOOKUP(A108, Table3[], 3, FALSE)</f>
        <v>3</v>
      </c>
      <c r="E108" t="str">
        <f>IFERROR(IF(VLOOKUP(A108, Table3[], 2, FALSE) = 0, "no", "yes"), "no")</f>
        <v>no</v>
      </c>
      <c r="F108" t="str">
        <f>VLOOKUP(A108, Table3[], 7, FALSE)</f>
        <v>female</v>
      </c>
      <c r="G108" s="11" t="s">
        <v>1811</v>
      </c>
      <c r="H108">
        <f>VLOOKUP(A108, Table3[], 13, FALSE)</f>
        <v>4</v>
      </c>
      <c r="J108" t="str">
        <f>IF(Table5[[#This Row],[Age]] = "N/A", "N/A", ROUNDDOWN(Table5[[#This Row],[Age]], 0))</f>
        <v>N/A</v>
      </c>
    </row>
    <row r="109" spans="1:10" x14ac:dyDescent="0.15">
      <c r="A109">
        <v>491</v>
      </c>
      <c r="B109" t="str">
        <f>VLOOKUP(A109, Table3[], 5, FALSE)</f>
        <v xml:space="preserve"> MR</v>
      </c>
      <c r="C109" t="str">
        <f>VLOOKUP(A109, Table3[], 4, FALSE)</f>
        <v>Hagland</v>
      </c>
      <c r="D109">
        <f>VLOOKUP(A109, Table3[], 3, FALSE)</f>
        <v>3</v>
      </c>
      <c r="E109" t="str">
        <f>IFERROR(IF(VLOOKUP(A109, Table3[], 2, FALSE) = 0, "no", "yes"), "no")</f>
        <v>no</v>
      </c>
      <c r="F109" t="str">
        <f>VLOOKUP(A109, Table3[], 7, FALSE)</f>
        <v>male</v>
      </c>
      <c r="G109" s="11" t="s">
        <v>1811</v>
      </c>
      <c r="H109">
        <f>VLOOKUP(A109, Table3[], 13, FALSE)</f>
        <v>1</v>
      </c>
      <c r="J109" t="str">
        <f>IF(Table5[[#This Row],[Age]] = "N/A", "N/A", ROUNDDOWN(Table5[[#This Row],[Age]], 0))</f>
        <v>N/A</v>
      </c>
    </row>
    <row r="110" spans="1:10" x14ac:dyDescent="0.15">
      <c r="A110">
        <v>496</v>
      </c>
      <c r="B110" t="str">
        <f>VLOOKUP(A110, Table3[], 5, FALSE)</f>
        <v xml:space="preserve"> MR</v>
      </c>
      <c r="C110" t="str">
        <f>VLOOKUP(A110, Table3[], 4, FALSE)</f>
        <v>Yousseff</v>
      </c>
      <c r="D110">
        <f>VLOOKUP(A110, Table3[], 3, FALSE)</f>
        <v>3</v>
      </c>
      <c r="E110" t="str">
        <f>IFERROR(IF(VLOOKUP(A110, Table3[], 2, FALSE) = 0, "no", "yes"), "no")</f>
        <v>no</v>
      </c>
      <c r="F110" t="str">
        <f>VLOOKUP(A110, Table3[], 7, FALSE)</f>
        <v>male</v>
      </c>
      <c r="G110" s="11" t="s">
        <v>1811</v>
      </c>
      <c r="H110">
        <f>VLOOKUP(A110, Table3[], 13, FALSE)</f>
        <v>0</v>
      </c>
      <c r="J110" t="str">
        <f>IF(Table5[[#This Row],[Age]] = "N/A", "N/A", ROUNDDOWN(Table5[[#This Row],[Age]], 0))</f>
        <v>N/A</v>
      </c>
    </row>
    <row r="111" spans="1:10" x14ac:dyDescent="0.15">
      <c r="A111">
        <v>498</v>
      </c>
      <c r="B111" t="str">
        <f>VLOOKUP(A111, Table3[], 5, FALSE)</f>
        <v xml:space="preserve"> MR</v>
      </c>
      <c r="C111" t="str">
        <f>VLOOKUP(A111, Table3[], 4, FALSE)</f>
        <v>Shellard</v>
      </c>
      <c r="D111">
        <f>VLOOKUP(A111, Table3[], 3, FALSE)</f>
        <v>3</v>
      </c>
      <c r="E111" t="str">
        <f>IFERROR(IF(VLOOKUP(A111, Table3[], 2, FALSE) = 0, "no", "yes"), "no")</f>
        <v>no</v>
      </c>
      <c r="F111" t="str">
        <f>VLOOKUP(A111, Table3[], 7, FALSE)</f>
        <v>male</v>
      </c>
      <c r="G111" s="11" t="s">
        <v>1811</v>
      </c>
      <c r="H111">
        <f>VLOOKUP(A111, Table3[], 13, FALSE)</f>
        <v>0</v>
      </c>
      <c r="J111" t="str">
        <f>IF(Table5[[#This Row],[Age]] = "N/A", "N/A", ROUNDDOWN(Table5[[#This Row],[Age]], 0))</f>
        <v>N/A</v>
      </c>
    </row>
    <row r="112" spans="1:10" x14ac:dyDescent="0.15">
      <c r="A112">
        <v>503</v>
      </c>
      <c r="B112" t="str">
        <f>VLOOKUP(A112, Table3[], 5, FALSE)</f>
        <v xml:space="preserve"> MISS</v>
      </c>
      <c r="C112" t="str">
        <f>VLOOKUP(A112, Table3[], 4, FALSE)</f>
        <v>O'Sullivan</v>
      </c>
      <c r="D112">
        <f>VLOOKUP(A112, Table3[], 3, FALSE)</f>
        <v>3</v>
      </c>
      <c r="E112" t="str">
        <f>IFERROR(IF(VLOOKUP(A112, Table3[], 2, FALSE) = 0, "no", "yes"), "no")</f>
        <v>no</v>
      </c>
      <c r="F112" t="str">
        <f>VLOOKUP(A112, Table3[], 7, FALSE)</f>
        <v>female</v>
      </c>
      <c r="G112" s="11" t="s">
        <v>1811</v>
      </c>
      <c r="H112">
        <f>VLOOKUP(A112, Table3[], 13, FALSE)</f>
        <v>0</v>
      </c>
      <c r="J112" t="str">
        <f>IF(Table5[[#This Row],[Age]] = "N/A", "N/A", ROUNDDOWN(Table5[[#This Row],[Age]], 0))</f>
        <v>N/A</v>
      </c>
    </row>
    <row r="113" spans="1:10" x14ac:dyDescent="0.15">
      <c r="A113">
        <v>508</v>
      </c>
      <c r="B113" t="str">
        <f>VLOOKUP(A113, Table3[], 5, FALSE)</f>
        <v xml:space="preserve"> MR</v>
      </c>
      <c r="C113" t="str">
        <f>VLOOKUP(A113, Table3[], 4, FALSE)</f>
        <v>Bradley</v>
      </c>
      <c r="D113">
        <f>VLOOKUP(A113, Table3[], 3, FALSE)</f>
        <v>1</v>
      </c>
      <c r="E113" t="str">
        <f>IFERROR(IF(VLOOKUP(A113, Table3[], 2, FALSE) = 0, "no", "yes"), "no")</f>
        <v>yes</v>
      </c>
      <c r="F113" t="str">
        <f>VLOOKUP(A113, Table3[], 7, FALSE)</f>
        <v>male</v>
      </c>
      <c r="G113" s="11" t="s">
        <v>1811</v>
      </c>
      <c r="H113">
        <f>VLOOKUP(A113, Table3[], 13, FALSE)</f>
        <v>0</v>
      </c>
      <c r="J113" t="str">
        <f>IF(Table5[[#This Row],[Age]] = "N/A", "N/A", ROUNDDOWN(Table5[[#This Row],[Age]], 0))</f>
        <v>N/A</v>
      </c>
    </row>
    <row r="114" spans="1:10" x14ac:dyDescent="0.15">
      <c r="A114">
        <v>512</v>
      </c>
      <c r="B114" t="str">
        <f>VLOOKUP(A114, Table3[], 5, FALSE)</f>
        <v xml:space="preserve"> MR</v>
      </c>
      <c r="C114" t="str">
        <f>VLOOKUP(A114, Table3[], 4, FALSE)</f>
        <v>Webber</v>
      </c>
      <c r="D114">
        <f>VLOOKUP(A114, Table3[], 3, FALSE)</f>
        <v>3</v>
      </c>
      <c r="E114" t="str">
        <f>IFERROR(IF(VLOOKUP(A114, Table3[], 2, FALSE) = 0, "no", "yes"), "no")</f>
        <v>no</v>
      </c>
      <c r="F114" t="str">
        <f>VLOOKUP(A114, Table3[], 7, FALSE)</f>
        <v>male</v>
      </c>
      <c r="G114" s="11" t="s">
        <v>1811</v>
      </c>
      <c r="H114">
        <f>VLOOKUP(A114, Table3[], 13, FALSE)</f>
        <v>0</v>
      </c>
      <c r="J114" t="str">
        <f>IF(Table5[[#This Row],[Age]] = "N/A", "N/A", ROUNDDOWN(Table5[[#This Row],[Age]], 0))</f>
        <v>N/A</v>
      </c>
    </row>
    <row r="115" spans="1:10" x14ac:dyDescent="0.15">
      <c r="A115">
        <v>518</v>
      </c>
      <c r="B115" t="str">
        <f>VLOOKUP(A115, Table3[], 5, FALSE)</f>
        <v xml:space="preserve"> MR</v>
      </c>
      <c r="C115" t="str">
        <f>VLOOKUP(A115, Table3[], 4, FALSE)</f>
        <v>Ryan</v>
      </c>
      <c r="D115">
        <f>VLOOKUP(A115, Table3[], 3, FALSE)</f>
        <v>3</v>
      </c>
      <c r="E115" t="str">
        <f>IFERROR(IF(VLOOKUP(A115, Table3[], 2, FALSE) = 0, "no", "yes"), "no")</f>
        <v>no</v>
      </c>
      <c r="F115" t="str">
        <f>VLOOKUP(A115, Table3[], 7, FALSE)</f>
        <v>male</v>
      </c>
      <c r="G115" s="11" t="s">
        <v>1811</v>
      </c>
      <c r="H115">
        <f>VLOOKUP(A115, Table3[], 13, FALSE)</f>
        <v>0</v>
      </c>
      <c r="J115" t="str">
        <f>IF(Table5[[#This Row],[Age]] = "N/A", "N/A", ROUNDDOWN(Table5[[#This Row],[Age]], 0))</f>
        <v>N/A</v>
      </c>
    </row>
    <row r="116" spans="1:10" x14ac:dyDescent="0.15">
      <c r="A116">
        <v>523</v>
      </c>
      <c r="B116" t="str">
        <f>VLOOKUP(A116, Table3[], 5, FALSE)</f>
        <v xml:space="preserve"> MR</v>
      </c>
      <c r="C116" t="str">
        <f>VLOOKUP(A116, Table3[], 4, FALSE)</f>
        <v>Lahoud</v>
      </c>
      <c r="D116">
        <f>VLOOKUP(A116, Table3[], 3, FALSE)</f>
        <v>3</v>
      </c>
      <c r="E116" t="str">
        <f>IFERROR(IF(VLOOKUP(A116, Table3[], 2, FALSE) = 0, "no", "yes"), "no")</f>
        <v>no</v>
      </c>
      <c r="F116" t="str">
        <f>VLOOKUP(A116, Table3[], 7, FALSE)</f>
        <v>male</v>
      </c>
      <c r="G116" s="11" t="s">
        <v>1811</v>
      </c>
      <c r="H116">
        <f>VLOOKUP(A116, Table3[], 13, FALSE)</f>
        <v>0</v>
      </c>
      <c r="J116" t="str">
        <f>IF(Table5[[#This Row],[Age]] = "N/A", "N/A", ROUNDDOWN(Table5[[#This Row],[Age]], 0))</f>
        <v>N/A</v>
      </c>
    </row>
    <row r="117" spans="1:10" x14ac:dyDescent="0.15">
      <c r="A117">
        <v>525</v>
      </c>
      <c r="B117" t="str">
        <f>VLOOKUP(A117, Table3[], 5, FALSE)</f>
        <v xml:space="preserve"> MR</v>
      </c>
      <c r="C117" t="str">
        <f>VLOOKUP(A117, Table3[], 4, FALSE)</f>
        <v>Kassem</v>
      </c>
      <c r="D117">
        <f>VLOOKUP(A117, Table3[], 3, FALSE)</f>
        <v>3</v>
      </c>
      <c r="E117" t="str">
        <f>IFERROR(IF(VLOOKUP(A117, Table3[], 2, FALSE) = 0, "no", "yes"), "no")</f>
        <v>no</v>
      </c>
      <c r="F117" t="str">
        <f>VLOOKUP(A117, Table3[], 7, FALSE)</f>
        <v>male</v>
      </c>
      <c r="G117" s="11" t="s">
        <v>1811</v>
      </c>
      <c r="H117">
        <f>VLOOKUP(A117, Table3[], 13, FALSE)</f>
        <v>0</v>
      </c>
      <c r="J117" t="str">
        <f>IF(Table5[[#This Row],[Age]] = "N/A", "N/A", ROUNDDOWN(Table5[[#This Row],[Age]], 0))</f>
        <v>N/A</v>
      </c>
    </row>
    <row r="118" spans="1:10" x14ac:dyDescent="0.15">
      <c r="A118">
        <v>528</v>
      </c>
      <c r="B118" t="str">
        <f>VLOOKUP(A118, Table3[], 5, FALSE)</f>
        <v xml:space="preserve"> MR</v>
      </c>
      <c r="C118" t="str">
        <f>VLOOKUP(A118, Table3[], 4, FALSE)</f>
        <v>Farthing</v>
      </c>
      <c r="D118">
        <f>VLOOKUP(A118, Table3[], 3, FALSE)</f>
        <v>1</v>
      </c>
      <c r="E118" t="str">
        <f>IFERROR(IF(VLOOKUP(A118, Table3[], 2, FALSE) = 0, "no", "yes"), "no")</f>
        <v>no</v>
      </c>
      <c r="F118" t="str">
        <f>VLOOKUP(A118, Table3[], 7, FALSE)</f>
        <v>male</v>
      </c>
      <c r="G118" s="11" t="s">
        <v>1811</v>
      </c>
      <c r="H118">
        <f>VLOOKUP(A118, Table3[], 13, FALSE)</f>
        <v>0</v>
      </c>
      <c r="J118" t="str">
        <f>IF(Table5[[#This Row],[Age]] = "N/A", "N/A", ROUNDDOWN(Table5[[#This Row],[Age]], 0))</f>
        <v>N/A</v>
      </c>
    </row>
    <row r="119" spans="1:10" x14ac:dyDescent="0.15">
      <c r="A119">
        <v>532</v>
      </c>
      <c r="B119" t="str">
        <f>VLOOKUP(A119, Table3[], 5, FALSE)</f>
        <v xml:space="preserve"> MR</v>
      </c>
      <c r="C119" t="str">
        <f>VLOOKUP(A119, Table3[], 4, FALSE)</f>
        <v>Toufik</v>
      </c>
      <c r="D119">
        <f>VLOOKUP(A119, Table3[], 3, FALSE)</f>
        <v>3</v>
      </c>
      <c r="E119" t="str">
        <f>IFERROR(IF(VLOOKUP(A119, Table3[], 2, FALSE) = 0, "no", "yes"), "no")</f>
        <v>no</v>
      </c>
      <c r="F119" t="str">
        <f>VLOOKUP(A119, Table3[], 7, FALSE)</f>
        <v>male</v>
      </c>
      <c r="G119" s="11" t="s">
        <v>1811</v>
      </c>
      <c r="H119">
        <f>VLOOKUP(A119, Table3[], 13, FALSE)</f>
        <v>0</v>
      </c>
      <c r="J119" t="str">
        <f>IF(Table5[[#This Row],[Age]] = "N/A", "N/A", ROUNDDOWN(Table5[[#This Row],[Age]], 0))</f>
        <v>N/A</v>
      </c>
    </row>
    <row r="120" spans="1:10" x14ac:dyDescent="0.15">
      <c r="A120">
        <v>534</v>
      </c>
      <c r="B120" t="str">
        <f>VLOOKUP(A120, Table3[], 5, FALSE)</f>
        <v xml:space="preserve"> MRS</v>
      </c>
      <c r="C120" t="str">
        <f>VLOOKUP(A120, Table3[], 4, FALSE)</f>
        <v>Peter</v>
      </c>
      <c r="D120">
        <f>VLOOKUP(A120, Table3[], 3, FALSE)</f>
        <v>3</v>
      </c>
      <c r="E120" t="str">
        <f>IFERROR(IF(VLOOKUP(A120, Table3[], 2, FALSE) = 0, "no", "yes"), "no")</f>
        <v>yes</v>
      </c>
      <c r="F120" t="str">
        <f>VLOOKUP(A120, Table3[], 7, FALSE)</f>
        <v>female</v>
      </c>
      <c r="G120" s="11" t="s">
        <v>1811</v>
      </c>
      <c r="H120">
        <f>VLOOKUP(A120, Table3[], 13, FALSE)</f>
        <v>2</v>
      </c>
      <c r="J120" t="str">
        <f>IF(Table5[[#This Row],[Age]] = "N/A", "N/A", ROUNDDOWN(Table5[[#This Row],[Age]], 0))</f>
        <v>N/A</v>
      </c>
    </row>
    <row r="121" spans="1:10" x14ac:dyDescent="0.15">
      <c r="A121">
        <v>539</v>
      </c>
      <c r="B121" t="str">
        <f>VLOOKUP(A121, Table3[], 5, FALSE)</f>
        <v xml:space="preserve"> MR</v>
      </c>
      <c r="C121" t="str">
        <f>VLOOKUP(A121, Table3[], 4, FALSE)</f>
        <v>Risien</v>
      </c>
      <c r="D121">
        <f>VLOOKUP(A121, Table3[], 3, FALSE)</f>
        <v>3</v>
      </c>
      <c r="E121" t="str">
        <f>IFERROR(IF(VLOOKUP(A121, Table3[], 2, FALSE) = 0, "no", "yes"), "no")</f>
        <v>no</v>
      </c>
      <c r="F121" t="str">
        <f>VLOOKUP(A121, Table3[], 7, FALSE)</f>
        <v>male</v>
      </c>
      <c r="G121" s="11" t="s">
        <v>1811</v>
      </c>
      <c r="H121">
        <f>VLOOKUP(A121, Table3[], 13, FALSE)</f>
        <v>0</v>
      </c>
      <c r="J121" t="str">
        <f>IF(Table5[[#This Row],[Age]] = "N/A", "N/A", ROUNDDOWN(Table5[[#This Row],[Age]], 0))</f>
        <v>N/A</v>
      </c>
    </row>
    <row r="122" spans="1:10" x14ac:dyDescent="0.15">
      <c r="A122">
        <v>548</v>
      </c>
      <c r="B122" t="str">
        <f>VLOOKUP(A122, Table3[], 5, FALSE)</f>
        <v xml:space="preserve"> MR</v>
      </c>
      <c r="C122" t="str">
        <f>VLOOKUP(A122, Table3[], 4, FALSE)</f>
        <v>Padro y Manent</v>
      </c>
      <c r="D122">
        <f>VLOOKUP(A122, Table3[], 3, FALSE)</f>
        <v>2</v>
      </c>
      <c r="E122" t="str">
        <f>IFERROR(IF(VLOOKUP(A122, Table3[], 2, FALSE) = 0, "no", "yes"), "no")</f>
        <v>yes</v>
      </c>
      <c r="F122" t="str">
        <f>VLOOKUP(A122, Table3[], 7, FALSE)</f>
        <v>male</v>
      </c>
      <c r="G122" s="11" t="s">
        <v>1811</v>
      </c>
      <c r="H122">
        <f>VLOOKUP(A122, Table3[], 13, FALSE)</f>
        <v>0</v>
      </c>
      <c r="J122" t="str">
        <f>IF(Table5[[#This Row],[Age]] = "N/A", "N/A", ROUNDDOWN(Table5[[#This Row],[Age]], 0))</f>
        <v>N/A</v>
      </c>
    </row>
    <row r="123" spans="1:10" x14ac:dyDescent="0.15">
      <c r="A123">
        <v>553</v>
      </c>
      <c r="B123" t="str">
        <f>VLOOKUP(A123, Table3[], 5, FALSE)</f>
        <v xml:space="preserve"> MR</v>
      </c>
      <c r="C123" t="str">
        <f>VLOOKUP(A123, Table3[], 4, FALSE)</f>
        <v>O'Brien</v>
      </c>
      <c r="D123">
        <f>VLOOKUP(A123, Table3[], 3, FALSE)</f>
        <v>3</v>
      </c>
      <c r="E123" t="str">
        <f>IFERROR(IF(VLOOKUP(A123, Table3[], 2, FALSE) = 0, "no", "yes"), "no")</f>
        <v>no</v>
      </c>
      <c r="F123" t="str">
        <f>VLOOKUP(A123, Table3[], 7, FALSE)</f>
        <v>male</v>
      </c>
      <c r="G123" s="11" t="s">
        <v>1811</v>
      </c>
      <c r="H123">
        <f>VLOOKUP(A123, Table3[], 13, FALSE)</f>
        <v>0</v>
      </c>
      <c r="J123" t="str">
        <f>IF(Table5[[#This Row],[Age]] = "N/A", "N/A", ROUNDDOWN(Table5[[#This Row],[Age]], 0))</f>
        <v>N/A</v>
      </c>
    </row>
    <row r="124" spans="1:10" x14ac:dyDescent="0.15">
      <c r="A124">
        <v>558</v>
      </c>
      <c r="B124" t="str">
        <f>VLOOKUP(A124, Table3[], 5, FALSE)</f>
        <v xml:space="preserve"> MR</v>
      </c>
      <c r="C124" t="str">
        <f>VLOOKUP(A124, Table3[], 4, FALSE)</f>
        <v>Robbins</v>
      </c>
      <c r="D124">
        <f>VLOOKUP(A124, Table3[], 3, FALSE)</f>
        <v>1</v>
      </c>
      <c r="E124" t="str">
        <f>IFERROR(IF(VLOOKUP(A124, Table3[], 2, FALSE) = 0, "no", "yes"), "no")</f>
        <v>no</v>
      </c>
      <c r="F124" t="str">
        <f>VLOOKUP(A124, Table3[], 7, FALSE)</f>
        <v>male</v>
      </c>
      <c r="G124" s="11" t="s">
        <v>1811</v>
      </c>
      <c r="H124">
        <f>VLOOKUP(A124, Table3[], 13, FALSE)</f>
        <v>0</v>
      </c>
      <c r="J124" t="str">
        <f>IF(Table5[[#This Row],[Age]] = "N/A", "N/A", ROUNDDOWN(Table5[[#This Row],[Age]], 0))</f>
        <v>N/A</v>
      </c>
    </row>
    <row r="125" spans="1:10" x14ac:dyDescent="0.15">
      <c r="A125">
        <v>561</v>
      </c>
      <c r="B125" t="str">
        <f>VLOOKUP(A125, Table3[], 5, FALSE)</f>
        <v xml:space="preserve"> MR</v>
      </c>
      <c r="C125" t="str">
        <f>VLOOKUP(A125, Table3[], 4, FALSE)</f>
        <v>Morrow</v>
      </c>
      <c r="D125">
        <f>VLOOKUP(A125, Table3[], 3, FALSE)</f>
        <v>3</v>
      </c>
      <c r="E125" t="str">
        <f>IFERROR(IF(VLOOKUP(A125, Table3[], 2, FALSE) = 0, "no", "yes"), "no")</f>
        <v>no</v>
      </c>
      <c r="F125" t="str">
        <f>VLOOKUP(A125, Table3[], 7, FALSE)</f>
        <v>male</v>
      </c>
      <c r="G125" s="11" t="s">
        <v>1811</v>
      </c>
      <c r="H125">
        <f>VLOOKUP(A125, Table3[], 13, FALSE)</f>
        <v>0</v>
      </c>
      <c r="J125" t="str">
        <f>IF(Table5[[#This Row],[Age]] = "N/A", "N/A", ROUNDDOWN(Table5[[#This Row],[Age]], 0))</f>
        <v>N/A</v>
      </c>
    </row>
    <row r="126" spans="1:10" x14ac:dyDescent="0.15">
      <c r="A126">
        <v>564</v>
      </c>
      <c r="B126" t="str">
        <f>VLOOKUP(A126, Table3[], 5, FALSE)</f>
        <v xml:space="preserve"> MR</v>
      </c>
      <c r="C126" t="str">
        <f>VLOOKUP(A126, Table3[], 4, FALSE)</f>
        <v>Simmons</v>
      </c>
      <c r="D126">
        <f>VLOOKUP(A126, Table3[], 3, FALSE)</f>
        <v>3</v>
      </c>
      <c r="E126" t="str">
        <f>IFERROR(IF(VLOOKUP(A126, Table3[], 2, FALSE) = 0, "no", "yes"), "no")</f>
        <v>no</v>
      </c>
      <c r="F126" t="str">
        <f>VLOOKUP(A126, Table3[], 7, FALSE)</f>
        <v>male</v>
      </c>
      <c r="G126" s="11" t="s">
        <v>1811</v>
      </c>
      <c r="H126">
        <f>VLOOKUP(A126, Table3[], 13, FALSE)</f>
        <v>0</v>
      </c>
      <c r="J126" t="str">
        <f>IF(Table5[[#This Row],[Age]] = "N/A", "N/A", ROUNDDOWN(Table5[[#This Row],[Age]], 0))</f>
        <v>N/A</v>
      </c>
    </row>
    <row r="127" spans="1:10" x14ac:dyDescent="0.15">
      <c r="A127">
        <v>565</v>
      </c>
      <c r="B127" t="str">
        <f>VLOOKUP(A127, Table3[], 5, FALSE)</f>
        <v xml:space="preserve"> MISS</v>
      </c>
      <c r="C127" t="str">
        <f>VLOOKUP(A127, Table3[], 4, FALSE)</f>
        <v>Meanwell</v>
      </c>
      <c r="D127">
        <f>VLOOKUP(A127, Table3[], 3, FALSE)</f>
        <v>3</v>
      </c>
      <c r="E127" t="str">
        <f>IFERROR(IF(VLOOKUP(A127, Table3[], 2, FALSE) = 0, "no", "yes"), "no")</f>
        <v>no</v>
      </c>
      <c r="F127" t="str">
        <f>VLOOKUP(A127, Table3[], 7, FALSE)</f>
        <v>female</v>
      </c>
      <c r="G127" s="11" t="s">
        <v>1811</v>
      </c>
      <c r="H127">
        <f>VLOOKUP(A127, Table3[], 13, FALSE)</f>
        <v>0</v>
      </c>
      <c r="J127" t="str">
        <f>IF(Table5[[#This Row],[Age]] = "N/A", "N/A", ROUNDDOWN(Table5[[#This Row],[Age]], 0))</f>
        <v>N/A</v>
      </c>
    </row>
    <row r="128" spans="1:10" x14ac:dyDescent="0.15">
      <c r="A128">
        <v>569</v>
      </c>
      <c r="B128" t="str">
        <f>VLOOKUP(A128, Table3[], 5, FALSE)</f>
        <v xml:space="preserve"> MR</v>
      </c>
      <c r="C128" t="str">
        <f>VLOOKUP(A128, Table3[], 4, FALSE)</f>
        <v>Doharr</v>
      </c>
      <c r="D128">
        <f>VLOOKUP(A128, Table3[], 3, FALSE)</f>
        <v>3</v>
      </c>
      <c r="E128" t="str">
        <f>IFERROR(IF(VLOOKUP(A128, Table3[], 2, FALSE) = 0, "no", "yes"), "no")</f>
        <v>no</v>
      </c>
      <c r="F128" t="str">
        <f>VLOOKUP(A128, Table3[], 7, FALSE)</f>
        <v>male</v>
      </c>
      <c r="G128" s="11" t="s">
        <v>1811</v>
      </c>
      <c r="H128">
        <f>VLOOKUP(A128, Table3[], 13, FALSE)</f>
        <v>0</v>
      </c>
      <c r="J128" t="str">
        <f>IF(Table5[[#This Row],[Age]] = "N/A", "N/A", ROUNDDOWN(Table5[[#This Row],[Age]], 0))</f>
        <v>N/A</v>
      </c>
    </row>
    <row r="129" spans="1:10" x14ac:dyDescent="0.15">
      <c r="A129">
        <v>574</v>
      </c>
      <c r="B129" t="str">
        <f>VLOOKUP(A129, Table3[], 5, FALSE)</f>
        <v xml:space="preserve"> MISS</v>
      </c>
      <c r="C129" t="str">
        <f>VLOOKUP(A129, Table3[], 4, FALSE)</f>
        <v>Kelly</v>
      </c>
      <c r="D129">
        <f>VLOOKUP(A129, Table3[], 3, FALSE)</f>
        <v>3</v>
      </c>
      <c r="E129" t="str">
        <f>IFERROR(IF(VLOOKUP(A129, Table3[], 2, FALSE) = 0, "no", "yes"), "no")</f>
        <v>yes</v>
      </c>
      <c r="F129" t="str">
        <f>VLOOKUP(A129, Table3[], 7, FALSE)</f>
        <v>female</v>
      </c>
      <c r="G129" s="11" t="s">
        <v>1811</v>
      </c>
      <c r="H129">
        <f>VLOOKUP(A129, Table3[], 13, FALSE)</f>
        <v>0</v>
      </c>
      <c r="J129" t="str">
        <f>IF(Table5[[#This Row],[Age]] = "N/A", "N/A", ROUNDDOWN(Table5[[#This Row],[Age]], 0))</f>
        <v>N/A</v>
      </c>
    </row>
    <row r="130" spans="1:10" x14ac:dyDescent="0.15">
      <c r="A130">
        <v>579</v>
      </c>
      <c r="B130" t="str">
        <f>VLOOKUP(A130, Table3[], 5, FALSE)</f>
        <v xml:space="preserve"> MRS</v>
      </c>
      <c r="C130" t="str">
        <f>VLOOKUP(A130, Table3[], 4, FALSE)</f>
        <v>Caram</v>
      </c>
      <c r="D130">
        <f>VLOOKUP(A130, Table3[], 3, FALSE)</f>
        <v>3</v>
      </c>
      <c r="E130" t="str">
        <f>IFERROR(IF(VLOOKUP(A130, Table3[], 2, FALSE) = 0, "no", "yes"), "no")</f>
        <v>no</v>
      </c>
      <c r="F130" t="str">
        <f>VLOOKUP(A130, Table3[], 7, FALSE)</f>
        <v>female</v>
      </c>
      <c r="G130" s="11" t="s">
        <v>1811</v>
      </c>
      <c r="H130">
        <f>VLOOKUP(A130, Table3[], 13, FALSE)</f>
        <v>1</v>
      </c>
      <c r="J130" t="str">
        <f>IF(Table5[[#This Row],[Age]] = "N/A", "N/A", ROUNDDOWN(Table5[[#This Row],[Age]], 0))</f>
        <v>N/A</v>
      </c>
    </row>
    <row r="131" spans="1:10" x14ac:dyDescent="0.15">
      <c r="A131">
        <v>585</v>
      </c>
      <c r="B131" t="str">
        <f>VLOOKUP(A131, Table3[], 5, FALSE)</f>
        <v xml:space="preserve"> MR</v>
      </c>
      <c r="C131" t="str">
        <f>VLOOKUP(A131, Table3[], 4, FALSE)</f>
        <v>Paulner</v>
      </c>
      <c r="D131">
        <f>VLOOKUP(A131, Table3[], 3, FALSE)</f>
        <v>3</v>
      </c>
      <c r="E131" t="str">
        <f>IFERROR(IF(VLOOKUP(A131, Table3[], 2, FALSE) = 0, "no", "yes"), "no")</f>
        <v>no</v>
      </c>
      <c r="F131" t="str">
        <f>VLOOKUP(A131, Table3[], 7, FALSE)</f>
        <v>male</v>
      </c>
      <c r="G131" s="11" t="s">
        <v>1811</v>
      </c>
      <c r="H131">
        <f>VLOOKUP(A131, Table3[], 13, FALSE)</f>
        <v>0</v>
      </c>
      <c r="J131" t="str">
        <f>IF(Table5[[#This Row],[Age]] = "N/A", "N/A", ROUNDDOWN(Table5[[#This Row],[Age]], 0))</f>
        <v>N/A</v>
      </c>
    </row>
    <row r="132" spans="1:10" x14ac:dyDescent="0.15">
      <c r="A132">
        <v>590</v>
      </c>
      <c r="B132" t="str">
        <f>VLOOKUP(A132, Table3[], 5, FALSE)</f>
        <v xml:space="preserve"> MR</v>
      </c>
      <c r="C132" t="str">
        <f>VLOOKUP(A132, Table3[], 4, FALSE)</f>
        <v>Murdlin</v>
      </c>
      <c r="D132">
        <f>VLOOKUP(A132, Table3[], 3, FALSE)</f>
        <v>3</v>
      </c>
      <c r="E132" t="str">
        <f>IFERROR(IF(VLOOKUP(A132, Table3[], 2, FALSE) = 0, "no", "yes"), "no")</f>
        <v>no</v>
      </c>
      <c r="F132" t="str">
        <f>VLOOKUP(A132, Table3[], 7, FALSE)</f>
        <v>male</v>
      </c>
      <c r="G132" s="11" t="s">
        <v>1811</v>
      </c>
      <c r="H132">
        <f>VLOOKUP(A132, Table3[], 13, FALSE)</f>
        <v>0</v>
      </c>
      <c r="J132" t="str">
        <f>IF(Table5[[#This Row],[Age]] = "N/A", "N/A", ROUNDDOWN(Table5[[#This Row],[Age]], 0))</f>
        <v>N/A</v>
      </c>
    </row>
    <row r="133" spans="1:10" x14ac:dyDescent="0.15">
      <c r="A133">
        <v>594</v>
      </c>
      <c r="B133" t="str">
        <f>VLOOKUP(A133, Table3[], 5, FALSE)</f>
        <v xml:space="preserve"> MISS</v>
      </c>
      <c r="C133" t="str">
        <f>VLOOKUP(A133, Table3[], 4, FALSE)</f>
        <v>Bourke</v>
      </c>
      <c r="D133">
        <f>VLOOKUP(A133, Table3[], 3, FALSE)</f>
        <v>3</v>
      </c>
      <c r="E133" t="str">
        <f>IFERROR(IF(VLOOKUP(A133, Table3[], 2, FALSE) = 0, "no", "yes"), "no")</f>
        <v>no</v>
      </c>
      <c r="F133" t="str">
        <f>VLOOKUP(A133, Table3[], 7, FALSE)</f>
        <v>female</v>
      </c>
      <c r="G133" s="11" t="s">
        <v>1811</v>
      </c>
      <c r="H133">
        <f>VLOOKUP(A133, Table3[], 13, FALSE)</f>
        <v>2</v>
      </c>
      <c r="J133" t="str">
        <f>IF(Table5[[#This Row],[Age]] = "N/A", "N/A", ROUNDDOWN(Table5[[#This Row],[Age]], 0))</f>
        <v>N/A</v>
      </c>
    </row>
    <row r="134" spans="1:10" x14ac:dyDescent="0.15">
      <c r="A134">
        <v>597</v>
      </c>
      <c r="B134" t="str">
        <f>VLOOKUP(A134, Table3[], 5, FALSE)</f>
        <v xml:space="preserve"> MISS</v>
      </c>
      <c r="C134" t="str">
        <f>VLOOKUP(A134, Table3[], 4, FALSE)</f>
        <v>Leitch</v>
      </c>
      <c r="D134">
        <f>VLOOKUP(A134, Table3[], 3, FALSE)</f>
        <v>2</v>
      </c>
      <c r="E134" t="str">
        <f>IFERROR(IF(VLOOKUP(A134, Table3[], 2, FALSE) = 0, "no", "yes"), "no")</f>
        <v>yes</v>
      </c>
      <c r="F134" t="str">
        <f>VLOOKUP(A134, Table3[], 7, FALSE)</f>
        <v>female</v>
      </c>
      <c r="G134" s="11" t="s">
        <v>1811</v>
      </c>
      <c r="H134">
        <f>VLOOKUP(A134, Table3[], 13, FALSE)</f>
        <v>0</v>
      </c>
      <c r="J134" t="str">
        <f>IF(Table5[[#This Row],[Age]] = "N/A", "N/A", ROUNDDOWN(Table5[[#This Row],[Age]], 0))</f>
        <v>N/A</v>
      </c>
    </row>
    <row r="135" spans="1:10" x14ac:dyDescent="0.15">
      <c r="A135">
        <v>599</v>
      </c>
      <c r="B135" t="str">
        <f>VLOOKUP(A135, Table3[], 5, FALSE)</f>
        <v xml:space="preserve"> MR</v>
      </c>
      <c r="C135" t="str">
        <f>VLOOKUP(A135, Table3[], 4, FALSE)</f>
        <v>Boulos</v>
      </c>
      <c r="D135">
        <f>VLOOKUP(A135, Table3[], 3, FALSE)</f>
        <v>3</v>
      </c>
      <c r="E135" t="str">
        <f>IFERROR(IF(VLOOKUP(A135, Table3[], 2, FALSE) = 0, "no", "yes"), "no")</f>
        <v>no</v>
      </c>
      <c r="F135" t="str">
        <f>VLOOKUP(A135, Table3[], 7, FALSE)</f>
        <v>male</v>
      </c>
      <c r="G135" s="11" t="s">
        <v>1811</v>
      </c>
      <c r="H135">
        <f>VLOOKUP(A135, Table3[], 13, FALSE)</f>
        <v>0</v>
      </c>
      <c r="J135" t="str">
        <f>IF(Table5[[#This Row],[Age]] = "N/A", "N/A", ROUNDDOWN(Table5[[#This Row],[Age]], 0))</f>
        <v>N/A</v>
      </c>
    </row>
    <row r="136" spans="1:10" x14ac:dyDescent="0.15">
      <c r="A136">
        <v>602</v>
      </c>
      <c r="B136" t="str">
        <f>VLOOKUP(A136, Table3[], 5, FALSE)</f>
        <v xml:space="preserve"> MR</v>
      </c>
      <c r="C136" t="str">
        <f>VLOOKUP(A136, Table3[], 4, FALSE)</f>
        <v>Slabenoff</v>
      </c>
      <c r="D136">
        <f>VLOOKUP(A136, Table3[], 3, FALSE)</f>
        <v>3</v>
      </c>
      <c r="E136" t="str">
        <f>IFERROR(IF(VLOOKUP(A136, Table3[], 2, FALSE) = 0, "no", "yes"), "no")</f>
        <v>no</v>
      </c>
      <c r="F136" t="str">
        <f>VLOOKUP(A136, Table3[], 7, FALSE)</f>
        <v>male</v>
      </c>
      <c r="G136" s="11" t="s">
        <v>1811</v>
      </c>
      <c r="H136">
        <f>VLOOKUP(A136, Table3[], 13, FALSE)</f>
        <v>0</v>
      </c>
      <c r="J136" t="str">
        <f>IF(Table5[[#This Row],[Age]] = "N/A", "N/A", ROUNDDOWN(Table5[[#This Row],[Age]], 0))</f>
        <v>N/A</v>
      </c>
    </row>
    <row r="137" spans="1:10" x14ac:dyDescent="0.15">
      <c r="A137">
        <v>603</v>
      </c>
      <c r="B137" t="str">
        <f>VLOOKUP(A137, Table3[], 5, FALSE)</f>
        <v xml:space="preserve"> MR</v>
      </c>
      <c r="C137" t="str">
        <f>VLOOKUP(A137, Table3[], 4, FALSE)</f>
        <v>Harrington</v>
      </c>
      <c r="D137">
        <f>VLOOKUP(A137, Table3[], 3, FALSE)</f>
        <v>1</v>
      </c>
      <c r="E137" t="str">
        <f>IFERROR(IF(VLOOKUP(A137, Table3[], 2, FALSE) = 0, "no", "yes"), "no")</f>
        <v>no</v>
      </c>
      <c r="F137" t="str">
        <f>VLOOKUP(A137, Table3[], 7, FALSE)</f>
        <v>male</v>
      </c>
      <c r="G137" s="11" t="s">
        <v>1811</v>
      </c>
      <c r="H137">
        <f>VLOOKUP(A137, Table3[], 13, FALSE)</f>
        <v>0</v>
      </c>
      <c r="J137" t="str">
        <f>IF(Table5[[#This Row],[Age]] = "N/A", "N/A", ROUNDDOWN(Table5[[#This Row],[Age]], 0))</f>
        <v>N/A</v>
      </c>
    </row>
    <row r="138" spans="1:10" x14ac:dyDescent="0.15">
      <c r="A138">
        <v>612</v>
      </c>
      <c r="B138" t="str">
        <f>VLOOKUP(A138, Table3[], 5, FALSE)</f>
        <v xml:space="preserve"> MR</v>
      </c>
      <c r="C138" t="str">
        <f>VLOOKUP(A138, Table3[], 4, FALSE)</f>
        <v>Jardin</v>
      </c>
      <c r="D138">
        <f>VLOOKUP(A138, Table3[], 3, FALSE)</f>
        <v>3</v>
      </c>
      <c r="E138" t="str">
        <f>IFERROR(IF(VLOOKUP(A138, Table3[], 2, FALSE) = 0, "no", "yes"), "no")</f>
        <v>no</v>
      </c>
      <c r="F138" t="str">
        <f>VLOOKUP(A138, Table3[], 7, FALSE)</f>
        <v>male</v>
      </c>
      <c r="G138" s="11" t="s">
        <v>1811</v>
      </c>
      <c r="H138">
        <f>VLOOKUP(A138, Table3[], 13, FALSE)</f>
        <v>0</v>
      </c>
      <c r="J138" t="str">
        <f>IF(Table5[[#This Row],[Age]] = "N/A", "N/A", ROUNDDOWN(Table5[[#This Row],[Age]], 0))</f>
        <v>N/A</v>
      </c>
    </row>
    <row r="139" spans="1:10" x14ac:dyDescent="0.15">
      <c r="A139">
        <v>613</v>
      </c>
      <c r="B139" t="str">
        <f>VLOOKUP(A139, Table3[], 5, FALSE)</f>
        <v xml:space="preserve"> MISS</v>
      </c>
      <c r="C139" t="str">
        <f>VLOOKUP(A139, Table3[], 4, FALSE)</f>
        <v>Murphy</v>
      </c>
      <c r="D139">
        <f>VLOOKUP(A139, Table3[], 3, FALSE)</f>
        <v>3</v>
      </c>
      <c r="E139" t="str">
        <f>IFERROR(IF(VLOOKUP(A139, Table3[], 2, FALSE) = 0, "no", "yes"), "no")</f>
        <v>yes</v>
      </c>
      <c r="F139" t="str">
        <f>VLOOKUP(A139, Table3[], 7, FALSE)</f>
        <v>female</v>
      </c>
      <c r="G139" s="11" t="s">
        <v>1811</v>
      </c>
      <c r="H139">
        <f>VLOOKUP(A139, Table3[], 13, FALSE)</f>
        <v>1</v>
      </c>
      <c r="J139" t="str">
        <f>IF(Table5[[#This Row],[Age]] = "N/A", "N/A", ROUNDDOWN(Table5[[#This Row],[Age]], 0))</f>
        <v>N/A</v>
      </c>
    </row>
    <row r="140" spans="1:10" x14ac:dyDescent="0.15">
      <c r="A140">
        <v>614</v>
      </c>
      <c r="B140" t="str">
        <f>VLOOKUP(A140, Table3[], 5, FALSE)</f>
        <v xml:space="preserve"> MR</v>
      </c>
      <c r="C140" t="str">
        <f>VLOOKUP(A140, Table3[], 4, FALSE)</f>
        <v>Horgan</v>
      </c>
      <c r="D140">
        <f>VLOOKUP(A140, Table3[], 3, FALSE)</f>
        <v>3</v>
      </c>
      <c r="E140" t="str">
        <f>IFERROR(IF(VLOOKUP(A140, Table3[], 2, FALSE) = 0, "no", "yes"), "no")</f>
        <v>no</v>
      </c>
      <c r="F140" t="str">
        <f>VLOOKUP(A140, Table3[], 7, FALSE)</f>
        <v>male</v>
      </c>
      <c r="G140" s="11" t="s">
        <v>1811</v>
      </c>
      <c r="H140">
        <f>VLOOKUP(A140, Table3[], 13, FALSE)</f>
        <v>0</v>
      </c>
      <c r="J140" t="str">
        <f>IF(Table5[[#This Row],[Age]] = "N/A", "N/A", ROUNDDOWN(Table5[[#This Row],[Age]], 0))</f>
        <v>N/A</v>
      </c>
    </row>
    <row r="141" spans="1:10" x14ac:dyDescent="0.15">
      <c r="A141">
        <v>630</v>
      </c>
      <c r="B141" t="str">
        <f>VLOOKUP(A141, Table3[], 5, FALSE)</f>
        <v xml:space="preserve"> MR</v>
      </c>
      <c r="C141" t="str">
        <f>VLOOKUP(A141, Table3[], 4, FALSE)</f>
        <v>O'Connell</v>
      </c>
      <c r="D141">
        <f>VLOOKUP(A141, Table3[], 3, FALSE)</f>
        <v>3</v>
      </c>
      <c r="E141" t="str">
        <f>IFERROR(IF(VLOOKUP(A141, Table3[], 2, FALSE) = 0, "no", "yes"), "no")</f>
        <v>no</v>
      </c>
      <c r="F141" t="str">
        <f>VLOOKUP(A141, Table3[], 7, FALSE)</f>
        <v>male</v>
      </c>
      <c r="G141" s="11" t="s">
        <v>1811</v>
      </c>
      <c r="H141">
        <f>VLOOKUP(A141, Table3[], 13, FALSE)</f>
        <v>0</v>
      </c>
      <c r="J141" t="str">
        <f>IF(Table5[[#This Row],[Age]] = "N/A", "N/A", ROUNDDOWN(Table5[[#This Row],[Age]], 0))</f>
        <v>N/A</v>
      </c>
    </row>
    <row r="142" spans="1:10" x14ac:dyDescent="0.15">
      <c r="A142">
        <v>634</v>
      </c>
      <c r="B142" t="str">
        <f>VLOOKUP(A142, Table3[], 5, FALSE)</f>
        <v xml:space="preserve"> MR</v>
      </c>
      <c r="C142" t="str">
        <f>VLOOKUP(A142, Table3[], 4, FALSE)</f>
        <v>Parr</v>
      </c>
      <c r="D142">
        <f>VLOOKUP(A142, Table3[], 3, FALSE)</f>
        <v>1</v>
      </c>
      <c r="E142" t="str">
        <f>IFERROR(IF(VLOOKUP(A142, Table3[], 2, FALSE) = 0, "no", "yes"), "no")</f>
        <v>no</v>
      </c>
      <c r="F142" t="str">
        <f>VLOOKUP(A142, Table3[], 7, FALSE)</f>
        <v>male</v>
      </c>
      <c r="G142" s="11" t="s">
        <v>1811</v>
      </c>
      <c r="H142">
        <f>VLOOKUP(A142, Table3[], 13, FALSE)</f>
        <v>0</v>
      </c>
      <c r="J142" t="str">
        <f>IF(Table5[[#This Row],[Age]] = "N/A", "N/A", ROUNDDOWN(Table5[[#This Row],[Age]], 0))</f>
        <v>N/A</v>
      </c>
    </row>
    <row r="143" spans="1:10" x14ac:dyDescent="0.15">
      <c r="A143">
        <v>640</v>
      </c>
      <c r="B143" t="str">
        <f>VLOOKUP(A143, Table3[], 5, FALSE)</f>
        <v xml:space="preserve"> MR</v>
      </c>
      <c r="C143" t="str">
        <f>VLOOKUP(A143, Table3[], 4, FALSE)</f>
        <v>Thorneycroft</v>
      </c>
      <c r="D143">
        <f>VLOOKUP(A143, Table3[], 3, FALSE)</f>
        <v>3</v>
      </c>
      <c r="E143" t="str">
        <f>IFERROR(IF(VLOOKUP(A143, Table3[], 2, FALSE) = 0, "no", "yes"), "no")</f>
        <v>no</v>
      </c>
      <c r="F143" t="str">
        <f>VLOOKUP(A143, Table3[], 7, FALSE)</f>
        <v>male</v>
      </c>
      <c r="G143" s="11" t="s">
        <v>1811</v>
      </c>
      <c r="H143">
        <f>VLOOKUP(A143, Table3[], 13, FALSE)</f>
        <v>1</v>
      </c>
      <c r="J143" t="str">
        <f>IF(Table5[[#This Row],[Age]] = "N/A", "N/A", ROUNDDOWN(Table5[[#This Row],[Age]], 0))</f>
        <v>N/A</v>
      </c>
    </row>
    <row r="144" spans="1:10" x14ac:dyDescent="0.15">
      <c r="A144">
        <v>644</v>
      </c>
      <c r="B144" t="str">
        <f>VLOOKUP(A144, Table3[], 5, FALSE)</f>
        <v xml:space="preserve"> MR</v>
      </c>
      <c r="C144" t="str">
        <f>VLOOKUP(A144, Table3[], 4, FALSE)</f>
        <v>Foo</v>
      </c>
      <c r="D144">
        <f>VLOOKUP(A144, Table3[], 3, FALSE)</f>
        <v>3</v>
      </c>
      <c r="E144" t="str">
        <f>IFERROR(IF(VLOOKUP(A144, Table3[], 2, FALSE) = 0, "no", "yes"), "no")</f>
        <v>yes</v>
      </c>
      <c r="F144" t="str">
        <f>VLOOKUP(A144, Table3[], 7, FALSE)</f>
        <v>male</v>
      </c>
      <c r="G144" s="11" t="s">
        <v>1811</v>
      </c>
      <c r="H144">
        <f>VLOOKUP(A144, Table3[], 13, FALSE)</f>
        <v>0</v>
      </c>
      <c r="J144" t="str">
        <f>IF(Table5[[#This Row],[Age]] = "N/A", "N/A", ROUNDDOWN(Table5[[#This Row],[Age]], 0))</f>
        <v>N/A</v>
      </c>
    </row>
    <row r="145" spans="1:10" x14ac:dyDescent="0.15">
      <c r="A145">
        <v>645</v>
      </c>
      <c r="B145" t="str">
        <f>VLOOKUP(A145, Table3[], 5, FALSE)</f>
        <v xml:space="preserve"> MISS</v>
      </c>
      <c r="C145" t="str">
        <f>VLOOKUP(A145, Table3[], 4, FALSE)</f>
        <v>Baclini</v>
      </c>
      <c r="D145">
        <f>VLOOKUP(A145, Table3[], 3, FALSE)</f>
        <v>3</v>
      </c>
      <c r="E145" t="str">
        <f>IFERROR(IF(VLOOKUP(A145, Table3[], 2, FALSE) = 0, "no", "yes"), "no")</f>
        <v>yes</v>
      </c>
      <c r="F145" t="str">
        <f>VLOOKUP(A145, Table3[], 7, FALSE)</f>
        <v>female</v>
      </c>
      <c r="G145" s="11">
        <v>0</v>
      </c>
      <c r="H145">
        <f>VLOOKUP(A145, Table3[], 13, FALSE)</f>
        <v>3</v>
      </c>
      <c r="J145">
        <f>IF(Table5[[#This Row],[Age]] = "N/A", "N/A", ROUNDDOWN(Table5[[#This Row],[Age]], 0))</f>
        <v>0</v>
      </c>
    </row>
    <row r="146" spans="1:10" x14ac:dyDescent="0.15">
      <c r="A146">
        <v>649</v>
      </c>
      <c r="B146" t="str">
        <f>VLOOKUP(A146, Table3[], 5, FALSE)</f>
        <v xml:space="preserve"> MR</v>
      </c>
      <c r="C146" t="str">
        <f>VLOOKUP(A146, Table3[], 4, FALSE)</f>
        <v>Willey</v>
      </c>
      <c r="D146">
        <f>VLOOKUP(A146, Table3[], 3, FALSE)</f>
        <v>3</v>
      </c>
      <c r="E146" t="str">
        <f>IFERROR(IF(VLOOKUP(A146, Table3[], 2, FALSE) = 0, "no", "yes"), "no")</f>
        <v>no</v>
      </c>
      <c r="F146" t="str">
        <f>VLOOKUP(A146, Table3[], 7, FALSE)</f>
        <v>male</v>
      </c>
      <c r="G146" s="11" t="s">
        <v>1811</v>
      </c>
      <c r="H146">
        <f>VLOOKUP(A146, Table3[], 13, FALSE)</f>
        <v>0</v>
      </c>
      <c r="J146" t="str">
        <f>IF(Table5[[#This Row],[Age]] = "N/A", "N/A", ROUNDDOWN(Table5[[#This Row],[Age]], 0))</f>
        <v>N/A</v>
      </c>
    </row>
    <row r="147" spans="1:10" x14ac:dyDescent="0.15">
      <c r="A147">
        <v>651</v>
      </c>
      <c r="B147" t="str">
        <f>VLOOKUP(A147, Table3[], 5, FALSE)</f>
        <v xml:space="preserve"> MR</v>
      </c>
      <c r="C147" t="str">
        <f>VLOOKUP(A147, Table3[], 4, FALSE)</f>
        <v>Mitkoff</v>
      </c>
      <c r="D147">
        <f>VLOOKUP(A147, Table3[], 3, FALSE)</f>
        <v>3</v>
      </c>
      <c r="E147" t="str">
        <f>IFERROR(IF(VLOOKUP(A147, Table3[], 2, FALSE) = 0, "no", "yes"), "no")</f>
        <v>no</v>
      </c>
      <c r="F147" t="str">
        <f>VLOOKUP(A147, Table3[], 7, FALSE)</f>
        <v>male</v>
      </c>
      <c r="G147" s="11" t="s">
        <v>1811</v>
      </c>
      <c r="H147">
        <f>VLOOKUP(A147, Table3[], 13, FALSE)</f>
        <v>0</v>
      </c>
      <c r="J147" t="str">
        <f>IF(Table5[[#This Row],[Age]] = "N/A", "N/A", ROUNDDOWN(Table5[[#This Row],[Age]], 0))</f>
        <v>N/A</v>
      </c>
    </row>
    <row r="148" spans="1:10" x14ac:dyDescent="0.15">
      <c r="A148">
        <v>654</v>
      </c>
      <c r="B148" t="str">
        <f>VLOOKUP(A148, Table3[], 5, FALSE)</f>
        <v xml:space="preserve"> MISS</v>
      </c>
      <c r="C148" t="str">
        <f>VLOOKUP(A148, Table3[], 4, FALSE)</f>
        <v>O'Leary</v>
      </c>
      <c r="D148">
        <f>VLOOKUP(A148, Table3[], 3, FALSE)</f>
        <v>3</v>
      </c>
      <c r="E148" t="str">
        <f>IFERROR(IF(VLOOKUP(A148, Table3[], 2, FALSE) = 0, "no", "yes"), "no")</f>
        <v>yes</v>
      </c>
      <c r="F148" t="str">
        <f>VLOOKUP(A148, Table3[], 7, FALSE)</f>
        <v>female</v>
      </c>
      <c r="G148" s="11" t="s">
        <v>1811</v>
      </c>
      <c r="H148">
        <f>VLOOKUP(A148, Table3[], 13, FALSE)</f>
        <v>0</v>
      </c>
      <c r="J148" t="str">
        <f>IF(Table5[[#This Row],[Age]] = "N/A", "N/A", ROUNDDOWN(Table5[[#This Row],[Age]], 0))</f>
        <v>N/A</v>
      </c>
    </row>
    <row r="149" spans="1:10" x14ac:dyDescent="0.15">
      <c r="A149">
        <v>657</v>
      </c>
      <c r="B149" t="str">
        <f>VLOOKUP(A149, Table3[], 5, FALSE)</f>
        <v xml:space="preserve"> MR</v>
      </c>
      <c r="C149" t="str">
        <f>VLOOKUP(A149, Table3[], 4, FALSE)</f>
        <v>Radeff</v>
      </c>
      <c r="D149">
        <f>VLOOKUP(A149, Table3[], 3, FALSE)</f>
        <v>3</v>
      </c>
      <c r="E149" t="str">
        <f>IFERROR(IF(VLOOKUP(A149, Table3[], 2, FALSE) = 0, "no", "yes"), "no")</f>
        <v>no</v>
      </c>
      <c r="F149" t="str">
        <f>VLOOKUP(A149, Table3[], 7, FALSE)</f>
        <v>male</v>
      </c>
      <c r="G149" s="11" t="s">
        <v>1811</v>
      </c>
      <c r="H149">
        <f>VLOOKUP(A149, Table3[], 13, FALSE)</f>
        <v>0</v>
      </c>
      <c r="J149" t="str">
        <f>IF(Table5[[#This Row],[Age]] = "N/A", "N/A", ROUNDDOWN(Table5[[#This Row],[Age]], 0))</f>
        <v>N/A</v>
      </c>
    </row>
    <row r="150" spans="1:10" x14ac:dyDescent="0.15">
      <c r="A150">
        <v>668</v>
      </c>
      <c r="B150" t="str">
        <f>VLOOKUP(A150, Table3[], 5, FALSE)</f>
        <v xml:space="preserve"> MR</v>
      </c>
      <c r="C150" t="str">
        <f>VLOOKUP(A150, Table3[], 4, FALSE)</f>
        <v>Rommetvedt</v>
      </c>
      <c r="D150">
        <f>VLOOKUP(A150, Table3[], 3, FALSE)</f>
        <v>3</v>
      </c>
      <c r="E150" t="str">
        <f>IFERROR(IF(VLOOKUP(A150, Table3[], 2, FALSE) = 0, "no", "yes"), "no")</f>
        <v>no</v>
      </c>
      <c r="F150" t="str">
        <f>VLOOKUP(A150, Table3[], 7, FALSE)</f>
        <v>male</v>
      </c>
      <c r="G150" s="11" t="s">
        <v>1811</v>
      </c>
      <c r="H150">
        <f>VLOOKUP(A150, Table3[], 13, FALSE)</f>
        <v>0</v>
      </c>
      <c r="J150" t="str">
        <f>IF(Table5[[#This Row],[Age]] = "N/A", "N/A", ROUNDDOWN(Table5[[#This Row],[Age]], 0))</f>
        <v>N/A</v>
      </c>
    </row>
    <row r="151" spans="1:10" x14ac:dyDescent="0.15">
      <c r="A151">
        <v>670</v>
      </c>
      <c r="B151" t="str">
        <f>VLOOKUP(A151, Table3[], 5, FALSE)</f>
        <v xml:space="preserve"> MRS</v>
      </c>
      <c r="C151" t="str">
        <f>VLOOKUP(A151, Table3[], 4, FALSE)</f>
        <v>Taylor</v>
      </c>
      <c r="D151">
        <f>VLOOKUP(A151, Table3[], 3, FALSE)</f>
        <v>1</v>
      </c>
      <c r="E151" t="str">
        <f>IFERROR(IF(VLOOKUP(A151, Table3[], 2, FALSE) = 0, "no", "yes"), "no")</f>
        <v>yes</v>
      </c>
      <c r="F151" t="str">
        <f>VLOOKUP(A151, Table3[], 7, FALSE)</f>
        <v>female</v>
      </c>
      <c r="G151" s="11" t="s">
        <v>1811</v>
      </c>
      <c r="H151">
        <f>VLOOKUP(A151, Table3[], 13, FALSE)</f>
        <v>1</v>
      </c>
      <c r="J151" t="str">
        <f>IF(Table5[[#This Row],[Age]] = "N/A", "N/A", ROUNDDOWN(Table5[[#This Row],[Age]], 0))</f>
        <v>N/A</v>
      </c>
    </row>
    <row r="152" spans="1:10" x14ac:dyDescent="0.15">
      <c r="A152">
        <v>675</v>
      </c>
      <c r="B152" t="str">
        <f>VLOOKUP(A152, Table3[], 5, FALSE)</f>
        <v xml:space="preserve"> MR</v>
      </c>
      <c r="C152" t="str">
        <f>VLOOKUP(A152, Table3[], 4, FALSE)</f>
        <v>Watson</v>
      </c>
      <c r="D152">
        <f>VLOOKUP(A152, Table3[], 3, FALSE)</f>
        <v>2</v>
      </c>
      <c r="E152" t="str">
        <f>IFERROR(IF(VLOOKUP(A152, Table3[], 2, FALSE) = 0, "no", "yes"), "no")</f>
        <v>no</v>
      </c>
      <c r="F152" t="str">
        <f>VLOOKUP(A152, Table3[], 7, FALSE)</f>
        <v>male</v>
      </c>
      <c r="G152" s="11" t="s">
        <v>1811</v>
      </c>
      <c r="H152">
        <f>VLOOKUP(A152, Table3[], 13, FALSE)</f>
        <v>0</v>
      </c>
      <c r="J152" t="str">
        <f>IF(Table5[[#This Row],[Age]] = "N/A", "N/A", ROUNDDOWN(Table5[[#This Row],[Age]], 0))</f>
        <v>N/A</v>
      </c>
    </row>
    <row r="153" spans="1:10" x14ac:dyDescent="0.15">
      <c r="A153">
        <v>681</v>
      </c>
      <c r="B153" t="str">
        <f>VLOOKUP(A153, Table3[], 5, FALSE)</f>
        <v xml:space="preserve"> MISS</v>
      </c>
      <c r="C153" t="str">
        <f>VLOOKUP(A153, Table3[], 4, FALSE)</f>
        <v>Peters</v>
      </c>
      <c r="D153">
        <f>VLOOKUP(A153, Table3[], 3, FALSE)</f>
        <v>3</v>
      </c>
      <c r="E153" t="str">
        <f>IFERROR(IF(VLOOKUP(A153, Table3[], 2, FALSE) = 0, "no", "yes"), "no")</f>
        <v>no</v>
      </c>
      <c r="F153" t="str">
        <f>VLOOKUP(A153, Table3[], 7, FALSE)</f>
        <v>female</v>
      </c>
      <c r="G153" s="11" t="s">
        <v>1811</v>
      </c>
      <c r="H153">
        <f>VLOOKUP(A153, Table3[], 13, FALSE)</f>
        <v>0</v>
      </c>
      <c r="J153" t="str">
        <f>IF(Table5[[#This Row],[Age]] = "N/A", "N/A", ROUNDDOWN(Table5[[#This Row],[Age]], 0))</f>
        <v>N/A</v>
      </c>
    </row>
    <row r="154" spans="1:10" x14ac:dyDescent="0.15">
      <c r="A154">
        <v>693</v>
      </c>
      <c r="B154" t="str">
        <f>VLOOKUP(A154, Table3[], 5, FALSE)</f>
        <v xml:space="preserve"> MR</v>
      </c>
      <c r="C154" t="str">
        <f>VLOOKUP(A154, Table3[], 4, FALSE)</f>
        <v>Lam</v>
      </c>
      <c r="D154">
        <f>VLOOKUP(A154, Table3[], 3, FALSE)</f>
        <v>3</v>
      </c>
      <c r="E154" t="str">
        <f>IFERROR(IF(VLOOKUP(A154, Table3[], 2, FALSE) = 0, "no", "yes"), "no")</f>
        <v>yes</v>
      </c>
      <c r="F154" t="str">
        <f>VLOOKUP(A154, Table3[], 7, FALSE)</f>
        <v>male</v>
      </c>
      <c r="G154" s="11" t="s">
        <v>1811</v>
      </c>
      <c r="H154">
        <f>VLOOKUP(A154, Table3[], 13, FALSE)</f>
        <v>0</v>
      </c>
      <c r="J154" t="str">
        <f>IF(Table5[[#This Row],[Age]] = "N/A", "N/A", ROUNDDOWN(Table5[[#This Row],[Age]], 0))</f>
        <v>N/A</v>
      </c>
    </row>
    <row r="155" spans="1:10" x14ac:dyDescent="0.15">
      <c r="A155">
        <v>698</v>
      </c>
      <c r="B155" t="str">
        <f>VLOOKUP(A155, Table3[], 5, FALSE)</f>
        <v xml:space="preserve"> MISS</v>
      </c>
      <c r="C155" t="str">
        <f>VLOOKUP(A155, Table3[], 4, FALSE)</f>
        <v>Mullens</v>
      </c>
      <c r="D155">
        <f>VLOOKUP(A155, Table3[], 3, FALSE)</f>
        <v>3</v>
      </c>
      <c r="E155" t="str">
        <f>IFERROR(IF(VLOOKUP(A155, Table3[], 2, FALSE) = 0, "no", "yes"), "no")</f>
        <v>yes</v>
      </c>
      <c r="F155" t="str">
        <f>VLOOKUP(A155, Table3[], 7, FALSE)</f>
        <v>female</v>
      </c>
      <c r="G155" s="11" t="s">
        <v>1811</v>
      </c>
      <c r="H155">
        <f>VLOOKUP(A155, Table3[], 13, FALSE)</f>
        <v>0</v>
      </c>
      <c r="J155" t="str">
        <f>IF(Table5[[#This Row],[Age]] = "N/A", "N/A", ROUNDDOWN(Table5[[#This Row],[Age]], 0))</f>
        <v>N/A</v>
      </c>
    </row>
    <row r="156" spans="1:10" x14ac:dyDescent="0.15">
      <c r="A156">
        <v>710</v>
      </c>
      <c r="B156" t="str">
        <f>VLOOKUP(A156, Table3[], 5, FALSE)</f>
        <v xml:space="preserve"> MASTER</v>
      </c>
      <c r="C156" t="str">
        <f>VLOOKUP(A156, Table3[], 4, FALSE)</f>
        <v>Moubarek</v>
      </c>
      <c r="D156">
        <f>VLOOKUP(A156, Table3[], 3, FALSE)</f>
        <v>3</v>
      </c>
      <c r="E156" t="str">
        <f>IFERROR(IF(VLOOKUP(A156, Table3[], 2, FALSE) = 0, "no", "yes"), "no")</f>
        <v>yes</v>
      </c>
      <c r="F156" t="str">
        <f>VLOOKUP(A156, Table3[], 7, FALSE)</f>
        <v>male</v>
      </c>
      <c r="G156" s="11" t="s">
        <v>1811</v>
      </c>
      <c r="H156">
        <f>VLOOKUP(A156, Table3[], 13, FALSE)</f>
        <v>2</v>
      </c>
      <c r="J156" t="str">
        <f>IF(Table5[[#This Row],[Age]] = "N/A", "N/A", ROUNDDOWN(Table5[[#This Row],[Age]], 0))</f>
        <v>N/A</v>
      </c>
    </row>
    <row r="157" spans="1:10" x14ac:dyDescent="0.15">
      <c r="A157">
        <v>712</v>
      </c>
      <c r="B157" t="str">
        <f>VLOOKUP(A157, Table3[], 5, FALSE)</f>
        <v xml:space="preserve"> MR</v>
      </c>
      <c r="C157" t="str">
        <f>VLOOKUP(A157, Table3[], 4, FALSE)</f>
        <v>Klaber</v>
      </c>
      <c r="D157">
        <f>VLOOKUP(A157, Table3[], 3, FALSE)</f>
        <v>1</v>
      </c>
      <c r="E157" t="str">
        <f>IFERROR(IF(VLOOKUP(A157, Table3[], 2, FALSE) = 0, "no", "yes"), "no")</f>
        <v>no</v>
      </c>
      <c r="F157" t="str">
        <f>VLOOKUP(A157, Table3[], 7, FALSE)</f>
        <v>male</v>
      </c>
      <c r="G157" s="11" t="s">
        <v>1811</v>
      </c>
      <c r="H157">
        <f>VLOOKUP(A157, Table3[], 13, FALSE)</f>
        <v>0</v>
      </c>
      <c r="J157" t="str">
        <f>IF(Table5[[#This Row],[Age]] = "N/A", "N/A", ROUNDDOWN(Table5[[#This Row],[Age]], 0))</f>
        <v>N/A</v>
      </c>
    </row>
    <row r="158" spans="1:10" x14ac:dyDescent="0.15">
      <c r="A158">
        <v>719</v>
      </c>
      <c r="B158" t="str">
        <f>VLOOKUP(A158, Table3[], 5, FALSE)</f>
        <v xml:space="preserve"> MR</v>
      </c>
      <c r="C158" t="str">
        <f>VLOOKUP(A158, Table3[], 4, FALSE)</f>
        <v>McEvoy</v>
      </c>
      <c r="D158">
        <f>VLOOKUP(A158, Table3[], 3, FALSE)</f>
        <v>3</v>
      </c>
      <c r="E158" t="str">
        <f>IFERROR(IF(VLOOKUP(A158, Table3[], 2, FALSE) = 0, "no", "yes"), "no")</f>
        <v>no</v>
      </c>
      <c r="F158" t="str">
        <f>VLOOKUP(A158, Table3[], 7, FALSE)</f>
        <v>male</v>
      </c>
      <c r="G158" s="11" t="s">
        <v>1811</v>
      </c>
      <c r="H158">
        <f>VLOOKUP(A158, Table3[], 13, FALSE)</f>
        <v>0</v>
      </c>
      <c r="J158" t="str">
        <f>IF(Table5[[#This Row],[Age]] = "N/A", "N/A", ROUNDDOWN(Table5[[#This Row],[Age]], 0))</f>
        <v>N/A</v>
      </c>
    </row>
    <row r="159" spans="1:10" x14ac:dyDescent="0.15">
      <c r="A159">
        <v>728</v>
      </c>
      <c r="B159" t="str">
        <f>VLOOKUP(A159, Table3[], 5, FALSE)</f>
        <v xml:space="preserve"> MISS</v>
      </c>
      <c r="C159" t="str">
        <f>VLOOKUP(A159, Table3[], 4, FALSE)</f>
        <v>Mannion</v>
      </c>
      <c r="D159">
        <f>VLOOKUP(A159, Table3[], 3, FALSE)</f>
        <v>3</v>
      </c>
      <c r="E159" t="str">
        <f>IFERROR(IF(VLOOKUP(A159, Table3[], 2, FALSE) = 0, "no", "yes"), "no")</f>
        <v>yes</v>
      </c>
      <c r="F159" t="str">
        <f>VLOOKUP(A159, Table3[], 7, FALSE)</f>
        <v>female</v>
      </c>
      <c r="G159" s="11" t="s">
        <v>1811</v>
      </c>
      <c r="H159">
        <f>VLOOKUP(A159, Table3[], 13, FALSE)</f>
        <v>0</v>
      </c>
      <c r="J159" t="str">
        <f>IF(Table5[[#This Row],[Age]] = "N/A", "N/A", ROUNDDOWN(Table5[[#This Row],[Age]], 0))</f>
        <v>N/A</v>
      </c>
    </row>
    <row r="160" spans="1:10" x14ac:dyDescent="0.15">
      <c r="A160">
        <v>733</v>
      </c>
      <c r="B160" t="str">
        <f>VLOOKUP(A160, Table3[], 5, FALSE)</f>
        <v xml:space="preserve"> MR</v>
      </c>
      <c r="C160" t="str">
        <f>VLOOKUP(A160, Table3[], 4, FALSE)</f>
        <v>Knight</v>
      </c>
      <c r="D160">
        <f>VLOOKUP(A160, Table3[], 3, FALSE)</f>
        <v>2</v>
      </c>
      <c r="E160" t="str">
        <f>IFERROR(IF(VLOOKUP(A160, Table3[], 2, FALSE) = 0, "no", "yes"), "no")</f>
        <v>no</v>
      </c>
      <c r="F160" t="str">
        <f>VLOOKUP(A160, Table3[], 7, FALSE)</f>
        <v>male</v>
      </c>
      <c r="G160" s="11" t="s">
        <v>1811</v>
      </c>
      <c r="H160">
        <f>VLOOKUP(A160, Table3[], 13, FALSE)</f>
        <v>0</v>
      </c>
      <c r="J160" t="str">
        <f>IF(Table5[[#This Row],[Age]] = "N/A", "N/A", ROUNDDOWN(Table5[[#This Row],[Age]], 0))</f>
        <v>N/A</v>
      </c>
    </row>
    <row r="161" spans="1:10" x14ac:dyDescent="0.15">
      <c r="A161">
        <v>739</v>
      </c>
      <c r="B161" t="str">
        <f>VLOOKUP(A161, Table3[], 5, FALSE)</f>
        <v xml:space="preserve"> MR</v>
      </c>
      <c r="C161" t="str">
        <f>VLOOKUP(A161, Table3[], 4, FALSE)</f>
        <v>Ivanoff</v>
      </c>
      <c r="D161">
        <f>VLOOKUP(A161, Table3[], 3, FALSE)</f>
        <v>3</v>
      </c>
      <c r="E161" t="str">
        <f>IFERROR(IF(VLOOKUP(A161, Table3[], 2, FALSE) = 0, "no", "yes"), "no")</f>
        <v>no</v>
      </c>
      <c r="F161" t="str">
        <f>VLOOKUP(A161, Table3[], 7, FALSE)</f>
        <v>male</v>
      </c>
      <c r="G161" s="11" t="s">
        <v>1811</v>
      </c>
      <c r="H161">
        <f>VLOOKUP(A161, Table3[], 13, FALSE)</f>
        <v>0</v>
      </c>
      <c r="J161" t="str">
        <f>IF(Table5[[#This Row],[Age]] = "N/A", "N/A", ROUNDDOWN(Table5[[#This Row],[Age]], 0))</f>
        <v>N/A</v>
      </c>
    </row>
    <row r="162" spans="1:10" x14ac:dyDescent="0.15">
      <c r="A162">
        <v>740</v>
      </c>
      <c r="B162" t="str">
        <f>VLOOKUP(A162, Table3[], 5, FALSE)</f>
        <v xml:space="preserve"> MR</v>
      </c>
      <c r="C162" t="str">
        <f>VLOOKUP(A162, Table3[], 4, FALSE)</f>
        <v>Nankoff</v>
      </c>
      <c r="D162">
        <f>VLOOKUP(A162, Table3[], 3, FALSE)</f>
        <v>3</v>
      </c>
      <c r="E162" t="str">
        <f>IFERROR(IF(VLOOKUP(A162, Table3[], 2, FALSE) = 0, "no", "yes"), "no")</f>
        <v>no</v>
      </c>
      <c r="F162" t="str">
        <f>VLOOKUP(A162, Table3[], 7, FALSE)</f>
        <v>male</v>
      </c>
      <c r="G162" s="11" t="s">
        <v>1811</v>
      </c>
      <c r="H162">
        <f>VLOOKUP(A162, Table3[], 13, FALSE)</f>
        <v>0</v>
      </c>
      <c r="J162" t="str">
        <f>IF(Table5[[#This Row],[Age]] = "N/A", "N/A", ROUNDDOWN(Table5[[#This Row],[Age]], 0))</f>
        <v>N/A</v>
      </c>
    </row>
    <row r="163" spans="1:10" x14ac:dyDescent="0.15">
      <c r="A163">
        <v>741</v>
      </c>
      <c r="B163" t="str">
        <f>VLOOKUP(A163, Table3[], 5, FALSE)</f>
        <v xml:space="preserve"> MR</v>
      </c>
      <c r="C163" t="str">
        <f>VLOOKUP(A163, Table3[], 4, FALSE)</f>
        <v>Hawksford</v>
      </c>
      <c r="D163">
        <f>VLOOKUP(A163, Table3[], 3, FALSE)</f>
        <v>1</v>
      </c>
      <c r="E163" t="str">
        <f>IFERROR(IF(VLOOKUP(A163, Table3[], 2, FALSE) = 0, "no", "yes"), "no")</f>
        <v>yes</v>
      </c>
      <c r="F163" t="str">
        <f>VLOOKUP(A163, Table3[], 7, FALSE)</f>
        <v>male</v>
      </c>
      <c r="G163" s="11" t="s">
        <v>1811</v>
      </c>
      <c r="H163">
        <f>VLOOKUP(A163, Table3[], 13, FALSE)</f>
        <v>0</v>
      </c>
      <c r="J163" t="str">
        <f>IF(Table5[[#This Row],[Age]] = "N/A", "N/A", ROUNDDOWN(Table5[[#This Row],[Age]], 0))</f>
        <v>N/A</v>
      </c>
    </row>
    <row r="164" spans="1:10" x14ac:dyDescent="0.15">
      <c r="A164">
        <v>756</v>
      </c>
      <c r="B164" t="str">
        <f>VLOOKUP(A164, Table3[], 5, FALSE)</f>
        <v xml:space="preserve"> MASTER</v>
      </c>
      <c r="C164" t="str">
        <f>VLOOKUP(A164, Table3[], 4, FALSE)</f>
        <v>Hamalainen</v>
      </c>
      <c r="D164">
        <f>VLOOKUP(A164, Table3[], 3, FALSE)</f>
        <v>2</v>
      </c>
      <c r="E164" t="str">
        <f>IFERROR(IF(VLOOKUP(A164, Table3[], 2, FALSE) = 0, "no", "yes"), "no")</f>
        <v>yes</v>
      </c>
      <c r="F164" t="str">
        <f>VLOOKUP(A164, Table3[], 7, FALSE)</f>
        <v>male</v>
      </c>
      <c r="G164" s="11">
        <v>0</v>
      </c>
      <c r="H164">
        <f>VLOOKUP(A164, Table3[], 13, FALSE)</f>
        <v>2</v>
      </c>
      <c r="J164">
        <f>IF(Table5[[#This Row],[Age]] = "N/A", "N/A", ROUNDDOWN(Table5[[#This Row],[Age]], 0))</f>
        <v>0</v>
      </c>
    </row>
    <row r="165" spans="1:10" x14ac:dyDescent="0.15">
      <c r="A165">
        <v>761</v>
      </c>
      <c r="B165" t="str">
        <f>VLOOKUP(A165, Table3[], 5, FALSE)</f>
        <v xml:space="preserve"> MR</v>
      </c>
      <c r="C165" t="str">
        <f>VLOOKUP(A165, Table3[], 4, FALSE)</f>
        <v>Garfirth</v>
      </c>
      <c r="D165">
        <f>VLOOKUP(A165, Table3[], 3, FALSE)</f>
        <v>3</v>
      </c>
      <c r="E165" t="str">
        <f>IFERROR(IF(VLOOKUP(A165, Table3[], 2, FALSE) = 0, "no", "yes"), "no")</f>
        <v>no</v>
      </c>
      <c r="F165" t="str">
        <f>VLOOKUP(A165, Table3[], 7, FALSE)</f>
        <v>male</v>
      </c>
      <c r="G165" s="11" t="s">
        <v>1811</v>
      </c>
      <c r="H165">
        <f>VLOOKUP(A165, Table3[], 13, FALSE)</f>
        <v>0</v>
      </c>
      <c r="J165" t="str">
        <f>IF(Table5[[#This Row],[Age]] = "N/A", "N/A", ROUNDDOWN(Table5[[#This Row],[Age]], 0))</f>
        <v>N/A</v>
      </c>
    </row>
    <row r="166" spans="1:10" x14ac:dyDescent="0.15">
      <c r="A166">
        <v>767</v>
      </c>
      <c r="B166" t="str">
        <f>VLOOKUP(A166, Table3[], 5, FALSE)</f>
        <v xml:space="preserve"> DR</v>
      </c>
      <c r="C166" t="str">
        <f>VLOOKUP(A166, Table3[], 4, FALSE)</f>
        <v>Brewe</v>
      </c>
      <c r="D166">
        <f>VLOOKUP(A166, Table3[], 3, FALSE)</f>
        <v>1</v>
      </c>
      <c r="E166" t="str">
        <f>IFERROR(IF(VLOOKUP(A166, Table3[], 2, FALSE) = 0, "no", "yes"), "no")</f>
        <v>no</v>
      </c>
      <c r="F166" t="str">
        <f>VLOOKUP(A166, Table3[], 7, FALSE)</f>
        <v>male</v>
      </c>
      <c r="G166" s="11" t="s">
        <v>1811</v>
      </c>
      <c r="H166">
        <f>VLOOKUP(A166, Table3[], 13, FALSE)</f>
        <v>0</v>
      </c>
      <c r="J166" t="str">
        <f>IF(Table5[[#This Row],[Age]] = "N/A", "N/A", ROUNDDOWN(Table5[[#This Row],[Age]], 0))</f>
        <v>N/A</v>
      </c>
    </row>
    <row r="167" spans="1:10" x14ac:dyDescent="0.15">
      <c r="A167">
        <v>769</v>
      </c>
      <c r="B167" t="str">
        <f>VLOOKUP(A167, Table3[], 5, FALSE)</f>
        <v xml:space="preserve"> MR</v>
      </c>
      <c r="C167" t="str">
        <f>VLOOKUP(A167, Table3[], 4, FALSE)</f>
        <v>Moran</v>
      </c>
      <c r="D167">
        <f>VLOOKUP(A167, Table3[], 3, FALSE)</f>
        <v>3</v>
      </c>
      <c r="E167" t="str">
        <f>IFERROR(IF(VLOOKUP(A167, Table3[], 2, FALSE) = 0, "no", "yes"), "no")</f>
        <v>no</v>
      </c>
      <c r="F167" t="str">
        <f>VLOOKUP(A167, Table3[], 7, FALSE)</f>
        <v>male</v>
      </c>
      <c r="G167" s="11" t="s">
        <v>1811</v>
      </c>
      <c r="H167">
        <f>VLOOKUP(A167, Table3[], 13, FALSE)</f>
        <v>1</v>
      </c>
      <c r="J167" t="str">
        <f>IF(Table5[[#This Row],[Age]] = "N/A", "N/A", ROUNDDOWN(Table5[[#This Row],[Age]], 0))</f>
        <v>N/A</v>
      </c>
    </row>
    <row r="168" spans="1:10" x14ac:dyDescent="0.15">
      <c r="A168">
        <v>774</v>
      </c>
      <c r="B168" t="str">
        <f>VLOOKUP(A168, Table3[], 5, FALSE)</f>
        <v xml:space="preserve"> MR</v>
      </c>
      <c r="C168" t="str">
        <f>VLOOKUP(A168, Table3[], 4, FALSE)</f>
        <v>Elias</v>
      </c>
      <c r="D168">
        <f>VLOOKUP(A168, Table3[], 3, FALSE)</f>
        <v>3</v>
      </c>
      <c r="E168" t="str">
        <f>IFERROR(IF(VLOOKUP(A168, Table3[], 2, FALSE) = 0, "no", "yes"), "no")</f>
        <v>no</v>
      </c>
      <c r="F168" t="str">
        <f>VLOOKUP(A168, Table3[], 7, FALSE)</f>
        <v>male</v>
      </c>
      <c r="G168" s="11" t="s">
        <v>1811</v>
      </c>
      <c r="H168">
        <f>VLOOKUP(A168, Table3[], 13, FALSE)</f>
        <v>0</v>
      </c>
      <c r="J168" t="str">
        <f>IF(Table5[[#This Row],[Age]] = "N/A", "N/A", ROUNDDOWN(Table5[[#This Row],[Age]], 0))</f>
        <v>N/A</v>
      </c>
    </row>
    <row r="169" spans="1:10" x14ac:dyDescent="0.15">
      <c r="A169">
        <v>777</v>
      </c>
      <c r="B169" t="str">
        <f>VLOOKUP(A169, Table3[], 5, FALSE)</f>
        <v xml:space="preserve"> MR</v>
      </c>
      <c r="C169" t="str">
        <f>VLOOKUP(A169, Table3[], 4, FALSE)</f>
        <v>Tobin</v>
      </c>
      <c r="D169">
        <f>VLOOKUP(A169, Table3[], 3, FALSE)</f>
        <v>3</v>
      </c>
      <c r="E169" t="str">
        <f>IFERROR(IF(VLOOKUP(A169, Table3[], 2, FALSE) = 0, "no", "yes"), "no")</f>
        <v>no</v>
      </c>
      <c r="F169" t="str">
        <f>VLOOKUP(A169, Table3[], 7, FALSE)</f>
        <v>male</v>
      </c>
      <c r="G169" s="11" t="s">
        <v>1811</v>
      </c>
      <c r="H169">
        <f>VLOOKUP(A169, Table3[], 13, FALSE)</f>
        <v>0</v>
      </c>
      <c r="J169" t="str">
        <f>IF(Table5[[#This Row],[Age]] = "N/A", "N/A", ROUNDDOWN(Table5[[#This Row],[Age]], 0))</f>
        <v>N/A</v>
      </c>
    </row>
    <row r="170" spans="1:10" x14ac:dyDescent="0.15">
      <c r="A170">
        <v>779</v>
      </c>
      <c r="B170" t="str">
        <f>VLOOKUP(A170, Table3[], 5, FALSE)</f>
        <v xml:space="preserve"> MR</v>
      </c>
      <c r="C170" t="str">
        <f>VLOOKUP(A170, Table3[], 4, FALSE)</f>
        <v>Kilgannon</v>
      </c>
      <c r="D170">
        <f>VLOOKUP(A170, Table3[], 3, FALSE)</f>
        <v>3</v>
      </c>
      <c r="E170" t="str">
        <f>IFERROR(IF(VLOOKUP(A170, Table3[], 2, FALSE) = 0, "no", "yes"), "no")</f>
        <v>no</v>
      </c>
      <c r="F170" t="str">
        <f>VLOOKUP(A170, Table3[], 7, FALSE)</f>
        <v>male</v>
      </c>
      <c r="G170" s="11" t="s">
        <v>1811</v>
      </c>
      <c r="H170">
        <f>VLOOKUP(A170, Table3[], 13, FALSE)</f>
        <v>0</v>
      </c>
      <c r="J170" t="str">
        <f>IF(Table5[[#This Row],[Age]] = "N/A", "N/A", ROUNDDOWN(Table5[[#This Row],[Age]], 0))</f>
        <v>N/A</v>
      </c>
    </row>
    <row r="171" spans="1:10" x14ac:dyDescent="0.15">
      <c r="A171">
        <v>784</v>
      </c>
      <c r="B171" t="str">
        <f>VLOOKUP(A171, Table3[], 5, FALSE)</f>
        <v xml:space="preserve"> MR</v>
      </c>
      <c r="C171" t="str">
        <f>VLOOKUP(A171, Table3[], 4, FALSE)</f>
        <v>Johnston</v>
      </c>
      <c r="D171">
        <f>VLOOKUP(A171, Table3[], 3, FALSE)</f>
        <v>3</v>
      </c>
      <c r="E171" t="str">
        <f>IFERROR(IF(VLOOKUP(A171, Table3[], 2, FALSE) = 0, "no", "yes"), "no")</f>
        <v>no</v>
      </c>
      <c r="F171" t="str">
        <f>VLOOKUP(A171, Table3[], 7, FALSE)</f>
        <v>male</v>
      </c>
      <c r="G171" s="11" t="s">
        <v>1811</v>
      </c>
      <c r="H171">
        <f>VLOOKUP(A171, Table3[], 13, FALSE)</f>
        <v>3</v>
      </c>
      <c r="J171" t="str">
        <f>IF(Table5[[#This Row],[Age]] = "N/A", "N/A", ROUNDDOWN(Table5[[#This Row],[Age]], 0))</f>
        <v>N/A</v>
      </c>
    </row>
    <row r="172" spans="1:10" x14ac:dyDescent="0.15">
      <c r="A172">
        <v>789</v>
      </c>
      <c r="B172" t="str">
        <f>VLOOKUP(A172, Table3[], 5, FALSE)</f>
        <v xml:space="preserve"> MASTER</v>
      </c>
      <c r="C172" t="str">
        <f>VLOOKUP(A172, Table3[], 4, FALSE)</f>
        <v>Dean</v>
      </c>
      <c r="D172">
        <f>VLOOKUP(A172, Table3[], 3, FALSE)</f>
        <v>3</v>
      </c>
      <c r="E172" t="str">
        <f>IFERROR(IF(VLOOKUP(A172, Table3[], 2, FALSE) = 0, "no", "yes"), "no")</f>
        <v>yes</v>
      </c>
      <c r="F172" t="str">
        <f>VLOOKUP(A172, Table3[], 7, FALSE)</f>
        <v>male</v>
      </c>
      <c r="G172" s="11">
        <v>1</v>
      </c>
      <c r="H172">
        <f>VLOOKUP(A172, Table3[], 13, FALSE)</f>
        <v>3</v>
      </c>
      <c r="J172">
        <f>IF(Table5[[#This Row],[Age]] = "N/A", "N/A", ROUNDDOWN(Table5[[#This Row],[Age]], 0))</f>
        <v>1</v>
      </c>
    </row>
    <row r="173" spans="1:10" x14ac:dyDescent="0.15">
      <c r="A173">
        <v>791</v>
      </c>
      <c r="B173" t="str">
        <f>VLOOKUP(A173, Table3[], 5, FALSE)</f>
        <v xml:space="preserve"> MR</v>
      </c>
      <c r="C173" t="str">
        <f>VLOOKUP(A173, Table3[], 4, FALSE)</f>
        <v>Keane</v>
      </c>
      <c r="D173">
        <f>VLOOKUP(A173, Table3[], 3, FALSE)</f>
        <v>3</v>
      </c>
      <c r="E173" t="str">
        <f>IFERROR(IF(VLOOKUP(A173, Table3[], 2, FALSE) = 0, "no", "yes"), "no")</f>
        <v>no</v>
      </c>
      <c r="F173" t="str">
        <f>VLOOKUP(A173, Table3[], 7, FALSE)</f>
        <v>male</v>
      </c>
      <c r="G173" s="11" t="s">
        <v>1811</v>
      </c>
      <c r="H173">
        <f>VLOOKUP(A173, Table3[], 13, FALSE)</f>
        <v>0</v>
      </c>
      <c r="J173" t="str">
        <f>IF(Table5[[#This Row],[Age]] = "N/A", "N/A", ROUNDDOWN(Table5[[#This Row],[Age]], 0))</f>
        <v>N/A</v>
      </c>
    </row>
    <row r="174" spans="1:10" x14ac:dyDescent="0.15">
      <c r="A174">
        <v>793</v>
      </c>
      <c r="B174" t="str">
        <f>VLOOKUP(A174, Table3[], 5, FALSE)</f>
        <v xml:space="preserve"> MISS</v>
      </c>
      <c r="C174" t="str">
        <f>VLOOKUP(A174, Table3[], 4, FALSE)</f>
        <v>Sage</v>
      </c>
      <c r="D174">
        <f>VLOOKUP(A174, Table3[], 3, FALSE)</f>
        <v>3</v>
      </c>
      <c r="E174" t="str">
        <f>IFERROR(IF(VLOOKUP(A174, Table3[], 2, FALSE) = 0, "no", "yes"), "no")</f>
        <v>no</v>
      </c>
      <c r="F174" t="str">
        <f>VLOOKUP(A174, Table3[], 7, FALSE)</f>
        <v>female</v>
      </c>
      <c r="G174" s="11" t="s">
        <v>1811</v>
      </c>
      <c r="H174">
        <f>VLOOKUP(A174, Table3[], 13, FALSE)</f>
        <v>10</v>
      </c>
      <c r="J174" t="str">
        <f>IF(Table5[[#This Row],[Age]] = "N/A", "N/A", ROUNDDOWN(Table5[[#This Row],[Age]], 0))</f>
        <v>N/A</v>
      </c>
    </row>
    <row r="175" spans="1:10" x14ac:dyDescent="0.15">
      <c r="A175">
        <v>794</v>
      </c>
      <c r="B175" t="str">
        <f>VLOOKUP(A175, Table3[], 5, FALSE)</f>
        <v xml:space="preserve"> MR</v>
      </c>
      <c r="C175" t="str">
        <f>VLOOKUP(A175, Table3[], 4, FALSE)</f>
        <v>Hoyt</v>
      </c>
      <c r="D175">
        <f>VLOOKUP(A175, Table3[], 3, FALSE)</f>
        <v>1</v>
      </c>
      <c r="E175" t="str">
        <f>IFERROR(IF(VLOOKUP(A175, Table3[], 2, FALSE) = 0, "no", "yes"), "no")</f>
        <v>no</v>
      </c>
      <c r="F175" t="str">
        <f>VLOOKUP(A175, Table3[], 7, FALSE)</f>
        <v>male</v>
      </c>
      <c r="G175" s="11" t="s">
        <v>1811</v>
      </c>
      <c r="H175">
        <f>VLOOKUP(A175, Table3[], 13, FALSE)</f>
        <v>0</v>
      </c>
      <c r="J175" t="str">
        <f>IF(Table5[[#This Row],[Age]] = "N/A", "N/A", ROUNDDOWN(Table5[[#This Row],[Age]], 0))</f>
        <v>N/A</v>
      </c>
    </row>
    <row r="176" spans="1:10" x14ac:dyDescent="0.15">
      <c r="A176">
        <v>804</v>
      </c>
      <c r="B176" t="str">
        <f>VLOOKUP(A176, Table3[], 5, FALSE)</f>
        <v xml:space="preserve"> MASTER</v>
      </c>
      <c r="C176" t="str">
        <f>VLOOKUP(A176, Table3[], 4, FALSE)</f>
        <v>Thomas</v>
      </c>
      <c r="D176">
        <f>VLOOKUP(A176, Table3[], 3, FALSE)</f>
        <v>3</v>
      </c>
      <c r="E176" t="str">
        <f>IFERROR(IF(VLOOKUP(A176, Table3[], 2, FALSE) = 0, "no", "yes"), "no")</f>
        <v>yes</v>
      </c>
      <c r="F176" t="str">
        <f>VLOOKUP(A176, Table3[], 7, FALSE)</f>
        <v>male</v>
      </c>
      <c r="G176" s="11">
        <v>0</v>
      </c>
      <c r="H176">
        <f>VLOOKUP(A176, Table3[], 13, FALSE)</f>
        <v>1</v>
      </c>
      <c r="J176">
        <f>IF(Table5[[#This Row],[Age]] = "N/A", "N/A", ROUNDDOWN(Table5[[#This Row],[Age]], 0))</f>
        <v>0</v>
      </c>
    </row>
    <row r="177" spans="1:10" x14ac:dyDescent="0.15">
      <c r="A177">
        <v>816</v>
      </c>
      <c r="B177" t="str">
        <f>VLOOKUP(A177, Table3[], 5, FALSE)</f>
        <v xml:space="preserve"> MR</v>
      </c>
      <c r="C177" t="str">
        <f>VLOOKUP(A177, Table3[], 4, FALSE)</f>
        <v>Fry</v>
      </c>
      <c r="D177">
        <f>VLOOKUP(A177, Table3[], 3, FALSE)</f>
        <v>1</v>
      </c>
      <c r="E177" t="str">
        <f>IFERROR(IF(VLOOKUP(A177, Table3[], 2, FALSE) = 0, "no", "yes"), "no")</f>
        <v>no</v>
      </c>
      <c r="F177" t="str">
        <f>VLOOKUP(A177, Table3[], 7, FALSE)</f>
        <v>male</v>
      </c>
      <c r="G177" s="11" t="s">
        <v>1811</v>
      </c>
      <c r="H177">
        <f>VLOOKUP(A177, Table3[], 13, FALSE)</f>
        <v>0</v>
      </c>
      <c r="J177" t="str">
        <f>IF(Table5[[#This Row],[Age]] = "N/A", "N/A", ROUNDDOWN(Table5[[#This Row],[Age]], 0))</f>
        <v>N/A</v>
      </c>
    </row>
    <row r="178" spans="1:10" x14ac:dyDescent="0.15">
      <c r="A178">
        <v>826</v>
      </c>
      <c r="B178" t="str">
        <f>VLOOKUP(A178, Table3[], 5, FALSE)</f>
        <v xml:space="preserve"> MR</v>
      </c>
      <c r="C178" t="str">
        <f>VLOOKUP(A178, Table3[], 4, FALSE)</f>
        <v>Flynn</v>
      </c>
      <c r="D178">
        <f>VLOOKUP(A178, Table3[], 3, FALSE)</f>
        <v>3</v>
      </c>
      <c r="E178" t="str">
        <f>IFERROR(IF(VLOOKUP(A178, Table3[], 2, FALSE) = 0, "no", "yes"), "no")</f>
        <v>no</v>
      </c>
      <c r="F178" t="str">
        <f>VLOOKUP(A178, Table3[], 7, FALSE)</f>
        <v>male</v>
      </c>
      <c r="G178" s="11" t="s">
        <v>1811</v>
      </c>
      <c r="H178">
        <f>VLOOKUP(A178, Table3[], 13, FALSE)</f>
        <v>0</v>
      </c>
      <c r="J178" t="str">
        <f>IF(Table5[[#This Row],[Age]] = "N/A", "N/A", ROUNDDOWN(Table5[[#This Row],[Age]], 0))</f>
        <v>N/A</v>
      </c>
    </row>
    <row r="179" spans="1:10" x14ac:dyDescent="0.15">
      <c r="A179">
        <v>827</v>
      </c>
      <c r="B179" t="str">
        <f>VLOOKUP(A179, Table3[], 5, FALSE)</f>
        <v xml:space="preserve"> MR</v>
      </c>
      <c r="C179" t="str">
        <f>VLOOKUP(A179, Table3[], 4, FALSE)</f>
        <v>Lam</v>
      </c>
      <c r="D179">
        <f>VLOOKUP(A179, Table3[], 3, FALSE)</f>
        <v>3</v>
      </c>
      <c r="E179" t="str">
        <f>IFERROR(IF(VLOOKUP(A179, Table3[], 2, FALSE) = 0, "no", "yes"), "no")</f>
        <v>no</v>
      </c>
      <c r="F179" t="str">
        <f>VLOOKUP(A179, Table3[], 7, FALSE)</f>
        <v>male</v>
      </c>
      <c r="G179" s="11" t="s">
        <v>1811</v>
      </c>
      <c r="H179">
        <f>VLOOKUP(A179, Table3[], 13, FALSE)</f>
        <v>0</v>
      </c>
      <c r="J179" t="str">
        <f>IF(Table5[[#This Row],[Age]] = "N/A", "N/A", ROUNDDOWN(Table5[[#This Row],[Age]], 0))</f>
        <v>N/A</v>
      </c>
    </row>
    <row r="180" spans="1:10" x14ac:dyDescent="0.15">
      <c r="A180">
        <v>828</v>
      </c>
      <c r="B180" t="str">
        <f>VLOOKUP(A180, Table3[], 5, FALSE)</f>
        <v xml:space="preserve"> MASTER</v>
      </c>
      <c r="C180" t="str">
        <f>VLOOKUP(A180, Table3[], 4, FALSE)</f>
        <v>Mallet</v>
      </c>
      <c r="D180">
        <f>VLOOKUP(A180, Table3[], 3, FALSE)</f>
        <v>2</v>
      </c>
      <c r="E180" t="str">
        <f>IFERROR(IF(VLOOKUP(A180, Table3[], 2, FALSE) = 0, "no", "yes"), "no")</f>
        <v>yes</v>
      </c>
      <c r="F180" t="str">
        <f>VLOOKUP(A180, Table3[], 7, FALSE)</f>
        <v>male</v>
      </c>
      <c r="G180" s="11">
        <v>1</v>
      </c>
      <c r="H180">
        <f>VLOOKUP(A180, Table3[], 13, FALSE)</f>
        <v>2</v>
      </c>
      <c r="J180">
        <f>IF(Table5[[#This Row],[Age]] = "N/A", "N/A", ROUNDDOWN(Table5[[#This Row],[Age]], 0))</f>
        <v>1</v>
      </c>
    </row>
    <row r="181" spans="1:10" x14ac:dyDescent="0.15">
      <c r="A181">
        <v>829</v>
      </c>
      <c r="B181" t="str">
        <f>VLOOKUP(A181, Table3[], 5, FALSE)</f>
        <v xml:space="preserve"> MR</v>
      </c>
      <c r="C181" t="str">
        <f>VLOOKUP(A181, Table3[], 4, FALSE)</f>
        <v>McCormack</v>
      </c>
      <c r="D181">
        <f>VLOOKUP(A181, Table3[], 3, FALSE)</f>
        <v>3</v>
      </c>
      <c r="E181" t="str">
        <f>IFERROR(IF(VLOOKUP(A181, Table3[], 2, FALSE) = 0, "no", "yes"), "no")</f>
        <v>yes</v>
      </c>
      <c r="F181" t="str">
        <f>VLOOKUP(A181, Table3[], 7, FALSE)</f>
        <v>male</v>
      </c>
      <c r="G181" s="11" t="s">
        <v>1811</v>
      </c>
      <c r="H181">
        <f>VLOOKUP(A181, Table3[], 13, FALSE)</f>
        <v>0</v>
      </c>
      <c r="J181" t="str">
        <f>IF(Table5[[#This Row],[Age]] = "N/A", "N/A", ROUNDDOWN(Table5[[#This Row],[Age]], 0))</f>
        <v>N/A</v>
      </c>
    </row>
    <row r="182" spans="1:10" x14ac:dyDescent="0.15">
      <c r="A182">
        <v>832</v>
      </c>
      <c r="B182" t="str">
        <f>VLOOKUP(A182, Table3[], 5, FALSE)</f>
        <v xml:space="preserve"> MASTER</v>
      </c>
      <c r="C182" t="str">
        <f>VLOOKUP(A182, Table3[], 4, FALSE)</f>
        <v>Richards</v>
      </c>
      <c r="D182">
        <f>VLOOKUP(A182, Table3[], 3, FALSE)</f>
        <v>2</v>
      </c>
      <c r="E182" t="str">
        <f>IFERROR(IF(VLOOKUP(A182, Table3[], 2, FALSE) = 0, "no", "yes"), "no")</f>
        <v>yes</v>
      </c>
      <c r="F182" t="str">
        <f>VLOOKUP(A182, Table3[], 7, FALSE)</f>
        <v>male</v>
      </c>
      <c r="G182" s="11">
        <v>0</v>
      </c>
      <c r="H182">
        <f>VLOOKUP(A182, Table3[], 13, FALSE)</f>
        <v>2</v>
      </c>
      <c r="J182">
        <f>IF(Table5[[#This Row],[Age]] = "N/A", "N/A", ROUNDDOWN(Table5[[#This Row],[Age]], 0))</f>
        <v>0</v>
      </c>
    </row>
    <row r="183" spans="1:10" x14ac:dyDescent="0.15">
      <c r="A183">
        <v>833</v>
      </c>
      <c r="B183" t="str">
        <f>VLOOKUP(A183, Table3[], 5, FALSE)</f>
        <v xml:space="preserve"> MR</v>
      </c>
      <c r="C183" t="str">
        <f>VLOOKUP(A183, Table3[], 4, FALSE)</f>
        <v>Saad</v>
      </c>
      <c r="D183">
        <f>VLOOKUP(A183, Table3[], 3, FALSE)</f>
        <v>3</v>
      </c>
      <c r="E183" t="str">
        <f>IFERROR(IF(VLOOKUP(A183, Table3[], 2, FALSE) = 0, "no", "yes"), "no")</f>
        <v>no</v>
      </c>
      <c r="F183" t="str">
        <f>VLOOKUP(A183, Table3[], 7, FALSE)</f>
        <v>male</v>
      </c>
      <c r="G183" s="11" t="s">
        <v>1811</v>
      </c>
      <c r="H183">
        <f>VLOOKUP(A183, Table3[], 13, FALSE)</f>
        <v>0</v>
      </c>
      <c r="J183" t="str">
        <f>IF(Table5[[#This Row],[Age]] = "N/A", "N/A", ROUNDDOWN(Table5[[#This Row],[Age]], 0))</f>
        <v>N/A</v>
      </c>
    </row>
    <row r="184" spans="1:10" x14ac:dyDescent="0.15">
      <c r="A184">
        <v>838</v>
      </c>
      <c r="B184" t="str">
        <f>VLOOKUP(A184, Table3[], 5, FALSE)</f>
        <v xml:space="preserve"> MR</v>
      </c>
      <c r="C184" t="str">
        <f>VLOOKUP(A184, Table3[], 4, FALSE)</f>
        <v>Sirota</v>
      </c>
      <c r="D184">
        <f>VLOOKUP(A184, Table3[], 3, FALSE)</f>
        <v>3</v>
      </c>
      <c r="E184" t="str">
        <f>IFERROR(IF(VLOOKUP(A184, Table3[], 2, FALSE) = 0, "no", "yes"), "no")</f>
        <v>no</v>
      </c>
      <c r="F184" t="str">
        <f>VLOOKUP(A184, Table3[], 7, FALSE)</f>
        <v>male</v>
      </c>
      <c r="G184" s="11" t="s">
        <v>1811</v>
      </c>
      <c r="H184">
        <f>VLOOKUP(A184, Table3[], 13, FALSE)</f>
        <v>0</v>
      </c>
      <c r="J184" t="str">
        <f>IF(Table5[[#This Row],[Age]] = "N/A", "N/A", ROUNDDOWN(Table5[[#This Row],[Age]], 0))</f>
        <v>N/A</v>
      </c>
    </row>
    <row r="185" spans="1:10" x14ac:dyDescent="0.15">
      <c r="A185">
        <v>840</v>
      </c>
      <c r="B185" t="str">
        <f>VLOOKUP(A185, Table3[], 5, FALSE)</f>
        <v xml:space="preserve"> MR</v>
      </c>
      <c r="C185" t="str">
        <f>VLOOKUP(A185, Table3[], 4, FALSE)</f>
        <v>Marechal</v>
      </c>
      <c r="D185">
        <f>VLOOKUP(A185, Table3[], 3, FALSE)</f>
        <v>1</v>
      </c>
      <c r="E185" t="str">
        <f>IFERROR(IF(VLOOKUP(A185, Table3[], 2, FALSE) = 0, "no", "yes"), "no")</f>
        <v>yes</v>
      </c>
      <c r="F185" t="str">
        <f>VLOOKUP(A185, Table3[], 7, FALSE)</f>
        <v>male</v>
      </c>
      <c r="G185" s="11" t="s">
        <v>1811</v>
      </c>
      <c r="H185">
        <f>VLOOKUP(A185, Table3[], 13, FALSE)</f>
        <v>0</v>
      </c>
      <c r="J185" t="str">
        <f>IF(Table5[[#This Row],[Age]] = "N/A", "N/A", ROUNDDOWN(Table5[[#This Row],[Age]], 0))</f>
        <v>N/A</v>
      </c>
    </row>
    <row r="186" spans="1:10" x14ac:dyDescent="0.15">
      <c r="A186">
        <v>847</v>
      </c>
      <c r="B186" t="str">
        <f>VLOOKUP(A186, Table3[], 5, FALSE)</f>
        <v xml:space="preserve"> MR</v>
      </c>
      <c r="C186" t="str">
        <f>VLOOKUP(A186, Table3[], 4, FALSE)</f>
        <v>Sage</v>
      </c>
      <c r="D186">
        <f>VLOOKUP(A186, Table3[], 3, FALSE)</f>
        <v>3</v>
      </c>
      <c r="E186" t="str">
        <f>IFERROR(IF(VLOOKUP(A186, Table3[], 2, FALSE) = 0, "no", "yes"), "no")</f>
        <v>no</v>
      </c>
      <c r="F186" t="str">
        <f>VLOOKUP(A186, Table3[], 7, FALSE)</f>
        <v>male</v>
      </c>
      <c r="G186" s="11" t="s">
        <v>1811</v>
      </c>
      <c r="H186">
        <f>VLOOKUP(A186, Table3[], 13, FALSE)</f>
        <v>10</v>
      </c>
      <c r="J186" t="str">
        <f>IF(Table5[[#This Row],[Age]] = "N/A", "N/A", ROUNDDOWN(Table5[[#This Row],[Age]], 0))</f>
        <v>N/A</v>
      </c>
    </row>
    <row r="187" spans="1:10" x14ac:dyDescent="0.15">
      <c r="A187">
        <v>850</v>
      </c>
      <c r="B187" t="str">
        <f>VLOOKUP(A187, Table3[], 5, FALSE)</f>
        <v xml:space="preserve"> MRS</v>
      </c>
      <c r="C187" t="str">
        <f>VLOOKUP(A187, Table3[], 4, FALSE)</f>
        <v>Goldenberg</v>
      </c>
      <c r="D187">
        <f>VLOOKUP(A187, Table3[], 3, FALSE)</f>
        <v>1</v>
      </c>
      <c r="E187" t="str">
        <f>IFERROR(IF(VLOOKUP(A187, Table3[], 2, FALSE) = 0, "no", "yes"), "no")</f>
        <v>yes</v>
      </c>
      <c r="F187" t="str">
        <f>VLOOKUP(A187, Table3[], 7, FALSE)</f>
        <v>female</v>
      </c>
      <c r="G187" s="11" t="s">
        <v>1811</v>
      </c>
      <c r="H187">
        <f>VLOOKUP(A187, Table3[], 13, FALSE)</f>
        <v>1</v>
      </c>
      <c r="J187" t="str">
        <f>IF(Table5[[#This Row],[Age]] = "N/A", "N/A", ROUNDDOWN(Table5[[#This Row],[Age]], 0))</f>
        <v>N/A</v>
      </c>
    </row>
    <row r="188" spans="1:10" x14ac:dyDescent="0.15">
      <c r="A188">
        <v>860</v>
      </c>
      <c r="B188" t="str">
        <f>VLOOKUP(A188, Table3[], 5, FALSE)</f>
        <v xml:space="preserve"> MR</v>
      </c>
      <c r="C188" t="str">
        <f>VLOOKUP(A188, Table3[], 4, FALSE)</f>
        <v>Razi</v>
      </c>
      <c r="D188">
        <f>VLOOKUP(A188, Table3[], 3, FALSE)</f>
        <v>3</v>
      </c>
      <c r="E188" t="str">
        <f>IFERROR(IF(VLOOKUP(A188, Table3[], 2, FALSE) = 0, "no", "yes"), "no")</f>
        <v>no</v>
      </c>
      <c r="F188" t="str">
        <f>VLOOKUP(A188, Table3[], 7, FALSE)</f>
        <v>male</v>
      </c>
      <c r="G188" s="11" t="s">
        <v>1811</v>
      </c>
      <c r="H188">
        <f>VLOOKUP(A188, Table3[], 13, FALSE)</f>
        <v>0</v>
      </c>
      <c r="J188" t="str">
        <f>IF(Table5[[#This Row],[Age]] = "N/A", "N/A", ROUNDDOWN(Table5[[#This Row],[Age]], 0))</f>
        <v>N/A</v>
      </c>
    </row>
    <row r="189" spans="1:10" x14ac:dyDescent="0.15">
      <c r="A189">
        <v>864</v>
      </c>
      <c r="B189" t="str">
        <f>VLOOKUP(A189, Table3[], 5, FALSE)</f>
        <v xml:space="preserve"> MISS</v>
      </c>
      <c r="C189" t="str">
        <f>VLOOKUP(A189, Table3[], 4, FALSE)</f>
        <v>Sage</v>
      </c>
      <c r="D189">
        <f>VLOOKUP(A189, Table3[], 3, FALSE)</f>
        <v>3</v>
      </c>
      <c r="E189" t="str">
        <f>IFERROR(IF(VLOOKUP(A189, Table3[], 2, FALSE) = 0, "no", "yes"), "no")</f>
        <v>no</v>
      </c>
      <c r="F189" t="str">
        <f>VLOOKUP(A189, Table3[], 7, FALSE)</f>
        <v>female</v>
      </c>
      <c r="G189" s="11" t="s">
        <v>1811</v>
      </c>
      <c r="H189">
        <f>VLOOKUP(A189, Table3[], 13, FALSE)</f>
        <v>10</v>
      </c>
      <c r="J189" t="str">
        <f>IF(Table5[[#This Row],[Age]] = "N/A", "N/A", ROUNDDOWN(Table5[[#This Row],[Age]], 0))</f>
        <v>N/A</v>
      </c>
    </row>
    <row r="190" spans="1:10" x14ac:dyDescent="0.15">
      <c r="A190">
        <v>869</v>
      </c>
      <c r="B190" t="str">
        <f>VLOOKUP(A190, Table3[], 5, FALSE)</f>
        <v xml:space="preserve"> MR</v>
      </c>
      <c r="C190" t="str">
        <f>VLOOKUP(A190, Table3[], 4, FALSE)</f>
        <v>van Melkebeke</v>
      </c>
      <c r="D190">
        <f>VLOOKUP(A190, Table3[], 3, FALSE)</f>
        <v>3</v>
      </c>
      <c r="E190" t="str">
        <f>IFERROR(IF(VLOOKUP(A190, Table3[], 2, FALSE) = 0, "no", "yes"), "no")</f>
        <v>no</v>
      </c>
      <c r="F190" t="str">
        <f>VLOOKUP(A190, Table3[], 7, FALSE)</f>
        <v>male</v>
      </c>
      <c r="G190" s="11" t="s">
        <v>1811</v>
      </c>
      <c r="H190">
        <f>VLOOKUP(A190, Table3[], 13, FALSE)</f>
        <v>0</v>
      </c>
      <c r="J190" t="str">
        <f>IF(Table5[[#This Row],[Age]] = "N/A", "N/A", ROUNDDOWN(Table5[[#This Row],[Age]], 0))</f>
        <v>N/A</v>
      </c>
    </row>
    <row r="191" spans="1:10" x14ac:dyDescent="0.15">
      <c r="A191">
        <v>879</v>
      </c>
      <c r="B191" t="str">
        <f>VLOOKUP(A191, Table3[], 5, FALSE)</f>
        <v xml:space="preserve"> MR</v>
      </c>
      <c r="C191" t="str">
        <f>VLOOKUP(A191, Table3[], 4, FALSE)</f>
        <v>Laleff</v>
      </c>
      <c r="D191">
        <f>VLOOKUP(A191, Table3[], 3, FALSE)</f>
        <v>3</v>
      </c>
      <c r="E191" t="str">
        <f>IFERROR(IF(VLOOKUP(A191, Table3[], 2, FALSE) = 0, "no", "yes"), "no")</f>
        <v>no</v>
      </c>
      <c r="F191" t="str">
        <f>VLOOKUP(A191, Table3[], 7, FALSE)</f>
        <v>male</v>
      </c>
      <c r="G191" s="11" t="s">
        <v>1811</v>
      </c>
      <c r="H191">
        <f>VLOOKUP(A191, Table3[], 13, FALSE)</f>
        <v>0</v>
      </c>
      <c r="J191" t="str">
        <f>IF(Table5[[#This Row],[Age]] = "N/A", "N/A", ROUNDDOWN(Table5[[#This Row],[Age]], 0))</f>
        <v>N/A</v>
      </c>
    </row>
    <row r="192" spans="1:10" x14ac:dyDescent="0.15">
      <c r="A192">
        <v>889</v>
      </c>
      <c r="B192" t="str">
        <f>VLOOKUP(A192, Table3[], 5, FALSE)</f>
        <v xml:space="preserve"> MISS</v>
      </c>
      <c r="C192" t="str">
        <f>VLOOKUP(A192, Table3[], 4, FALSE)</f>
        <v>Johnston</v>
      </c>
      <c r="D192">
        <f>VLOOKUP(A192, Table3[], 3, FALSE)</f>
        <v>3</v>
      </c>
      <c r="E192" t="str">
        <f>IFERROR(IF(VLOOKUP(A192, Table3[], 2, FALSE) = 0, "no", "yes"), "no")</f>
        <v>no</v>
      </c>
      <c r="F192" t="str">
        <f>VLOOKUP(A192, Table3[], 7, FALSE)</f>
        <v>female</v>
      </c>
      <c r="G192" s="11" t="s">
        <v>1811</v>
      </c>
      <c r="H192">
        <f>VLOOKUP(A192, Table3[], 13, FALSE)</f>
        <v>3</v>
      </c>
      <c r="J192" t="str">
        <f>IF(Table5[[#This Row],[Age]] = "N/A", "N/A", ROUNDDOWN(Table5[[#This Row],[Age]], 0))</f>
        <v>N/A</v>
      </c>
    </row>
    <row r="193" spans="1:10" x14ac:dyDescent="0.15">
      <c r="A193">
        <v>8</v>
      </c>
      <c r="B193" t="str">
        <f>VLOOKUP(A193, Table3[], 5, FALSE)</f>
        <v xml:space="preserve"> MASTER</v>
      </c>
      <c r="C193" t="str">
        <f>VLOOKUP(A193, Table3[], 4, FALSE)</f>
        <v>Palsson</v>
      </c>
      <c r="D193">
        <f>VLOOKUP(A193, Table3[], 3, FALSE)</f>
        <v>3</v>
      </c>
      <c r="E193" t="str">
        <f>IFERROR(IF(VLOOKUP(A193, Table3[], 2, FALSE) = 0, "no", "yes"), "no")</f>
        <v>no</v>
      </c>
      <c r="F193" t="str">
        <f>VLOOKUP(A193, Table3[], 7, FALSE)</f>
        <v>male</v>
      </c>
      <c r="G193" s="11">
        <v>2</v>
      </c>
      <c r="H193">
        <f>VLOOKUP(A193, Table3[], 13, FALSE)</f>
        <v>4</v>
      </c>
      <c r="J193">
        <f>IF(Table5[[#This Row],[Age]] = "N/A", "N/A", ROUNDDOWN(Table5[[#This Row],[Age]], 0))</f>
        <v>2</v>
      </c>
    </row>
    <row r="194" spans="1:10" x14ac:dyDescent="0.15">
      <c r="A194">
        <v>17</v>
      </c>
      <c r="B194" t="str">
        <f>VLOOKUP(A194, Table3[], 5, FALSE)</f>
        <v xml:space="preserve"> MASTER</v>
      </c>
      <c r="C194" t="str">
        <f>VLOOKUP(A194, Table3[], 4, FALSE)</f>
        <v>Rice</v>
      </c>
      <c r="D194">
        <f>VLOOKUP(A194, Table3[], 3, FALSE)</f>
        <v>3</v>
      </c>
      <c r="E194" t="str">
        <f>IFERROR(IF(VLOOKUP(A194, Table3[], 2, FALSE) = 0, "no", "yes"), "no")</f>
        <v>no</v>
      </c>
      <c r="F194" t="str">
        <f>VLOOKUP(A194, Table3[], 7, FALSE)</f>
        <v>male</v>
      </c>
      <c r="G194" s="11">
        <v>2</v>
      </c>
      <c r="H194">
        <f>VLOOKUP(A194, Table3[], 13, FALSE)</f>
        <v>5</v>
      </c>
      <c r="J194">
        <f>IF(Table5[[#This Row],[Age]] = "N/A", "N/A", ROUNDDOWN(Table5[[#This Row],[Age]], 0))</f>
        <v>2</v>
      </c>
    </row>
    <row r="195" spans="1:10" x14ac:dyDescent="0.15">
      <c r="A195">
        <v>120</v>
      </c>
      <c r="B195" t="str">
        <f>VLOOKUP(A195, Table3[], 5, FALSE)</f>
        <v xml:space="preserve"> MISS</v>
      </c>
      <c r="C195" t="str">
        <f>VLOOKUP(A195, Table3[], 4, FALSE)</f>
        <v>Andersson</v>
      </c>
      <c r="D195">
        <f>VLOOKUP(A195, Table3[], 3, FALSE)</f>
        <v>3</v>
      </c>
      <c r="E195" t="str">
        <f>IFERROR(IF(VLOOKUP(A195, Table3[], 2, FALSE) = 0, "no", "yes"), "no")</f>
        <v>no</v>
      </c>
      <c r="F195" t="str">
        <f>VLOOKUP(A195, Table3[], 7, FALSE)</f>
        <v>female</v>
      </c>
      <c r="G195" s="11">
        <v>2</v>
      </c>
      <c r="H195">
        <f>VLOOKUP(A195, Table3[], 13, FALSE)</f>
        <v>6</v>
      </c>
      <c r="J195">
        <f>IF(Table5[[#This Row],[Age]] = "N/A", "N/A", ROUNDDOWN(Table5[[#This Row],[Age]], 0))</f>
        <v>2</v>
      </c>
    </row>
    <row r="196" spans="1:10" x14ac:dyDescent="0.15">
      <c r="A196">
        <v>206</v>
      </c>
      <c r="B196" t="str">
        <f>VLOOKUP(A196, Table3[], 5, FALSE)</f>
        <v xml:space="preserve"> MISS</v>
      </c>
      <c r="C196" t="str">
        <f>VLOOKUP(A196, Table3[], 4, FALSE)</f>
        <v>Strom</v>
      </c>
      <c r="D196">
        <f>VLOOKUP(A196, Table3[], 3, FALSE)</f>
        <v>3</v>
      </c>
      <c r="E196" t="str">
        <f>IFERROR(IF(VLOOKUP(A196, Table3[], 2, FALSE) = 0, "no", "yes"), "no")</f>
        <v>no</v>
      </c>
      <c r="F196" t="str">
        <f>VLOOKUP(A196, Table3[], 7, FALSE)</f>
        <v>female</v>
      </c>
      <c r="G196" s="11">
        <v>2</v>
      </c>
      <c r="H196">
        <f>VLOOKUP(A196, Table3[], 13, FALSE)</f>
        <v>1</v>
      </c>
      <c r="J196">
        <f>IF(Table5[[#This Row],[Age]] = "N/A", "N/A", ROUNDDOWN(Table5[[#This Row],[Age]], 0))</f>
        <v>2</v>
      </c>
    </row>
    <row r="197" spans="1:10" x14ac:dyDescent="0.15">
      <c r="A197">
        <v>298</v>
      </c>
      <c r="B197" t="str">
        <f>VLOOKUP(A197, Table3[], 5, FALSE)</f>
        <v xml:space="preserve"> MISS</v>
      </c>
      <c r="C197" t="str">
        <f>VLOOKUP(A197, Table3[], 4, FALSE)</f>
        <v>Allison</v>
      </c>
      <c r="D197">
        <f>VLOOKUP(A197, Table3[], 3, FALSE)</f>
        <v>1</v>
      </c>
      <c r="E197" t="str">
        <f>IFERROR(IF(VLOOKUP(A197, Table3[], 2, FALSE) = 0, "no", "yes"), "no")</f>
        <v>no</v>
      </c>
      <c r="F197" t="str">
        <f>VLOOKUP(A197, Table3[], 7, FALSE)</f>
        <v>female</v>
      </c>
      <c r="G197" s="11">
        <v>2</v>
      </c>
      <c r="H197">
        <f>VLOOKUP(A197, Table3[], 13, FALSE)</f>
        <v>3</v>
      </c>
      <c r="J197">
        <f>IF(Table5[[#This Row],[Age]] = "N/A", "N/A", ROUNDDOWN(Table5[[#This Row],[Age]], 0))</f>
        <v>2</v>
      </c>
    </row>
    <row r="198" spans="1:10" x14ac:dyDescent="0.15">
      <c r="A198">
        <v>341</v>
      </c>
      <c r="B198" t="str">
        <f>VLOOKUP(A198, Table3[], 5, FALSE)</f>
        <v xml:space="preserve"> MASTER</v>
      </c>
      <c r="C198" t="str">
        <f>VLOOKUP(A198, Table3[], 4, FALSE)</f>
        <v>Navratil</v>
      </c>
      <c r="D198">
        <f>VLOOKUP(A198, Table3[], 3, FALSE)</f>
        <v>2</v>
      </c>
      <c r="E198" t="str">
        <f>IFERROR(IF(VLOOKUP(A198, Table3[], 2, FALSE) = 0, "no", "yes"), "no")</f>
        <v>yes</v>
      </c>
      <c r="F198" t="str">
        <f>VLOOKUP(A198, Table3[], 7, FALSE)</f>
        <v>male</v>
      </c>
      <c r="G198" s="11">
        <v>2</v>
      </c>
      <c r="H198">
        <f>VLOOKUP(A198, Table3[], 13, FALSE)</f>
        <v>2</v>
      </c>
      <c r="J198">
        <f>IF(Table5[[#This Row],[Age]] = "N/A", "N/A", ROUNDDOWN(Table5[[#This Row],[Age]], 0))</f>
        <v>2</v>
      </c>
    </row>
    <row r="199" spans="1:10" x14ac:dyDescent="0.15">
      <c r="A199">
        <v>480</v>
      </c>
      <c r="B199" t="str">
        <f>VLOOKUP(A199, Table3[], 5, FALSE)</f>
        <v xml:space="preserve"> MISS</v>
      </c>
      <c r="C199" t="str">
        <f>VLOOKUP(A199, Table3[], 4, FALSE)</f>
        <v>Hirvonen</v>
      </c>
      <c r="D199">
        <f>VLOOKUP(A199, Table3[], 3, FALSE)</f>
        <v>3</v>
      </c>
      <c r="E199" t="str">
        <f>IFERROR(IF(VLOOKUP(A199, Table3[], 2, FALSE) = 0, "no", "yes"), "no")</f>
        <v>yes</v>
      </c>
      <c r="F199" t="str">
        <f>VLOOKUP(A199, Table3[], 7, FALSE)</f>
        <v>female</v>
      </c>
      <c r="G199" s="11">
        <v>2</v>
      </c>
      <c r="H199">
        <f>VLOOKUP(A199, Table3[], 13, FALSE)</f>
        <v>1</v>
      </c>
      <c r="J199">
        <f>IF(Table5[[#This Row],[Age]] = "N/A", "N/A", ROUNDDOWN(Table5[[#This Row],[Age]], 0))</f>
        <v>2</v>
      </c>
    </row>
    <row r="200" spans="1:10" x14ac:dyDescent="0.15">
      <c r="A200">
        <v>531</v>
      </c>
      <c r="B200" t="str">
        <f>VLOOKUP(A200, Table3[], 5, FALSE)</f>
        <v xml:space="preserve"> MISS</v>
      </c>
      <c r="C200" t="str">
        <f>VLOOKUP(A200, Table3[], 4, FALSE)</f>
        <v>Quick</v>
      </c>
      <c r="D200">
        <f>VLOOKUP(A200, Table3[], 3, FALSE)</f>
        <v>2</v>
      </c>
      <c r="E200" t="str">
        <f>IFERROR(IF(VLOOKUP(A200, Table3[], 2, FALSE) = 0, "no", "yes"), "no")</f>
        <v>yes</v>
      </c>
      <c r="F200" t="str">
        <f>VLOOKUP(A200, Table3[], 7, FALSE)</f>
        <v>female</v>
      </c>
      <c r="G200" s="11">
        <v>2</v>
      </c>
      <c r="H200">
        <f>VLOOKUP(A200, Table3[], 13, FALSE)</f>
        <v>2</v>
      </c>
      <c r="J200">
        <f>IF(Table5[[#This Row],[Age]] = "N/A", "N/A", ROUNDDOWN(Table5[[#This Row],[Age]], 0))</f>
        <v>2</v>
      </c>
    </row>
    <row r="201" spans="1:10" x14ac:dyDescent="0.15">
      <c r="A201">
        <v>643</v>
      </c>
      <c r="B201" t="str">
        <f>VLOOKUP(A201, Table3[], 5, FALSE)</f>
        <v xml:space="preserve"> MISS</v>
      </c>
      <c r="C201" t="str">
        <f>VLOOKUP(A201, Table3[], 4, FALSE)</f>
        <v>Skoog</v>
      </c>
      <c r="D201">
        <f>VLOOKUP(A201, Table3[], 3, FALSE)</f>
        <v>3</v>
      </c>
      <c r="E201" t="str">
        <f>IFERROR(IF(VLOOKUP(A201, Table3[], 2, FALSE) = 0, "no", "yes"), "no")</f>
        <v>no</v>
      </c>
      <c r="F201" t="str">
        <f>VLOOKUP(A201, Table3[], 7, FALSE)</f>
        <v>female</v>
      </c>
      <c r="G201" s="11">
        <v>2</v>
      </c>
      <c r="H201">
        <f>VLOOKUP(A201, Table3[], 13, FALSE)</f>
        <v>5</v>
      </c>
      <c r="J201">
        <f>IF(Table5[[#This Row],[Age]] = "N/A", "N/A", ROUNDDOWN(Table5[[#This Row],[Age]], 0))</f>
        <v>2</v>
      </c>
    </row>
    <row r="202" spans="1:10" x14ac:dyDescent="0.15">
      <c r="A202">
        <v>825</v>
      </c>
      <c r="B202" t="str">
        <f>VLOOKUP(A202, Table3[], 5, FALSE)</f>
        <v xml:space="preserve"> MASTER</v>
      </c>
      <c r="C202" t="str">
        <f>VLOOKUP(A202, Table3[], 4, FALSE)</f>
        <v>Panula</v>
      </c>
      <c r="D202">
        <f>VLOOKUP(A202, Table3[], 3, FALSE)</f>
        <v>3</v>
      </c>
      <c r="E202" t="str">
        <f>IFERROR(IF(VLOOKUP(A202, Table3[], 2, FALSE) = 0, "no", "yes"), "no")</f>
        <v>no</v>
      </c>
      <c r="F202" t="str">
        <f>VLOOKUP(A202, Table3[], 7, FALSE)</f>
        <v>male</v>
      </c>
      <c r="G202" s="11">
        <v>2</v>
      </c>
      <c r="H202">
        <f>VLOOKUP(A202, Table3[], 13, FALSE)</f>
        <v>5</v>
      </c>
      <c r="J202">
        <f>IF(Table5[[#This Row],[Age]] = "N/A", "N/A", ROUNDDOWN(Table5[[#This Row],[Age]], 0))</f>
        <v>2</v>
      </c>
    </row>
    <row r="203" spans="1:10" x14ac:dyDescent="0.15">
      <c r="A203">
        <v>44</v>
      </c>
      <c r="B203" t="str">
        <f>VLOOKUP(A203, Table3[], 5, FALSE)</f>
        <v xml:space="preserve"> MISS</v>
      </c>
      <c r="C203" t="str">
        <f>VLOOKUP(A203, Table3[], 4, FALSE)</f>
        <v>Laroche</v>
      </c>
      <c r="D203">
        <f>VLOOKUP(A203, Table3[], 3, FALSE)</f>
        <v>2</v>
      </c>
      <c r="E203" t="str">
        <f>IFERROR(IF(VLOOKUP(A203, Table3[], 2, FALSE) = 0, "no", "yes"), "no")</f>
        <v>yes</v>
      </c>
      <c r="F203" t="str">
        <f>VLOOKUP(A203, Table3[], 7, FALSE)</f>
        <v>female</v>
      </c>
      <c r="G203" s="11">
        <v>3</v>
      </c>
      <c r="H203">
        <f>VLOOKUP(A203, Table3[], 13, FALSE)</f>
        <v>3</v>
      </c>
      <c r="J203">
        <f>IF(Table5[[#This Row],[Age]] = "N/A", "N/A", ROUNDDOWN(Table5[[#This Row],[Age]], 0))</f>
        <v>3</v>
      </c>
    </row>
    <row r="204" spans="1:10" x14ac:dyDescent="0.15">
      <c r="A204">
        <v>194</v>
      </c>
      <c r="B204" t="str">
        <f>VLOOKUP(A204, Table3[], 5, FALSE)</f>
        <v xml:space="preserve"> MASTER</v>
      </c>
      <c r="C204" t="str">
        <f>VLOOKUP(A204, Table3[], 4, FALSE)</f>
        <v>Navratil</v>
      </c>
      <c r="D204">
        <f>VLOOKUP(A204, Table3[], 3, FALSE)</f>
        <v>2</v>
      </c>
      <c r="E204" t="str">
        <f>IFERROR(IF(VLOOKUP(A204, Table3[], 2, FALSE) = 0, "no", "yes"), "no")</f>
        <v>yes</v>
      </c>
      <c r="F204" t="str">
        <f>VLOOKUP(A204, Table3[], 7, FALSE)</f>
        <v>male</v>
      </c>
      <c r="G204" s="11">
        <v>3</v>
      </c>
      <c r="H204">
        <f>VLOOKUP(A204, Table3[], 13, FALSE)</f>
        <v>2</v>
      </c>
      <c r="J204">
        <f>IF(Table5[[#This Row],[Age]] = "N/A", "N/A", ROUNDDOWN(Table5[[#This Row],[Age]], 0))</f>
        <v>3</v>
      </c>
    </row>
    <row r="205" spans="1:10" x14ac:dyDescent="0.15">
      <c r="A205">
        <v>262</v>
      </c>
      <c r="B205" t="str">
        <f>VLOOKUP(A205, Table3[], 5, FALSE)</f>
        <v xml:space="preserve"> MASTER</v>
      </c>
      <c r="C205" t="str">
        <f>VLOOKUP(A205, Table3[], 4, FALSE)</f>
        <v>Asplund</v>
      </c>
      <c r="D205">
        <f>VLOOKUP(A205, Table3[], 3, FALSE)</f>
        <v>3</v>
      </c>
      <c r="E205" t="str">
        <f>IFERROR(IF(VLOOKUP(A205, Table3[], 2, FALSE) = 0, "no", "yes"), "no")</f>
        <v>yes</v>
      </c>
      <c r="F205" t="str">
        <f>VLOOKUP(A205, Table3[], 7, FALSE)</f>
        <v>male</v>
      </c>
      <c r="G205" s="11">
        <v>3</v>
      </c>
      <c r="H205">
        <f>VLOOKUP(A205, Table3[], 13, FALSE)</f>
        <v>6</v>
      </c>
      <c r="J205">
        <f>IF(Table5[[#This Row],[Age]] = "N/A", "N/A", ROUNDDOWN(Table5[[#This Row],[Age]], 0))</f>
        <v>3</v>
      </c>
    </row>
    <row r="206" spans="1:10" x14ac:dyDescent="0.15">
      <c r="A206">
        <v>349</v>
      </c>
      <c r="B206" t="str">
        <f>VLOOKUP(A206, Table3[], 5, FALSE)</f>
        <v xml:space="preserve"> MASTER</v>
      </c>
      <c r="C206" t="str">
        <f>VLOOKUP(A206, Table3[], 4, FALSE)</f>
        <v>Coutts</v>
      </c>
      <c r="D206">
        <f>VLOOKUP(A206, Table3[], 3, FALSE)</f>
        <v>3</v>
      </c>
      <c r="E206" t="str">
        <f>IFERROR(IF(VLOOKUP(A206, Table3[], 2, FALSE) = 0, "no", "yes"), "no")</f>
        <v>yes</v>
      </c>
      <c r="F206" t="str">
        <f>VLOOKUP(A206, Table3[], 7, FALSE)</f>
        <v>male</v>
      </c>
      <c r="G206" s="11">
        <v>3</v>
      </c>
      <c r="H206">
        <f>VLOOKUP(A206, Table3[], 13, FALSE)</f>
        <v>2</v>
      </c>
      <c r="J206">
        <f>IF(Table5[[#This Row],[Age]] = "N/A", "N/A", ROUNDDOWN(Table5[[#This Row],[Age]], 0))</f>
        <v>3</v>
      </c>
    </row>
    <row r="207" spans="1:10" x14ac:dyDescent="0.15">
      <c r="A207">
        <v>375</v>
      </c>
      <c r="B207" t="str">
        <f>VLOOKUP(A207, Table3[], 5, FALSE)</f>
        <v xml:space="preserve"> MISS</v>
      </c>
      <c r="C207" t="str">
        <f>VLOOKUP(A207, Table3[], 4, FALSE)</f>
        <v>Palsson</v>
      </c>
      <c r="D207">
        <f>VLOOKUP(A207, Table3[], 3, FALSE)</f>
        <v>3</v>
      </c>
      <c r="E207" t="str">
        <f>IFERROR(IF(VLOOKUP(A207, Table3[], 2, FALSE) = 0, "no", "yes"), "no")</f>
        <v>no</v>
      </c>
      <c r="F207" t="str">
        <f>VLOOKUP(A207, Table3[], 7, FALSE)</f>
        <v>female</v>
      </c>
      <c r="G207" s="11">
        <v>3</v>
      </c>
      <c r="H207">
        <f>VLOOKUP(A207, Table3[], 13, FALSE)</f>
        <v>4</v>
      </c>
      <c r="J207">
        <f>IF(Table5[[#This Row],[Age]] = "N/A", "N/A", ROUNDDOWN(Table5[[#This Row],[Age]], 0))</f>
        <v>3</v>
      </c>
    </row>
    <row r="208" spans="1:10" x14ac:dyDescent="0.15">
      <c r="A208">
        <v>408</v>
      </c>
      <c r="B208" t="str">
        <f>VLOOKUP(A208, Table3[], 5, FALSE)</f>
        <v xml:space="preserve"> MASTER</v>
      </c>
      <c r="C208" t="str">
        <f>VLOOKUP(A208, Table3[], 4, FALSE)</f>
        <v>Richards</v>
      </c>
      <c r="D208">
        <f>VLOOKUP(A208, Table3[], 3, FALSE)</f>
        <v>2</v>
      </c>
      <c r="E208" t="str">
        <f>IFERROR(IF(VLOOKUP(A208, Table3[], 2, FALSE) = 0, "no", "yes"), "no")</f>
        <v>yes</v>
      </c>
      <c r="F208" t="str">
        <f>VLOOKUP(A208, Table3[], 7, FALSE)</f>
        <v>male</v>
      </c>
      <c r="G208" s="11">
        <v>3</v>
      </c>
      <c r="H208">
        <f>VLOOKUP(A208, Table3[], 13, FALSE)</f>
        <v>2</v>
      </c>
      <c r="J208">
        <f>IF(Table5[[#This Row],[Age]] = "N/A", "N/A", ROUNDDOWN(Table5[[#This Row],[Age]], 0))</f>
        <v>3</v>
      </c>
    </row>
    <row r="209" spans="1:10" x14ac:dyDescent="0.15">
      <c r="A209">
        <v>11</v>
      </c>
      <c r="B209" t="str">
        <f>VLOOKUP(A209, Table3[], 5, FALSE)</f>
        <v xml:space="preserve"> MISS</v>
      </c>
      <c r="C209" t="str">
        <f>VLOOKUP(A209, Table3[], 4, FALSE)</f>
        <v>Sandstrom</v>
      </c>
      <c r="D209">
        <f>VLOOKUP(A209, Table3[], 3, FALSE)</f>
        <v>3</v>
      </c>
      <c r="E209" t="str">
        <f>IFERROR(IF(VLOOKUP(A209, Table3[], 2, FALSE) = 0, "no", "yes"), "no")</f>
        <v>yes</v>
      </c>
      <c r="F209" t="str">
        <f>VLOOKUP(A209, Table3[], 7, FALSE)</f>
        <v>female</v>
      </c>
      <c r="G209" s="11">
        <v>4</v>
      </c>
      <c r="H209">
        <f>VLOOKUP(A209, Table3[], 13, FALSE)</f>
        <v>2</v>
      </c>
      <c r="J209">
        <f>IF(Table5[[#This Row],[Age]] = "N/A", "N/A", ROUNDDOWN(Table5[[#This Row],[Age]], 0))</f>
        <v>4</v>
      </c>
    </row>
    <row r="210" spans="1:10" x14ac:dyDescent="0.15">
      <c r="A210">
        <v>64</v>
      </c>
      <c r="B210" t="str">
        <f>VLOOKUP(A210, Table3[], 5, FALSE)</f>
        <v xml:space="preserve"> MASTER</v>
      </c>
      <c r="C210" t="str">
        <f>VLOOKUP(A210, Table3[], 4, FALSE)</f>
        <v>Skoog</v>
      </c>
      <c r="D210">
        <f>VLOOKUP(A210, Table3[], 3, FALSE)</f>
        <v>3</v>
      </c>
      <c r="E210" t="str">
        <f>IFERROR(IF(VLOOKUP(A210, Table3[], 2, FALSE) = 0, "no", "yes"), "no")</f>
        <v>no</v>
      </c>
      <c r="F210" t="str">
        <f>VLOOKUP(A210, Table3[], 7, FALSE)</f>
        <v>male</v>
      </c>
      <c r="G210" s="11">
        <v>4</v>
      </c>
      <c r="H210">
        <f>VLOOKUP(A210, Table3[], 13, FALSE)</f>
        <v>5</v>
      </c>
      <c r="J210">
        <f>IF(Table5[[#This Row],[Age]] = "N/A", "N/A", ROUNDDOWN(Table5[[#This Row],[Age]], 0))</f>
        <v>4</v>
      </c>
    </row>
    <row r="211" spans="1:10" x14ac:dyDescent="0.15">
      <c r="A211">
        <v>172</v>
      </c>
      <c r="B211" t="str">
        <f>VLOOKUP(A211, Table3[], 5, FALSE)</f>
        <v xml:space="preserve"> MASTER</v>
      </c>
      <c r="C211" t="str">
        <f>VLOOKUP(A211, Table3[], 4, FALSE)</f>
        <v>Rice</v>
      </c>
      <c r="D211">
        <f>VLOOKUP(A211, Table3[], 3, FALSE)</f>
        <v>3</v>
      </c>
      <c r="E211" t="str">
        <f>IFERROR(IF(VLOOKUP(A211, Table3[], 2, FALSE) = 0, "no", "yes"), "no")</f>
        <v>no</v>
      </c>
      <c r="F211" t="str">
        <f>VLOOKUP(A211, Table3[], 7, FALSE)</f>
        <v>male</v>
      </c>
      <c r="G211" s="11">
        <v>4</v>
      </c>
      <c r="H211">
        <f>VLOOKUP(A211, Table3[], 13, FALSE)</f>
        <v>5</v>
      </c>
      <c r="J211">
        <f>IF(Table5[[#This Row],[Age]] = "N/A", "N/A", ROUNDDOWN(Table5[[#This Row],[Age]], 0))</f>
        <v>4</v>
      </c>
    </row>
    <row r="212" spans="1:10" x14ac:dyDescent="0.15">
      <c r="A212">
        <v>185</v>
      </c>
      <c r="B212" t="str">
        <f>VLOOKUP(A212, Table3[], 5, FALSE)</f>
        <v xml:space="preserve"> MISS</v>
      </c>
      <c r="C212" t="str">
        <f>VLOOKUP(A212, Table3[], 4, FALSE)</f>
        <v>Kink-Heilmann</v>
      </c>
      <c r="D212">
        <f>VLOOKUP(A212, Table3[], 3, FALSE)</f>
        <v>3</v>
      </c>
      <c r="E212" t="str">
        <f>IFERROR(IF(VLOOKUP(A212, Table3[], 2, FALSE) = 0, "no", "yes"), "no")</f>
        <v>yes</v>
      </c>
      <c r="F212" t="str">
        <f>VLOOKUP(A212, Table3[], 7, FALSE)</f>
        <v>female</v>
      </c>
      <c r="G212" s="11">
        <v>4</v>
      </c>
      <c r="H212">
        <f>VLOOKUP(A212, Table3[], 13, FALSE)</f>
        <v>2</v>
      </c>
      <c r="J212">
        <f>IF(Table5[[#This Row],[Age]] = "N/A", "N/A", ROUNDDOWN(Table5[[#This Row],[Age]], 0))</f>
        <v>4</v>
      </c>
    </row>
    <row r="213" spans="1:10" x14ac:dyDescent="0.15">
      <c r="A213">
        <v>446</v>
      </c>
      <c r="B213" t="str">
        <f>VLOOKUP(A213, Table3[], 5, FALSE)</f>
        <v xml:space="preserve"> MASTER</v>
      </c>
      <c r="C213" t="str">
        <f>VLOOKUP(A213, Table3[], 4, FALSE)</f>
        <v>Dodge</v>
      </c>
      <c r="D213">
        <f>VLOOKUP(A213, Table3[], 3, FALSE)</f>
        <v>1</v>
      </c>
      <c r="E213" t="str">
        <f>IFERROR(IF(VLOOKUP(A213, Table3[], 2, FALSE) = 0, "no", "yes"), "no")</f>
        <v>yes</v>
      </c>
      <c r="F213" t="str">
        <f>VLOOKUP(A213, Table3[], 7, FALSE)</f>
        <v>male</v>
      </c>
      <c r="G213" s="11">
        <v>4</v>
      </c>
      <c r="H213">
        <f>VLOOKUP(A213, Table3[], 13, FALSE)</f>
        <v>2</v>
      </c>
      <c r="J213">
        <f>IF(Table5[[#This Row],[Age]] = "N/A", "N/A", ROUNDDOWN(Table5[[#This Row],[Age]], 0))</f>
        <v>4</v>
      </c>
    </row>
    <row r="214" spans="1:10" x14ac:dyDescent="0.15">
      <c r="A214">
        <v>619</v>
      </c>
      <c r="B214" t="str">
        <f>VLOOKUP(A214, Table3[], 5, FALSE)</f>
        <v xml:space="preserve"> MISS</v>
      </c>
      <c r="C214" t="str">
        <f>VLOOKUP(A214, Table3[], 4, FALSE)</f>
        <v>Becker</v>
      </c>
      <c r="D214">
        <f>VLOOKUP(A214, Table3[], 3, FALSE)</f>
        <v>2</v>
      </c>
      <c r="E214" t="str">
        <f>IFERROR(IF(VLOOKUP(A214, Table3[], 2, FALSE) = 0, "no", "yes"), "no")</f>
        <v>yes</v>
      </c>
      <c r="F214" t="str">
        <f>VLOOKUP(A214, Table3[], 7, FALSE)</f>
        <v>female</v>
      </c>
      <c r="G214" s="11">
        <v>4</v>
      </c>
      <c r="H214">
        <f>VLOOKUP(A214, Table3[], 13, FALSE)</f>
        <v>3</v>
      </c>
      <c r="J214">
        <f>IF(Table5[[#This Row],[Age]] = "N/A", "N/A", ROUNDDOWN(Table5[[#This Row],[Age]], 0))</f>
        <v>4</v>
      </c>
    </row>
    <row r="215" spans="1:10" x14ac:dyDescent="0.15">
      <c r="A215">
        <v>692</v>
      </c>
      <c r="B215" t="str">
        <f>VLOOKUP(A215, Table3[], 5, FALSE)</f>
        <v xml:space="preserve"> MISS</v>
      </c>
      <c r="C215" t="str">
        <f>VLOOKUP(A215, Table3[], 4, FALSE)</f>
        <v>Karun</v>
      </c>
      <c r="D215">
        <f>VLOOKUP(A215, Table3[], 3, FALSE)</f>
        <v>3</v>
      </c>
      <c r="E215" t="str">
        <f>IFERROR(IF(VLOOKUP(A215, Table3[], 2, FALSE) = 0, "no", "yes"), "no")</f>
        <v>yes</v>
      </c>
      <c r="F215" t="str">
        <f>VLOOKUP(A215, Table3[], 7, FALSE)</f>
        <v>female</v>
      </c>
      <c r="G215" s="11">
        <v>4</v>
      </c>
      <c r="H215">
        <f>VLOOKUP(A215, Table3[], 13, FALSE)</f>
        <v>1</v>
      </c>
      <c r="J215">
        <f>IF(Table5[[#This Row],[Age]] = "N/A", "N/A", ROUNDDOWN(Table5[[#This Row],[Age]], 0))</f>
        <v>4</v>
      </c>
    </row>
    <row r="216" spans="1:10" x14ac:dyDescent="0.15">
      <c r="A216">
        <v>751</v>
      </c>
      <c r="B216" t="str">
        <f>VLOOKUP(A216, Table3[], 5, FALSE)</f>
        <v xml:space="preserve"> MISS</v>
      </c>
      <c r="C216" t="str">
        <f>VLOOKUP(A216, Table3[], 4, FALSE)</f>
        <v>Wells</v>
      </c>
      <c r="D216">
        <f>VLOOKUP(A216, Table3[], 3, FALSE)</f>
        <v>2</v>
      </c>
      <c r="E216" t="str">
        <f>IFERROR(IF(VLOOKUP(A216, Table3[], 2, FALSE) = 0, "no", "yes"), "no")</f>
        <v>yes</v>
      </c>
      <c r="F216" t="str">
        <f>VLOOKUP(A216, Table3[], 7, FALSE)</f>
        <v>female</v>
      </c>
      <c r="G216" s="11">
        <v>4</v>
      </c>
      <c r="H216">
        <f>VLOOKUP(A216, Table3[], 13, FALSE)</f>
        <v>2</v>
      </c>
      <c r="J216">
        <f>IF(Table5[[#This Row],[Age]] = "N/A", "N/A", ROUNDDOWN(Table5[[#This Row],[Age]], 0))</f>
        <v>4</v>
      </c>
    </row>
    <row r="217" spans="1:10" x14ac:dyDescent="0.15">
      <c r="A217">
        <v>851</v>
      </c>
      <c r="B217" t="str">
        <f>VLOOKUP(A217, Table3[], 5, FALSE)</f>
        <v xml:space="preserve"> MASTER</v>
      </c>
      <c r="C217" t="str">
        <f>VLOOKUP(A217, Table3[], 4, FALSE)</f>
        <v>Andersson</v>
      </c>
      <c r="D217">
        <f>VLOOKUP(A217, Table3[], 3, FALSE)</f>
        <v>3</v>
      </c>
      <c r="E217" t="str">
        <f>IFERROR(IF(VLOOKUP(A217, Table3[], 2, FALSE) = 0, "no", "yes"), "no")</f>
        <v>no</v>
      </c>
      <c r="F217" t="str">
        <f>VLOOKUP(A217, Table3[], 7, FALSE)</f>
        <v>male</v>
      </c>
      <c r="G217" s="11">
        <v>4</v>
      </c>
      <c r="H217">
        <f>VLOOKUP(A217, Table3[], 13, FALSE)</f>
        <v>6</v>
      </c>
      <c r="J217">
        <f>IF(Table5[[#This Row],[Age]] = "N/A", "N/A", ROUNDDOWN(Table5[[#This Row],[Age]], 0))</f>
        <v>4</v>
      </c>
    </row>
    <row r="218" spans="1:10" x14ac:dyDescent="0.15">
      <c r="A218">
        <v>870</v>
      </c>
      <c r="B218" t="str">
        <f>VLOOKUP(A218, Table3[], 5, FALSE)</f>
        <v xml:space="preserve"> MASTER</v>
      </c>
      <c r="C218" t="str">
        <f>VLOOKUP(A218, Table3[], 4, FALSE)</f>
        <v>Johnson</v>
      </c>
      <c r="D218">
        <f>VLOOKUP(A218, Table3[], 3, FALSE)</f>
        <v>3</v>
      </c>
      <c r="E218" t="str">
        <f>IFERROR(IF(VLOOKUP(A218, Table3[], 2, FALSE) = 0, "no", "yes"), "no")</f>
        <v>yes</v>
      </c>
      <c r="F218" t="str">
        <f>VLOOKUP(A218, Table3[], 7, FALSE)</f>
        <v>male</v>
      </c>
      <c r="G218" s="11">
        <v>4</v>
      </c>
      <c r="H218">
        <f>VLOOKUP(A218, Table3[], 13, FALSE)</f>
        <v>2</v>
      </c>
      <c r="J218">
        <f>IF(Table5[[#This Row],[Age]] = "N/A", "N/A", ROUNDDOWN(Table5[[#This Row],[Age]], 0))</f>
        <v>4</v>
      </c>
    </row>
    <row r="219" spans="1:10" x14ac:dyDescent="0.15">
      <c r="A219">
        <v>59</v>
      </c>
      <c r="B219" t="str">
        <f>VLOOKUP(A219, Table3[], 5, FALSE)</f>
        <v xml:space="preserve"> MISS</v>
      </c>
      <c r="C219" t="str">
        <f>VLOOKUP(A219, Table3[], 4, FALSE)</f>
        <v>West</v>
      </c>
      <c r="D219">
        <f>VLOOKUP(A219, Table3[], 3, FALSE)</f>
        <v>2</v>
      </c>
      <c r="E219" t="str">
        <f>IFERROR(IF(VLOOKUP(A219, Table3[], 2, FALSE) = 0, "no", "yes"), "no")</f>
        <v>yes</v>
      </c>
      <c r="F219" t="str">
        <f>VLOOKUP(A219, Table3[], 7, FALSE)</f>
        <v>female</v>
      </c>
      <c r="G219" s="11">
        <v>5</v>
      </c>
      <c r="H219">
        <f>VLOOKUP(A219, Table3[], 13, FALSE)</f>
        <v>3</v>
      </c>
      <c r="J219">
        <f>IF(Table5[[#This Row],[Age]] = "N/A", "N/A", ROUNDDOWN(Table5[[#This Row],[Age]], 0))</f>
        <v>5</v>
      </c>
    </row>
    <row r="220" spans="1:10" x14ac:dyDescent="0.15">
      <c r="A220">
        <v>234</v>
      </c>
      <c r="B220" t="str">
        <f>VLOOKUP(A220, Table3[], 5, FALSE)</f>
        <v xml:space="preserve"> MISS</v>
      </c>
      <c r="C220" t="str">
        <f>VLOOKUP(A220, Table3[], 4, FALSE)</f>
        <v>Asplund</v>
      </c>
      <c r="D220">
        <f>VLOOKUP(A220, Table3[], 3, FALSE)</f>
        <v>3</v>
      </c>
      <c r="E220" t="str">
        <f>IFERROR(IF(VLOOKUP(A220, Table3[], 2, FALSE) = 0, "no", "yes"), "no")</f>
        <v>yes</v>
      </c>
      <c r="F220" t="str">
        <f>VLOOKUP(A220, Table3[], 7, FALSE)</f>
        <v>female</v>
      </c>
      <c r="G220" s="11">
        <v>5</v>
      </c>
      <c r="H220">
        <f>VLOOKUP(A220, Table3[], 13, FALSE)</f>
        <v>6</v>
      </c>
      <c r="J220">
        <f>IF(Table5[[#This Row],[Age]] = "N/A", "N/A", ROUNDDOWN(Table5[[#This Row],[Age]], 0))</f>
        <v>5</v>
      </c>
    </row>
    <row r="221" spans="1:10" x14ac:dyDescent="0.15">
      <c r="A221">
        <v>449</v>
      </c>
      <c r="B221" t="str">
        <f>VLOOKUP(A221, Table3[], 5, FALSE)</f>
        <v xml:space="preserve"> MISS</v>
      </c>
      <c r="C221" t="str">
        <f>VLOOKUP(A221, Table3[], 4, FALSE)</f>
        <v>Baclini</v>
      </c>
      <c r="D221">
        <f>VLOOKUP(A221, Table3[], 3, FALSE)</f>
        <v>3</v>
      </c>
      <c r="E221" t="str">
        <f>IFERROR(IF(VLOOKUP(A221, Table3[], 2, FALSE) = 0, "no", "yes"), "no")</f>
        <v>yes</v>
      </c>
      <c r="F221" t="str">
        <f>VLOOKUP(A221, Table3[], 7, FALSE)</f>
        <v>female</v>
      </c>
      <c r="G221" s="11">
        <v>5</v>
      </c>
      <c r="H221">
        <f>VLOOKUP(A221, Table3[], 13, FALSE)</f>
        <v>3</v>
      </c>
      <c r="J221">
        <f>IF(Table5[[#This Row],[Age]] = "N/A", "N/A", ROUNDDOWN(Table5[[#This Row],[Age]], 0))</f>
        <v>5</v>
      </c>
    </row>
    <row r="222" spans="1:10" x14ac:dyDescent="0.15">
      <c r="A222">
        <v>778</v>
      </c>
      <c r="B222" t="str">
        <f>VLOOKUP(A222, Table3[], 5, FALSE)</f>
        <v xml:space="preserve"> MISS</v>
      </c>
      <c r="C222" t="str">
        <f>VLOOKUP(A222, Table3[], 4, FALSE)</f>
        <v>Emanuel</v>
      </c>
      <c r="D222">
        <f>VLOOKUP(A222, Table3[], 3, FALSE)</f>
        <v>3</v>
      </c>
      <c r="E222" t="str">
        <f>IFERROR(IF(VLOOKUP(A222, Table3[], 2, FALSE) = 0, "no", "yes"), "no")</f>
        <v>yes</v>
      </c>
      <c r="F222" t="str">
        <f>VLOOKUP(A222, Table3[], 7, FALSE)</f>
        <v>female</v>
      </c>
      <c r="G222" s="11">
        <v>5</v>
      </c>
      <c r="H222">
        <f>VLOOKUP(A222, Table3[], 13, FALSE)</f>
        <v>0</v>
      </c>
      <c r="J222">
        <f>IF(Table5[[#This Row],[Age]] = "N/A", "N/A", ROUNDDOWN(Table5[[#This Row],[Age]], 0))</f>
        <v>5</v>
      </c>
    </row>
    <row r="223" spans="1:10" x14ac:dyDescent="0.15">
      <c r="A223">
        <v>721</v>
      </c>
      <c r="B223" t="str">
        <f>VLOOKUP(A223, Table3[], 5, FALSE)</f>
        <v xml:space="preserve"> MISS</v>
      </c>
      <c r="C223" t="str">
        <f>VLOOKUP(A223, Table3[], 4, FALSE)</f>
        <v>Harper</v>
      </c>
      <c r="D223">
        <f>VLOOKUP(A223, Table3[], 3, FALSE)</f>
        <v>2</v>
      </c>
      <c r="E223" t="str">
        <f>IFERROR(IF(VLOOKUP(A223, Table3[], 2, FALSE) = 0, "no", "yes"), "no")</f>
        <v>yes</v>
      </c>
      <c r="F223" t="str">
        <f>VLOOKUP(A223, Table3[], 7, FALSE)</f>
        <v>female</v>
      </c>
      <c r="G223" s="11">
        <v>6</v>
      </c>
      <c r="H223">
        <f>VLOOKUP(A223, Table3[], 13, FALSE)</f>
        <v>1</v>
      </c>
      <c r="J223">
        <f>IF(Table5[[#This Row],[Age]] = "N/A", "N/A", ROUNDDOWN(Table5[[#This Row],[Age]], 0))</f>
        <v>6</v>
      </c>
    </row>
    <row r="224" spans="1:10" x14ac:dyDescent="0.15">
      <c r="A224">
        <v>752</v>
      </c>
      <c r="B224" t="str">
        <f>VLOOKUP(A224, Table3[], 5, FALSE)</f>
        <v xml:space="preserve"> MASTER</v>
      </c>
      <c r="C224" t="str">
        <f>VLOOKUP(A224, Table3[], 4, FALSE)</f>
        <v>Moor</v>
      </c>
      <c r="D224">
        <f>VLOOKUP(A224, Table3[], 3, FALSE)</f>
        <v>3</v>
      </c>
      <c r="E224" t="str">
        <f>IFERROR(IF(VLOOKUP(A224, Table3[], 2, FALSE) = 0, "no", "yes"), "no")</f>
        <v>yes</v>
      </c>
      <c r="F224" t="str">
        <f>VLOOKUP(A224, Table3[], 7, FALSE)</f>
        <v>male</v>
      </c>
      <c r="G224" s="11">
        <v>6</v>
      </c>
      <c r="H224">
        <f>VLOOKUP(A224, Table3[], 13, FALSE)</f>
        <v>1</v>
      </c>
      <c r="J224">
        <f>IF(Table5[[#This Row],[Age]] = "N/A", "N/A", ROUNDDOWN(Table5[[#This Row],[Age]], 0))</f>
        <v>6</v>
      </c>
    </row>
    <row r="225" spans="1:10" x14ac:dyDescent="0.15">
      <c r="A225">
        <v>814</v>
      </c>
      <c r="B225" t="str">
        <f>VLOOKUP(A225, Table3[], 5, FALSE)</f>
        <v xml:space="preserve"> MISS</v>
      </c>
      <c r="C225" t="str">
        <f>VLOOKUP(A225, Table3[], 4, FALSE)</f>
        <v>Andersson</v>
      </c>
      <c r="D225">
        <f>VLOOKUP(A225, Table3[], 3, FALSE)</f>
        <v>3</v>
      </c>
      <c r="E225" t="str">
        <f>IFERROR(IF(VLOOKUP(A225, Table3[], 2, FALSE) = 0, "no", "yes"), "no")</f>
        <v>no</v>
      </c>
      <c r="F225" t="str">
        <f>VLOOKUP(A225, Table3[], 7, FALSE)</f>
        <v>female</v>
      </c>
      <c r="G225" s="11">
        <v>6</v>
      </c>
      <c r="H225">
        <f>VLOOKUP(A225, Table3[], 13, FALSE)</f>
        <v>6</v>
      </c>
      <c r="J225">
        <f>IF(Table5[[#This Row],[Age]] = "N/A", "N/A", ROUNDDOWN(Table5[[#This Row],[Age]], 0))</f>
        <v>6</v>
      </c>
    </row>
    <row r="226" spans="1:10" x14ac:dyDescent="0.15">
      <c r="A226">
        <v>51</v>
      </c>
      <c r="B226" t="str">
        <f>VLOOKUP(A226, Table3[], 5, FALSE)</f>
        <v xml:space="preserve"> MASTER</v>
      </c>
      <c r="C226" t="str">
        <f>VLOOKUP(A226, Table3[], 4, FALSE)</f>
        <v>Panula</v>
      </c>
      <c r="D226">
        <f>VLOOKUP(A226, Table3[], 3, FALSE)</f>
        <v>3</v>
      </c>
      <c r="E226" t="str">
        <f>IFERROR(IF(VLOOKUP(A226, Table3[], 2, FALSE) = 0, "no", "yes"), "no")</f>
        <v>no</v>
      </c>
      <c r="F226" t="str">
        <f>VLOOKUP(A226, Table3[], 7, FALSE)</f>
        <v>male</v>
      </c>
      <c r="G226" s="11">
        <v>7</v>
      </c>
      <c r="H226">
        <f>VLOOKUP(A226, Table3[], 13, FALSE)</f>
        <v>5</v>
      </c>
      <c r="J226">
        <f>IF(Table5[[#This Row],[Age]] = "N/A", "N/A", ROUNDDOWN(Table5[[#This Row],[Age]], 0))</f>
        <v>7</v>
      </c>
    </row>
    <row r="227" spans="1:10" x14ac:dyDescent="0.15">
      <c r="A227">
        <v>279</v>
      </c>
      <c r="B227" t="str">
        <f>VLOOKUP(A227, Table3[], 5, FALSE)</f>
        <v xml:space="preserve"> MASTER</v>
      </c>
      <c r="C227" t="str">
        <f>VLOOKUP(A227, Table3[], 4, FALSE)</f>
        <v>Rice</v>
      </c>
      <c r="D227">
        <f>VLOOKUP(A227, Table3[], 3, FALSE)</f>
        <v>3</v>
      </c>
      <c r="E227" t="str">
        <f>IFERROR(IF(VLOOKUP(A227, Table3[], 2, FALSE) = 0, "no", "yes"), "no")</f>
        <v>no</v>
      </c>
      <c r="F227" t="str">
        <f>VLOOKUP(A227, Table3[], 7, FALSE)</f>
        <v>male</v>
      </c>
      <c r="G227" s="11">
        <v>7</v>
      </c>
      <c r="H227">
        <f>VLOOKUP(A227, Table3[], 13, FALSE)</f>
        <v>5</v>
      </c>
      <c r="J227">
        <f>IF(Table5[[#This Row],[Age]] = "N/A", "N/A", ROUNDDOWN(Table5[[#This Row],[Age]], 0))</f>
        <v>7</v>
      </c>
    </row>
    <row r="228" spans="1:10" x14ac:dyDescent="0.15">
      <c r="A228">
        <v>536</v>
      </c>
      <c r="B228" t="str">
        <f>VLOOKUP(A228, Table3[], 5, FALSE)</f>
        <v xml:space="preserve"> MISS</v>
      </c>
      <c r="C228" t="str">
        <f>VLOOKUP(A228, Table3[], 4, FALSE)</f>
        <v>Hart</v>
      </c>
      <c r="D228">
        <f>VLOOKUP(A228, Table3[], 3, FALSE)</f>
        <v>2</v>
      </c>
      <c r="E228" t="str">
        <f>IFERROR(IF(VLOOKUP(A228, Table3[], 2, FALSE) = 0, "no", "yes"), "no")</f>
        <v>yes</v>
      </c>
      <c r="F228" t="str">
        <f>VLOOKUP(A228, Table3[], 7, FALSE)</f>
        <v>female</v>
      </c>
      <c r="G228" s="11">
        <v>7</v>
      </c>
      <c r="H228">
        <f>VLOOKUP(A228, Table3[], 13, FALSE)</f>
        <v>2</v>
      </c>
      <c r="J228">
        <f>IF(Table5[[#This Row],[Age]] = "N/A", "N/A", ROUNDDOWN(Table5[[#This Row],[Age]], 0))</f>
        <v>7</v>
      </c>
    </row>
    <row r="229" spans="1:10" x14ac:dyDescent="0.15">
      <c r="A229">
        <v>25</v>
      </c>
      <c r="B229" t="str">
        <f>VLOOKUP(A229, Table3[], 5, FALSE)</f>
        <v xml:space="preserve"> MISS</v>
      </c>
      <c r="C229" t="str">
        <f>VLOOKUP(A229, Table3[], 4, FALSE)</f>
        <v>Palsson</v>
      </c>
      <c r="D229">
        <f>VLOOKUP(A229, Table3[], 3, FALSE)</f>
        <v>3</v>
      </c>
      <c r="E229" t="str">
        <f>IFERROR(IF(VLOOKUP(A229, Table3[], 2, FALSE) = 0, "no", "yes"), "no")</f>
        <v>no</v>
      </c>
      <c r="F229" t="str">
        <f>VLOOKUP(A229, Table3[], 7, FALSE)</f>
        <v>female</v>
      </c>
      <c r="G229" s="11">
        <v>8</v>
      </c>
      <c r="H229">
        <f>VLOOKUP(A229, Table3[], 13, FALSE)</f>
        <v>4</v>
      </c>
      <c r="J229">
        <f>IF(Table5[[#This Row],[Age]] = "N/A", "N/A", ROUNDDOWN(Table5[[#This Row],[Age]], 0))</f>
        <v>8</v>
      </c>
    </row>
    <row r="230" spans="1:10" x14ac:dyDescent="0.15">
      <c r="A230">
        <v>238</v>
      </c>
      <c r="B230" t="str">
        <f>VLOOKUP(A230, Table3[], 5, FALSE)</f>
        <v xml:space="preserve"> MISS</v>
      </c>
      <c r="C230" t="str">
        <f>VLOOKUP(A230, Table3[], 4, FALSE)</f>
        <v>Collyer</v>
      </c>
      <c r="D230">
        <f>VLOOKUP(A230, Table3[], 3, FALSE)</f>
        <v>2</v>
      </c>
      <c r="E230" t="str">
        <f>IFERROR(IF(VLOOKUP(A230, Table3[], 2, FALSE) = 0, "no", "yes"), "no")</f>
        <v>yes</v>
      </c>
      <c r="F230" t="str">
        <f>VLOOKUP(A230, Table3[], 7, FALSE)</f>
        <v>female</v>
      </c>
      <c r="G230" s="11">
        <v>8</v>
      </c>
      <c r="H230">
        <f>VLOOKUP(A230, Table3[], 13, FALSE)</f>
        <v>2</v>
      </c>
      <c r="J230">
        <f>IF(Table5[[#This Row],[Age]] = "N/A", "N/A", ROUNDDOWN(Table5[[#This Row],[Age]], 0))</f>
        <v>8</v>
      </c>
    </row>
    <row r="231" spans="1:10" x14ac:dyDescent="0.15">
      <c r="A231">
        <v>550</v>
      </c>
      <c r="B231" t="str">
        <f>VLOOKUP(A231, Table3[], 5, FALSE)</f>
        <v xml:space="preserve"> MASTER</v>
      </c>
      <c r="C231" t="str">
        <f>VLOOKUP(A231, Table3[], 4, FALSE)</f>
        <v>Davies</v>
      </c>
      <c r="D231">
        <f>VLOOKUP(A231, Table3[], 3, FALSE)</f>
        <v>2</v>
      </c>
      <c r="E231" t="str">
        <f>IFERROR(IF(VLOOKUP(A231, Table3[], 2, FALSE) = 0, "no", "yes"), "no")</f>
        <v>yes</v>
      </c>
      <c r="F231" t="str">
        <f>VLOOKUP(A231, Table3[], 7, FALSE)</f>
        <v>male</v>
      </c>
      <c r="G231" s="11">
        <v>8</v>
      </c>
      <c r="H231">
        <f>VLOOKUP(A231, Table3[], 13, FALSE)</f>
        <v>2</v>
      </c>
      <c r="J231">
        <f>IF(Table5[[#This Row],[Age]] = "N/A", "N/A", ROUNDDOWN(Table5[[#This Row],[Age]], 0))</f>
        <v>8</v>
      </c>
    </row>
    <row r="232" spans="1:10" x14ac:dyDescent="0.15">
      <c r="A232">
        <v>788</v>
      </c>
      <c r="B232" t="str">
        <f>VLOOKUP(A232, Table3[], 5, FALSE)</f>
        <v xml:space="preserve"> MASTER</v>
      </c>
      <c r="C232" t="str">
        <f>VLOOKUP(A232, Table3[], 4, FALSE)</f>
        <v>Rice</v>
      </c>
      <c r="D232">
        <f>VLOOKUP(A232, Table3[], 3, FALSE)</f>
        <v>3</v>
      </c>
      <c r="E232" t="str">
        <f>IFERROR(IF(VLOOKUP(A232, Table3[], 2, FALSE) = 0, "no", "yes"), "no")</f>
        <v>no</v>
      </c>
      <c r="F232" t="str">
        <f>VLOOKUP(A232, Table3[], 7, FALSE)</f>
        <v>male</v>
      </c>
      <c r="G232" s="11">
        <v>8</v>
      </c>
      <c r="H232">
        <f>VLOOKUP(A232, Table3[], 13, FALSE)</f>
        <v>5</v>
      </c>
      <c r="J232">
        <f>IF(Table5[[#This Row],[Age]] = "N/A", "N/A", ROUNDDOWN(Table5[[#This Row],[Age]], 0))</f>
        <v>8</v>
      </c>
    </row>
    <row r="233" spans="1:10" x14ac:dyDescent="0.15">
      <c r="A233">
        <v>148</v>
      </c>
      <c r="B233" t="str">
        <f>VLOOKUP(A233, Table3[], 5, FALSE)</f>
        <v xml:space="preserve"> MISS</v>
      </c>
      <c r="C233" t="str">
        <f>VLOOKUP(A233, Table3[], 4, FALSE)</f>
        <v>Ford</v>
      </c>
      <c r="D233">
        <f>VLOOKUP(A233, Table3[], 3, FALSE)</f>
        <v>3</v>
      </c>
      <c r="E233" t="str">
        <f>IFERROR(IF(VLOOKUP(A233, Table3[], 2, FALSE) = 0, "no", "yes"), "no")</f>
        <v>no</v>
      </c>
      <c r="F233" t="str">
        <f>VLOOKUP(A233, Table3[], 7, FALSE)</f>
        <v>female</v>
      </c>
      <c r="G233" s="11">
        <v>9</v>
      </c>
      <c r="H233">
        <f>VLOOKUP(A233, Table3[], 13, FALSE)</f>
        <v>4</v>
      </c>
      <c r="J233">
        <f>IF(Table5[[#This Row],[Age]] = "N/A", "N/A", ROUNDDOWN(Table5[[#This Row],[Age]], 0))</f>
        <v>9</v>
      </c>
    </row>
    <row r="234" spans="1:10" x14ac:dyDescent="0.15">
      <c r="A234">
        <v>166</v>
      </c>
      <c r="B234" t="str">
        <f>VLOOKUP(A234, Table3[], 5, FALSE)</f>
        <v xml:space="preserve"> MASTER</v>
      </c>
      <c r="C234" t="str">
        <f>VLOOKUP(A234, Table3[], 4, FALSE)</f>
        <v>Goldsmith</v>
      </c>
      <c r="D234">
        <f>VLOOKUP(A234, Table3[], 3, FALSE)</f>
        <v>3</v>
      </c>
      <c r="E234" t="str">
        <f>IFERROR(IF(VLOOKUP(A234, Table3[], 2, FALSE) = 0, "no", "yes"), "no")</f>
        <v>yes</v>
      </c>
      <c r="F234" t="str">
        <f>VLOOKUP(A234, Table3[], 7, FALSE)</f>
        <v>male</v>
      </c>
      <c r="G234" s="11">
        <v>9</v>
      </c>
      <c r="H234">
        <f>VLOOKUP(A234, Table3[], 13, FALSE)</f>
        <v>2</v>
      </c>
      <c r="J234">
        <f>IF(Table5[[#This Row],[Age]] = "N/A", "N/A", ROUNDDOWN(Table5[[#This Row],[Age]], 0))</f>
        <v>9</v>
      </c>
    </row>
    <row r="235" spans="1:10" x14ac:dyDescent="0.15">
      <c r="A235">
        <v>183</v>
      </c>
      <c r="B235" t="str">
        <f>VLOOKUP(A235, Table3[], 5, FALSE)</f>
        <v xml:space="preserve"> MASTER</v>
      </c>
      <c r="C235" t="str">
        <f>VLOOKUP(A235, Table3[], 4, FALSE)</f>
        <v>Asplund</v>
      </c>
      <c r="D235">
        <f>VLOOKUP(A235, Table3[], 3, FALSE)</f>
        <v>3</v>
      </c>
      <c r="E235" t="str">
        <f>IFERROR(IF(VLOOKUP(A235, Table3[], 2, FALSE) = 0, "no", "yes"), "no")</f>
        <v>no</v>
      </c>
      <c r="F235" t="str">
        <f>VLOOKUP(A235, Table3[], 7, FALSE)</f>
        <v>male</v>
      </c>
      <c r="G235" s="11">
        <v>9</v>
      </c>
      <c r="H235">
        <f>VLOOKUP(A235, Table3[], 13, FALSE)</f>
        <v>6</v>
      </c>
      <c r="J235">
        <f>IF(Table5[[#This Row],[Age]] = "N/A", "N/A", ROUNDDOWN(Table5[[#This Row],[Age]], 0))</f>
        <v>9</v>
      </c>
    </row>
    <row r="236" spans="1:10" x14ac:dyDescent="0.15">
      <c r="A236">
        <v>481</v>
      </c>
      <c r="B236" t="str">
        <f>VLOOKUP(A236, Table3[], 5, FALSE)</f>
        <v xml:space="preserve"> MASTER</v>
      </c>
      <c r="C236" t="str">
        <f>VLOOKUP(A236, Table3[], 4, FALSE)</f>
        <v>Goodwin</v>
      </c>
      <c r="D236">
        <f>VLOOKUP(A236, Table3[], 3, FALSE)</f>
        <v>3</v>
      </c>
      <c r="E236" t="str">
        <f>IFERROR(IF(VLOOKUP(A236, Table3[], 2, FALSE) = 0, "no", "yes"), "no")</f>
        <v>no</v>
      </c>
      <c r="F236" t="str">
        <f>VLOOKUP(A236, Table3[], 7, FALSE)</f>
        <v>male</v>
      </c>
      <c r="G236" s="11">
        <v>9</v>
      </c>
      <c r="H236">
        <f>VLOOKUP(A236, Table3[], 13, FALSE)</f>
        <v>7</v>
      </c>
      <c r="J236">
        <f>IF(Table5[[#This Row],[Age]] = "N/A", "N/A", ROUNDDOWN(Table5[[#This Row],[Age]], 0))</f>
        <v>9</v>
      </c>
    </row>
    <row r="237" spans="1:10" x14ac:dyDescent="0.15">
      <c r="A237">
        <v>490</v>
      </c>
      <c r="B237" t="str">
        <f>VLOOKUP(A237, Table3[], 5, FALSE)</f>
        <v xml:space="preserve"> MASTER</v>
      </c>
      <c r="C237" t="str">
        <f>VLOOKUP(A237, Table3[], 4, FALSE)</f>
        <v>Coutts</v>
      </c>
      <c r="D237">
        <f>VLOOKUP(A237, Table3[], 3, FALSE)</f>
        <v>3</v>
      </c>
      <c r="E237" t="str">
        <f>IFERROR(IF(VLOOKUP(A237, Table3[], 2, FALSE) = 0, "no", "yes"), "no")</f>
        <v>yes</v>
      </c>
      <c r="F237" t="str">
        <f>VLOOKUP(A237, Table3[], 7, FALSE)</f>
        <v>male</v>
      </c>
      <c r="G237" s="11">
        <v>9</v>
      </c>
      <c r="H237">
        <f>VLOOKUP(A237, Table3[], 13, FALSE)</f>
        <v>2</v>
      </c>
      <c r="J237">
        <f>IF(Table5[[#This Row],[Age]] = "N/A", "N/A", ROUNDDOWN(Table5[[#This Row],[Age]], 0))</f>
        <v>9</v>
      </c>
    </row>
    <row r="238" spans="1:10" x14ac:dyDescent="0.15">
      <c r="A238">
        <v>542</v>
      </c>
      <c r="B238" t="str">
        <f>VLOOKUP(A238, Table3[], 5, FALSE)</f>
        <v xml:space="preserve"> MISS</v>
      </c>
      <c r="C238" t="str">
        <f>VLOOKUP(A238, Table3[], 4, FALSE)</f>
        <v>Andersson</v>
      </c>
      <c r="D238">
        <f>VLOOKUP(A238, Table3[], 3, FALSE)</f>
        <v>3</v>
      </c>
      <c r="E238" t="str">
        <f>IFERROR(IF(VLOOKUP(A238, Table3[], 2, FALSE) = 0, "no", "yes"), "no")</f>
        <v>no</v>
      </c>
      <c r="F238" t="str">
        <f>VLOOKUP(A238, Table3[], 7, FALSE)</f>
        <v>female</v>
      </c>
      <c r="G238" s="11">
        <v>9</v>
      </c>
      <c r="H238">
        <f>VLOOKUP(A238, Table3[], 13, FALSE)</f>
        <v>6</v>
      </c>
      <c r="J238">
        <f>IF(Table5[[#This Row],[Age]] = "N/A", "N/A", ROUNDDOWN(Table5[[#This Row],[Age]], 0))</f>
        <v>9</v>
      </c>
    </row>
    <row r="239" spans="1:10" x14ac:dyDescent="0.15">
      <c r="A239">
        <v>635</v>
      </c>
      <c r="B239" t="str">
        <f>VLOOKUP(A239, Table3[], 5, FALSE)</f>
        <v xml:space="preserve"> MISS</v>
      </c>
      <c r="C239" t="str">
        <f>VLOOKUP(A239, Table3[], 4, FALSE)</f>
        <v>Skoog</v>
      </c>
      <c r="D239">
        <f>VLOOKUP(A239, Table3[], 3, FALSE)</f>
        <v>3</v>
      </c>
      <c r="E239" t="str">
        <f>IFERROR(IF(VLOOKUP(A239, Table3[], 2, FALSE) = 0, "no", "yes"), "no")</f>
        <v>no</v>
      </c>
      <c r="F239" t="str">
        <f>VLOOKUP(A239, Table3[], 7, FALSE)</f>
        <v>female</v>
      </c>
      <c r="G239" s="11">
        <v>9</v>
      </c>
      <c r="H239">
        <f>VLOOKUP(A239, Table3[], 13, FALSE)</f>
        <v>5</v>
      </c>
      <c r="J239">
        <f>IF(Table5[[#This Row],[Age]] = "N/A", "N/A", ROUNDDOWN(Table5[[#This Row],[Age]], 0))</f>
        <v>9</v>
      </c>
    </row>
    <row r="240" spans="1:10" x14ac:dyDescent="0.15">
      <c r="A240">
        <v>853</v>
      </c>
      <c r="B240" t="str">
        <f>VLOOKUP(A240, Table3[], 5, FALSE)</f>
        <v xml:space="preserve"> MISS</v>
      </c>
      <c r="C240" t="str">
        <f>VLOOKUP(A240, Table3[], 4, FALSE)</f>
        <v>Boulos</v>
      </c>
      <c r="D240">
        <f>VLOOKUP(A240, Table3[], 3, FALSE)</f>
        <v>3</v>
      </c>
      <c r="E240" t="str">
        <f>IFERROR(IF(VLOOKUP(A240, Table3[], 2, FALSE) = 0, "no", "yes"), "no")</f>
        <v>no</v>
      </c>
      <c r="F240" t="str">
        <f>VLOOKUP(A240, Table3[], 7, FALSE)</f>
        <v>female</v>
      </c>
      <c r="G240" s="11">
        <v>9</v>
      </c>
      <c r="H240">
        <f>VLOOKUP(A240, Table3[], 13, FALSE)</f>
        <v>2</v>
      </c>
      <c r="J240">
        <f>IF(Table5[[#This Row],[Age]] = "N/A", "N/A", ROUNDDOWN(Table5[[#This Row],[Age]], 0))</f>
        <v>9</v>
      </c>
    </row>
    <row r="241" spans="1:10" x14ac:dyDescent="0.15">
      <c r="A241">
        <v>420</v>
      </c>
      <c r="B241" t="str">
        <f>VLOOKUP(A241, Table3[], 5, FALSE)</f>
        <v xml:space="preserve"> MISS</v>
      </c>
      <c r="C241" t="str">
        <f>VLOOKUP(A241, Table3[], 4, FALSE)</f>
        <v>Van Impe</v>
      </c>
      <c r="D241">
        <f>VLOOKUP(A241, Table3[], 3, FALSE)</f>
        <v>3</v>
      </c>
      <c r="E241" t="str">
        <f>IFERROR(IF(VLOOKUP(A241, Table3[], 2, FALSE) = 0, "no", "yes"), "no")</f>
        <v>no</v>
      </c>
      <c r="F241" t="str">
        <f>VLOOKUP(A241, Table3[], 7, FALSE)</f>
        <v>female</v>
      </c>
      <c r="G241" s="11">
        <v>10</v>
      </c>
      <c r="H241">
        <f>VLOOKUP(A241, Table3[], 13, FALSE)</f>
        <v>2</v>
      </c>
      <c r="J241">
        <f>IF(Table5[[#This Row],[Age]] = "N/A", "N/A", ROUNDDOWN(Table5[[#This Row],[Age]], 0))</f>
        <v>10</v>
      </c>
    </row>
    <row r="242" spans="1:10" x14ac:dyDescent="0.15">
      <c r="A242">
        <v>820</v>
      </c>
      <c r="B242" t="str">
        <f>VLOOKUP(A242, Table3[], 5, FALSE)</f>
        <v xml:space="preserve"> MASTER</v>
      </c>
      <c r="C242" t="str">
        <f>VLOOKUP(A242, Table3[], 4, FALSE)</f>
        <v>Skoog</v>
      </c>
      <c r="D242">
        <f>VLOOKUP(A242, Table3[], 3, FALSE)</f>
        <v>3</v>
      </c>
      <c r="E242" t="str">
        <f>IFERROR(IF(VLOOKUP(A242, Table3[], 2, FALSE) = 0, "no", "yes"), "no")</f>
        <v>no</v>
      </c>
      <c r="F242" t="str">
        <f>VLOOKUP(A242, Table3[], 7, FALSE)</f>
        <v>male</v>
      </c>
      <c r="G242" s="11">
        <v>10</v>
      </c>
      <c r="H242">
        <f>VLOOKUP(A242, Table3[], 13, FALSE)</f>
        <v>5</v>
      </c>
      <c r="J242">
        <f>IF(Table5[[#This Row],[Age]] = "N/A", "N/A", ROUNDDOWN(Table5[[#This Row],[Age]], 0))</f>
        <v>10</v>
      </c>
    </row>
    <row r="243" spans="1:10" x14ac:dyDescent="0.15">
      <c r="A243">
        <v>60</v>
      </c>
      <c r="B243" t="str">
        <f>VLOOKUP(A243, Table3[], 5, FALSE)</f>
        <v xml:space="preserve"> MASTER</v>
      </c>
      <c r="C243" t="str">
        <f>VLOOKUP(A243, Table3[], 4, FALSE)</f>
        <v>Goodwin</v>
      </c>
      <c r="D243">
        <f>VLOOKUP(A243, Table3[], 3, FALSE)</f>
        <v>3</v>
      </c>
      <c r="E243" t="str">
        <f>IFERROR(IF(VLOOKUP(A243, Table3[], 2, FALSE) = 0, "no", "yes"), "no")</f>
        <v>no</v>
      </c>
      <c r="F243" t="str">
        <f>VLOOKUP(A243, Table3[], 7, FALSE)</f>
        <v>male</v>
      </c>
      <c r="G243" s="11">
        <v>11</v>
      </c>
      <c r="H243">
        <f>VLOOKUP(A243, Table3[], 13, FALSE)</f>
        <v>7</v>
      </c>
      <c r="J243">
        <f>IF(Table5[[#This Row],[Age]] = "N/A", "N/A", ROUNDDOWN(Table5[[#This Row],[Age]], 0))</f>
        <v>11</v>
      </c>
    </row>
    <row r="244" spans="1:10" x14ac:dyDescent="0.15">
      <c r="A244">
        <v>543</v>
      </c>
      <c r="B244" t="str">
        <f>VLOOKUP(A244, Table3[], 5, FALSE)</f>
        <v xml:space="preserve"> MISS</v>
      </c>
      <c r="C244" t="str">
        <f>VLOOKUP(A244, Table3[], 4, FALSE)</f>
        <v>Andersson</v>
      </c>
      <c r="D244">
        <f>VLOOKUP(A244, Table3[], 3, FALSE)</f>
        <v>3</v>
      </c>
      <c r="E244" t="str">
        <f>IFERROR(IF(VLOOKUP(A244, Table3[], 2, FALSE) = 0, "no", "yes"), "no")</f>
        <v>no</v>
      </c>
      <c r="F244" t="str">
        <f>VLOOKUP(A244, Table3[], 7, FALSE)</f>
        <v>female</v>
      </c>
      <c r="G244" s="11">
        <v>11</v>
      </c>
      <c r="H244">
        <f>VLOOKUP(A244, Table3[], 13, FALSE)</f>
        <v>6</v>
      </c>
      <c r="J244">
        <f>IF(Table5[[#This Row],[Age]] = "N/A", "N/A", ROUNDDOWN(Table5[[#This Row],[Age]], 0))</f>
        <v>11</v>
      </c>
    </row>
    <row r="245" spans="1:10" x14ac:dyDescent="0.15">
      <c r="A245">
        <v>732</v>
      </c>
      <c r="B245" t="str">
        <f>VLOOKUP(A245, Table3[], 5, FALSE)</f>
        <v xml:space="preserve"> MR</v>
      </c>
      <c r="C245" t="str">
        <f>VLOOKUP(A245, Table3[], 4, FALSE)</f>
        <v>Hassan</v>
      </c>
      <c r="D245">
        <f>VLOOKUP(A245, Table3[], 3, FALSE)</f>
        <v>3</v>
      </c>
      <c r="E245" t="str">
        <f>IFERROR(IF(VLOOKUP(A245, Table3[], 2, FALSE) = 0, "no", "yes"), "no")</f>
        <v>no</v>
      </c>
      <c r="F245" t="str">
        <f>VLOOKUP(A245, Table3[], 7, FALSE)</f>
        <v>male</v>
      </c>
      <c r="G245" s="11">
        <v>11</v>
      </c>
      <c r="H245">
        <f>VLOOKUP(A245, Table3[], 13, FALSE)</f>
        <v>0</v>
      </c>
      <c r="J245">
        <f>IF(Table5[[#This Row],[Age]] = "N/A", "N/A", ROUNDDOWN(Table5[[#This Row],[Age]], 0))</f>
        <v>11</v>
      </c>
    </row>
    <row r="246" spans="1:10" x14ac:dyDescent="0.15">
      <c r="A246">
        <v>803</v>
      </c>
      <c r="B246" t="str">
        <f>VLOOKUP(A246, Table3[], 5, FALSE)</f>
        <v xml:space="preserve"> MASTER</v>
      </c>
      <c r="C246" t="str">
        <f>VLOOKUP(A246, Table3[], 4, FALSE)</f>
        <v>Carter</v>
      </c>
      <c r="D246">
        <f>VLOOKUP(A246, Table3[], 3, FALSE)</f>
        <v>1</v>
      </c>
      <c r="E246" t="str">
        <f>IFERROR(IF(VLOOKUP(A246, Table3[], 2, FALSE) = 0, "no", "yes"), "no")</f>
        <v>yes</v>
      </c>
      <c r="F246" t="str">
        <f>VLOOKUP(A246, Table3[], 7, FALSE)</f>
        <v>male</v>
      </c>
      <c r="G246" s="11">
        <v>11</v>
      </c>
      <c r="H246">
        <f>VLOOKUP(A246, Table3[], 13, FALSE)</f>
        <v>3</v>
      </c>
      <c r="J246">
        <f>IF(Table5[[#This Row],[Age]] = "N/A", "N/A", ROUNDDOWN(Table5[[#This Row],[Age]], 0))</f>
        <v>11</v>
      </c>
    </row>
    <row r="247" spans="1:10" x14ac:dyDescent="0.15">
      <c r="A247">
        <v>126</v>
      </c>
      <c r="B247" t="str">
        <f>VLOOKUP(A247, Table3[], 5, FALSE)</f>
        <v xml:space="preserve"> MASTER</v>
      </c>
      <c r="C247" t="str">
        <f>VLOOKUP(A247, Table3[], 4, FALSE)</f>
        <v>Nicola-Yarred</v>
      </c>
      <c r="D247">
        <f>VLOOKUP(A247, Table3[], 3, FALSE)</f>
        <v>3</v>
      </c>
      <c r="E247" t="str">
        <f>IFERROR(IF(VLOOKUP(A247, Table3[], 2, FALSE) = 0, "no", "yes"), "no")</f>
        <v>yes</v>
      </c>
      <c r="F247" t="str">
        <f>VLOOKUP(A247, Table3[], 7, FALSE)</f>
        <v>male</v>
      </c>
      <c r="G247" s="11">
        <v>12</v>
      </c>
      <c r="H247">
        <f>VLOOKUP(A247, Table3[], 13, FALSE)</f>
        <v>1</v>
      </c>
      <c r="J247">
        <f>IF(Table5[[#This Row],[Age]] = "N/A", "N/A", ROUNDDOWN(Table5[[#This Row],[Age]], 0))</f>
        <v>12</v>
      </c>
    </row>
    <row r="248" spans="1:10" x14ac:dyDescent="0.15">
      <c r="A248">
        <v>447</v>
      </c>
      <c r="B248" t="str">
        <f>VLOOKUP(A248, Table3[], 5, FALSE)</f>
        <v xml:space="preserve"> MISS</v>
      </c>
      <c r="C248" t="str">
        <f>VLOOKUP(A248, Table3[], 4, FALSE)</f>
        <v>Mellinger</v>
      </c>
      <c r="D248">
        <f>VLOOKUP(A248, Table3[], 3, FALSE)</f>
        <v>2</v>
      </c>
      <c r="E248" t="str">
        <f>IFERROR(IF(VLOOKUP(A248, Table3[], 2, FALSE) = 0, "no", "yes"), "no")</f>
        <v>yes</v>
      </c>
      <c r="F248" t="str">
        <f>VLOOKUP(A248, Table3[], 7, FALSE)</f>
        <v>female</v>
      </c>
      <c r="G248" s="11">
        <v>13</v>
      </c>
      <c r="H248">
        <f>VLOOKUP(A248, Table3[], 13, FALSE)</f>
        <v>1</v>
      </c>
      <c r="J248">
        <f>IF(Table5[[#This Row],[Age]] = "N/A", "N/A", ROUNDDOWN(Table5[[#This Row],[Age]], 0))</f>
        <v>13</v>
      </c>
    </row>
    <row r="249" spans="1:10" x14ac:dyDescent="0.15">
      <c r="A249">
        <v>781</v>
      </c>
      <c r="B249" t="str">
        <f>VLOOKUP(A249, Table3[], 5, FALSE)</f>
        <v xml:space="preserve"> MISS</v>
      </c>
      <c r="C249" t="str">
        <f>VLOOKUP(A249, Table3[], 4, FALSE)</f>
        <v>Ayoub</v>
      </c>
      <c r="D249">
        <f>VLOOKUP(A249, Table3[], 3, FALSE)</f>
        <v>3</v>
      </c>
      <c r="E249" t="str">
        <f>IFERROR(IF(VLOOKUP(A249, Table3[], 2, FALSE) = 0, "no", "yes"), "no")</f>
        <v>yes</v>
      </c>
      <c r="F249" t="str">
        <f>VLOOKUP(A249, Table3[], 7, FALSE)</f>
        <v>female</v>
      </c>
      <c r="G249" s="11">
        <v>13</v>
      </c>
      <c r="H249">
        <f>VLOOKUP(A249, Table3[], 13, FALSE)</f>
        <v>0</v>
      </c>
      <c r="J249">
        <f>IF(Table5[[#This Row],[Age]] = "N/A", "N/A", ROUNDDOWN(Table5[[#This Row],[Age]], 0))</f>
        <v>13</v>
      </c>
    </row>
    <row r="250" spans="1:10" x14ac:dyDescent="0.15">
      <c r="A250">
        <v>10</v>
      </c>
      <c r="B250" t="str">
        <f>VLOOKUP(A250, Table3[], 5, FALSE)</f>
        <v xml:space="preserve"> MRS</v>
      </c>
      <c r="C250" t="str">
        <f>VLOOKUP(A250, Table3[], 4, FALSE)</f>
        <v>Nasser</v>
      </c>
      <c r="D250">
        <f>VLOOKUP(A250, Table3[], 3, FALSE)</f>
        <v>2</v>
      </c>
      <c r="E250" t="str">
        <f>IFERROR(IF(VLOOKUP(A250, Table3[], 2, FALSE) = 0, "no", "yes"), "no")</f>
        <v>yes</v>
      </c>
      <c r="F250" t="str">
        <f>VLOOKUP(A250, Table3[], 7, FALSE)</f>
        <v>female</v>
      </c>
      <c r="G250" s="11">
        <v>14</v>
      </c>
      <c r="H250">
        <f>VLOOKUP(A250, Table3[], 13, FALSE)</f>
        <v>1</v>
      </c>
      <c r="J250">
        <f>IF(Table5[[#This Row],[Age]] = "N/A", "N/A", ROUNDDOWN(Table5[[#This Row],[Age]], 0))</f>
        <v>14</v>
      </c>
    </row>
    <row r="251" spans="1:10" x14ac:dyDescent="0.15">
      <c r="A251">
        <v>15</v>
      </c>
      <c r="B251" t="str">
        <f>VLOOKUP(A251, Table3[], 5, FALSE)</f>
        <v xml:space="preserve"> MISS</v>
      </c>
      <c r="C251" t="str">
        <f>VLOOKUP(A251, Table3[], 4, FALSE)</f>
        <v>Vestrom</v>
      </c>
      <c r="D251">
        <f>VLOOKUP(A251, Table3[], 3, FALSE)</f>
        <v>3</v>
      </c>
      <c r="E251" t="str">
        <f>IFERROR(IF(VLOOKUP(A251, Table3[], 2, FALSE) = 0, "no", "yes"), "no")</f>
        <v>no</v>
      </c>
      <c r="F251" t="str">
        <f>VLOOKUP(A251, Table3[], 7, FALSE)</f>
        <v>female</v>
      </c>
      <c r="G251" s="11">
        <v>14</v>
      </c>
      <c r="H251">
        <f>VLOOKUP(A251, Table3[], 13, FALSE)</f>
        <v>0</v>
      </c>
      <c r="J251">
        <f>IF(Table5[[#This Row],[Age]] = "N/A", "N/A", ROUNDDOWN(Table5[[#This Row],[Age]], 0))</f>
        <v>14</v>
      </c>
    </row>
    <row r="252" spans="1:10" x14ac:dyDescent="0.15">
      <c r="A252">
        <v>40</v>
      </c>
      <c r="B252" t="str">
        <f>VLOOKUP(A252, Table3[], 5, FALSE)</f>
        <v xml:space="preserve"> MISS</v>
      </c>
      <c r="C252" t="str">
        <f>VLOOKUP(A252, Table3[], 4, FALSE)</f>
        <v>Nicola-Yarred</v>
      </c>
      <c r="D252">
        <f>VLOOKUP(A252, Table3[], 3, FALSE)</f>
        <v>3</v>
      </c>
      <c r="E252" t="str">
        <f>IFERROR(IF(VLOOKUP(A252, Table3[], 2, FALSE) = 0, "no", "yes"), "no")</f>
        <v>yes</v>
      </c>
      <c r="F252" t="str">
        <f>VLOOKUP(A252, Table3[], 7, FALSE)</f>
        <v>female</v>
      </c>
      <c r="G252" s="11">
        <v>14</v>
      </c>
      <c r="H252">
        <f>VLOOKUP(A252, Table3[], 13, FALSE)</f>
        <v>1</v>
      </c>
      <c r="J252">
        <f>IF(Table5[[#This Row],[Age]] = "N/A", "N/A", ROUNDDOWN(Table5[[#This Row],[Age]], 0))</f>
        <v>14</v>
      </c>
    </row>
    <row r="253" spans="1:10" x14ac:dyDescent="0.15">
      <c r="A253">
        <v>436</v>
      </c>
      <c r="B253" t="str">
        <f>VLOOKUP(A253, Table3[], 5, FALSE)</f>
        <v xml:space="preserve"> MISS</v>
      </c>
      <c r="C253" t="str">
        <f>VLOOKUP(A253, Table3[], 4, FALSE)</f>
        <v>Carter</v>
      </c>
      <c r="D253">
        <f>VLOOKUP(A253, Table3[], 3, FALSE)</f>
        <v>1</v>
      </c>
      <c r="E253" t="str">
        <f>IFERROR(IF(VLOOKUP(A253, Table3[], 2, FALSE) = 0, "no", "yes"), "no")</f>
        <v>yes</v>
      </c>
      <c r="F253" t="str">
        <f>VLOOKUP(A253, Table3[], 7, FALSE)</f>
        <v>female</v>
      </c>
      <c r="G253" s="11">
        <v>14</v>
      </c>
      <c r="H253">
        <f>VLOOKUP(A253, Table3[], 13, FALSE)</f>
        <v>3</v>
      </c>
      <c r="J253">
        <f>IF(Table5[[#This Row],[Age]] = "N/A", "N/A", ROUNDDOWN(Table5[[#This Row],[Age]], 0))</f>
        <v>14</v>
      </c>
    </row>
    <row r="254" spans="1:10" x14ac:dyDescent="0.15">
      <c r="A254">
        <v>684</v>
      </c>
      <c r="B254" t="str">
        <f>VLOOKUP(A254, Table3[], 5, FALSE)</f>
        <v xml:space="preserve"> MR</v>
      </c>
      <c r="C254" t="str">
        <f>VLOOKUP(A254, Table3[], 4, FALSE)</f>
        <v>Goodwin</v>
      </c>
      <c r="D254">
        <f>VLOOKUP(A254, Table3[], 3, FALSE)</f>
        <v>3</v>
      </c>
      <c r="E254" t="str">
        <f>IFERROR(IF(VLOOKUP(A254, Table3[], 2, FALSE) = 0, "no", "yes"), "no")</f>
        <v>no</v>
      </c>
      <c r="F254" t="str">
        <f>VLOOKUP(A254, Table3[], 7, FALSE)</f>
        <v>male</v>
      </c>
      <c r="G254" s="11">
        <v>14</v>
      </c>
      <c r="H254">
        <f>VLOOKUP(A254, Table3[], 13, FALSE)</f>
        <v>7</v>
      </c>
      <c r="J254">
        <f>IF(Table5[[#This Row],[Age]] = "N/A", "N/A", ROUNDDOWN(Table5[[#This Row],[Age]], 0))</f>
        <v>14</v>
      </c>
    </row>
    <row r="255" spans="1:10" x14ac:dyDescent="0.15">
      <c r="A255">
        <v>687</v>
      </c>
      <c r="B255" t="str">
        <f>VLOOKUP(A255, Table3[], 5, FALSE)</f>
        <v xml:space="preserve"> MR</v>
      </c>
      <c r="C255" t="str">
        <f>VLOOKUP(A255, Table3[], 4, FALSE)</f>
        <v>Panula</v>
      </c>
      <c r="D255">
        <f>VLOOKUP(A255, Table3[], 3, FALSE)</f>
        <v>3</v>
      </c>
      <c r="E255" t="str">
        <f>IFERROR(IF(VLOOKUP(A255, Table3[], 2, FALSE) = 0, "no", "yes"), "no")</f>
        <v>no</v>
      </c>
      <c r="F255" t="str">
        <f>VLOOKUP(A255, Table3[], 7, FALSE)</f>
        <v>male</v>
      </c>
      <c r="G255" s="11">
        <v>14</v>
      </c>
      <c r="H255">
        <f>VLOOKUP(A255, Table3[], 13, FALSE)</f>
        <v>5</v>
      </c>
      <c r="J255">
        <f>IF(Table5[[#This Row],[Age]] = "N/A", "N/A", ROUNDDOWN(Table5[[#This Row],[Age]], 0))</f>
        <v>14</v>
      </c>
    </row>
    <row r="256" spans="1:10" x14ac:dyDescent="0.15">
      <c r="A256">
        <v>112</v>
      </c>
      <c r="B256" t="str">
        <f>VLOOKUP(A256, Table3[], 5, FALSE)</f>
        <v xml:space="preserve"> MISS</v>
      </c>
      <c r="C256" t="str">
        <f>VLOOKUP(A256, Table3[], 4, FALSE)</f>
        <v>Zabour</v>
      </c>
      <c r="D256">
        <f>VLOOKUP(A256, Table3[], 3, FALSE)</f>
        <v>3</v>
      </c>
      <c r="E256" t="str">
        <f>IFERROR(IF(VLOOKUP(A256, Table3[], 2, FALSE) = 0, "no", "yes"), "no")</f>
        <v>no</v>
      </c>
      <c r="F256" t="str">
        <f>VLOOKUP(A256, Table3[], 7, FALSE)</f>
        <v>female</v>
      </c>
      <c r="G256" s="11">
        <v>14</v>
      </c>
      <c r="H256">
        <f>VLOOKUP(A256, Table3[], 13, FALSE)</f>
        <v>1</v>
      </c>
      <c r="J256">
        <f>IF(Table5[[#This Row],[Age]] = "N/A", "N/A", ROUNDDOWN(Table5[[#This Row],[Age]], 0))</f>
        <v>14</v>
      </c>
    </row>
    <row r="257" spans="1:10" x14ac:dyDescent="0.15">
      <c r="A257">
        <v>23</v>
      </c>
      <c r="B257" t="str">
        <f>VLOOKUP(A257, Table3[], 5, FALSE)</f>
        <v xml:space="preserve"> MISS</v>
      </c>
      <c r="C257" t="str">
        <f>VLOOKUP(A257, Table3[], 4, FALSE)</f>
        <v>McGowan</v>
      </c>
      <c r="D257">
        <f>VLOOKUP(A257, Table3[], 3, FALSE)</f>
        <v>3</v>
      </c>
      <c r="E257" t="str">
        <f>IFERROR(IF(VLOOKUP(A257, Table3[], 2, FALSE) = 0, "no", "yes"), "no")</f>
        <v>yes</v>
      </c>
      <c r="F257" t="str">
        <f>VLOOKUP(A257, Table3[], 7, FALSE)</f>
        <v>female</v>
      </c>
      <c r="G257" s="11">
        <v>15</v>
      </c>
      <c r="H257">
        <f>VLOOKUP(A257, Table3[], 13, FALSE)</f>
        <v>0</v>
      </c>
      <c r="J257">
        <f>IF(Table5[[#This Row],[Age]] = "N/A", "N/A", ROUNDDOWN(Table5[[#This Row],[Age]], 0))</f>
        <v>15</v>
      </c>
    </row>
    <row r="258" spans="1:10" x14ac:dyDescent="0.15">
      <c r="A258">
        <v>353</v>
      </c>
      <c r="B258" t="str">
        <f>VLOOKUP(A258, Table3[], 5, FALSE)</f>
        <v xml:space="preserve"> MR</v>
      </c>
      <c r="C258" t="str">
        <f>VLOOKUP(A258, Table3[], 4, FALSE)</f>
        <v>Elias</v>
      </c>
      <c r="D258">
        <f>VLOOKUP(A258, Table3[], 3, FALSE)</f>
        <v>3</v>
      </c>
      <c r="E258" t="str">
        <f>IFERROR(IF(VLOOKUP(A258, Table3[], 2, FALSE) = 0, "no", "yes"), "no")</f>
        <v>no</v>
      </c>
      <c r="F258" t="str">
        <f>VLOOKUP(A258, Table3[], 7, FALSE)</f>
        <v>male</v>
      </c>
      <c r="G258" s="11">
        <v>15</v>
      </c>
      <c r="H258">
        <f>VLOOKUP(A258, Table3[], 13, FALSE)</f>
        <v>2</v>
      </c>
      <c r="J258">
        <f>IF(Table5[[#This Row],[Age]] = "N/A", "N/A", ROUNDDOWN(Table5[[#This Row],[Age]], 0))</f>
        <v>15</v>
      </c>
    </row>
    <row r="259" spans="1:10" x14ac:dyDescent="0.15">
      <c r="A259">
        <v>690</v>
      </c>
      <c r="B259" t="str">
        <f>VLOOKUP(A259, Table3[], 5, FALSE)</f>
        <v xml:space="preserve"> MISS</v>
      </c>
      <c r="C259" t="str">
        <f>VLOOKUP(A259, Table3[], 4, FALSE)</f>
        <v>Madill</v>
      </c>
      <c r="D259">
        <f>VLOOKUP(A259, Table3[], 3, FALSE)</f>
        <v>1</v>
      </c>
      <c r="E259" t="str">
        <f>IFERROR(IF(VLOOKUP(A259, Table3[], 2, FALSE) = 0, "no", "yes"), "no")</f>
        <v>yes</v>
      </c>
      <c r="F259" t="str">
        <f>VLOOKUP(A259, Table3[], 7, FALSE)</f>
        <v>female</v>
      </c>
      <c r="G259" s="11">
        <v>15</v>
      </c>
      <c r="H259">
        <f>VLOOKUP(A259, Table3[], 13, FALSE)</f>
        <v>1</v>
      </c>
      <c r="J259">
        <f>IF(Table5[[#This Row],[Age]] = "N/A", "N/A", ROUNDDOWN(Table5[[#This Row],[Age]], 0))</f>
        <v>15</v>
      </c>
    </row>
    <row r="260" spans="1:10" x14ac:dyDescent="0.15">
      <c r="A260">
        <v>831</v>
      </c>
      <c r="B260" t="str">
        <f>VLOOKUP(A260, Table3[], 5, FALSE)</f>
        <v xml:space="preserve"> MRS</v>
      </c>
      <c r="C260" t="str">
        <f>VLOOKUP(A260, Table3[], 4, FALSE)</f>
        <v>Yasbeck</v>
      </c>
      <c r="D260">
        <f>VLOOKUP(A260, Table3[], 3, FALSE)</f>
        <v>3</v>
      </c>
      <c r="E260" t="str">
        <f>IFERROR(IF(VLOOKUP(A260, Table3[], 2, FALSE) = 0, "no", "yes"), "no")</f>
        <v>yes</v>
      </c>
      <c r="F260" t="str">
        <f>VLOOKUP(A260, Table3[], 7, FALSE)</f>
        <v>female</v>
      </c>
      <c r="G260" s="11">
        <v>15</v>
      </c>
      <c r="H260">
        <f>VLOOKUP(A260, Table3[], 13, FALSE)</f>
        <v>1</v>
      </c>
      <c r="J260">
        <f>IF(Table5[[#This Row],[Age]] = "N/A", "N/A", ROUNDDOWN(Table5[[#This Row],[Age]], 0))</f>
        <v>15</v>
      </c>
    </row>
    <row r="261" spans="1:10" x14ac:dyDescent="0.15">
      <c r="A261">
        <v>876</v>
      </c>
      <c r="B261" t="str">
        <f>VLOOKUP(A261, Table3[], 5, FALSE)</f>
        <v xml:space="preserve"> MISS</v>
      </c>
      <c r="C261" t="str">
        <f>VLOOKUP(A261, Table3[], 4, FALSE)</f>
        <v>Najib</v>
      </c>
      <c r="D261">
        <f>VLOOKUP(A261, Table3[], 3, FALSE)</f>
        <v>3</v>
      </c>
      <c r="E261" t="str">
        <f>IFERROR(IF(VLOOKUP(A261, Table3[], 2, FALSE) = 0, "no", "yes"), "no")</f>
        <v>yes</v>
      </c>
      <c r="F261" t="str">
        <f>VLOOKUP(A261, Table3[], 7, FALSE)</f>
        <v>female</v>
      </c>
      <c r="G261" s="11">
        <v>15</v>
      </c>
      <c r="H261">
        <f>VLOOKUP(A261, Table3[], 13, FALSE)</f>
        <v>0</v>
      </c>
      <c r="J261">
        <f>IF(Table5[[#This Row],[Age]] = "N/A", "N/A", ROUNDDOWN(Table5[[#This Row],[Age]], 0))</f>
        <v>15</v>
      </c>
    </row>
    <row r="262" spans="1:10" x14ac:dyDescent="0.15">
      <c r="A262">
        <v>72</v>
      </c>
      <c r="B262" t="str">
        <f>VLOOKUP(A262, Table3[], 5, FALSE)</f>
        <v xml:space="preserve"> MISS</v>
      </c>
      <c r="C262" t="str">
        <f>VLOOKUP(A262, Table3[], 4, FALSE)</f>
        <v>Goodwin</v>
      </c>
      <c r="D262">
        <f>VLOOKUP(A262, Table3[], 3, FALSE)</f>
        <v>3</v>
      </c>
      <c r="E262" t="str">
        <f>IFERROR(IF(VLOOKUP(A262, Table3[], 2, FALSE) = 0, "no", "yes"), "no")</f>
        <v>no</v>
      </c>
      <c r="F262" t="str">
        <f>VLOOKUP(A262, Table3[], 7, FALSE)</f>
        <v>female</v>
      </c>
      <c r="G262" s="11">
        <v>16</v>
      </c>
      <c r="H262">
        <f>VLOOKUP(A262, Table3[], 13, FALSE)</f>
        <v>7</v>
      </c>
      <c r="J262">
        <f>IF(Table5[[#This Row],[Age]] = "N/A", "N/A", ROUNDDOWN(Table5[[#This Row],[Age]], 0))</f>
        <v>16</v>
      </c>
    </row>
    <row r="263" spans="1:10" x14ac:dyDescent="0.15">
      <c r="A263">
        <v>87</v>
      </c>
      <c r="B263" t="str">
        <f>VLOOKUP(A263, Table3[], 5, FALSE)</f>
        <v xml:space="preserve"> MR</v>
      </c>
      <c r="C263" t="str">
        <f>VLOOKUP(A263, Table3[], 4, FALSE)</f>
        <v>Ford</v>
      </c>
      <c r="D263">
        <f>VLOOKUP(A263, Table3[], 3, FALSE)</f>
        <v>3</v>
      </c>
      <c r="E263" t="str">
        <f>IFERROR(IF(VLOOKUP(A263, Table3[], 2, FALSE) = 0, "no", "yes"), "no")</f>
        <v>no</v>
      </c>
      <c r="F263" t="str">
        <f>VLOOKUP(A263, Table3[], 7, FALSE)</f>
        <v>male</v>
      </c>
      <c r="G263" s="11">
        <v>16</v>
      </c>
      <c r="H263">
        <f>VLOOKUP(A263, Table3[], 13, FALSE)</f>
        <v>4</v>
      </c>
      <c r="J263">
        <f>IF(Table5[[#This Row],[Age]] = "N/A", "N/A", ROUNDDOWN(Table5[[#This Row],[Age]], 0))</f>
        <v>16</v>
      </c>
    </row>
    <row r="264" spans="1:10" x14ac:dyDescent="0.15">
      <c r="A264">
        <v>139</v>
      </c>
      <c r="B264" t="str">
        <f>VLOOKUP(A264, Table3[], 5, FALSE)</f>
        <v xml:space="preserve"> MR</v>
      </c>
      <c r="C264" t="str">
        <f>VLOOKUP(A264, Table3[], 4, FALSE)</f>
        <v>Osen</v>
      </c>
      <c r="D264">
        <f>VLOOKUP(A264, Table3[], 3, FALSE)</f>
        <v>3</v>
      </c>
      <c r="E264" t="str">
        <f>IFERROR(IF(VLOOKUP(A264, Table3[], 2, FALSE) = 0, "no", "yes"), "no")</f>
        <v>no</v>
      </c>
      <c r="F264" t="str">
        <f>VLOOKUP(A264, Table3[], 7, FALSE)</f>
        <v>male</v>
      </c>
      <c r="G264" s="11">
        <v>16</v>
      </c>
      <c r="H264">
        <f>VLOOKUP(A264, Table3[], 13, FALSE)</f>
        <v>0</v>
      </c>
      <c r="J264">
        <f>IF(Table5[[#This Row],[Age]] = "N/A", "N/A", ROUNDDOWN(Table5[[#This Row],[Age]], 0))</f>
        <v>16</v>
      </c>
    </row>
    <row r="265" spans="1:10" x14ac:dyDescent="0.15">
      <c r="A265">
        <v>157</v>
      </c>
      <c r="B265" t="str">
        <f>VLOOKUP(A265, Table3[], 5, FALSE)</f>
        <v xml:space="preserve"> MISS</v>
      </c>
      <c r="C265" t="str">
        <f>VLOOKUP(A265, Table3[], 4, FALSE)</f>
        <v>Gilnagh</v>
      </c>
      <c r="D265">
        <f>VLOOKUP(A265, Table3[], 3, FALSE)</f>
        <v>3</v>
      </c>
      <c r="E265" t="str">
        <f>IFERROR(IF(VLOOKUP(A265, Table3[], 2, FALSE) = 0, "no", "yes"), "no")</f>
        <v>yes</v>
      </c>
      <c r="F265" t="str">
        <f>VLOOKUP(A265, Table3[], 7, FALSE)</f>
        <v>female</v>
      </c>
      <c r="G265" s="11">
        <v>16</v>
      </c>
      <c r="H265">
        <f>VLOOKUP(A265, Table3[], 13, FALSE)</f>
        <v>0</v>
      </c>
      <c r="J265">
        <f>IF(Table5[[#This Row],[Age]] = "N/A", "N/A", ROUNDDOWN(Table5[[#This Row],[Age]], 0))</f>
        <v>16</v>
      </c>
    </row>
    <row r="266" spans="1:10" x14ac:dyDescent="0.15">
      <c r="A266">
        <v>209</v>
      </c>
      <c r="B266" t="str">
        <f>VLOOKUP(A266, Table3[], 5, FALSE)</f>
        <v xml:space="preserve"> MISS</v>
      </c>
      <c r="C266" t="str">
        <f>VLOOKUP(A266, Table3[], 4, FALSE)</f>
        <v>Carr</v>
      </c>
      <c r="D266">
        <f>VLOOKUP(A266, Table3[], 3, FALSE)</f>
        <v>3</v>
      </c>
      <c r="E266" t="str">
        <f>IFERROR(IF(VLOOKUP(A266, Table3[], 2, FALSE) = 0, "no", "yes"), "no")</f>
        <v>yes</v>
      </c>
      <c r="F266" t="str">
        <f>VLOOKUP(A266, Table3[], 7, FALSE)</f>
        <v>female</v>
      </c>
      <c r="G266" s="11">
        <v>16</v>
      </c>
      <c r="H266">
        <f>VLOOKUP(A266, Table3[], 13, FALSE)</f>
        <v>0</v>
      </c>
      <c r="J266">
        <f>IF(Table5[[#This Row],[Age]] = "N/A", "N/A", ROUNDDOWN(Table5[[#This Row],[Age]], 0))</f>
        <v>16</v>
      </c>
    </row>
    <row r="267" spans="1:10" x14ac:dyDescent="0.15">
      <c r="A267">
        <v>221</v>
      </c>
      <c r="B267" t="str">
        <f>VLOOKUP(A267, Table3[], 5, FALSE)</f>
        <v xml:space="preserve"> MR</v>
      </c>
      <c r="C267" t="str">
        <f>VLOOKUP(A267, Table3[], 4, FALSE)</f>
        <v>Sunderland</v>
      </c>
      <c r="D267">
        <f>VLOOKUP(A267, Table3[], 3, FALSE)</f>
        <v>3</v>
      </c>
      <c r="E267" t="str">
        <f>IFERROR(IF(VLOOKUP(A267, Table3[], 2, FALSE) = 0, "no", "yes"), "no")</f>
        <v>yes</v>
      </c>
      <c r="F267" t="str">
        <f>VLOOKUP(A267, Table3[], 7, FALSE)</f>
        <v>male</v>
      </c>
      <c r="G267" s="11">
        <v>16</v>
      </c>
      <c r="H267">
        <f>VLOOKUP(A267, Table3[], 13, FALSE)</f>
        <v>0</v>
      </c>
      <c r="J267">
        <f>IF(Table5[[#This Row],[Age]] = "N/A", "N/A", ROUNDDOWN(Table5[[#This Row],[Age]], 0))</f>
        <v>16</v>
      </c>
    </row>
    <row r="268" spans="1:10" x14ac:dyDescent="0.15">
      <c r="A268">
        <v>267</v>
      </c>
      <c r="B268" t="str">
        <f>VLOOKUP(A268, Table3[], 5, FALSE)</f>
        <v xml:space="preserve"> MR</v>
      </c>
      <c r="C268" t="str">
        <f>VLOOKUP(A268, Table3[], 4, FALSE)</f>
        <v>Panula</v>
      </c>
      <c r="D268">
        <f>VLOOKUP(A268, Table3[], 3, FALSE)</f>
        <v>3</v>
      </c>
      <c r="E268" t="str">
        <f>IFERROR(IF(VLOOKUP(A268, Table3[], 2, FALSE) = 0, "no", "yes"), "no")</f>
        <v>no</v>
      </c>
      <c r="F268" t="str">
        <f>VLOOKUP(A268, Table3[], 7, FALSE)</f>
        <v>male</v>
      </c>
      <c r="G268" s="11">
        <v>16</v>
      </c>
      <c r="H268">
        <f>VLOOKUP(A268, Table3[], 13, FALSE)</f>
        <v>5</v>
      </c>
      <c r="J268">
        <f>IF(Table5[[#This Row],[Age]] = "N/A", "N/A", ROUNDDOWN(Table5[[#This Row],[Age]], 0))</f>
        <v>16</v>
      </c>
    </row>
    <row r="269" spans="1:10" x14ac:dyDescent="0.15">
      <c r="A269">
        <v>283</v>
      </c>
      <c r="B269" t="str">
        <f>VLOOKUP(A269, Table3[], 5, FALSE)</f>
        <v xml:space="preserve"> MR</v>
      </c>
      <c r="C269" t="str">
        <f>VLOOKUP(A269, Table3[], 4, FALSE)</f>
        <v>de Pelsmaeker</v>
      </c>
      <c r="D269">
        <f>VLOOKUP(A269, Table3[], 3, FALSE)</f>
        <v>3</v>
      </c>
      <c r="E269" t="str">
        <f>IFERROR(IF(VLOOKUP(A269, Table3[], 2, FALSE) = 0, "no", "yes"), "no")</f>
        <v>no</v>
      </c>
      <c r="F269" t="str">
        <f>VLOOKUP(A269, Table3[], 7, FALSE)</f>
        <v>male</v>
      </c>
      <c r="G269" s="11">
        <v>16</v>
      </c>
      <c r="H269">
        <f>VLOOKUP(A269, Table3[], 13, FALSE)</f>
        <v>0</v>
      </c>
      <c r="J269">
        <f>IF(Table5[[#This Row],[Age]] = "N/A", "N/A", ROUNDDOWN(Table5[[#This Row],[Age]], 0))</f>
        <v>16</v>
      </c>
    </row>
    <row r="270" spans="1:10" x14ac:dyDescent="0.15">
      <c r="A270">
        <v>330</v>
      </c>
      <c r="B270" t="str">
        <f>VLOOKUP(A270, Table3[], 5, FALSE)</f>
        <v xml:space="preserve"> MISS</v>
      </c>
      <c r="C270" t="str">
        <f>VLOOKUP(A270, Table3[], 4, FALSE)</f>
        <v>Hippach</v>
      </c>
      <c r="D270">
        <f>VLOOKUP(A270, Table3[], 3, FALSE)</f>
        <v>1</v>
      </c>
      <c r="E270" t="str">
        <f>IFERROR(IF(VLOOKUP(A270, Table3[], 2, FALSE) = 0, "no", "yes"), "no")</f>
        <v>yes</v>
      </c>
      <c r="F270" t="str">
        <f>VLOOKUP(A270, Table3[], 7, FALSE)</f>
        <v>female</v>
      </c>
      <c r="G270" s="11">
        <v>16</v>
      </c>
      <c r="H270">
        <f>VLOOKUP(A270, Table3[], 13, FALSE)</f>
        <v>1</v>
      </c>
      <c r="J270">
        <f>IF(Table5[[#This Row],[Age]] = "N/A", "N/A", ROUNDDOWN(Table5[[#This Row],[Age]], 0))</f>
        <v>16</v>
      </c>
    </row>
    <row r="271" spans="1:10" x14ac:dyDescent="0.15">
      <c r="A271">
        <v>334</v>
      </c>
      <c r="B271" t="str">
        <f>VLOOKUP(A271, Table3[], 5, FALSE)</f>
        <v xml:space="preserve"> MR</v>
      </c>
      <c r="C271" t="str">
        <f>VLOOKUP(A271, Table3[], 4, FALSE)</f>
        <v>Vander Planke</v>
      </c>
      <c r="D271">
        <f>VLOOKUP(A271, Table3[], 3, FALSE)</f>
        <v>3</v>
      </c>
      <c r="E271" t="str">
        <f>IFERROR(IF(VLOOKUP(A271, Table3[], 2, FALSE) = 0, "no", "yes"), "no")</f>
        <v>no</v>
      </c>
      <c r="F271" t="str">
        <f>VLOOKUP(A271, Table3[], 7, FALSE)</f>
        <v>male</v>
      </c>
      <c r="G271" s="11">
        <v>16</v>
      </c>
      <c r="H271">
        <f>VLOOKUP(A271, Table3[], 13, FALSE)</f>
        <v>2</v>
      </c>
      <c r="J271">
        <f>IF(Table5[[#This Row],[Age]] = "N/A", "N/A", ROUNDDOWN(Table5[[#This Row],[Age]], 0))</f>
        <v>16</v>
      </c>
    </row>
    <row r="272" spans="1:10" x14ac:dyDescent="0.15">
      <c r="A272">
        <v>505</v>
      </c>
      <c r="B272" t="str">
        <f>VLOOKUP(A272, Table3[], 5, FALSE)</f>
        <v xml:space="preserve"> MISS</v>
      </c>
      <c r="C272" t="str">
        <f>VLOOKUP(A272, Table3[], 4, FALSE)</f>
        <v>Maioni</v>
      </c>
      <c r="D272">
        <f>VLOOKUP(A272, Table3[], 3, FALSE)</f>
        <v>1</v>
      </c>
      <c r="E272" t="str">
        <f>IFERROR(IF(VLOOKUP(A272, Table3[], 2, FALSE) = 0, "no", "yes"), "no")</f>
        <v>yes</v>
      </c>
      <c r="F272" t="str">
        <f>VLOOKUP(A272, Table3[], 7, FALSE)</f>
        <v>female</v>
      </c>
      <c r="G272" s="11">
        <v>16</v>
      </c>
      <c r="H272">
        <f>VLOOKUP(A272, Table3[], 13, FALSE)</f>
        <v>0</v>
      </c>
      <c r="J272">
        <f>IF(Table5[[#This Row],[Age]] = "N/A", "N/A", ROUNDDOWN(Table5[[#This Row],[Age]], 0))</f>
        <v>16</v>
      </c>
    </row>
    <row r="273" spans="1:10" x14ac:dyDescent="0.15">
      <c r="A273">
        <v>575</v>
      </c>
      <c r="B273" t="str">
        <f>VLOOKUP(A273, Table3[], 5, FALSE)</f>
        <v xml:space="preserve"> MR</v>
      </c>
      <c r="C273" t="str">
        <f>VLOOKUP(A273, Table3[], 4, FALSE)</f>
        <v>Rush</v>
      </c>
      <c r="D273">
        <f>VLOOKUP(A273, Table3[], 3, FALSE)</f>
        <v>3</v>
      </c>
      <c r="E273" t="str">
        <f>IFERROR(IF(VLOOKUP(A273, Table3[], 2, FALSE) = 0, "no", "yes"), "no")</f>
        <v>no</v>
      </c>
      <c r="F273" t="str">
        <f>VLOOKUP(A273, Table3[], 7, FALSE)</f>
        <v>male</v>
      </c>
      <c r="G273" s="11">
        <v>16</v>
      </c>
      <c r="H273">
        <f>VLOOKUP(A273, Table3[], 13, FALSE)</f>
        <v>0</v>
      </c>
      <c r="J273">
        <f>IF(Table5[[#This Row],[Age]] = "N/A", "N/A", ROUNDDOWN(Table5[[#This Row],[Age]], 0))</f>
        <v>16</v>
      </c>
    </row>
    <row r="274" spans="1:10" x14ac:dyDescent="0.15">
      <c r="A274">
        <v>747</v>
      </c>
      <c r="B274" t="str">
        <f>VLOOKUP(A274, Table3[], 5, FALSE)</f>
        <v xml:space="preserve"> MR</v>
      </c>
      <c r="C274" t="str">
        <f>VLOOKUP(A274, Table3[], 4, FALSE)</f>
        <v>Abbott</v>
      </c>
      <c r="D274">
        <f>VLOOKUP(A274, Table3[], 3, FALSE)</f>
        <v>3</v>
      </c>
      <c r="E274" t="str">
        <f>IFERROR(IF(VLOOKUP(A274, Table3[], 2, FALSE) = 0, "no", "yes"), "no")</f>
        <v>no</v>
      </c>
      <c r="F274" t="str">
        <f>VLOOKUP(A274, Table3[], 7, FALSE)</f>
        <v>male</v>
      </c>
      <c r="G274" s="11">
        <v>16</v>
      </c>
      <c r="H274">
        <f>VLOOKUP(A274, Table3[], 13, FALSE)</f>
        <v>2</v>
      </c>
      <c r="J274">
        <f>IF(Table5[[#This Row],[Age]] = "N/A", "N/A", ROUNDDOWN(Table5[[#This Row],[Age]], 0))</f>
        <v>16</v>
      </c>
    </row>
    <row r="275" spans="1:10" x14ac:dyDescent="0.15">
      <c r="A275">
        <v>765</v>
      </c>
      <c r="B275" t="str">
        <f>VLOOKUP(A275, Table3[], 5, FALSE)</f>
        <v xml:space="preserve"> MR</v>
      </c>
      <c r="C275" t="str">
        <f>VLOOKUP(A275, Table3[], 4, FALSE)</f>
        <v>Eklund</v>
      </c>
      <c r="D275">
        <f>VLOOKUP(A275, Table3[], 3, FALSE)</f>
        <v>3</v>
      </c>
      <c r="E275" t="str">
        <f>IFERROR(IF(VLOOKUP(A275, Table3[], 2, FALSE) = 0, "no", "yes"), "no")</f>
        <v>no</v>
      </c>
      <c r="F275" t="str">
        <f>VLOOKUP(A275, Table3[], 7, FALSE)</f>
        <v>male</v>
      </c>
      <c r="G275" s="11">
        <v>16</v>
      </c>
      <c r="H275">
        <f>VLOOKUP(A275, Table3[], 13, FALSE)</f>
        <v>0</v>
      </c>
      <c r="J275">
        <f>IF(Table5[[#This Row],[Age]] = "N/A", "N/A", ROUNDDOWN(Table5[[#This Row],[Age]], 0))</f>
        <v>16</v>
      </c>
    </row>
    <row r="276" spans="1:10" x14ac:dyDescent="0.15">
      <c r="A276">
        <v>792</v>
      </c>
      <c r="B276" t="str">
        <f>VLOOKUP(A276, Table3[], 5, FALSE)</f>
        <v xml:space="preserve"> MR</v>
      </c>
      <c r="C276" t="str">
        <f>VLOOKUP(A276, Table3[], 4, FALSE)</f>
        <v>Gaskell</v>
      </c>
      <c r="D276">
        <f>VLOOKUP(A276, Table3[], 3, FALSE)</f>
        <v>2</v>
      </c>
      <c r="E276" t="str">
        <f>IFERROR(IF(VLOOKUP(A276, Table3[], 2, FALSE) = 0, "no", "yes"), "no")</f>
        <v>no</v>
      </c>
      <c r="F276" t="str">
        <f>VLOOKUP(A276, Table3[], 7, FALSE)</f>
        <v>male</v>
      </c>
      <c r="G276" s="11">
        <v>16</v>
      </c>
      <c r="H276">
        <f>VLOOKUP(A276, Table3[], 13, FALSE)</f>
        <v>0</v>
      </c>
      <c r="J276">
        <f>IF(Table5[[#This Row],[Age]] = "N/A", "N/A", ROUNDDOWN(Table5[[#This Row],[Age]], 0))</f>
        <v>16</v>
      </c>
    </row>
    <row r="277" spans="1:10" x14ac:dyDescent="0.15">
      <c r="A277">
        <v>842</v>
      </c>
      <c r="B277" t="str">
        <f>VLOOKUP(A277, Table3[], 5, FALSE)</f>
        <v xml:space="preserve"> MR</v>
      </c>
      <c r="C277" t="str">
        <f>VLOOKUP(A277, Table3[], 4, FALSE)</f>
        <v>Mudd</v>
      </c>
      <c r="D277">
        <f>VLOOKUP(A277, Table3[], 3, FALSE)</f>
        <v>2</v>
      </c>
      <c r="E277" t="str">
        <f>IFERROR(IF(VLOOKUP(A277, Table3[], 2, FALSE) = 0, "no", "yes"), "no")</f>
        <v>no</v>
      </c>
      <c r="F277" t="str">
        <f>VLOOKUP(A277, Table3[], 7, FALSE)</f>
        <v>male</v>
      </c>
      <c r="G277" s="11">
        <v>16</v>
      </c>
      <c r="H277">
        <f>VLOOKUP(A277, Table3[], 13, FALSE)</f>
        <v>0</v>
      </c>
      <c r="J277">
        <f>IF(Table5[[#This Row],[Age]] = "N/A", "N/A", ROUNDDOWN(Table5[[#This Row],[Age]], 0))</f>
        <v>16</v>
      </c>
    </row>
    <row r="278" spans="1:10" x14ac:dyDescent="0.15">
      <c r="A278">
        <v>854</v>
      </c>
      <c r="B278" t="str">
        <f>VLOOKUP(A278, Table3[], 5, FALSE)</f>
        <v xml:space="preserve"> MISS</v>
      </c>
      <c r="C278" t="str">
        <f>VLOOKUP(A278, Table3[], 4, FALSE)</f>
        <v>Lines</v>
      </c>
      <c r="D278">
        <f>VLOOKUP(A278, Table3[], 3, FALSE)</f>
        <v>1</v>
      </c>
      <c r="E278" t="str">
        <f>IFERROR(IF(VLOOKUP(A278, Table3[], 2, FALSE) = 0, "no", "yes"), "no")</f>
        <v>yes</v>
      </c>
      <c r="F278" t="str">
        <f>VLOOKUP(A278, Table3[], 7, FALSE)</f>
        <v>female</v>
      </c>
      <c r="G278" s="11">
        <v>16</v>
      </c>
      <c r="H278">
        <f>VLOOKUP(A278, Table3[], 13, FALSE)</f>
        <v>1</v>
      </c>
      <c r="J278">
        <f>IF(Table5[[#This Row],[Age]] = "N/A", "N/A", ROUNDDOWN(Table5[[#This Row],[Age]], 0))</f>
        <v>16</v>
      </c>
    </row>
    <row r="279" spans="1:10" x14ac:dyDescent="0.15">
      <c r="A279">
        <v>69</v>
      </c>
      <c r="B279" t="str">
        <f>VLOOKUP(A279, Table3[], 5, FALSE)</f>
        <v xml:space="preserve"> MISS</v>
      </c>
      <c r="C279" t="str">
        <f>VLOOKUP(A279, Table3[], 4, FALSE)</f>
        <v>Andersson</v>
      </c>
      <c r="D279">
        <f>VLOOKUP(A279, Table3[], 3, FALSE)</f>
        <v>3</v>
      </c>
      <c r="E279" t="str">
        <f>IFERROR(IF(VLOOKUP(A279, Table3[], 2, FALSE) = 0, "no", "yes"), "no")</f>
        <v>yes</v>
      </c>
      <c r="F279" t="str">
        <f>VLOOKUP(A279, Table3[], 7, FALSE)</f>
        <v>female</v>
      </c>
      <c r="G279" s="11">
        <v>17</v>
      </c>
      <c r="H279">
        <f>VLOOKUP(A279, Table3[], 13, FALSE)</f>
        <v>6</v>
      </c>
      <c r="J279">
        <f>IF(Table5[[#This Row],[Age]] = "N/A", "N/A", ROUNDDOWN(Table5[[#This Row],[Age]], 0))</f>
        <v>17</v>
      </c>
    </row>
    <row r="280" spans="1:10" x14ac:dyDescent="0.15">
      <c r="A280">
        <v>85</v>
      </c>
      <c r="B280" t="str">
        <f>VLOOKUP(A280, Table3[], 5, FALSE)</f>
        <v xml:space="preserve"> MISS</v>
      </c>
      <c r="C280" t="str">
        <f>VLOOKUP(A280, Table3[], 4, FALSE)</f>
        <v>Ilett</v>
      </c>
      <c r="D280">
        <f>VLOOKUP(A280, Table3[], 3, FALSE)</f>
        <v>2</v>
      </c>
      <c r="E280" t="str">
        <f>IFERROR(IF(VLOOKUP(A280, Table3[], 2, FALSE) = 0, "no", "yes"), "no")</f>
        <v>yes</v>
      </c>
      <c r="F280" t="str">
        <f>VLOOKUP(A280, Table3[], 7, FALSE)</f>
        <v>female</v>
      </c>
      <c r="G280" s="11">
        <v>17</v>
      </c>
      <c r="H280">
        <f>VLOOKUP(A280, Table3[], 13, FALSE)</f>
        <v>0</v>
      </c>
      <c r="J280">
        <f>IF(Table5[[#This Row],[Age]] = "N/A", "N/A", ROUNDDOWN(Table5[[#This Row],[Age]], 0))</f>
        <v>17</v>
      </c>
    </row>
    <row r="281" spans="1:10" x14ac:dyDescent="0.15">
      <c r="A281">
        <v>115</v>
      </c>
      <c r="B281" t="str">
        <f>VLOOKUP(A281, Table3[], 5, FALSE)</f>
        <v xml:space="preserve"> MISS</v>
      </c>
      <c r="C281" t="str">
        <f>VLOOKUP(A281, Table3[], 4, FALSE)</f>
        <v>Attalah</v>
      </c>
      <c r="D281">
        <f>VLOOKUP(A281, Table3[], 3, FALSE)</f>
        <v>3</v>
      </c>
      <c r="E281" t="str">
        <f>IFERROR(IF(VLOOKUP(A281, Table3[], 2, FALSE) = 0, "no", "yes"), "no")</f>
        <v>no</v>
      </c>
      <c r="F281" t="str">
        <f>VLOOKUP(A281, Table3[], 7, FALSE)</f>
        <v>female</v>
      </c>
      <c r="G281" s="11">
        <v>17</v>
      </c>
      <c r="H281">
        <f>VLOOKUP(A281, Table3[], 13, FALSE)</f>
        <v>0</v>
      </c>
      <c r="J281">
        <f>IF(Table5[[#This Row],[Age]] = "N/A", "N/A", ROUNDDOWN(Table5[[#This Row],[Age]], 0))</f>
        <v>17</v>
      </c>
    </row>
    <row r="282" spans="1:10" x14ac:dyDescent="0.15">
      <c r="A282">
        <v>164</v>
      </c>
      <c r="B282" t="str">
        <f>VLOOKUP(A282, Table3[], 5, FALSE)</f>
        <v xml:space="preserve"> MR</v>
      </c>
      <c r="C282" t="str">
        <f>VLOOKUP(A282, Table3[], 4, FALSE)</f>
        <v>Calic</v>
      </c>
      <c r="D282">
        <f>VLOOKUP(A282, Table3[], 3, FALSE)</f>
        <v>3</v>
      </c>
      <c r="E282" t="str">
        <f>IFERROR(IF(VLOOKUP(A282, Table3[], 2, FALSE) = 0, "no", "yes"), "no")</f>
        <v>no</v>
      </c>
      <c r="F282" t="str">
        <f>VLOOKUP(A282, Table3[], 7, FALSE)</f>
        <v>male</v>
      </c>
      <c r="G282" s="11">
        <v>17</v>
      </c>
      <c r="H282">
        <f>VLOOKUP(A282, Table3[], 13, FALSE)</f>
        <v>0</v>
      </c>
      <c r="J282">
        <f>IF(Table5[[#This Row],[Age]] = "N/A", "N/A", ROUNDDOWN(Table5[[#This Row],[Age]], 0))</f>
        <v>17</v>
      </c>
    </row>
    <row r="283" spans="1:10" x14ac:dyDescent="0.15">
      <c r="A283">
        <v>308</v>
      </c>
      <c r="B283" t="str">
        <f>VLOOKUP(A283, Table3[], 5, FALSE)</f>
        <v xml:space="preserve"> MRS</v>
      </c>
      <c r="C283" t="str">
        <f>VLOOKUP(A283, Table3[], 4, FALSE)</f>
        <v>Penasco y Castellana</v>
      </c>
      <c r="D283">
        <f>VLOOKUP(A283, Table3[], 3, FALSE)</f>
        <v>1</v>
      </c>
      <c r="E283" t="str">
        <f>IFERROR(IF(VLOOKUP(A283, Table3[], 2, FALSE) = 0, "no", "yes"), "no")</f>
        <v>yes</v>
      </c>
      <c r="F283" t="str">
        <f>VLOOKUP(A283, Table3[], 7, FALSE)</f>
        <v>female</v>
      </c>
      <c r="G283" s="11">
        <v>17</v>
      </c>
      <c r="H283">
        <f>VLOOKUP(A283, Table3[], 13, FALSE)</f>
        <v>1</v>
      </c>
      <c r="J283">
        <f>IF(Table5[[#This Row],[Age]] = "N/A", "N/A", ROUNDDOWN(Table5[[#This Row],[Age]], 0))</f>
        <v>17</v>
      </c>
    </row>
    <row r="284" spans="1:10" x14ac:dyDescent="0.15">
      <c r="A284">
        <v>390</v>
      </c>
      <c r="B284" t="str">
        <f>VLOOKUP(A284, Table3[], 5, FALSE)</f>
        <v xml:space="preserve"> MISS</v>
      </c>
      <c r="C284" t="str">
        <f>VLOOKUP(A284, Table3[], 4, FALSE)</f>
        <v>Lehmann</v>
      </c>
      <c r="D284">
        <f>VLOOKUP(A284, Table3[], 3, FALSE)</f>
        <v>2</v>
      </c>
      <c r="E284" t="str">
        <f>IFERROR(IF(VLOOKUP(A284, Table3[], 2, FALSE) = 0, "no", "yes"), "no")</f>
        <v>yes</v>
      </c>
      <c r="F284" t="str">
        <f>VLOOKUP(A284, Table3[], 7, FALSE)</f>
        <v>female</v>
      </c>
      <c r="G284" s="11">
        <v>17</v>
      </c>
      <c r="H284">
        <f>VLOOKUP(A284, Table3[], 13, FALSE)</f>
        <v>0</v>
      </c>
      <c r="J284">
        <f>IF(Table5[[#This Row],[Age]] = "N/A", "N/A", ROUNDDOWN(Table5[[#This Row],[Age]], 0))</f>
        <v>17</v>
      </c>
    </row>
    <row r="285" spans="1:10" x14ac:dyDescent="0.15">
      <c r="A285">
        <v>434</v>
      </c>
      <c r="B285" t="str">
        <f>VLOOKUP(A285, Table3[], 5, FALSE)</f>
        <v xml:space="preserve"> MR</v>
      </c>
      <c r="C285" t="str">
        <f>VLOOKUP(A285, Table3[], 4, FALSE)</f>
        <v>Kallio</v>
      </c>
      <c r="D285">
        <f>VLOOKUP(A285, Table3[], 3, FALSE)</f>
        <v>3</v>
      </c>
      <c r="E285" t="str">
        <f>IFERROR(IF(VLOOKUP(A285, Table3[], 2, FALSE) = 0, "no", "yes"), "no")</f>
        <v>no</v>
      </c>
      <c r="F285" t="str">
        <f>VLOOKUP(A285, Table3[], 7, FALSE)</f>
        <v>male</v>
      </c>
      <c r="G285" s="11">
        <v>17</v>
      </c>
      <c r="H285">
        <f>VLOOKUP(A285, Table3[], 13, FALSE)</f>
        <v>0</v>
      </c>
      <c r="J285">
        <f>IF(Table5[[#This Row],[Age]] = "N/A", "N/A", ROUNDDOWN(Table5[[#This Row],[Age]], 0))</f>
        <v>17</v>
      </c>
    </row>
    <row r="286" spans="1:10" x14ac:dyDescent="0.15">
      <c r="A286">
        <v>501</v>
      </c>
      <c r="B286" t="str">
        <f>VLOOKUP(A286, Table3[], 5, FALSE)</f>
        <v xml:space="preserve"> MR</v>
      </c>
      <c r="C286" t="str">
        <f>VLOOKUP(A286, Table3[], 4, FALSE)</f>
        <v>Calic</v>
      </c>
      <c r="D286">
        <f>VLOOKUP(A286, Table3[], 3, FALSE)</f>
        <v>3</v>
      </c>
      <c r="E286" t="str">
        <f>IFERROR(IF(VLOOKUP(A286, Table3[], 2, FALSE) = 0, "no", "yes"), "no")</f>
        <v>no</v>
      </c>
      <c r="F286" t="str">
        <f>VLOOKUP(A286, Table3[], 7, FALSE)</f>
        <v>male</v>
      </c>
      <c r="G286" s="11">
        <v>17</v>
      </c>
      <c r="H286">
        <f>VLOOKUP(A286, Table3[], 13, FALSE)</f>
        <v>0</v>
      </c>
      <c r="J286">
        <f>IF(Table5[[#This Row],[Age]] = "N/A", "N/A", ROUNDDOWN(Table5[[#This Row],[Age]], 0))</f>
        <v>17</v>
      </c>
    </row>
    <row r="287" spans="1:10" x14ac:dyDescent="0.15">
      <c r="A287">
        <v>533</v>
      </c>
      <c r="B287" t="str">
        <f>VLOOKUP(A287, Table3[], 5, FALSE)</f>
        <v xml:space="preserve"> MR</v>
      </c>
      <c r="C287" t="str">
        <f>VLOOKUP(A287, Table3[], 4, FALSE)</f>
        <v>Elias</v>
      </c>
      <c r="D287">
        <f>VLOOKUP(A287, Table3[], 3, FALSE)</f>
        <v>3</v>
      </c>
      <c r="E287" t="str">
        <f>IFERROR(IF(VLOOKUP(A287, Table3[], 2, FALSE) = 0, "no", "yes"), "no")</f>
        <v>no</v>
      </c>
      <c r="F287" t="str">
        <f>VLOOKUP(A287, Table3[], 7, FALSE)</f>
        <v>male</v>
      </c>
      <c r="G287" s="11">
        <v>17</v>
      </c>
      <c r="H287">
        <f>VLOOKUP(A287, Table3[], 13, FALSE)</f>
        <v>2</v>
      </c>
      <c r="J287">
        <f>IF(Table5[[#This Row],[Age]] = "N/A", "N/A", ROUNDDOWN(Table5[[#This Row],[Age]], 0))</f>
        <v>17</v>
      </c>
    </row>
    <row r="288" spans="1:10" x14ac:dyDescent="0.15">
      <c r="A288">
        <v>551</v>
      </c>
      <c r="B288" t="str">
        <f>VLOOKUP(A288, Table3[], 5, FALSE)</f>
        <v xml:space="preserve"> MR</v>
      </c>
      <c r="C288" t="str">
        <f>VLOOKUP(A288, Table3[], 4, FALSE)</f>
        <v>Thayer</v>
      </c>
      <c r="D288">
        <f>VLOOKUP(A288, Table3[], 3, FALSE)</f>
        <v>1</v>
      </c>
      <c r="E288" t="str">
        <f>IFERROR(IF(VLOOKUP(A288, Table3[], 2, FALSE) = 0, "no", "yes"), "no")</f>
        <v>yes</v>
      </c>
      <c r="F288" t="str">
        <f>VLOOKUP(A288, Table3[], 7, FALSE)</f>
        <v>male</v>
      </c>
      <c r="G288" s="11">
        <v>17</v>
      </c>
      <c r="H288">
        <f>VLOOKUP(A288, Table3[], 13, FALSE)</f>
        <v>2</v>
      </c>
      <c r="J288">
        <f>IF(Table5[[#This Row],[Age]] = "N/A", "N/A", ROUNDDOWN(Table5[[#This Row],[Age]], 0))</f>
        <v>17</v>
      </c>
    </row>
    <row r="289" spans="1:10" x14ac:dyDescent="0.15">
      <c r="A289">
        <v>722</v>
      </c>
      <c r="B289" t="str">
        <f>VLOOKUP(A289, Table3[], 5, FALSE)</f>
        <v xml:space="preserve"> MR</v>
      </c>
      <c r="C289" t="str">
        <f>VLOOKUP(A289, Table3[], 4, FALSE)</f>
        <v>Jensen</v>
      </c>
      <c r="D289">
        <f>VLOOKUP(A289, Table3[], 3, FALSE)</f>
        <v>3</v>
      </c>
      <c r="E289" t="str">
        <f>IFERROR(IF(VLOOKUP(A289, Table3[], 2, FALSE) = 0, "no", "yes"), "no")</f>
        <v>no</v>
      </c>
      <c r="F289" t="str">
        <f>VLOOKUP(A289, Table3[], 7, FALSE)</f>
        <v>male</v>
      </c>
      <c r="G289" s="11">
        <v>17</v>
      </c>
      <c r="H289">
        <f>VLOOKUP(A289, Table3[], 13, FALSE)</f>
        <v>1</v>
      </c>
      <c r="J289">
        <f>IF(Table5[[#This Row],[Age]] = "N/A", "N/A", ROUNDDOWN(Table5[[#This Row],[Age]], 0))</f>
        <v>17</v>
      </c>
    </row>
    <row r="290" spans="1:10" x14ac:dyDescent="0.15">
      <c r="A290">
        <v>782</v>
      </c>
      <c r="B290" t="str">
        <f>VLOOKUP(A290, Table3[], 5, FALSE)</f>
        <v xml:space="preserve"> MRS</v>
      </c>
      <c r="C290" t="str">
        <f>VLOOKUP(A290, Table3[], 4, FALSE)</f>
        <v>Dick</v>
      </c>
      <c r="D290">
        <f>VLOOKUP(A290, Table3[], 3, FALSE)</f>
        <v>1</v>
      </c>
      <c r="E290" t="str">
        <f>IFERROR(IF(VLOOKUP(A290, Table3[], 2, FALSE) = 0, "no", "yes"), "no")</f>
        <v>yes</v>
      </c>
      <c r="F290" t="str">
        <f>VLOOKUP(A290, Table3[], 7, FALSE)</f>
        <v>female</v>
      </c>
      <c r="G290" s="11">
        <v>17</v>
      </c>
      <c r="H290">
        <f>VLOOKUP(A290, Table3[], 13, FALSE)</f>
        <v>1</v>
      </c>
      <c r="J290">
        <f>IF(Table5[[#This Row],[Age]] = "N/A", "N/A", ROUNDDOWN(Table5[[#This Row],[Age]], 0))</f>
        <v>17</v>
      </c>
    </row>
    <row r="291" spans="1:10" x14ac:dyDescent="0.15">
      <c r="A291">
        <v>845</v>
      </c>
      <c r="B291" t="str">
        <f>VLOOKUP(A291, Table3[], 5, FALSE)</f>
        <v xml:space="preserve"> MR</v>
      </c>
      <c r="C291" t="str">
        <f>VLOOKUP(A291, Table3[], 4, FALSE)</f>
        <v>Culumovic</v>
      </c>
      <c r="D291">
        <f>VLOOKUP(A291, Table3[], 3, FALSE)</f>
        <v>3</v>
      </c>
      <c r="E291" t="str">
        <f>IFERROR(IF(VLOOKUP(A291, Table3[], 2, FALSE) = 0, "no", "yes"), "no")</f>
        <v>no</v>
      </c>
      <c r="F291" t="str">
        <f>VLOOKUP(A291, Table3[], 7, FALSE)</f>
        <v>male</v>
      </c>
      <c r="G291" s="11">
        <v>17</v>
      </c>
      <c r="H291">
        <f>VLOOKUP(A291, Table3[], 13, FALSE)</f>
        <v>0</v>
      </c>
      <c r="J291">
        <f>IF(Table5[[#This Row],[Age]] = "N/A", "N/A", ROUNDDOWN(Table5[[#This Row],[Age]], 0))</f>
        <v>17</v>
      </c>
    </row>
    <row r="292" spans="1:10" x14ac:dyDescent="0.15">
      <c r="A292">
        <v>39</v>
      </c>
      <c r="B292" t="str">
        <f>VLOOKUP(A292, Table3[], 5, FALSE)</f>
        <v xml:space="preserve"> MISS</v>
      </c>
      <c r="C292" t="str">
        <f>VLOOKUP(A292, Table3[], 4, FALSE)</f>
        <v>Vander Planke</v>
      </c>
      <c r="D292">
        <f>VLOOKUP(A292, Table3[], 3, FALSE)</f>
        <v>3</v>
      </c>
      <c r="E292" t="str">
        <f>IFERROR(IF(VLOOKUP(A292, Table3[], 2, FALSE) = 0, "no", "yes"), "no")</f>
        <v>no</v>
      </c>
      <c r="F292" t="str">
        <f>VLOOKUP(A292, Table3[], 7, FALSE)</f>
        <v>female</v>
      </c>
      <c r="G292" s="11">
        <v>18</v>
      </c>
      <c r="H292">
        <f>VLOOKUP(A292, Table3[], 13, FALSE)</f>
        <v>2</v>
      </c>
      <c r="J292">
        <f>IF(Table5[[#This Row],[Age]] = "N/A", "N/A", ROUNDDOWN(Table5[[#This Row],[Age]], 0))</f>
        <v>18</v>
      </c>
    </row>
    <row r="293" spans="1:10" x14ac:dyDescent="0.15">
      <c r="A293">
        <v>50</v>
      </c>
      <c r="B293" t="str">
        <f>VLOOKUP(A293, Table3[], 5, FALSE)</f>
        <v xml:space="preserve"> MRS</v>
      </c>
      <c r="C293" t="str">
        <f>VLOOKUP(A293, Table3[], 4, FALSE)</f>
        <v>Arnold-Franchi</v>
      </c>
      <c r="D293">
        <f>VLOOKUP(A293, Table3[], 3, FALSE)</f>
        <v>3</v>
      </c>
      <c r="E293" t="str">
        <f>IFERROR(IF(VLOOKUP(A293, Table3[], 2, FALSE) = 0, "no", "yes"), "no")</f>
        <v>no</v>
      </c>
      <c r="F293" t="str">
        <f>VLOOKUP(A293, Table3[], 7, FALSE)</f>
        <v>female</v>
      </c>
      <c r="G293" s="11">
        <v>18</v>
      </c>
      <c r="H293">
        <f>VLOOKUP(A293, Table3[], 13, FALSE)</f>
        <v>1</v>
      </c>
      <c r="J293">
        <f>IF(Table5[[#This Row],[Age]] = "N/A", "N/A", ROUNDDOWN(Table5[[#This Row],[Age]], 0))</f>
        <v>18</v>
      </c>
    </row>
    <row r="294" spans="1:10" x14ac:dyDescent="0.15">
      <c r="A294">
        <v>145</v>
      </c>
      <c r="B294" t="str">
        <f>VLOOKUP(A294, Table3[], 5, FALSE)</f>
        <v xml:space="preserve"> MR</v>
      </c>
      <c r="C294" t="str">
        <f>VLOOKUP(A294, Table3[], 4, FALSE)</f>
        <v>Andrew</v>
      </c>
      <c r="D294">
        <f>VLOOKUP(A294, Table3[], 3, FALSE)</f>
        <v>2</v>
      </c>
      <c r="E294" t="str">
        <f>IFERROR(IF(VLOOKUP(A294, Table3[], 2, FALSE) = 0, "no", "yes"), "no")</f>
        <v>no</v>
      </c>
      <c r="F294" t="str">
        <f>VLOOKUP(A294, Table3[], 7, FALSE)</f>
        <v>male</v>
      </c>
      <c r="G294" s="11">
        <v>18</v>
      </c>
      <c r="H294">
        <f>VLOOKUP(A294, Table3[], 13, FALSE)</f>
        <v>0</v>
      </c>
      <c r="J294">
        <f>IF(Table5[[#This Row],[Age]] = "N/A", "N/A", ROUNDDOWN(Table5[[#This Row],[Age]], 0))</f>
        <v>18</v>
      </c>
    </row>
    <row r="295" spans="1:10" x14ac:dyDescent="0.15">
      <c r="A295">
        <v>176</v>
      </c>
      <c r="B295" t="str">
        <f>VLOOKUP(A295, Table3[], 5, FALSE)</f>
        <v xml:space="preserve"> MR</v>
      </c>
      <c r="C295" t="str">
        <f>VLOOKUP(A295, Table3[], 4, FALSE)</f>
        <v>Klasen</v>
      </c>
      <c r="D295">
        <f>VLOOKUP(A295, Table3[], 3, FALSE)</f>
        <v>3</v>
      </c>
      <c r="E295" t="str">
        <f>IFERROR(IF(VLOOKUP(A295, Table3[], 2, FALSE) = 0, "no", "yes"), "no")</f>
        <v>no</v>
      </c>
      <c r="F295" t="str">
        <f>VLOOKUP(A295, Table3[], 7, FALSE)</f>
        <v>male</v>
      </c>
      <c r="G295" s="11">
        <v>18</v>
      </c>
      <c r="H295">
        <f>VLOOKUP(A295, Table3[], 13, FALSE)</f>
        <v>2</v>
      </c>
      <c r="J295">
        <f>IF(Table5[[#This Row],[Age]] = "N/A", "N/A", ROUNDDOWN(Table5[[#This Row],[Age]], 0))</f>
        <v>18</v>
      </c>
    </row>
    <row r="296" spans="1:10" x14ac:dyDescent="0.15">
      <c r="A296">
        <v>205</v>
      </c>
      <c r="B296" t="str">
        <f>VLOOKUP(A296, Table3[], 5, FALSE)</f>
        <v xml:space="preserve"> MR</v>
      </c>
      <c r="C296" t="str">
        <f>VLOOKUP(A296, Table3[], 4, FALSE)</f>
        <v>Cohen</v>
      </c>
      <c r="D296">
        <f>VLOOKUP(A296, Table3[], 3, FALSE)</f>
        <v>3</v>
      </c>
      <c r="E296" t="str">
        <f>IFERROR(IF(VLOOKUP(A296, Table3[], 2, FALSE) = 0, "no", "yes"), "no")</f>
        <v>yes</v>
      </c>
      <c r="F296" t="str">
        <f>VLOOKUP(A296, Table3[], 7, FALSE)</f>
        <v>male</v>
      </c>
      <c r="G296" s="11">
        <v>18</v>
      </c>
      <c r="H296">
        <f>VLOOKUP(A296, Table3[], 13, FALSE)</f>
        <v>0</v>
      </c>
      <c r="J296">
        <f>IF(Table5[[#This Row],[Age]] = "N/A", "N/A", ROUNDDOWN(Table5[[#This Row],[Age]], 0))</f>
        <v>18</v>
      </c>
    </row>
    <row r="297" spans="1:10" x14ac:dyDescent="0.15">
      <c r="A297">
        <v>229</v>
      </c>
      <c r="B297" t="str">
        <f>VLOOKUP(A297, Table3[], 5, FALSE)</f>
        <v xml:space="preserve"> MR</v>
      </c>
      <c r="C297" t="str">
        <f>VLOOKUP(A297, Table3[], 4, FALSE)</f>
        <v>Fahlstrom</v>
      </c>
      <c r="D297">
        <f>VLOOKUP(A297, Table3[], 3, FALSE)</f>
        <v>2</v>
      </c>
      <c r="E297" t="str">
        <f>IFERROR(IF(VLOOKUP(A297, Table3[], 2, FALSE) = 0, "no", "yes"), "no")</f>
        <v>no</v>
      </c>
      <c r="F297" t="str">
        <f>VLOOKUP(A297, Table3[], 7, FALSE)</f>
        <v>male</v>
      </c>
      <c r="G297" s="11">
        <v>18</v>
      </c>
      <c r="H297">
        <f>VLOOKUP(A297, Table3[], 13, FALSE)</f>
        <v>0</v>
      </c>
      <c r="J297">
        <f>IF(Table5[[#This Row],[Age]] = "N/A", "N/A", ROUNDDOWN(Table5[[#This Row],[Age]], 0))</f>
        <v>18</v>
      </c>
    </row>
    <row r="298" spans="1:10" x14ac:dyDescent="0.15">
      <c r="A298">
        <v>312</v>
      </c>
      <c r="B298" t="str">
        <f>VLOOKUP(A298, Table3[], 5, FALSE)</f>
        <v xml:space="preserve"> MISS</v>
      </c>
      <c r="C298" t="str">
        <f>VLOOKUP(A298, Table3[], 4, FALSE)</f>
        <v>Ryerson</v>
      </c>
      <c r="D298">
        <f>VLOOKUP(A298, Table3[], 3, FALSE)</f>
        <v>1</v>
      </c>
      <c r="E298" t="str">
        <f>IFERROR(IF(VLOOKUP(A298, Table3[], 2, FALSE) = 0, "no", "yes"), "no")</f>
        <v>yes</v>
      </c>
      <c r="F298" t="str">
        <f>VLOOKUP(A298, Table3[], 7, FALSE)</f>
        <v>female</v>
      </c>
      <c r="G298" s="11">
        <v>18</v>
      </c>
      <c r="H298">
        <f>VLOOKUP(A298, Table3[], 13, FALSE)</f>
        <v>4</v>
      </c>
      <c r="J298">
        <f>IF(Table5[[#This Row],[Age]] = "N/A", "N/A", ROUNDDOWN(Table5[[#This Row],[Age]], 0))</f>
        <v>18</v>
      </c>
    </row>
    <row r="299" spans="1:10" x14ac:dyDescent="0.15">
      <c r="A299">
        <v>372</v>
      </c>
      <c r="B299" t="str">
        <f>VLOOKUP(A299, Table3[], 5, FALSE)</f>
        <v xml:space="preserve"> MR</v>
      </c>
      <c r="C299" t="str">
        <f>VLOOKUP(A299, Table3[], 4, FALSE)</f>
        <v>Wiklund</v>
      </c>
      <c r="D299">
        <f>VLOOKUP(A299, Table3[], 3, FALSE)</f>
        <v>3</v>
      </c>
      <c r="E299" t="str">
        <f>IFERROR(IF(VLOOKUP(A299, Table3[], 2, FALSE) = 0, "no", "yes"), "no")</f>
        <v>no</v>
      </c>
      <c r="F299" t="str">
        <f>VLOOKUP(A299, Table3[], 7, FALSE)</f>
        <v>male</v>
      </c>
      <c r="G299" s="11">
        <v>18</v>
      </c>
      <c r="H299">
        <f>VLOOKUP(A299, Table3[], 13, FALSE)</f>
        <v>1</v>
      </c>
      <c r="J299">
        <f>IF(Table5[[#This Row],[Age]] = "N/A", "N/A", ROUNDDOWN(Table5[[#This Row],[Age]], 0))</f>
        <v>18</v>
      </c>
    </row>
    <row r="300" spans="1:10" x14ac:dyDescent="0.15">
      <c r="A300">
        <v>386</v>
      </c>
      <c r="B300" t="str">
        <f>VLOOKUP(A300, Table3[], 5, FALSE)</f>
        <v xml:space="preserve"> MR</v>
      </c>
      <c r="C300" t="str">
        <f>VLOOKUP(A300, Table3[], 4, FALSE)</f>
        <v>Davies</v>
      </c>
      <c r="D300">
        <f>VLOOKUP(A300, Table3[], 3, FALSE)</f>
        <v>2</v>
      </c>
      <c r="E300" t="str">
        <f>IFERROR(IF(VLOOKUP(A300, Table3[], 2, FALSE) = 0, "no", "yes"), "no")</f>
        <v>no</v>
      </c>
      <c r="F300" t="str">
        <f>VLOOKUP(A300, Table3[], 7, FALSE)</f>
        <v>male</v>
      </c>
      <c r="G300" s="11">
        <v>18</v>
      </c>
      <c r="H300">
        <f>VLOOKUP(A300, Table3[], 13, FALSE)</f>
        <v>0</v>
      </c>
      <c r="J300">
        <f>IF(Table5[[#This Row],[Age]] = "N/A", "N/A", ROUNDDOWN(Table5[[#This Row],[Age]], 0))</f>
        <v>18</v>
      </c>
    </row>
    <row r="301" spans="1:10" x14ac:dyDescent="0.15">
      <c r="A301">
        <v>418</v>
      </c>
      <c r="B301" t="str">
        <f>VLOOKUP(A301, Table3[], 5, FALSE)</f>
        <v xml:space="preserve"> MISS</v>
      </c>
      <c r="C301" t="str">
        <f>VLOOKUP(A301, Table3[], 4, FALSE)</f>
        <v>Silven</v>
      </c>
      <c r="D301">
        <f>VLOOKUP(A301, Table3[], 3, FALSE)</f>
        <v>2</v>
      </c>
      <c r="E301" t="str">
        <f>IFERROR(IF(VLOOKUP(A301, Table3[], 2, FALSE) = 0, "no", "yes"), "no")</f>
        <v>yes</v>
      </c>
      <c r="F301" t="str">
        <f>VLOOKUP(A301, Table3[], 7, FALSE)</f>
        <v>female</v>
      </c>
      <c r="G301" s="11">
        <v>18</v>
      </c>
      <c r="H301">
        <f>VLOOKUP(A301, Table3[], 13, FALSE)</f>
        <v>2</v>
      </c>
      <c r="J301">
        <f>IF(Table5[[#This Row],[Age]] = "N/A", "N/A", ROUNDDOWN(Table5[[#This Row],[Age]], 0))</f>
        <v>18</v>
      </c>
    </row>
    <row r="302" spans="1:10" x14ac:dyDescent="0.15">
      <c r="A302">
        <v>425</v>
      </c>
      <c r="B302" t="str">
        <f>VLOOKUP(A302, Table3[], 5, FALSE)</f>
        <v xml:space="preserve"> MR</v>
      </c>
      <c r="C302" t="str">
        <f>VLOOKUP(A302, Table3[], 4, FALSE)</f>
        <v>Rosblom</v>
      </c>
      <c r="D302">
        <f>VLOOKUP(A302, Table3[], 3, FALSE)</f>
        <v>3</v>
      </c>
      <c r="E302" t="str">
        <f>IFERROR(IF(VLOOKUP(A302, Table3[], 2, FALSE) = 0, "no", "yes"), "no")</f>
        <v>no</v>
      </c>
      <c r="F302" t="str">
        <f>VLOOKUP(A302, Table3[], 7, FALSE)</f>
        <v>male</v>
      </c>
      <c r="G302" s="11">
        <v>18</v>
      </c>
      <c r="H302">
        <f>VLOOKUP(A302, Table3[], 13, FALSE)</f>
        <v>2</v>
      </c>
      <c r="J302">
        <f>IF(Table5[[#This Row],[Age]] = "N/A", "N/A", ROUNDDOWN(Table5[[#This Row],[Age]], 0))</f>
        <v>18</v>
      </c>
    </row>
    <row r="303" spans="1:10" x14ac:dyDescent="0.15">
      <c r="A303">
        <v>506</v>
      </c>
      <c r="B303" t="str">
        <f>VLOOKUP(A303, Table3[], 5, FALSE)</f>
        <v xml:space="preserve"> MR</v>
      </c>
      <c r="C303" t="str">
        <f>VLOOKUP(A303, Table3[], 4, FALSE)</f>
        <v>Penasco y Castellana</v>
      </c>
      <c r="D303">
        <f>VLOOKUP(A303, Table3[], 3, FALSE)</f>
        <v>1</v>
      </c>
      <c r="E303" t="str">
        <f>IFERROR(IF(VLOOKUP(A303, Table3[], 2, FALSE) = 0, "no", "yes"), "no")</f>
        <v>no</v>
      </c>
      <c r="F303" t="str">
        <f>VLOOKUP(A303, Table3[], 7, FALSE)</f>
        <v>male</v>
      </c>
      <c r="G303" s="11">
        <v>18</v>
      </c>
      <c r="H303">
        <f>VLOOKUP(A303, Table3[], 13, FALSE)</f>
        <v>1</v>
      </c>
      <c r="J303">
        <f>IF(Table5[[#This Row],[Age]] = "N/A", "N/A", ROUNDDOWN(Table5[[#This Row],[Age]], 0))</f>
        <v>18</v>
      </c>
    </row>
    <row r="304" spans="1:10" x14ac:dyDescent="0.15">
      <c r="A304">
        <v>586</v>
      </c>
      <c r="B304" t="str">
        <f>VLOOKUP(A304, Table3[], 5, FALSE)</f>
        <v xml:space="preserve"> MISS</v>
      </c>
      <c r="C304" t="str">
        <f>VLOOKUP(A304, Table3[], 4, FALSE)</f>
        <v>Taussig</v>
      </c>
      <c r="D304">
        <f>VLOOKUP(A304, Table3[], 3, FALSE)</f>
        <v>1</v>
      </c>
      <c r="E304" t="str">
        <f>IFERROR(IF(VLOOKUP(A304, Table3[], 2, FALSE) = 0, "no", "yes"), "no")</f>
        <v>yes</v>
      </c>
      <c r="F304" t="str">
        <f>VLOOKUP(A304, Table3[], 7, FALSE)</f>
        <v>female</v>
      </c>
      <c r="G304" s="11">
        <v>18</v>
      </c>
      <c r="H304">
        <f>VLOOKUP(A304, Table3[], 13, FALSE)</f>
        <v>2</v>
      </c>
      <c r="J304">
        <f>IF(Table5[[#This Row],[Age]] = "N/A", "N/A", ROUNDDOWN(Table5[[#This Row],[Age]], 0))</f>
        <v>18</v>
      </c>
    </row>
    <row r="305" spans="1:10" x14ac:dyDescent="0.15">
      <c r="A305">
        <v>652</v>
      </c>
      <c r="B305" t="str">
        <f>VLOOKUP(A305, Table3[], 5, FALSE)</f>
        <v xml:space="preserve"> MISS</v>
      </c>
      <c r="C305" t="str">
        <f>VLOOKUP(A305, Table3[], 4, FALSE)</f>
        <v>Doling</v>
      </c>
      <c r="D305">
        <f>VLOOKUP(A305, Table3[], 3, FALSE)</f>
        <v>2</v>
      </c>
      <c r="E305" t="str">
        <f>IFERROR(IF(VLOOKUP(A305, Table3[], 2, FALSE) = 0, "no", "yes"), "no")</f>
        <v>yes</v>
      </c>
      <c r="F305" t="str">
        <f>VLOOKUP(A305, Table3[], 7, FALSE)</f>
        <v>female</v>
      </c>
      <c r="G305" s="11">
        <v>18</v>
      </c>
      <c r="H305">
        <f>VLOOKUP(A305, Table3[], 13, FALSE)</f>
        <v>1</v>
      </c>
      <c r="J305">
        <f>IF(Table5[[#This Row],[Age]] = "N/A", "N/A", ROUNDDOWN(Table5[[#This Row],[Age]], 0))</f>
        <v>18</v>
      </c>
    </row>
    <row r="306" spans="1:10" x14ac:dyDescent="0.15">
      <c r="A306">
        <v>655</v>
      </c>
      <c r="B306" t="str">
        <f>VLOOKUP(A306, Table3[], 5, FALSE)</f>
        <v xml:space="preserve"> MISS</v>
      </c>
      <c r="C306" t="str">
        <f>VLOOKUP(A306, Table3[], 4, FALSE)</f>
        <v>Hegarty</v>
      </c>
      <c r="D306">
        <f>VLOOKUP(A306, Table3[], 3, FALSE)</f>
        <v>3</v>
      </c>
      <c r="E306" t="str">
        <f>IFERROR(IF(VLOOKUP(A306, Table3[], 2, FALSE) = 0, "no", "yes"), "no")</f>
        <v>no</v>
      </c>
      <c r="F306" t="str">
        <f>VLOOKUP(A306, Table3[], 7, FALSE)</f>
        <v>female</v>
      </c>
      <c r="G306" s="11">
        <v>18</v>
      </c>
      <c r="H306">
        <f>VLOOKUP(A306, Table3[], 13, FALSE)</f>
        <v>0</v>
      </c>
      <c r="J306">
        <f>IF(Table5[[#This Row],[Age]] = "N/A", "N/A", ROUNDDOWN(Table5[[#This Row],[Age]], 0))</f>
        <v>18</v>
      </c>
    </row>
    <row r="307" spans="1:10" x14ac:dyDescent="0.15">
      <c r="A307">
        <v>676</v>
      </c>
      <c r="B307" t="str">
        <f>VLOOKUP(A307, Table3[], 5, FALSE)</f>
        <v xml:space="preserve"> MR</v>
      </c>
      <c r="C307" t="str">
        <f>VLOOKUP(A307, Table3[], 4, FALSE)</f>
        <v>Edvardsson</v>
      </c>
      <c r="D307">
        <f>VLOOKUP(A307, Table3[], 3, FALSE)</f>
        <v>3</v>
      </c>
      <c r="E307" t="str">
        <f>IFERROR(IF(VLOOKUP(A307, Table3[], 2, FALSE) = 0, "no", "yes"), "no")</f>
        <v>no</v>
      </c>
      <c r="F307" t="str">
        <f>VLOOKUP(A307, Table3[], 7, FALSE)</f>
        <v>male</v>
      </c>
      <c r="G307" s="11">
        <v>18</v>
      </c>
      <c r="H307">
        <f>VLOOKUP(A307, Table3[], 13, FALSE)</f>
        <v>0</v>
      </c>
      <c r="J307">
        <f>IF(Table5[[#This Row],[Age]] = "N/A", "N/A", ROUNDDOWN(Table5[[#This Row],[Age]], 0))</f>
        <v>18</v>
      </c>
    </row>
    <row r="308" spans="1:10" x14ac:dyDescent="0.15">
      <c r="A308">
        <v>678</v>
      </c>
      <c r="B308" t="str">
        <f>VLOOKUP(A308, Table3[], 5, FALSE)</f>
        <v xml:space="preserve"> MISS</v>
      </c>
      <c r="C308" t="str">
        <f>VLOOKUP(A308, Table3[], 4, FALSE)</f>
        <v>Turja</v>
      </c>
      <c r="D308">
        <f>VLOOKUP(A308, Table3[], 3, FALSE)</f>
        <v>3</v>
      </c>
      <c r="E308" t="str">
        <f>IFERROR(IF(VLOOKUP(A308, Table3[], 2, FALSE) = 0, "no", "yes"), "no")</f>
        <v>yes</v>
      </c>
      <c r="F308" t="str">
        <f>VLOOKUP(A308, Table3[], 7, FALSE)</f>
        <v>female</v>
      </c>
      <c r="G308" s="11">
        <v>18</v>
      </c>
      <c r="H308">
        <f>VLOOKUP(A308, Table3[], 13, FALSE)</f>
        <v>0</v>
      </c>
      <c r="J308">
        <f>IF(Table5[[#This Row],[Age]] = "N/A", "N/A", ROUNDDOWN(Table5[[#This Row],[Age]], 0))</f>
        <v>18</v>
      </c>
    </row>
    <row r="309" spans="1:10" x14ac:dyDescent="0.15">
      <c r="A309">
        <v>689</v>
      </c>
      <c r="B309" t="str">
        <f>VLOOKUP(A309, Table3[], 5, FALSE)</f>
        <v xml:space="preserve"> MR</v>
      </c>
      <c r="C309" t="str">
        <f>VLOOKUP(A309, Table3[], 4, FALSE)</f>
        <v>Fischer</v>
      </c>
      <c r="D309">
        <f>VLOOKUP(A309, Table3[], 3, FALSE)</f>
        <v>3</v>
      </c>
      <c r="E309" t="str">
        <f>IFERROR(IF(VLOOKUP(A309, Table3[], 2, FALSE) = 0, "no", "yes"), "no")</f>
        <v>no</v>
      </c>
      <c r="F309" t="str">
        <f>VLOOKUP(A309, Table3[], 7, FALSE)</f>
        <v>male</v>
      </c>
      <c r="G309" s="11">
        <v>18</v>
      </c>
      <c r="H309">
        <f>VLOOKUP(A309, Table3[], 13, FALSE)</f>
        <v>0</v>
      </c>
      <c r="J309">
        <f>IF(Table5[[#This Row],[Age]] = "N/A", "N/A", ROUNDDOWN(Table5[[#This Row],[Age]], 0))</f>
        <v>18</v>
      </c>
    </row>
    <row r="310" spans="1:10" x14ac:dyDescent="0.15">
      <c r="A310">
        <v>701</v>
      </c>
      <c r="B310" t="str">
        <f>VLOOKUP(A310, Table3[], 5, FALSE)</f>
        <v xml:space="preserve"> MRS</v>
      </c>
      <c r="C310" t="str">
        <f>VLOOKUP(A310, Table3[], 4, FALSE)</f>
        <v>Astor</v>
      </c>
      <c r="D310">
        <f>VLOOKUP(A310, Table3[], 3, FALSE)</f>
        <v>1</v>
      </c>
      <c r="E310" t="str">
        <f>IFERROR(IF(VLOOKUP(A310, Table3[], 2, FALSE) = 0, "no", "yes"), "no")</f>
        <v>yes</v>
      </c>
      <c r="F310" t="str">
        <f>VLOOKUP(A310, Table3[], 7, FALSE)</f>
        <v>female</v>
      </c>
      <c r="G310" s="11">
        <v>18</v>
      </c>
      <c r="H310">
        <f>VLOOKUP(A310, Table3[], 13, FALSE)</f>
        <v>1</v>
      </c>
      <c r="J310">
        <f>IF(Table5[[#This Row],[Age]] = "N/A", "N/A", ROUNDDOWN(Table5[[#This Row],[Age]], 0))</f>
        <v>18</v>
      </c>
    </row>
    <row r="311" spans="1:10" x14ac:dyDescent="0.15">
      <c r="A311">
        <v>703</v>
      </c>
      <c r="B311" t="str">
        <f>VLOOKUP(A311, Table3[], 5, FALSE)</f>
        <v xml:space="preserve"> MISS</v>
      </c>
      <c r="C311" t="str">
        <f>VLOOKUP(A311, Table3[], 4, FALSE)</f>
        <v>Barbara</v>
      </c>
      <c r="D311">
        <f>VLOOKUP(A311, Table3[], 3, FALSE)</f>
        <v>3</v>
      </c>
      <c r="E311" t="str">
        <f>IFERROR(IF(VLOOKUP(A311, Table3[], 2, FALSE) = 0, "no", "yes"), "no")</f>
        <v>no</v>
      </c>
      <c r="F311" t="str">
        <f>VLOOKUP(A311, Table3[], 7, FALSE)</f>
        <v>female</v>
      </c>
      <c r="G311" s="11">
        <v>18</v>
      </c>
      <c r="H311">
        <f>VLOOKUP(A311, Table3[], 13, FALSE)</f>
        <v>1</v>
      </c>
      <c r="J311">
        <f>IF(Table5[[#This Row],[Age]] = "N/A", "N/A", ROUNDDOWN(Table5[[#This Row],[Age]], 0))</f>
        <v>18</v>
      </c>
    </row>
    <row r="312" spans="1:10" x14ac:dyDescent="0.15">
      <c r="A312">
        <v>758</v>
      </c>
      <c r="B312" t="str">
        <f>VLOOKUP(A312, Table3[], 5, FALSE)</f>
        <v xml:space="preserve"> MR</v>
      </c>
      <c r="C312" t="str">
        <f>VLOOKUP(A312, Table3[], 4, FALSE)</f>
        <v>Bailey</v>
      </c>
      <c r="D312">
        <f>VLOOKUP(A312, Table3[], 3, FALSE)</f>
        <v>2</v>
      </c>
      <c r="E312" t="str">
        <f>IFERROR(IF(VLOOKUP(A312, Table3[], 2, FALSE) = 0, "no", "yes"), "no")</f>
        <v>no</v>
      </c>
      <c r="F312" t="str">
        <f>VLOOKUP(A312, Table3[], 7, FALSE)</f>
        <v>male</v>
      </c>
      <c r="G312" s="11">
        <v>18</v>
      </c>
      <c r="H312">
        <f>VLOOKUP(A312, Table3[], 13, FALSE)</f>
        <v>0</v>
      </c>
      <c r="J312">
        <f>IF(Table5[[#This Row],[Age]] = "N/A", "N/A", ROUNDDOWN(Table5[[#This Row],[Age]], 0))</f>
        <v>18</v>
      </c>
    </row>
    <row r="313" spans="1:10" x14ac:dyDescent="0.15">
      <c r="A313">
        <v>776</v>
      </c>
      <c r="B313" t="str">
        <f>VLOOKUP(A313, Table3[], 5, FALSE)</f>
        <v xml:space="preserve"> MR</v>
      </c>
      <c r="C313" t="str">
        <f>VLOOKUP(A313, Table3[], 4, FALSE)</f>
        <v>Myhrman</v>
      </c>
      <c r="D313">
        <f>VLOOKUP(A313, Table3[], 3, FALSE)</f>
        <v>3</v>
      </c>
      <c r="E313" t="str">
        <f>IFERROR(IF(VLOOKUP(A313, Table3[], 2, FALSE) = 0, "no", "yes"), "no")</f>
        <v>no</v>
      </c>
      <c r="F313" t="str">
        <f>VLOOKUP(A313, Table3[], 7, FALSE)</f>
        <v>male</v>
      </c>
      <c r="G313" s="11">
        <v>18</v>
      </c>
      <c r="H313">
        <f>VLOOKUP(A313, Table3[], 13, FALSE)</f>
        <v>0</v>
      </c>
      <c r="J313">
        <f>IF(Table5[[#This Row],[Age]] = "N/A", "N/A", ROUNDDOWN(Table5[[#This Row],[Age]], 0))</f>
        <v>18</v>
      </c>
    </row>
    <row r="314" spans="1:10" x14ac:dyDescent="0.15">
      <c r="A314">
        <v>787</v>
      </c>
      <c r="B314" t="str">
        <f>VLOOKUP(A314, Table3[], 5, FALSE)</f>
        <v xml:space="preserve"> MISS</v>
      </c>
      <c r="C314" t="str">
        <f>VLOOKUP(A314, Table3[], 4, FALSE)</f>
        <v>Sjoblom</v>
      </c>
      <c r="D314">
        <f>VLOOKUP(A314, Table3[], 3, FALSE)</f>
        <v>3</v>
      </c>
      <c r="E314" t="str">
        <f>IFERROR(IF(VLOOKUP(A314, Table3[], 2, FALSE) = 0, "no", "yes"), "no")</f>
        <v>yes</v>
      </c>
      <c r="F314" t="str">
        <f>VLOOKUP(A314, Table3[], 7, FALSE)</f>
        <v>female</v>
      </c>
      <c r="G314" s="11">
        <v>18</v>
      </c>
      <c r="H314">
        <f>VLOOKUP(A314, Table3[], 13, FALSE)</f>
        <v>0</v>
      </c>
      <c r="J314">
        <f>IF(Table5[[#This Row],[Age]] = "N/A", "N/A", ROUNDDOWN(Table5[[#This Row],[Age]], 0))</f>
        <v>18</v>
      </c>
    </row>
    <row r="315" spans="1:10" x14ac:dyDescent="0.15">
      <c r="A315">
        <v>808</v>
      </c>
      <c r="B315" t="str">
        <f>VLOOKUP(A315, Table3[], 5, FALSE)</f>
        <v xml:space="preserve"> MISS</v>
      </c>
      <c r="C315" t="str">
        <f>VLOOKUP(A315, Table3[], 4, FALSE)</f>
        <v>Pettersson</v>
      </c>
      <c r="D315">
        <f>VLOOKUP(A315, Table3[], 3, FALSE)</f>
        <v>3</v>
      </c>
      <c r="E315" t="str">
        <f>IFERROR(IF(VLOOKUP(A315, Table3[], 2, FALSE) = 0, "no", "yes"), "no")</f>
        <v>no</v>
      </c>
      <c r="F315" t="str">
        <f>VLOOKUP(A315, Table3[], 7, FALSE)</f>
        <v>female</v>
      </c>
      <c r="G315" s="11">
        <v>18</v>
      </c>
      <c r="H315">
        <f>VLOOKUP(A315, Table3[], 13, FALSE)</f>
        <v>0</v>
      </c>
      <c r="J315">
        <f>IF(Table5[[#This Row],[Age]] = "N/A", "N/A", ROUNDDOWN(Table5[[#This Row],[Age]], 0))</f>
        <v>18</v>
      </c>
    </row>
    <row r="316" spans="1:10" x14ac:dyDescent="0.15">
      <c r="A316">
        <v>835</v>
      </c>
      <c r="B316" t="str">
        <f>VLOOKUP(A316, Table3[], 5, FALSE)</f>
        <v xml:space="preserve"> MR</v>
      </c>
      <c r="C316" t="str">
        <f>VLOOKUP(A316, Table3[], 4, FALSE)</f>
        <v>Allum</v>
      </c>
      <c r="D316">
        <f>VLOOKUP(A316, Table3[], 3, FALSE)</f>
        <v>3</v>
      </c>
      <c r="E316" t="str">
        <f>IFERROR(IF(VLOOKUP(A316, Table3[], 2, FALSE) = 0, "no", "yes"), "no")</f>
        <v>no</v>
      </c>
      <c r="F316" t="str">
        <f>VLOOKUP(A316, Table3[], 7, FALSE)</f>
        <v>male</v>
      </c>
      <c r="G316" s="11">
        <v>18</v>
      </c>
      <c r="H316">
        <f>VLOOKUP(A316, Table3[], 13, FALSE)</f>
        <v>0</v>
      </c>
      <c r="J316">
        <f>IF(Table5[[#This Row],[Age]] = "N/A", "N/A", ROUNDDOWN(Table5[[#This Row],[Age]], 0))</f>
        <v>18</v>
      </c>
    </row>
    <row r="317" spans="1:10" x14ac:dyDescent="0.15">
      <c r="A317">
        <v>856</v>
      </c>
      <c r="B317" t="str">
        <f>VLOOKUP(A317, Table3[], 5, FALSE)</f>
        <v xml:space="preserve"> MRS</v>
      </c>
      <c r="C317" t="str">
        <f>VLOOKUP(A317, Table3[], 4, FALSE)</f>
        <v>Aks</v>
      </c>
      <c r="D317">
        <f>VLOOKUP(A317, Table3[], 3, FALSE)</f>
        <v>3</v>
      </c>
      <c r="E317" t="str">
        <f>IFERROR(IF(VLOOKUP(A317, Table3[], 2, FALSE) = 0, "no", "yes"), "no")</f>
        <v>yes</v>
      </c>
      <c r="F317" t="str">
        <f>VLOOKUP(A317, Table3[], 7, FALSE)</f>
        <v>female</v>
      </c>
      <c r="G317" s="11">
        <v>18</v>
      </c>
      <c r="H317">
        <f>VLOOKUP(A317, Table3[], 13, FALSE)</f>
        <v>1</v>
      </c>
      <c r="J317">
        <f>IF(Table5[[#This Row],[Age]] = "N/A", "N/A", ROUNDDOWN(Table5[[#This Row],[Age]], 0))</f>
        <v>18</v>
      </c>
    </row>
    <row r="318" spans="1:10" x14ac:dyDescent="0.15">
      <c r="A318">
        <v>28</v>
      </c>
      <c r="B318" t="str">
        <f>VLOOKUP(A318, Table3[], 5, FALSE)</f>
        <v xml:space="preserve"> MR</v>
      </c>
      <c r="C318" t="str">
        <f>VLOOKUP(A318, Table3[], 4, FALSE)</f>
        <v>Fortune</v>
      </c>
      <c r="D318">
        <f>VLOOKUP(A318, Table3[], 3, FALSE)</f>
        <v>1</v>
      </c>
      <c r="E318" t="str">
        <f>IFERROR(IF(VLOOKUP(A318, Table3[], 2, FALSE) = 0, "no", "yes"), "no")</f>
        <v>no</v>
      </c>
      <c r="F318" t="str">
        <f>VLOOKUP(A318, Table3[], 7, FALSE)</f>
        <v>male</v>
      </c>
      <c r="G318" s="11">
        <v>19</v>
      </c>
      <c r="H318">
        <f>VLOOKUP(A318, Table3[], 13, FALSE)</f>
        <v>5</v>
      </c>
      <c r="J318">
        <f>IF(Table5[[#This Row],[Age]] = "N/A", "N/A", ROUNDDOWN(Table5[[#This Row],[Age]], 0))</f>
        <v>19</v>
      </c>
    </row>
    <row r="319" spans="1:10" x14ac:dyDescent="0.15">
      <c r="A319">
        <v>45</v>
      </c>
      <c r="B319" t="str">
        <f>VLOOKUP(A319, Table3[], 5, FALSE)</f>
        <v xml:space="preserve"> MISS</v>
      </c>
      <c r="C319" t="str">
        <f>VLOOKUP(A319, Table3[], 4, FALSE)</f>
        <v>Devaney</v>
      </c>
      <c r="D319">
        <f>VLOOKUP(A319, Table3[], 3, FALSE)</f>
        <v>3</v>
      </c>
      <c r="E319" t="str">
        <f>IFERROR(IF(VLOOKUP(A319, Table3[], 2, FALSE) = 0, "no", "yes"), "no")</f>
        <v>yes</v>
      </c>
      <c r="F319" t="str">
        <f>VLOOKUP(A319, Table3[], 7, FALSE)</f>
        <v>female</v>
      </c>
      <c r="G319" s="11">
        <v>19</v>
      </c>
      <c r="H319">
        <f>VLOOKUP(A319, Table3[], 13, FALSE)</f>
        <v>0</v>
      </c>
      <c r="J319">
        <f>IF(Table5[[#This Row],[Age]] = "N/A", "N/A", ROUNDDOWN(Table5[[#This Row],[Age]], 0))</f>
        <v>19</v>
      </c>
    </row>
    <row r="320" spans="1:10" x14ac:dyDescent="0.15">
      <c r="A320">
        <v>68</v>
      </c>
      <c r="B320" t="str">
        <f>VLOOKUP(A320, Table3[], 5, FALSE)</f>
        <v xml:space="preserve"> MR</v>
      </c>
      <c r="C320" t="str">
        <f>VLOOKUP(A320, Table3[], 4, FALSE)</f>
        <v>Crease</v>
      </c>
      <c r="D320">
        <f>VLOOKUP(A320, Table3[], 3, FALSE)</f>
        <v>3</v>
      </c>
      <c r="E320" t="str">
        <f>IFERROR(IF(VLOOKUP(A320, Table3[], 2, FALSE) = 0, "no", "yes"), "no")</f>
        <v>no</v>
      </c>
      <c r="F320" t="str">
        <f>VLOOKUP(A320, Table3[], 7, FALSE)</f>
        <v>male</v>
      </c>
      <c r="G320" s="11">
        <v>19</v>
      </c>
      <c r="H320">
        <f>VLOOKUP(A320, Table3[], 13, FALSE)</f>
        <v>0</v>
      </c>
      <c r="J320">
        <f>IF(Table5[[#This Row],[Age]] = "N/A", "N/A", ROUNDDOWN(Table5[[#This Row],[Age]], 0))</f>
        <v>19</v>
      </c>
    </row>
    <row r="321" spans="1:10" x14ac:dyDescent="0.15">
      <c r="A321">
        <v>137</v>
      </c>
      <c r="B321" t="str">
        <f>VLOOKUP(A321, Table3[], 5, FALSE)</f>
        <v xml:space="preserve"> MISS</v>
      </c>
      <c r="C321" t="str">
        <f>VLOOKUP(A321, Table3[], 4, FALSE)</f>
        <v>Newsom</v>
      </c>
      <c r="D321">
        <f>VLOOKUP(A321, Table3[], 3, FALSE)</f>
        <v>1</v>
      </c>
      <c r="E321" t="str">
        <f>IFERROR(IF(VLOOKUP(A321, Table3[], 2, FALSE) = 0, "no", "yes"), "no")</f>
        <v>yes</v>
      </c>
      <c r="F321" t="str">
        <f>VLOOKUP(A321, Table3[], 7, FALSE)</f>
        <v>female</v>
      </c>
      <c r="G321" s="11">
        <v>19</v>
      </c>
      <c r="H321">
        <f>VLOOKUP(A321, Table3[], 13, FALSE)</f>
        <v>2</v>
      </c>
      <c r="J321">
        <f>IF(Table5[[#This Row],[Age]] = "N/A", "N/A", ROUNDDOWN(Table5[[#This Row],[Age]], 0))</f>
        <v>19</v>
      </c>
    </row>
    <row r="322" spans="1:10" x14ac:dyDescent="0.15">
      <c r="A322">
        <v>144</v>
      </c>
      <c r="B322" t="str">
        <f>VLOOKUP(A322, Table3[], 5, FALSE)</f>
        <v xml:space="preserve"> MR</v>
      </c>
      <c r="C322" t="str">
        <f>VLOOKUP(A322, Table3[], 4, FALSE)</f>
        <v>Burke</v>
      </c>
      <c r="D322">
        <f>VLOOKUP(A322, Table3[], 3, FALSE)</f>
        <v>3</v>
      </c>
      <c r="E322" t="str">
        <f>IFERROR(IF(VLOOKUP(A322, Table3[], 2, FALSE) = 0, "no", "yes"), "no")</f>
        <v>no</v>
      </c>
      <c r="F322" t="str">
        <f>VLOOKUP(A322, Table3[], 7, FALSE)</f>
        <v>male</v>
      </c>
      <c r="G322" s="11">
        <v>19</v>
      </c>
      <c r="H322">
        <f>VLOOKUP(A322, Table3[], 13, FALSE)</f>
        <v>0</v>
      </c>
      <c r="J322">
        <f>IF(Table5[[#This Row],[Age]] = "N/A", "N/A", ROUNDDOWN(Table5[[#This Row],[Age]], 0))</f>
        <v>19</v>
      </c>
    </row>
    <row r="323" spans="1:10" x14ac:dyDescent="0.15">
      <c r="A323">
        <v>146</v>
      </c>
      <c r="B323" t="str">
        <f>VLOOKUP(A323, Table3[], 5, FALSE)</f>
        <v xml:space="preserve"> MR</v>
      </c>
      <c r="C323" t="str">
        <f>VLOOKUP(A323, Table3[], 4, FALSE)</f>
        <v>Nicholls</v>
      </c>
      <c r="D323">
        <f>VLOOKUP(A323, Table3[], 3, FALSE)</f>
        <v>2</v>
      </c>
      <c r="E323" t="str">
        <f>IFERROR(IF(VLOOKUP(A323, Table3[], 2, FALSE) = 0, "no", "yes"), "no")</f>
        <v>no</v>
      </c>
      <c r="F323" t="str">
        <f>VLOOKUP(A323, Table3[], 7, FALSE)</f>
        <v>male</v>
      </c>
      <c r="G323" s="11">
        <v>19</v>
      </c>
      <c r="H323">
        <f>VLOOKUP(A323, Table3[], 13, FALSE)</f>
        <v>2</v>
      </c>
      <c r="J323">
        <f>IF(Table5[[#This Row],[Age]] = "N/A", "N/A", ROUNDDOWN(Table5[[#This Row],[Age]], 0))</f>
        <v>19</v>
      </c>
    </row>
    <row r="324" spans="1:10" x14ac:dyDescent="0.15">
      <c r="A324">
        <v>192</v>
      </c>
      <c r="B324" t="str">
        <f>VLOOKUP(A324, Table3[], 5, FALSE)</f>
        <v xml:space="preserve"> MR</v>
      </c>
      <c r="C324" t="str">
        <f>VLOOKUP(A324, Table3[], 4, FALSE)</f>
        <v>Carbines</v>
      </c>
      <c r="D324">
        <f>VLOOKUP(A324, Table3[], 3, FALSE)</f>
        <v>2</v>
      </c>
      <c r="E324" t="str">
        <f>IFERROR(IF(VLOOKUP(A324, Table3[], 2, FALSE) = 0, "no", "yes"), "no")</f>
        <v>no</v>
      </c>
      <c r="F324" t="str">
        <f>VLOOKUP(A324, Table3[], 7, FALSE)</f>
        <v>male</v>
      </c>
      <c r="G324" s="11">
        <v>19</v>
      </c>
      <c r="H324">
        <f>VLOOKUP(A324, Table3[], 13, FALSE)</f>
        <v>0</v>
      </c>
      <c r="J324">
        <f>IF(Table5[[#This Row],[Age]] = "N/A", "N/A", ROUNDDOWN(Table5[[#This Row],[Age]], 0))</f>
        <v>19</v>
      </c>
    </row>
    <row r="325" spans="1:10" x14ac:dyDescent="0.15">
      <c r="A325">
        <v>193</v>
      </c>
      <c r="B325" t="str">
        <f>VLOOKUP(A325, Table3[], 5, FALSE)</f>
        <v xml:space="preserve"> MISS</v>
      </c>
      <c r="C325" t="str">
        <f>VLOOKUP(A325, Table3[], 4, FALSE)</f>
        <v>Andersen-Jensen</v>
      </c>
      <c r="D325">
        <f>VLOOKUP(A325, Table3[], 3, FALSE)</f>
        <v>3</v>
      </c>
      <c r="E325" t="str">
        <f>IFERROR(IF(VLOOKUP(A325, Table3[], 2, FALSE) = 0, "no", "yes"), "no")</f>
        <v>yes</v>
      </c>
      <c r="F325" t="str">
        <f>VLOOKUP(A325, Table3[], 7, FALSE)</f>
        <v>female</v>
      </c>
      <c r="G325" s="11">
        <v>19</v>
      </c>
      <c r="H325">
        <f>VLOOKUP(A325, Table3[], 13, FALSE)</f>
        <v>1</v>
      </c>
      <c r="J325">
        <f>IF(Table5[[#This Row],[Age]] = "N/A", "N/A", ROUNDDOWN(Table5[[#This Row],[Age]], 0))</f>
        <v>19</v>
      </c>
    </row>
    <row r="326" spans="1:10" x14ac:dyDescent="0.15">
      <c r="A326">
        <v>227</v>
      </c>
      <c r="B326" t="str">
        <f>VLOOKUP(A326, Table3[], 5, FALSE)</f>
        <v xml:space="preserve"> MR</v>
      </c>
      <c r="C326" t="str">
        <f>VLOOKUP(A326, Table3[], 4, FALSE)</f>
        <v>Mellors</v>
      </c>
      <c r="D326">
        <f>VLOOKUP(A326, Table3[], 3, FALSE)</f>
        <v>2</v>
      </c>
      <c r="E326" t="str">
        <f>IFERROR(IF(VLOOKUP(A326, Table3[], 2, FALSE) = 0, "no", "yes"), "no")</f>
        <v>yes</v>
      </c>
      <c r="F326" t="str">
        <f>VLOOKUP(A326, Table3[], 7, FALSE)</f>
        <v>male</v>
      </c>
      <c r="G326" s="11">
        <v>19</v>
      </c>
      <c r="H326">
        <f>VLOOKUP(A326, Table3[], 13, FALSE)</f>
        <v>0</v>
      </c>
      <c r="J326">
        <f>IF(Table5[[#This Row],[Age]] = "N/A", "N/A", ROUNDDOWN(Table5[[#This Row],[Age]], 0))</f>
        <v>19</v>
      </c>
    </row>
    <row r="327" spans="1:10" x14ac:dyDescent="0.15">
      <c r="A327">
        <v>239</v>
      </c>
      <c r="B327" t="str">
        <f>VLOOKUP(A327, Table3[], 5, FALSE)</f>
        <v xml:space="preserve"> MR</v>
      </c>
      <c r="C327" t="str">
        <f>VLOOKUP(A327, Table3[], 4, FALSE)</f>
        <v>Pengelly</v>
      </c>
      <c r="D327">
        <f>VLOOKUP(A327, Table3[], 3, FALSE)</f>
        <v>2</v>
      </c>
      <c r="E327" t="str">
        <f>IFERROR(IF(VLOOKUP(A327, Table3[], 2, FALSE) = 0, "no", "yes"), "no")</f>
        <v>no</v>
      </c>
      <c r="F327" t="str">
        <f>VLOOKUP(A327, Table3[], 7, FALSE)</f>
        <v>male</v>
      </c>
      <c r="G327" s="11">
        <v>19</v>
      </c>
      <c r="H327">
        <f>VLOOKUP(A327, Table3[], 13, FALSE)</f>
        <v>0</v>
      </c>
      <c r="J327">
        <f>IF(Table5[[#This Row],[Age]] = "N/A", "N/A", ROUNDDOWN(Table5[[#This Row],[Age]], 0))</f>
        <v>19</v>
      </c>
    </row>
    <row r="328" spans="1:10" x14ac:dyDescent="0.15">
      <c r="A328">
        <v>284</v>
      </c>
      <c r="B328" t="str">
        <f>VLOOKUP(A328, Table3[], 5, FALSE)</f>
        <v xml:space="preserve"> MR</v>
      </c>
      <c r="C328" t="str">
        <f>VLOOKUP(A328, Table3[], 4, FALSE)</f>
        <v>Dorking</v>
      </c>
      <c r="D328">
        <f>VLOOKUP(A328, Table3[], 3, FALSE)</f>
        <v>3</v>
      </c>
      <c r="E328" t="str">
        <f>IFERROR(IF(VLOOKUP(A328, Table3[], 2, FALSE) = 0, "no", "yes"), "no")</f>
        <v>yes</v>
      </c>
      <c r="F328" t="str">
        <f>VLOOKUP(A328, Table3[], 7, FALSE)</f>
        <v>male</v>
      </c>
      <c r="G328" s="11">
        <v>19</v>
      </c>
      <c r="H328">
        <f>VLOOKUP(A328, Table3[], 13, FALSE)</f>
        <v>0</v>
      </c>
      <c r="J328">
        <f>IF(Table5[[#This Row],[Age]] = "N/A", "N/A", ROUNDDOWN(Table5[[#This Row],[Age]], 0))</f>
        <v>19</v>
      </c>
    </row>
    <row r="329" spans="1:10" x14ac:dyDescent="0.15">
      <c r="A329">
        <v>292</v>
      </c>
      <c r="B329" t="str">
        <f>VLOOKUP(A329, Table3[], 5, FALSE)</f>
        <v xml:space="preserve"> MRS</v>
      </c>
      <c r="C329" t="str">
        <f>VLOOKUP(A329, Table3[], 4, FALSE)</f>
        <v>Bishop</v>
      </c>
      <c r="D329">
        <f>VLOOKUP(A329, Table3[], 3, FALSE)</f>
        <v>1</v>
      </c>
      <c r="E329" t="str">
        <f>IFERROR(IF(VLOOKUP(A329, Table3[], 2, FALSE) = 0, "no", "yes"), "no")</f>
        <v>yes</v>
      </c>
      <c r="F329" t="str">
        <f>VLOOKUP(A329, Table3[], 7, FALSE)</f>
        <v>female</v>
      </c>
      <c r="G329" s="11">
        <v>19</v>
      </c>
      <c r="H329">
        <f>VLOOKUP(A329, Table3[], 13, FALSE)</f>
        <v>1</v>
      </c>
      <c r="J329">
        <f>IF(Table5[[#This Row],[Age]] = "N/A", "N/A", ROUNDDOWN(Table5[[#This Row],[Age]], 0))</f>
        <v>19</v>
      </c>
    </row>
    <row r="330" spans="1:10" x14ac:dyDescent="0.15">
      <c r="A330">
        <v>303</v>
      </c>
      <c r="B330" t="str">
        <f>VLOOKUP(A330, Table3[], 5, FALSE)</f>
        <v xml:space="preserve"> MR</v>
      </c>
      <c r="C330" t="str">
        <f>VLOOKUP(A330, Table3[], 4, FALSE)</f>
        <v>Johnson</v>
      </c>
      <c r="D330">
        <f>VLOOKUP(A330, Table3[], 3, FALSE)</f>
        <v>3</v>
      </c>
      <c r="E330" t="str">
        <f>IFERROR(IF(VLOOKUP(A330, Table3[], 2, FALSE) = 0, "no", "yes"), "no")</f>
        <v>no</v>
      </c>
      <c r="F330" t="str">
        <f>VLOOKUP(A330, Table3[], 7, FALSE)</f>
        <v>male</v>
      </c>
      <c r="G330" s="11">
        <v>19</v>
      </c>
      <c r="H330">
        <f>VLOOKUP(A330, Table3[], 13, FALSE)</f>
        <v>0</v>
      </c>
      <c r="J330">
        <f>IF(Table5[[#This Row],[Age]] = "N/A", "N/A", ROUNDDOWN(Table5[[#This Row],[Age]], 0))</f>
        <v>19</v>
      </c>
    </row>
    <row r="331" spans="1:10" x14ac:dyDescent="0.15">
      <c r="A331">
        <v>373</v>
      </c>
      <c r="B331" t="str">
        <f>VLOOKUP(A331, Table3[], 5, FALSE)</f>
        <v xml:space="preserve"> MR</v>
      </c>
      <c r="C331" t="str">
        <f>VLOOKUP(A331, Table3[], 4, FALSE)</f>
        <v>Beavan</v>
      </c>
      <c r="D331">
        <f>VLOOKUP(A331, Table3[], 3, FALSE)</f>
        <v>3</v>
      </c>
      <c r="E331" t="str">
        <f>IFERROR(IF(VLOOKUP(A331, Table3[], 2, FALSE) = 0, "no", "yes"), "no")</f>
        <v>no</v>
      </c>
      <c r="F331" t="str">
        <f>VLOOKUP(A331, Table3[], 7, FALSE)</f>
        <v>male</v>
      </c>
      <c r="G331" s="11">
        <v>19</v>
      </c>
      <c r="H331">
        <f>VLOOKUP(A331, Table3[], 13, FALSE)</f>
        <v>0</v>
      </c>
      <c r="J331">
        <f>IF(Table5[[#This Row],[Age]] = "N/A", "N/A", ROUNDDOWN(Table5[[#This Row],[Age]], 0))</f>
        <v>19</v>
      </c>
    </row>
    <row r="332" spans="1:10" x14ac:dyDescent="0.15">
      <c r="A332">
        <v>380</v>
      </c>
      <c r="B332" t="str">
        <f>VLOOKUP(A332, Table3[], 5, FALSE)</f>
        <v xml:space="preserve"> MR</v>
      </c>
      <c r="C332" t="str">
        <f>VLOOKUP(A332, Table3[], 4, FALSE)</f>
        <v>Gustafsson</v>
      </c>
      <c r="D332">
        <f>VLOOKUP(A332, Table3[], 3, FALSE)</f>
        <v>3</v>
      </c>
      <c r="E332" t="str">
        <f>IFERROR(IF(VLOOKUP(A332, Table3[], 2, FALSE) = 0, "no", "yes"), "no")</f>
        <v>no</v>
      </c>
      <c r="F332" t="str">
        <f>VLOOKUP(A332, Table3[], 7, FALSE)</f>
        <v>male</v>
      </c>
      <c r="G332" s="11">
        <v>19</v>
      </c>
      <c r="H332">
        <f>VLOOKUP(A332, Table3[], 13, FALSE)</f>
        <v>0</v>
      </c>
      <c r="J332">
        <f>IF(Table5[[#This Row],[Age]] = "N/A", "N/A", ROUNDDOWN(Table5[[#This Row],[Age]], 0))</f>
        <v>19</v>
      </c>
    </row>
    <row r="333" spans="1:10" x14ac:dyDescent="0.15">
      <c r="A333">
        <v>428</v>
      </c>
      <c r="B333" t="str">
        <f>VLOOKUP(A333, Table3[], 5, FALSE)</f>
        <v xml:space="preserve"> MISS</v>
      </c>
      <c r="C333" t="str">
        <f>VLOOKUP(A333, Table3[], 4, FALSE)</f>
        <v>Phillips</v>
      </c>
      <c r="D333">
        <f>VLOOKUP(A333, Table3[], 3, FALSE)</f>
        <v>2</v>
      </c>
      <c r="E333" t="str">
        <f>IFERROR(IF(VLOOKUP(A333, Table3[], 2, FALSE) = 0, "no", "yes"), "no")</f>
        <v>yes</v>
      </c>
      <c r="F333" t="str">
        <f>VLOOKUP(A333, Table3[], 7, FALSE)</f>
        <v>female</v>
      </c>
      <c r="G333" s="11">
        <v>19</v>
      </c>
      <c r="H333">
        <f>VLOOKUP(A333, Table3[], 13, FALSE)</f>
        <v>0</v>
      </c>
      <c r="J333">
        <f>IF(Table5[[#This Row],[Age]] = "N/A", "N/A", ROUNDDOWN(Table5[[#This Row],[Age]], 0))</f>
        <v>19</v>
      </c>
    </row>
    <row r="334" spans="1:10" x14ac:dyDescent="0.15">
      <c r="A334">
        <v>547</v>
      </c>
      <c r="B334" t="str">
        <f>VLOOKUP(A334, Table3[], 5, FALSE)</f>
        <v xml:space="preserve"> MRS</v>
      </c>
      <c r="C334" t="str">
        <f>VLOOKUP(A334, Table3[], 4, FALSE)</f>
        <v>Beane</v>
      </c>
      <c r="D334">
        <f>VLOOKUP(A334, Table3[], 3, FALSE)</f>
        <v>2</v>
      </c>
      <c r="E334" t="str">
        <f>IFERROR(IF(VLOOKUP(A334, Table3[], 2, FALSE) = 0, "no", "yes"), "no")</f>
        <v>yes</v>
      </c>
      <c r="F334" t="str">
        <f>VLOOKUP(A334, Table3[], 7, FALSE)</f>
        <v>female</v>
      </c>
      <c r="G334" s="11">
        <v>19</v>
      </c>
      <c r="H334">
        <f>VLOOKUP(A334, Table3[], 13, FALSE)</f>
        <v>1</v>
      </c>
      <c r="J334">
        <f>IF(Table5[[#This Row],[Age]] = "N/A", "N/A", ROUNDDOWN(Table5[[#This Row],[Age]], 0))</f>
        <v>19</v>
      </c>
    </row>
    <row r="335" spans="1:10" x14ac:dyDescent="0.15">
      <c r="A335">
        <v>567</v>
      </c>
      <c r="B335" t="str">
        <f>VLOOKUP(A335, Table3[], 5, FALSE)</f>
        <v xml:space="preserve"> MR</v>
      </c>
      <c r="C335" t="str">
        <f>VLOOKUP(A335, Table3[], 4, FALSE)</f>
        <v>Stoytcheff</v>
      </c>
      <c r="D335">
        <f>VLOOKUP(A335, Table3[], 3, FALSE)</f>
        <v>3</v>
      </c>
      <c r="E335" t="str">
        <f>IFERROR(IF(VLOOKUP(A335, Table3[], 2, FALSE) = 0, "no", "yes"), "no")</f>
        <v>no</v>
      </c>
      <c r="F335" t="str">
        <f>VLOOKUP(A335, Table3[], 7, FALSE)</f>
        <v>male</v>
      </c>
      <c r="G335" s="11">
        <v>19</v>
      </c>
      <c r="H335">
        <f>VLOOKUP(A335, Table3[], 13, FALSE)</f>
        <v>0</v>
      </c>
      <c r="J335">
        <f>IF(Table5[[#This Row],[Age]] = "N/A", "N/A", ROUNDDOWN(Table5[[#This Row],[Age]], 0))</f>
        <v>19</v>
      </c>
    </row>
    <row r="336" spans="1:10" x14ac:dyDescent="0.15">
      <c r="A336">
        <v>576</v>
      </c>
      <c r="B336" t="str">
        <f>VLOOKUP(A336, Table3[], 5, FALSE)</f>
        <v xml:space="preserve"> MR</v>
      </c>
      <c r="C336" t="str">
        <f>VLOOKUP(A336, Table3[], 4, FALSE)</f>
        <v>Patchett</v>
      </c>
      <c r="D336">
        <f>VLOOKUP(A336, Table3[], 3, FALSE)</f>
        <v>3</v>
      </c>
      <c r="E336" t="str">
        <f>IFERROR(IF(VLOOKUP(A336, Table3[], 2, FALSE) = 0, "no", "yes"), "no")</f>
        <v>no</v>
      </c>
      <c r="F336" t="str">
        <f>VLOOKUP(A336, Table3[], 7, FALSE)</f>
        <v>male</v>
      </c>
      <c r="G336" s="11">
        <v>19</v>
      </c>
      <c r="H336">
        <f>VLOOKUP(A336, Table3[], 13, FALSE)</f>
        <v>0</v>
      </c>
      <c r="J336">
        <f>IF(Table5[[#This Row],[Age]] = "N/A", "N/A", ROUNDDOWN(Table5[[#This Row],[Age]], 0))</f>
        <v>19</v>
      </c>
    </row>
    <row r="337" spans="1:10" x14ac:dyDescent="0.15">
      <c r="A337">
        <v>647</v>
      </c>
      <c r="B337" t="str">
        <f>VLOOKUP(A337, Table3[], 5, FALSE)</f>
        <v xml:space="preserve"> MR</v>
      </c>
      <c r="C337" t="str">
        <f>VLOOKUP(A337, Table3[], 4, FALSE)</f>
        <v>Cor</v>
      </c>
      <c r="D337">
        <f>VLOOKUP(A337, Table3[], 3, FALSE)</f>
        <v>3</v>
      </c>
      <c r="E337" t="str">
        <f>IFERROR(IF(VLOOKUP(A337, Table3[], 2, FALSE) = 0, "no", "yes"), "no")</f>
        <v>no</v>
      </c>
      <c r="F337" t="str">
        <f>VLOOKUP(A337, Table3[], 7, FALSE)</f>
        <v>male</v>
      </c>
      <c r="G337" s="11">
        <v>19</v>
      </c>
      <c r="H337">
        <f>VLOOKUP(A337, Table3[], 13, FALSE)</f>
        <v>0</v>
      </c>
      <c r="J337">
        <f>IF(Table5[[#This Row],[Age]] = "N/A", "N/A", ROUNDDOWN(Table5[[#This Row],[Age]], 0))</f>
        <v>19</v>
      </c>
    </row>
    <row r="338" spans="1:10" x14ac:dyDescent="0.15">
      <c r="A338">
        <v>688</v>
      </c>
      <c r="B338" t="str">
        <f>VLOOKUP(A338, Table3[], 5, FALSE)</f>
        <v xml:space="preserve"> MR</v>
      </c>
      <c r="C338" t="str">
        <f>VLOOKUP(A338, Table3[], 4, FALSE)</f>
        <v>Dakic</v>
      </c>
      <c r="D338">
        <f>VLOOKUP(A338, Table3[], 3, FALSE)</f>
        <v>3</v>
      </c>
      <c r="E338" t="str">
        <f>IFERROR(IF(VLOOKUP(A338, Table3[], 2, FALSE) = 0, "no", "yes"), "no")</f>
        <v>no</v>
      </c>
      <c r="F338" t="str">
        <f>VLOOKUP(A338, Table3[], 7, FALSE)</f>
        <v>male</v>
      </c>
      <c r="G338" s="11">
        <v>19</v>
      </c>
      <c r="H338">
        <f>VLOOKUP(A338, Table3[], 13, FALSE)</f>
        <v>0</v>
      </c>
      <c r="J338">
        <f>IF(Table5[[#This Row],[Age]] = "N/A", "N/A", ROUNDDOWN(Table5[[#This Row],[Age]], 0))</f>
        <v>19</v>
      </c>
    </row>
    <row r="339" spans="1:10" x14ac:dyDescent="0.15">
      <c r="A339">
        <v>716</v>
      </c>
      <c r="B339" t="str">
        <f>VLOOKUP(A339, Table3[], 5, FALSE)</f>
        <v xml:space="preserve"> MR</v>
      </c>
      <c r="C339" t="str">
        <f>VLOOKUP(A339, Table3[], 4, FALSE)</f>
        <v>Soholt</v>
      </c>
      <c r="D339">
        <f>VLOOKUP(A339, Table3[], 3, FALSE)</f>
        <v>3</v>
      </c>
      <c r="E339" t="str">
        <f>IFERROR(IF(VLOOKUP(A339, Table3[], 2, FALSE) = 0, "no", "yes"), "no")</f>
        <v>no</v>
      </c>
      <c r="F339" t="str">
        <f>VLOOKUP(A339, Table3[], 7, FALSE)</f>
        <v>male</v>
      </c>
      <c r="G339" s="11">
        <v>19</v>
      </c>
      <c r="H339">
        <f>VLOOKUP(A339, Table3[], 13, FALSE)</f>
        <v>0</v>
      </c>
      <c r="J339">
        <f>IF(Table5[[#This Row],[Age]] = "N/A", "N/A", ROUNDDOWN(Table5[[#This Row],[Age]], 0))</f>
        <v>19</v>
      </c>
    </row>
    <row r="340" spans="1:10" x14ac:dyDescent="0.15">
      <c r="A340">
        <v>749</v>
      </c>
      <c r="B340" t="str">
        <f>VLOOKUP(A340, Table3[], 5, FALSE)</f>
        <v xml:space="preserve"> MR</v>
      </c>
      <c r="C340" t="str">
        <f>VLOOKUP(A340, Table3[], 4, FALSE)</f>
        <v>Marvin</v>
      </c>
      <c r="D340">
        <f>VLOOKUP(A340, Table3[], 3, FALSE)</f>
        <v>1</v>
      </c>
      <c r="E340" t="str">
        <f>IFERROR(IF(VLOOKUP(A340, Table3[], 2, FALSE) = 0, "no", "yes"), "no")</f>
        <v>no</v>
      </c>
      <c r="F340" t="str">
        <f>VLOOKUP(A340, Table3[], 7, FALSE)</f>
        <v>male</v>
      </c>
      <c r="G340" s="11">
        <v>19</v>
      </c>
      <c r="H340">
        <f>VLOOKUP(A340, Table3[], 13, FALSE)</f>
        <v>1</v>
      </c>
      <c r="J340">
        <f>IF(Table5[[#This Row],[Age]] = "N/A", "N/A", ROUNDDOWN(Table5[[#This Row],[Age]], 0))</f>
        <v>19</v>
      </c>
    </row>
    <row r="341" spans="1:10" x14ac:dyDescent="0.15">
      <c r="A341">
        <v>878</v>
      </c>
      <c r="B341" t="str">
        <f>VLOOKUP(A341, Table3[], 5, FALSE)</f>
        <v xml:space="preserve"> MR</v>
      </c>
      <c r="C341" t="str">
        <f>VLOOKUP(A341, Table3[], 4, FALSE)</f>
        <v>Petroff</v>
      </c>
      <c r="D341">
        <f>VLOOKUP(A341, Table3[], 3, FALSE)</f>
        <v>3</v>
      </c>
      <c r="E341" t="str">
        <f>IFERROR(IF(VLOOKUP(A341, Table3[], 2, FALSE) = 0, "no", "yes"), "no")</f>
        <v>no</v>
      </c>
      <c r="F341" t="str">
        <f>VLOOKUP(A341, Table3[], 7, FALSE)</f>
        <v>male</v>
      </c>
      <c r="G341" s="11">
        <v>19</v>
      </c>
      <c r="H341">
        <f>VLOOKUP(A341, Table3[], 13, FALSE)</f>
        <v>0</v>
      </c>
      <c r="J341">
        <f>IF(Table5[[#This Row],[Age]] = "N/A", "N/A", ROUNDDOWN(Table5[[#This Row],[Age]], 0))</f>
        <v>19</v>
      </c>
    </row>
    <row r="342" spans="1:10" x14ac:dyDescent="0.15">
      <c r="A342">
        <v>888</v>
      </c>
      <c r="B342" t="str">
        <f>VLOOKUP(A342, Table3[], 5, FALSE)</f>
        <v xml:space="preserve"> MISS</v>
      </c>
      <c r="C342" t="str">
        <f>VLOOKUP(A342, Table3[], 4, FALSE)</f>
        <v>Graham</v>
      </c>
      <c r="D342">
        <f>VLOOKUP(A342, Table3[], 3, FALSE)</f>
        <v>1</v>
      </c>
      <c r="E342" t="str">
        <f>IFERROR(IF(VLOOKUP(A342, Table3[], 2, FALSE) = 0, "no", "yes"), "no")</f>
        <v>yes</v>
      </c>
      <c r="F342" t="str">
        <f>VLOOKUP(A342, Table3[], 7, FALSE)</f>
        <v>female</v>
      </c>
      <c r="G342" s="11">
        <v>19</v>
      </c>
      <c r="H342">
        <f>VLOOKUP(A342, Table3[], 13, FALSE)</f>
        <v>0</v>
      </c>
      <c r="J342">
        <f>IF(Table5[[#This Row],[Age]] = "N/A", "N/A", ROUNDDOWN(Table5[[#This Row],[Age]], 0))</f>
        <v>19</v>
      </c>
    </row>
    <row r="343" spans="1:10" x14ac:dyDescent="0.15">
      <c r="A343">
        <v>13</v>
      </c>
      <c r="B343" t="str">
        <f>VLOOKUP(A343, Table3[], 5, FALSE)</f>
        <v xml:space="preserve"> MR</v>
      </c>
      <c r="C343" t="str">
        <f>VLOOKUP(A343, Table3[], 4, FALSE)</f>
        <v>Saundercock</v>
      </c>
      <c r="D343">
        <f>VLOOKUP(A343, Table3[], 3, FALSE)</f>
        <v>3</v>
      </c>
      <c r="E343" t="str">
        <f>IFERROR(IF(VLOOKUP(A343, Table3[], 2, FALSE) = 0, "no", "yes"), "no")</f>
        <v>no</v>
      </c>
      <c r="F343" t="str">
        <f>VLOOKUP(A343, Table3[], 7, FALSE)</f>
        <v>male</v>
      </c>
      <c r="G343" s="11">
        <v>20</v>
      </c>
      <c r="H343">
        <f>VLOOKUP(A343, Table3[], 13, FALSE)</f>
        <v>0</v>
      </c>
      <c r="J343">
        <f>IF(Table5[[#This Row],[Age]] = "N/A", "N/A", ROUNDDOWN(Table5[[#This Row],[Age]], 0))</f>
        <v>20</v>
      </c>
    </row>
    <row r="344" spans="1:10" x14ac:dyDescent="0.15">
      <c r="A344">
        <v>92</v>
      </c>
      <c r="B344" t="str">
        <f>VLOOKUP(A344, Table3[], 5, FALSE)</f>
        <v xml:space="preserve"> MR</v>
      </c>
      <c r="C344" t="str">
        <f>VLOOKUP(A344, Table3[], 4, FALSE)</f>
        <v>Andreasson</v>
      </c>
      <c r="D344">
        <f>VLOOKUP(A344, Table3[], 3, FALSE)</f>
        <v>3</v>
      </c>
      <c r="E344" t="str">
        <f>IFERROR(IF(VLOOKUP(A344, Table3[], 2, FALSE) = 0, "no", "yes"), "no")</f>
        <v>no</v>
      </c>
      <c r="F344" t="str">
        <f>VLOOKUP(A344, Table3[], 7, FALSE)</f>
        <v>male</v>
      </c>
      <c r="G344" s="11">
        <v>20</v>
      </c>
      <c r="H344">
        <f>VLOOKUP(A344, Table3[], 13, FALSE)</f>
        <v>0</v>
      </c>
      <c r="J344">
        <f>IF(Table5[[#This Row],[Age]] = "N/A", "N/A", ROUNDDOWN(Table5[[#This Row],[Age]], 0))</f>
        <v>20</v>
      </c>
    </row>
    <row r="345" spans="1:10" x14ac:dyDescent="0.15">
      <c r="A345">
        <v>114</v>
      </c>
      <c r="B345" t="str">
        <f>VLOOKUP(A345, Table3[], 5, FALSE)</f>
        <v xml:space="preserve"> MISS</v>
      </c>
      <c r="C345" t="str">
        <f>VLOOKUP(A345, Table3[], 4, FALSE)</f>
        <v>Jussila</v>
      </c>
      <c r="D345">
        <f>VLOOKUP(A345, Table3[], 3, FALSE)</f>
        <v>3</v>
      </c>
      <c r="E345" t="str">
        <f>IFERROR(IF(VLOOKUP(A345, Table3[], 2, FALSE) = 0, "no", "yes"), "no")</f>
        <v>no</v>
      </c>
      <c r="F345" t="str">
        <f>VLOOKUP(A345, Table3[], 7, FALSE)</f>
        <v>female</v>
      </c>
      <c r="G345" s="11">
        <v>20</v>
      </c>
      <c r="H345">
        <f>VLOOKUP(A345, Table3[], 13, FALSE)</f>
        <v>1</v>
      </c>
      <c r="J345">
        <f>IF(Table5[[#This Row],[Age]] = "N/A", "N/A", ROUNDDOWN(Table5[[#This Row],[Age]], 0))</f>
        <v>20</v>
      </c>
    </row>
    <row r="346" spans="1:10" x14ac:dyDescent="0.15">
      <c r="A346">
        <v>132</v>
      </c>
      <c r="B346" t="str">
        <f>VLOOKUP(A346, Table3[], 5, FALSE)</f>
        <v xml:space="preserve"> MR</v>
      </c>
      <c r="C346" t="str">
        <f>VLOOKUP(A346, Table3[], 4, FALSE)</f>
        <v>Coelho</v>
      </c>
      <c r="D346">
        <f>VLOOKUP(A346, Table3[], 3, FALSE)</f>
        <v>3</v>
      </c>
      <c r="E346" t="str">
        <f>IFERROR(IF(VLOOKUP(A346, Table3[], 2, FALSE) = 0, "no", "yes"), "no")</f>
        <v>no</v>
      </c>
      <c r="F346" t="str">
        <f>VLOOKUP(A346, Table3[], 7, FALSE)</f>
        <v>male</v>
      </c>
      <c r="G346" s="11">
        <v>20</v>
      </c>
      <c r="H346">
        <f>VLOOKUP(A346, Table3[], 13, FALSE)</f>
        <v>0</v>
      </c>
      <c r="J346">
        <f>IF(Table5[[#This Row],[Age]] = "N/A", "N/A", ROUNDDOWN(Table5[[#This Row],[Age]], 0))</f>
        <v>20</v>
      </c>
    </row>
    <row r="347" spans="1:10" x14ac:dyDescent="0.15">
      <c r="A347">
        <v>379</v>
      </c>
      <c r="B347" t="str">
        <f>VLOOKUP(A347, Table3[], 5, FALSE)</f>
        <v xml:space="preserve"> MR</v>
      </c>
      <c r="C347" t="str">
        <f>VLOOKUP(A347, Table3[], 4, FALSE)</f>
        <v>Betros</v>
      </c>
      <c r="D347">
        <f>VLOOKUP(A347, Table3[], 3, FALSE)</f>
        <v>3</v>
      </c>
      <c r="E347" t="str">
        <f>IFERROR(IF(VLOOKUP(A347, Table3[], 2, FALSE) = 0, "no", "yes"), "no")</f>
        <v>no</v>
      </c>
      <c r="F347" t="str">
        <f>VLOOKUP(A347, Table3[], 7, FALSE)</f>
        <v>male</v>
      </c>
      <c r="G347" s="11">
        <v>20</v>
      </c>
      <c r="H347">
        <f>VLOOKUP(A347, Table3[], 13, FALSE)</f>
        <v>0</v>
      </c>
      <c r="J347">
        <f>IF(Table5[[#This Row],[Age]] = "N/A", "N/A", ROUNDDOWN(Table5[[#This Row],[Age]], 0))</f>
        <v>20</v>
      </c>
    </row>
    <row r="348" spans="1:10" x14ac:dyDescent="0.15">
      <c r="A348">
        <v>405</v>
      </c>
      <c r="B348" t="str">
        <f>VLOOKUP(A348, Table3[], 5, FALSE)</f>
        <v xml:space="preserve"> MISS</v>
      </c>
      <c r="C348" t="str">
        <f>VLOOKUP(A348, Table3[], 4, FALSE)</f>
        <v>Oreskovic</v>
      </c>
      <c r="D348">
        <f>VLOOKUP(A348, Table3[], 3, FALSE)</f>
        <v>3</v>
      </c>
      <c r="E348" t="str">
        <f>IFERROR(IF(VLOOKUP(A348, Table3[], 2, FALSE) = 0, "no", "yes"), "no")</f>
        <v>no</v>
      </c>
      <c r="F348" t="str">
        <f>VLOOKUP(A348, Table3[], 7, FALSE)</f>
        <v>female</v>
      </c>
      <c r="G348" s="11">
        <v>20</v>
      </c>
      <c r="H348">
        <f>VLOOKUP(A348, Table3[], 13, FALSE)</f>
        <v>0</v>
      </c>
      <c r="J348">
        <f>IF(Table5[[#This Row],[Age]] = "N/A", "N/A", ROUNDDOWN(Table5[[#This Row],[Age]], 0))</f>
        <v>20</v>
      </c>
    </row>
    <row r="349" spans="1:10" x14ac:dyDescent="0.15">
      <c r="A349">
        <v>442</v>
      </c>
      <c r="B349" t="str">
        <f>VLOOKUP(A349, Table3[], 5, FALSE)</f>
        <v xml:space="preserve"> MR</v>
      </c>
      <c r="C349" t="str">
        <f>VLOOKUP(A349, Table3[], 4, FALSE)</f>
        <v>Hampe</v>
      </c>
      <c r="D349">
        <f>VLOOKUP(A349, Table3[], 3, FALSE)</f>
        <v>3</v>
      </c>
      <c r="E349" t="str">
        <f>IFERROR(IF(VLOOKUP(A349, Table3[], 2, FALSE) = 0, "no", "yes"), "no")</f>
        <v>no</v>
      </c>
      <c r="F349" t="str">
        <f>VLOOKUP(A349, Table3[], 7, FALSE)</f>
        <v>male</v>
      </c>
      <c r="G349" s="11">
        <v>20</v>
      </c>
      <c r="H349">
        <f>VLOOKUP(A349, Table3[], 13, FALSE)</f>
        <v>0</v>
      </c>
      <c r="J349">
        <f>IF(Table5[[#This Row],[Age]] = "N/A", "N/A", ROUNDDOWN(Table5[[#This Row],[Age]], 0))</f>
        <v>20</v>
      </c>
    </row>
    <row r="350" spans="1:10" x14ac:dyDescent="0.15">
      <c r="A350">
        <v>623</v>
      </c>
      <c r="B350" t="str">
        <f>VLOOKUP(A350, Table3[], 5, FALSE)</f>
        <v xml:space="preserve"> MR</v>
      </c>
      <c r="C350" t="str">
        <f>VLOOKUP(A350, Table3[], 4, FALSE)</f>
        <v>Nakid</v>
      </c>
      <c r="D350">
        <f>VLOOKUP(A350, Table3[], 3, FALSE)</f>
        <v>3</v>
      </c>
      <c r="E350" t="str">
        <f>IFERROR(IF(VLOOKUP(A350, Table3[], 2, FALSE) = 0, "no", "yes"), "no")</f>
        <v>yes</v>
      </c>
      <c r="F350" t="str">
        <f>VLOOKUP(A350, Table3[], 7, FALSE)</f>
        <v>male</v>
      </c>
      <c r="G350" s="11">
        <v>20</v>
      </c>
      <c r="H350">
        <f>VLOOKUP(A350, Table3[], 13, FALSE)</f>
        <v>2</v>
      </c>
      <c r="J350">
        <f>IF(Table5[[#This Row],[Age]] = "N/A", "N/A", ROUNDDOWN(Table5[[#This Row],[Age]], 0))</f>
        <v>20</v>
      </c>
    </row>
    <row r="351" spans="1:10" x14ac:dyDescent="0.15">
      <c r="A351">
        <v>641</v>
      </c>
      <c r="B351" t="str">
        <f>VLOOKUP(A351, Table3[], 5, FALSE)</f>
        <v xml:space="preserve"> MR</v>
      </c>
      <c r="C351" t="str">
        <f>VLOOKUP(A351, Table3[], 4, FALSE)</f>
        <v>Jensen</v>
      </c>
      <c r="D351">
        <f>VLOOKUP(A351, Table3[], 3, FALSE)</f>
        <v>3</v>
      </c>
      <c r="E351" t="str">
        <f>IFERROR(IF(VLOOKUP(A351, Table3[], 2, FALSE) = 0, "no", "yes"), "no")</f>
        <v>no</v>
      </c>
      <c r="F351" t="str">
        <f>VLOOKUP(A351, Table3[], 7, FALSE)</f>
        <v>male</v>
      </c>
      <c r="G351" s="11">
        <v>20</v>
      </c>
      <c r="H351">
        <f>VLOOKUP(A351, Table3[], 13, FALSE)</f>
        <v>0</v>
      </c>
      <c r="J351">
        <f>IF(Table5[[#This Row],[Age]] = "N/A", "N/A", ROUNDDOWN(Table5[[#This Row],[Age]], 0))</f>
        <v>20</v>
      </c>
    </row>
    <row r="352" spans="1:10" x14ac:dyDescent="0.15">
      <c r="A352">
        <v>665</v>
      </c>
      <c r="B352" t="str">
        <f>VLOOKUP(A352, Table3[], 5, FALSE)</f>
        <v xml:space="preserve"> MR</v>
      </c>
      <c r="C352" t="str">
        <f>VLOOKUP(A352, Table3[], 4, FALSE)</f>
        <v>Lindqvist</v>
      </c>
      <c r="D352">
        <f>VLOOKUP(A352, Table3[], 3, FALSE)</f>
        <v>3</v>
      </c>
      <c r="E352" t="str">
        <f>IFERROR(IF(VLOOKUP(A352, Table3[], 2, FALSE) = 0, "no", "yes"), "no")</f>
        <v>yes</v>
      </c>
      <c r="F352" t="str">
        <f>VLOOKUP(A352, Table3[], 7, FALSE)</f>
        <v>male</v>
      </c>
      <c r="G352" s="11">
        <v>20</v>
      </c>
      <c r="H352">
        <f>VLOOKUP(A352, Table3[], 13, FALSE)</f>
        <v>1</v>
      </c>
      <c r="J352">
        <f>IF(Table5[[#This Row],[Age]] = "N/A", "N/A", ROUNDDOWN(Table5[[#This Row],[Age]], 0))</f>
        <v>20</v>
      </c>
    </row>
    <row r="353" spans="1:10" x14ac:dyDescent="0.15">
      <c r="A353">
        <v>683</v>
      </c>
      <c r="B353" t="str">
        <f>VLOOKUP(A353, Table3[], 5, FALSE)</f>
        <v xml:space="preserve"> MR</v>
      </c>
      <c r="C353" t="str">
        <f>VLOOKUP(A353, Table3[], 4, FALSE)</f>
        <v>Olsvigen</v>
      </c>
      <c r="D353">
        <f>VLOOKUP(A353, Table3[], 3, FALSE)</f>
        <v>3</v>
      </c>
      <c r="E353" t="str">
        <f>IFERROR(IF(VLOOKUP(A353, Table3[], 2, FALSE) = 0, "no", "yes"), "no")</f>
        <v>no</v>
      </c>
      <c r="F353" t="str">
        <f>VLOOKUP(A353, Table3[], 7, FALSE)</f>
        <v>male</v>
      </c>
      <c r="G353" s="11">
        <v>20</v>
      </c>
      <c r="H353">
        <f>VLOOKUP(A353, Table3[], 13, FALSE)</f>
        <v>0</v>
      </c>
      <c r="J353">
        <f>IF(Table5[[#This Row],[Age]] = "N/A", "N/A", ROUNDDOWN(Table5[[#This Row],[Age]], 0))</f>
        <v>20</v>
      </c>
    </row>
    <row r="354" spans="1:10" x14ac:dyDescent="0.15">
      <c r="A354">
        <v>726</v>
      </c>
      <c r="B354" t="str">
        <f>VLOOKUP(A354, Table3[], 5, FALSE)</f>
        <v xml:space="preserve"> MR</v>
      </c>
      <c r="C354" t="str">
        <f>VLOOKUP(A354, Table3[], 4, FALSE)</f>
        <v>Oreskovic</v>
      </c>
      <c r="D354">
        <f>VLOOKUP(A354, Table3[], 3, FALSE)</f>
        <v>3</v>
      </c>
      <c r="E354" t="str">
        <f>IFERROR(IF(VLOOKUP(A354, Table3[], 2, FALSE) = 0, "no", "yes"), "no")</f>
        <v>no</v>
      </c>
      <c r="F354" t="str">
        <f>VLOOKUP(A354, Table3[], 7, FALSE)</f>
        <v>male</v>
      </c>
      <c r="G354" s="11">
        <v>20</v>
      </c>
      <c r="H354">
        <f>VLOOKUP(A354, Table3[], 13, FALSE)</f>
        <v>0</v>
      </c>
      <c r="J354">
        <f>IF(Table5[[#This Row],[Age]] = "N/A", "N/A", ROUNDDOWN(Table5[[#This Row],[Age]], 0))</f>
        <v>20</v>
      </c>
    </row>
    <row r="355" spans="1:10" x14ac:dyDescent="0.15">
      <c r="A355">
        <v>763</v>
      </c>
      <c r="B355" t="str">
        <f>VLOOKUP(A355, Table3[], 5, FALSE)</f>
        <v xml:space="preserve"> MR</v>
      </c>
      <c r="C355" t="str">
        <f>VLOOKUP(A355, Table3[], 4, FALSE)</f>
        <v>Barah</v>
      </c>
      <c r="D355">
        <f>VLOOKUP(A355, Table3[], 3, FALSE)</f>
        <v>3</v>
      </c>
      <c r="E355" t="str">
        <f>IFERROR(IF(VLOOKUP(A355, Table3[], 2, FALSE) = 0, "no", "yes"), "no")</f>
        <v>yes</v>
      </c>
      <c r="F355" t="str">
        <f>VLOOKUP(A355, Table3[], 7, FALSE)</f>
        <v>male</v>
      </c>
      <c r="G355" s="11">
        <v>20</v>
      </c>
      <c r="H355">
        <f>VLOOKUP(A355, Table3[], 13, FALSE)</f>
        <v>0</v>
      </c>
      <c r="J355">
        <f>IF(Table5[[#This Row],[Age]] = "N/A", "N/A", ROUNDDOWN(Table5[[#This Row],[Age]], 0))</f>
        <v>20</v>
      </c>
    </row>
    <row r="356" spans="1:10" x14ac:dyDescent="0.15">
      <c r="A356">
        <v>841</v>
      </c>
      <c r="B356" t="str">
        <f>VLOOKUP(A356, Table3[], 5, FALSE)</f>
        <v xml:space="preserve"> MR</v>
      </c>
      <c r="C356" t="str">
        <f>VLOOKUP(A356, Table3[], 4, FALSE)</f>
        <v>Alhomaki</v>
      </c>
      <c r="D356">
        <f>VLOOKUP(A356, Table3[], 3, FALSE)</f>
        <v>3</v>
      </c>
      <c r="E356" t="str">
        <f>IFERROR(IF(VLOOKUP(A356, Table3[], 2, FALSE) = 0, "no", "yes"), "no")</f>
        <v>no</v>
      </c>
      <c r="F356" t="str">
        <f>VLOOKUP(A356, Table3[], 7, FALSE)</f>
        <v>male</v>
      </c>
      <c r="G356" s="11">
        <v>20</v>
      </c>
      <c r="H356">
        <f>VLOOKUP(A356, Table3[], 13, FALSE)</f>
        <v>0</v>
      </c>
      <c r="J356">
        <f>IF(Table5[[#This Row],[Age]] = "N/A", "N/A", ROUNDDOWN(Table5[[#This Row],[Age]], 0))</f>
        <v>20</v>
      </c>
    </row>
    <row r="357" spans="1:10" x14ac:dyDescent="0.15">
      <c r="A357">
        <v>877</v>
      </c>
      <c r="B357" t="str">
        <f>VLOOKUP(A357, Table3[], 5, FALSE)</f>
        <v xml:space="preserve"> MR</v>
      </c>
      <c r="C357" t="str">
        <f>VLOOKUP(A357, Table3[], 4, FALSE)</f>
        <v>Gustafsson</v>
      </c>
      <c r="D357">
        <f>VLOOKUP(A357, Table3[], 3, FALSE)</f>
        <v>3</v>
      </c>
      <c r="E357" t="str">
        <f>IFERROR(IF(VLOOKUP(A357, Table3[], 2, FALSE) = 0, "no", "yes"), "no")</f>
        <v>no</v>
      </c>
      <c r="F357" t="str">
        <f>VLOOKUP(A357, Table3[], 7, FALSE)</f>
        <v>male</v>
      </c>
      <c r="G357" s="11">
        <v>20</v>
      </c>
      <c r="H357">
        <f>VLOOKUP(A357, Table3[], 13, FALSE)</f>
        <v>0</v>
      </c>
      <c r="J357">
        <f>IF(Table5[[#This Row],[Age]] = "N/A", "N/A", ROUNDDOWN(Table5[[#This Row],[Age]], 0))</f>
        <v>20</v>
      </c>
    </row>
    <row r="358" spans="1:10" x14ac:dyDescent="0.15">
      <c r="A358">
        <v>228</v>
      </c>
      <c r="B358" t="str">
        <f>VLOOKUP(A358, Table3[], 5, FALSE)</f>
        <v xml:space="preserve"> MR</v>
      </c>
      <c r="C358" t="str">
        <f>VLOOKUP(A358, Table3[], 4, FALSE)</f>
        <v>Lovell</v>
      </c>
      <c r="D358">
        <f>VLOOKUP(A358, Table3[], 3, FALSE)</f>
        <v>3</v>
      </c>
      <c r="E358" t="str">
        <f>IFERROR(IF(VLOOKUP(A358, Table3[], 2, FALSE) = 0, "no", "yes"), "no")</f>
        <v>no</v>
      </c>
      <c r="F358" t="str">
        <f>VLOOKUP(A358, Table3[], 7, FALSE)</f>
        <v>male</v>
      </c>
      <c r="G358" s="11">
        <v>20</v>
      </c>
      <c r="H358">
        <f>VLOOKUP(A358, Table3[], 13, FALSE)</f>
        <v>0</v>
      </c>
      <c r="J358">
        <f>IF(Table5[[#This Row],[Age]] = "N/A", "N/A", ROUNDDOWN(Table5[[#This Row],[Age]], 0))</f>
        <v>20</v>
      </c>
    </row>
    <row r="359" spans="1:10" x14ac:dyDescent="0.15">
      <c r="A359">
        <v>38</v>
      </c>
      <c r="B359" t="str">
        <f>VLOOKUP(A359, Table3[], 5, FALSE)</f>
        <v xml:space="preserve"> MR</v>
      </c>
      <c r="C359" t="str">
        <f>VLOOKUP(A359, Table3[], 4, FALSE)</f>
        <v>Cann</v>
      </c>
      <c r="D359">
        <f>VLOOKUP(A359, Table3[], 3, FALSE)</f>
        <v>3</v>
      </c>
      <c r="E359" t="str">
        <f>IFERROR(IF(VLOOKUP(A359, Table3[], 2, FALSE) = 0, "no", "yes"), "no")</f>
        <v>no</v>
      </c>
      <c r="F359" t="str">
        <f>VLOOKUP(A359, Table3[], 7, FALSE)</f>
        <v>male</v>
      </c>
      <c r="G359" s="11">
        <v>21</v>
      </c>
      <c r="H359">
        <f>VLOOKUP(A359, Table3[], 13, FALSE)</f>
        <v>0</v>
      </c>
      <c r="J359">
        <f>IF(Table5[[#This Row],[Age]] = "N/A", "N/A", ROUNDDOWN(Table5[[#This Row],[Age]], 0))</f>
        <v>21</v>
      </c>
    </row>
    <row r="360" spans="1:10" x14ac:dyDescent="0.15">
      <c r="A360">
        <v>52</v>
      </c>
      <c r="B360" t="str">
        <f>VLOOKUP(A360, Table3[], 5, FALSE)</f>
        <v xml:space="preserve"> MR</v>
      </c>
      <c r="C360" t="str">
        <f>VLOOKUP(A360, Table3[], 4, FALSE)</f>
        <v>Nosworthy</v>
      </c>
      <c r="D360">
        <f>VLOOKUP(A360, Table3[], 3, FALSE)</f>
        <v>3</v>
      </c>
      <c r="E360" t="str">
        <f>IFERROR(IF(VLOOKUP(A360, Table3[], 2, FALSE) = 0, "no", "yes"), "no")</f>
        <v>no</v>
      </c>
      <c r="F360" t="str">
        <f>VLOOKUP(A360, Table3[], 7, FALSE)</f>
        <v>male</v>
      </c>
      <c r="G360" s="11">
        <v>21</v>
      </c>
      <c r="H360">
        <f>VLOOKUP(A360, Table3[], 13, FALSE)</f>
        <v>0</v>
      </c>
      <c r="J360">
        <f>IF(Table5[[#This Row],[Age]] = "N/A", "N/A", ROUNDDOWN(Table5[[#This Row],[Age]], 0))</f>
        <v>21</v>
      </c>
    </row>
    <row r="361" spans="1:10" x14ac:dyDescent="0.15">
      <c r="A361">
        <v>57</v>
      </c>
      <c r="B361" t="str">
        <f>VLOOKUP(A361, Table3[], 5, FALSE)</f>
        <v xml:space="preserve"> MISS</v>
      </c>
      <c r="C361" t="str">
        <f>VLOOKUP(A361, Table3[], 4, FALSE)</f>
        <v>Rugg</v>
      </c>
      <c r="D361">
        <f>VLOOKUP(A361, Table3[], 3, FALSE)</f>
        <v>2</v>
      </c>
      <c r="E361" t="str">
        <f>IFERROR(IF(VLOOKUP(A361, Table3[], 2, FALSE) = 0, "no", "yes"), "no")</f>
        <v>yes</v>
      </c>
      <c r="F361" t="str">
        <f>VLOOKUP(A361, Table3[], 7, FALSE)</f>
        <v>female</v>
      </c>
      <c r="G361" s="11">
        <v>21</v>
      </c>
      <c r="H361">
        <f>VLOOKUP(A361, Table3[], 13, FALSE)</f>
        <v>0</v>
      </c>
      <c r="J361">
        <f>IF(Table5[[#This Row],[Age]] = "N/A", "N/A", ROUNDDOWN(Table5[[#This Row],[Age]], 0))</f>
        <v>21</v>
      </c>
    </row>
    <row r="362" spans="1:10" x14ac:dyDescent="0.15">
      <c r="A362">
        <v>73</v>
      </c>
      <c r="B362" t="str">
        <f>VLOOKUP(A362, Table3[], 5, FALSE)</f>
        <v xml:space="preserve"> MR</v>
      </c>
      <c r="C362" t="str">
        <f>VLOOKUP(A362, Table3[], 4, FALSE)</f>
        <v>Hood</v>
      </c>
      <c r="D362">
        <f>VLOOKUP(A362, Table3[], 3, FALSE)</f>
        <v>2</v>
      </c>
      <c r="E362" t="str">
        <f>IFERROR(IF(VLOOKUP(A362, Table3[], 2, FALSE) = 0, "no", "yes"), "no")</f>
        <v>no</v>
      </c>
      <c r="F362" t="str">
        <f>VLOOKUP(A362, Table3[], 7, FALSE)</f>
        <v>male</v>
      </c>
      <c r="G362" s="11">
        <v>21</v>
      </c>
      <c r="H362">
        <f>VLOOKUP(A362, Table3[], 13, FALSE)</f>
        <v>0</v>
      </c>
      <c r="J362">
        <f>IF(Table5[[#This Row],[Age]] = "N/A", "N/A", ROUNDDOWN(Table5[[#This Row],[Age]], 0))</f>
        <v>21</v>
      </c>
    </row>
    <row r="363" spans="1:10" x14ac:dyDescent="0.15">
      <c r="A363">
        <v>103</v>
      </c>
      <c r="B363" t="str">
        <f>VLOOKUP(A363, Table3[], 5, FALSE)</f>
        <v xml:space="preserve"> MR</v>
      </c>
      <c r="C363" t="str">
        <f>VLOOKUP(A363, Table3[], 4, FALSE)</f>
        <v>White</v>
      </c>
      <c r="D363">
        <f>VLOOKUP(A363, Table3[], 3, FALSE)</f>
        <v>1</v>
      </c>
      <c r="E363" t="str">
        <f>IFERROR(IF(VLOOKUP(A363, Table3[], 2, FALSE) = 0, "no", "yes"), "no")</f>
        <v>no</v>
      </c>
      <c r="F363" t="str">
        <f>VLOOKUP(A363, Table3[], 7, FALSE)</f>
        <v>male</v>
      </c>
      <c r="G363" s="11">
        <v>21</v>
      </c>
      <c r="H363">
        <f>VLOOKUP(A363, Table3[], 13, FALSE)</f>
        <v>1</v>
      </c>
      <c r="J363">
        <f>IF(Table5[[#This Row],[Age]] = "N/A", "N/A", ROUNDDOWN(Table5[[#This Row],[Age]], 0))</f>
        <v>21</v>
      </c>
    </row>
    <row r="364" spans="1:10" x14ac:dyDescent="0.15">
      <c r="A364">
        <v>107</v>
      </c>
      <c r="B364" t="str">
        <f>VLOOKUP(A364, Table3[], 5, FALSE)</f>
        <v xml:space="preserve"> MISS</v>
      </c>
      <c r="C364" t="str">
        <f>VLOOKUP(A364, Table3[], 4, FALSE)</f>
        <v>Salkjelsvik</v>
      </c>
      <c r="D364">
        <f>VLOOKUP(A364, Table3[], 3, FALSE)</f>
        <v>3</v>
      </c>
      <c r="E364" t="str">
        <f>IFERROR(IF(VLOOKUP(A364, Table3[], 2, FALSE) = 0, "no", "yes"), "no")</f>
        <v>yes</v>
      </c>
      <c r="F364" t="str">
        <f>VLOOKUP(A364, Table3[], 7, FALSE)</f>
        <v>female</v>
      </c>
      <c r="G364" s="11">
        <v>21</v>
      </c>
      <c r="H364">
        <f>VLOOKUP(A364, Table3[], 13, FALSE)</f>
        <v>0</v>
      </c>
      <c r="J364">
        <f>IF(Table5[[#This Row],[Age]] = "N/A", "N/A", ROUNDDOWN(Table5[[#This Row],[Age]], 0))</f>
        <v>21</v>
      </c>
    </row>
    <row r="365" spans="1:10" x14ac:dyDescent="0.15">
      <c r="A365">
        <v>116</v>
      </c>
      <c r="B365" t="str">
        <f>VLOOKUP(A365, Table3[], 5, FALSE)</f>
        <v xml:space="preserve"> MR</v>
      </c>
      <c r="C365" t="str">
        <f>VLOOKUP(A365, Table3[], 4, FALSE)</f>
        <v>Pekoniemi</v>
      </c>
      <c r="D365">
        <f>VLOOKUP(A365, Table3[], 3, FALSE)</f>
        <v>3</v>
      </c>
      <c r="E365" t="str">
        <f>IFERROR(IF(VLOOKUP(A365, Table3[], 2, FALSE) = 0, "no", "yes"), "no")</f>
        <v>no</v>
      </c>
      <c r="F365" t="str">
        <f>VLOOKUP(A365, Table3[], 7, FALSE)</f>
        <v>male</v>
      </c>
      <c r="G365" s="11">
        <v>21</v>
      </c>
      <c r="H365">
        <f>VLOOKUP(A365, Table3[], 13, FALSE)</f>
        <v>0</v>
      </c>
      <c r="J365">
        <f>IF(Table5[[#This Row],[Age]] = "N/A", "N/A", ROUNDDOWN(Table5[[#This Row],[Age]], 0))</f>
        <v>21</v>
      </c>
    </row>
    <row r="366" spans="1:10" x14ac:dyDescent="0.15">
      <c r="A366">
        <v>121</v>
      </c>
      <c r="B366" t="str">
        <f>VLOOKUP(A366, Table3[], 5, FALSE)</f>
        <v xml:space="preserve"> MR</v>
      </c>
      <c r="C366" t="str">
        <f>VLOOKUP(A366, Table3[], 4, FALSE)</f>
        <v>Hickman</v>
      </c>
      <c r="D366">
        <f>VLOOKUP(A366, Table3[], 3, FALSE)</f>
        <v>2</v>
      </c>
      <c r="E366" t="str">
        <f>IFERROR(IF(VLOOKUP(A366, Table3[], 2, FALSE) = 0, "no", "yes"), "no")</f>
        <v>no</v>
      </c>
      <c r="F366" t="str">
        <f>VLOOKUP(A366, Table3[], 7, FALSE)</f>
        <v>male</v>
      </c>
      <c r="G366" s="11">
        <v>21</v>
      </c>
      <c r="H366">
        <f>VLOOKUP(A366, Table3[], 13, FALSE)</f>
        <v>2</v>
      </c>
      <c r="J366">
        <f>IF(Table5[[#This Row],[Age]] = "N/A", "N/A", ROUNDDOWN(Table5[[#This Row],[Age]], 0))</f>
        <v>21</v>
      </c>
    </row>
    <row r="367" spans="1:10" x14ac:dyDescent="0.15">
      <c r="A367">
        <v>174</v>
      </c>
      <c r="B367" t="str">
        <f>VLOOKUP(A367, Table3[], 5, FALSE)</f>
        <v xml:space="preserve"> MR</v>
      </c>
      <c r="C367" t="str">
        <f>VLOOKUP(A367, Table3[], 4, FALSE)</f>
        <v>Sivola</v>
      </c>
      <c r="D367">
        <f>VLOOKUP(A367, Table3[], 3, FALSE)</f>
        <v>3</v>
      </c>
      <c r="E367" t="str">
        <f>IFERROR(IF(VLOOKUP(A367, Table3[], 2, FALSE) = 0, "no", "yes"), "no")</f>
        <v>no</v>
      </c>
      <c r="F367" t="str">
        <f>VLOOKUP(A367, Table3[], 7, FALSE)</f>
        <v>male</v>
      </c>
      <c r="G367" s="11">
        <v>21</v>
      </c>
      <c r="H367">
        <f>VLOOKUP(A367, Table3[], 13, FALSE)</f>
        <v>0</v>
      </c>
      <c r="J367">
        <f>IF(Table5[[#This Row],[Age]] = "N/A", "N/A", ROUNDDOWN(Table5[[#This Row],[Age]], 0))</f>
        <v>21</v>
      </c>
    </row>
    <row r="368" spans="1:10" x14ac:dyDescent="0.15">
      <c r="A368">
        <v>392</v>
      </c>
      <c r="B368" t="str">
        <f>VLOOKUP(A368, Table3[], 5, FALSE)</f>
        <v xml:space="preserve"> MR</v>
      </c>
      <c r="C368" t="str">
        <f>VLOOKUP(A368, Table3[], 4, FALSE)</f>
        <v>Jansson</v>
      </c>
      <c r="D368">
        <f>VLOOKUP(A368, Table3[], 3, FALSE)</f>
        <v>3</v>
      </c>
      <c r="E368" t="str">
        <f>IFERROR(IF(VLOOKUP(A368, Table3[], 2, FALSE) = 0, "no", "yes"), "no")</f>
        <v>yes</v>
      </c>
      <c r="F368" t="str">
        <f>VLOOKUP(A368, Table3[], 7, FALSE)</f>
        <v>male</v>
      </c>
      <c r="G368" s="11">
        <v>21</v>
      </c>
      <c r="H368">
        <f>VLOOKUP(A368, Table3[], 13, FALSE)</f>
        <v>0</v>
      </c>
      <c r="J368">
        <f>IF(Table5[[#This Row],[Age]] = "N/A", "N/A", ROUNDDOWN(Table5[[#This Row],[Age]], 0))</f>
        <v>21</v>
      </c>
    </row>
    <row r="369" spans="1:10" x14ac:dyDescent="0.15">
      <c r="A369">
        <v>403</v>
      </c>
      <c r="B369" t="str">
        <f>VLOOKUP(A369, Table3[], 5, FALSE)</f>
        <v xml:space="preserve"> MISS</v>
      </c>
      <c r="C369" t="str">
        <f>VLOOKUP(A369, Table3[], 4, FALSE)</f>
        <v>Jussila</v>
      </c>
      <c r="D369">
        <f>VLOOKUP(A369, Table3[], 3, FALSE)</f>
        <v>3</v>
      </c>
      <c r="E369" t="str">
        <f>IFERROR(IF(VLOOKUP(A369, Table3[], 2, FALSE) = 0, "no", "yes"), "no")</f>
        <v>no</v>
      </c>
      <c r="F369" t="str">
        <f>VLOOKUP(A369, Table3[], 7, FALSE)</f>
        <v>female</v>
      </c>
      <c r="G369" s="11">
        <v>21</v>
      </c>
      <c r="H369">
        <f>VLOOKUP(A369, Table3[], 13, FALSE)</f>
        <v>1</v>
      </c>
      <c r="J369">
        <f>IF(Table5[[#This Row],[Age]] = "N/A", "N/A", ROUNDDOWN(Table5[[#This Row],[Age]], 0))</f>
        <v>21</v>
      </c>
    </row>
    <row r="370" spans="1:10" x14ac:dyDescent="0.15">
      <c r="A370">
        <v>409</v>
      </c>
      <c r="B370" t="str">
        <f>VLOOKUP(A370, Table3[], 5, FALSE)</f>
        <v xml:space="preserve"> MR</v>
      </c>
      <c r="C370" t="str">
        <f>VLOOKUP(A370, Table3[], 4, FALSE)</f>
        <v>Birkeland</v>
      </c>
      <c r="D370">
        <f>VLOOKUP(A370, Table3[], 3, FALSE)</f>
        <v>3</v>
      </c>
      <c r="E370" t="str">
        <f>IFERROR(IF(VLOOKUP(A370, Table3[], 2, FALSE) = 0, "no", "yes"), "no")</f>
        <v>no</v>
      </c>
      <c r="F370" t="str">
        <f>VLOOKUP(A370, Table3[], 7, FALSE)</f>
        <v>male</v>
      </c>
      <c r="G370" s="11">
        <v>21</v>
      </c>
      <c r="H370">
        <f>VLOOKUP(A370, Table3[], 13, FALSE)</f>
        <v>0</v>
      </c>
      <c r="J370">
        <f>IF(Table5[[#This Row],[Age]] = "N/A", "N/A", ROUNDDOWN(Table5[[#This Row],[Age]], 0))</f>
        <v>21</v>
      </c>
    </row>
    <row r="371" spans="1:10" x14ac:dyDescent="0.15">
      <c r="A371">
        <v>422</v>
      </c>
      <c r="B371" t="str">
        <f>VLOOKUP(A371, Table3[], 5, FALSE)</f>
        <v xml:space="preserve"> MR</v>
      </c>
      <c r="C371" t="str">
        <f>VLOOKUP(A371, Table3[], 4, FALSE)</f>
        <v>Charters</v>
      </c>
      <c r="D371">
        <f>VLOOKUP(A371, Table3[], 3, FALSE)</f>
        <v>3</v>
      </c>
      <c r="E371" t="str">
        <f>IFERROR(IF(VLOOKUP(A371, Table3[], 2, FALSE) = 0, "no", "yes"), "no")</f>
        <v>no</v>
      </c>
      <c r="F371" t="str">
        <f>VLOOKUP(A371, Table3[], 7, FALSE)</f>
        <v>male</v>
      </c>
      <c r="G371" s="11">
        <v>21</v>
      </c>
      <c r="H371">
        <f>VLOOKUP(A371, Table3[], 13, FALSE)</f>
        <v>0</v>
      </c>
      <c r="J371">
        <f>IF(Table5[[#This Row],[Age]] = "N/A", "N/A", ROUNDDOWN(Table5[[#This Row],[Age]], 0))</f>
        <v>21</v>
      </c>
    </row>
    <row r="372" spans="1:10" x14ac:dyDescent="0.15">
      <c r="A372">
        <v>437</v>
      </c>
      <c r="B372" t="str">
        <f>VLOOKUP(A372, Table3[], 5, FALSE)</f>
        <v xml:space="preserve"> MISS</v>
      </c>
      <c r="C372" t="str">
        <f>VLOOKUP(A372, Table3[], 4, FALSE)</f>
        <v>Ford</v>
      </c>
      <c r="D372">
        <f>VLOOKUP(A372, Table3[], 3, FALSE)</f>
        <v>3</v>
      </c>
      <c r="E372" t="str">
        <f>IFERROR(IF(VLOOKUP(A372, Table3[], 2, FALSE) = 0, "no", "yes"), "no")</f>
        <v>no</v>
      </c>
      <c r="F372" t="str">
        <f>VLOOKUP(A372, Table3[], 7, FALSE)</f>
        <v>female</v>
      </c>
      <c r="G372" s="11">
        <v>21</v>
      </c>
      <c r="H372">
        <f>VLOOKUP(A372, Table3[], 13, FALSE)</f>
        <v>4</v>
      </c>
      <c r="J372">
        <f>IF(Table5[[#This Row],[Age]] = "N/A", "N/A", ROUNDDOWN(Table5[[#This Row],[Age]], 0))</f>
        <v>21</v>
      </c>
    </row>
    <row r="373" spans="1:10" x14ac:dyDescent="0.15">
      <c r="A373">
        <v>492</v>
      </c>
      <c r="B373" t="str">
        <f>VLOOKUP(A373, Table3[], 5, FALSE)</f>
        <v xml:space="preserve"> MR</v>
      </c>
      <c r="C373" t="str">
        <f>VLOOKUP(A373, Table3[], 4, FALSE)</f>
        <v>Windelov</v>
      </c>
      <c r="D373">
        <f>VLOOKUP(A373, Table3[], 3, FALSE)</f>
        <v>3</v>
      </c>
      <c r="E373" t="str">
        <f>IFERROR(IF(VLOOKUP(A373, Table3[], 2, FALSE) = 0, "no", "yes"), "no")</f>
        <v>no</v>
      </c>
      <c r="F373" t="str">
        <f>VLOOKUP(A373, Table3[], 7, FALSE)</f>
        <v>male</v>
      </c>
      <c r="G373" s="11">
        <v>21</v>
      </c>
      <c r="H373">
        <f>VLOOKUP(A373, Table3[], 13, FALSE)</f>
        <v>0</v>
      </c>
      <c r="J373">
        <f>IF(Table5[[#This Row],[Age]] = "N/A", "N/A", ROUNDDOWN(Table5[[#This Row],[Age]], 0))</f>
        <v>21</v>
      </c>
    </row>
    <row r="374" spans="1:10" x14ac:dyDescent="0.15">
      <c r="A374">
        <v>495</v>
      </c>
      <c r="B374" t="str">
        <f>VLOOKUP(A374, Table3[], 5, FALSE)</f>
        <v xml:space="preserve"> MR</v>
      </c>
      <c r="C374" t="str">
        <f>VLOOKUP(A374, Table3[], 4, FALSE)</f>
        <v>Stanley</v>
      </c>
      <c r="D374">
        <f>VLOOKUP(A374, Table3[], 3, FALSE)</f>
        <v>3</v>
      </c>
      <c r="E374" t="str">
        <f>IFERROR(IF(VLOOKUP(A374, Table3[], 2, FALSE) = 0, "no", "yes"), "no")</f>
        <v>no</v>
      </c>
      <c r="F374" t="str">
        <f>VLOOKUP(A374, Table3[], 7, FALSE)</f>
        <v>male</v>
      </c>
      <c r="G374" s="11">
        <v>21</v>
      </c>
      <c r="H374">
        <f>VLOOKUP(A374, Table3[], 13, FALSE)</f>
        <v>0</v>
      </c>
      <c r="J374">
        <f>IF(Table5[[#This Row],[Age]] = "N/A", "N/A", ROUNDDOWN(Table5[[#This Row],[Age]], 0))</f>
        <v>21</v>
      </c>
    </row>
    <row r="375" spans="1:10" x14ac:dyDescent="0.15">
      <c r="A375">
        <v>502</v>
      </c>
      <c r="B375" t="str">
        <f>VLOOKUP(A375, Table3[], 5, FALSE)</f>
        <v xml:space="preserve"> MISS</v>
      </c>
      <c r="C375" t="str">
        <f>VLOOKUP(A375, Table3[], 4, FALSE)</f>
        <v>Canavan</v>
      </c>
      <c r="D375">
        <f>VLOOKUP(A375, Table3[], 3, FALSE)</f>
        <v>3</v>
      </c>
      <c r="E375" t="str">
        <f>IFERROR(IF(VLOOKUP(A375, Table3[], 2, FALSE) = 0, "no", "yes"), "no")</f>
        <v>no</v>
      </c>
      <c r="F375" t="str">
        <f>VLOOKUP(A375, Table3[], 7, FALSE)</f>
        <v>female</v>
      </c>
      <c r="G375" s="11">
        <v>21</v>
      </c>
      <c r="H375">
        <f>VLOOKUP(A375, Table3[], 13, FALSE)</f>
        <v>0</v>
      </c>
      <c r="J375">
        <f>IF(Table5[[#This Row],[Age]] = "N/A", "N/A", ROUNDDOWN(Table5[[#This Row],[Age]], 0))</f>
        <v>21</v>
      </c>
    </row>
    <row r="376" spans="1:10" x14ac:dyDescent="0.15">
      <c r="A376">
        <v>624</v>
      </c>
      <c r="B376" t="str">
        <f>VLOOKUP(A376, Table3[], 5, FALSE)</f>
        <v xml:space="preserve"> MR</v>
      </c>
      <c r="C376" t="str">
        <f>VLOOKUP(A376, Table3[], 4, FALSE)</f>
        <v>Hansen</v>
      </c>
      <c r="D376">
        <f>VLOOKUP(A376, Table3[], 3, FALSE)</f>
        <v>3</v>
      </c>
      <c r="E376" t="str">
        <f>IFERROR(IF(VLOOKUP(A376, Table3[], 2, FALSE) = 0, "no", "yes"), "no")</f>
        <v>no</v>
      </c>
      <c r="F376" t="str">
        <f>VLOOKUP(A376, Table3[], 7, FALSE)</f>
        <v>male</v>
      </c>
      <c r="G376" s="11">
        <v>21</v>
      </c>
      <c r="H376">
        <f>VLOOKUP(A376, Table3[], 13, FALSE)</f>
        <v>0</v>
      </c>
      <c r="J376">
        <f>IF(Table5[[#This Row],[Age]] = "N/A", "N/A", ROUNDDOWN(Table5[[#This Row],[Age]], 0))</f>
        <v>21</v>
      </c>
    </row>
    <row r="377" spans="1:10" x14ac:dyDescent="0.15">
      <c r="A377">
        <v>625</v>
      </c>
      <c r="B377" t="str">
        <f>VLOOKUP(A377, Table3[], 5, FALSE)</f>
        <v xml:space="preserve"> MR</v>
      </c>
      <c r="C377" t="str">
        <f>VLOOKUP(A377, Table3[], 4, FALSE)</f>
        <v>Bowen</v>
      </c>
      <c r="D377">
        <f>VLOOKUP(A377, Table3[], 3, FALSE)</f>
        <v>3</v>
      </c>
      <c r="E377" t="str">
        <f>IFERROR(IF(VLOOKUP(A377, Table3[], 2, FALSE) = 0, "no", "yes"), "no")</f>
        <v>no</v>
      </c>
      <c r="F377" t="str">
        <f>VLOOKUP(A377, Table3[], 7, FALSE)</f>
        <v>male</v>
      </c>
      <c r="G377" s="11">
        <v>21</v>
      </c>
      <c r="H377">
        <f>VLOOKUP(A377, Table3[], 13, FALSE)</f>
        <v>0</v>
      </c>
      <c r="J377">
        <f>IF(Table5[[#This Row],[Age]] = "N/A", "N/A", ROUNDDOWN(Table5[[#This Row],[Age]], 0))</f>
        <v>21</v>
      </c>
    </row>
    <row r="378" spans="1:10" x14ac:dyDescent="0.15">
      <c r="A378">
        <v>628</v>
      </c>
      <c r="B378" t="str">
        <f>VLOOKUP(A378, Table3[], 5, FALSE)</f>
        <v xml:space="preserve"> MISS</v>
      </c>
      <c r="C378" t="str">
        <f>VLOOKUP(A378, Table3[], 4, FALSE)</f>
        <v>Longley</v>
      </c>
      <c r="D378">
        <f>VLOOKUP(A378, Table3[], 3, FALSE)</f>
        <v>1</v>
      </c>
      <c r="E378" t="str">
        <f>IFERROR(IF(VLOOKUP(A378, Table3[], 2, FALSE) = 0, "no", "yes"), "no")</f>
        <v>yes</v>
      </c>
      <c r="F378" t="str">
        <f>VLOOKUP(A378, Table3[], 7, FALSE)</f>
        <v>female</v>
      </c>
      <c r="G378" s="11">
        <v>21</v>
      </c>
      <c r="H378">
        <f>VLOOKUP(A378, Table3[], 13, FALSE)</f>
        <v>0</v>
      </c>
      <c r="J378">
        <f>IF(Table5[[#This Row],[Age]] = "N/A", "N/A", ROUNDDOWN(Table5[[#This Row],[Age]], 0))</f>
        <v>21</v>
      </c>
    </row>
    <row r="379" spans="1:10" x14ac:dyDescent="0.15">
      <c r="A379">
        <v>653</v>
      </c>
      <c r="B379" t="str">
        <f>VLOOKUP(A379, Table3[], 5, FALSE)</f>
        <v xml:space="preserve"> MR</v>
      </c>
      <c r="C379" t="str">
        <f>VLOOKUP(A379, Table3[], 4, FALSE)</f>
        <v>Kalvik</v>
      </c>
      <c r="D379">
        <f>VLOOKUP(A379, Table3[], 3, FALSE)</f>
        <v>3</v>
      </c>
      <c r="E379" t="str">
        <f>IFERROR(IF(VLOOKUP(A379, Table3[], 2, FALSE) = 0, "no", "yes"), "no")</f>
        <v>no</v>
      </c>
      <c r="F379" t="str">
        <f>VLOOKUP(A379, Table3[], 7, FALSE)</f>
        <v>male</v>
      </c>
      <c r="G379" s="11">
        <v>21</v>
      </c>
      <c r="H379">
        <f>VLOOKUP(A379, Table3[], 13, FALSE)</f>
        <v>0</v>
      </c>
      <c r="J379">
        <f>IF(Table5[[#This Row],[Age]] = "N/A", "N/A", ROUNDDOWN(Table5[[#This Row],[Age]], 0))</f>
        <v>21</v>
      </c>
    </row>
    <row r="380" spans="1:10" x14ac:dyDescent="0.15">
      <c r="A380">
        <v>743</v>
      </c>
      <c r="B380" t="str">
        <f>VLOOKUP(A380, Table3[], 5, FALSE)</f>
        <v xml:space="preserve"> MISS</v>
      </c>
      <c r="C380" t="str">
        <f>VLOOKUP(A380, Table3[], 4, FALSE)</f>
        <v>Ryerson</v>
      </c>
      <c r="D380">
        <f>VLOOKUP(A380, Table3[], 3, FALSE)</f>
        <v>1</v>
      </c>
      <c r="E380" t="str">
        <f>IFERROR(IF(VLOOKUP(A380, Table3[], 2, FALSE) = 0, "no", "yes"), "no")</f>
        <v>yes</v>
      </c>
      <c r="F380" t="str">
        <f>VLOOKUP(A380, Table3[], 7, FALSE)</f>
        <v>female</v>
      </c>
      <c r="G380" s="11">
        <v>21</v>
      </c>
      <c r="H380">
        <f>VLOOKUP(A380, Table3[], 13, FALSE)</f>
        <v>4</v>
      </c>
      <c r="J380">
        <f>IF(Table5[[#This Row],[Age]] = "N/A", "N/A", ROUNDDOWN(Table5[[#This Row],[Age]], 0))</f>
        <v>21</v>
      </c>
    </row>
    <row r="381" spans="1:10" x14ac:dyDescent="0.15">
      <c r="A381">
        <v>837</v>
      </c>
      <c r="B381" t="str">
        <f>VLOOKUP(A381, Table3[], 5, FALSE)</f>
        <v xml:space="preserve"> MR</v>
      </c>
      <c r="C381" t="str">
        <f>VLOOKUP(A381, Table3[], 4, FALSE)</f>
        <v>Pasic</v>
      </c>
      <c r="D381">
        <f>VLOOKUP(A381, Table3[], 3, FALSE)</f>
        <v>3</v>
      </c>
      <c r="E381" t="str">
        <f>IFERROR(IF(VLOOKUP(A381, Table3[], 2, FALSE) = 0, "no", "yes"), "no")</f>
        <v>no</v>
      </c>
      <c r="F381" t="str">
        <f>VLOOKUP(A381, Table3[], 7, FALSE)</f>
        <v>male</v>
      </c>
      <c r="G381" s="11">
        <v>21</v>
      </c>
      <c r="H381">
        <f>VLOOKUP(A381, Table3[], 13, FALSE)</f>
        <v>0</v>
      </c>
      <c r="J381">
        <f>IF(Table5[[#This Row],[Age]] = "N/A", "N/A", ROUNDDOWN(Table5[[#This Row],[Age]], 0))</f>
        <v>21</v>
      </c>
    </row>
    <row r="382" spans="1:10" x14ac:dyDescent="0.15">
      <c r="A382">
        <v>862</v>
      </c>
      <c r="B382" t="str">
        <f>VLOOKUP(A382, Table3[], 5, FALSE)</f>
        <v xml:space="preserve"> MR</v>
      </c>
      <c r="C382" t="str">
        <f>VLOOKUP(A382, Table3[], 4, FALSE)</f>
        <v>Giles</v>
      </c>
      <c r="D382">
        <f>VLOOKUP(A382, Table3[], 3, FALSE)</f>
        <v>2</v>
      </c>
      <c r="E382" t="str">
        <f>IFERROR(IF(VLOOKUP(A382, Table3[], 2, FALSE) = 0, "no", "yes"), "no")</f>
        <v>no</v>
      </c>
      <c r="F382" t="str">
        <f>VLOOKUP(A382, Table3[], 7, FALSE)</f>
        <v>male</v>
      </c>
      <c r="G382" s="11">
        <v>21</v>
      </c>
      <c r="H382">
        <f>VLOOKUP(A382, Table3[], 13, FALSE)</f>
        <v>1</v>
      </c>
      <c r="J382">
        <f>IF(Table5[[#This Row],[Age]] = "N/A", "N/A", ROUNDDOWN(Table5[[#This Row],[Age]], 0))</f>
        <v>21</v>
      </c>
    </row>
    <row r="383" spans="1:10" x14ac:dyDescent="0.15">
      <c r="A383">
        <v>1</v>
      </c>
      <c r="B383" t="str">
        <f>VLOOKUP(A383, Table3[], 5, FALSE)</f>
        <v xml:space="preserve"> MR</v>
      </c>
      <c r="C383" t="str">
        <f>VLOOKUP(A383, Table3[], 4, FALSE)</f>
        <v>Braund</v>
      </c>
      <c r="D383">
        <f>VLOOKUP(A383, Table3[], 3, FALSE)</f>
        <v>3</v>
      </c>
      <c r="E383" t="str">
        <f>IFERROR(IF(VLOOKUP(A383, Table3[], 2, FALSE) = 0, "no", "yes"), "no")</f>
        <v>no</v>
      </c>
      <c r="F383" t="str">
        <f>VLOOKUP(A383, Table3[], 7, FALSE)</f>
        <v>male</v>
      </c>
      <c r="G383" s="11">
        <v>22</v>
      </c>
      <c r="H383">
        <f>VLOOKUP(A383, Table3[], 13, FALSE)</f>
        <v>1</v>
      </c>
      <c r="J383">
        <f>IF(Table5[[#This Row],[Age]] = "N/A", "N/A", ROUNDDOWN(Table5[[#This Row],[Age]], 0))</f>
        <v>22</v>
      </c>
    </row>
    <row r="384" spans="1:10" x14ac:dyDescent="0.15">
      <c r="A384">
        <v>61</v>
      </c>
      <c r="B384" t="str">
        <f>VLOOKUP(A384, Table3[], 5, FALSE)</f>
        <v xml:space="preserve"> MR</v>
      </c>
      <c r="C384" t="str">
        <f>VLOOKUP(A384, Table3[], 4, FALSE)</f>
        <v>Sirayanian</v>
      </c>
      <c r="D384">
        <f>VLOOKUP(A384, Table3[], 3, FALSE)</f>
        <v>3</v>
      </c>
      <c r="E384" t="str">
        <f>IFERROR(IF(VLOOKUP(A384, Table3[], 2, FALSE) = 0, "no", "yes"), "no")</f>
        <v>no</v>
      </c>
      <c r="F384" t="str">
        <f>VLOOKUP(A384, Table3[], 7, FALSE)</f>
        <v>male</v>
      </c>
      <c r="G384" s="11">
        <v>22</v>
      </c>
      <c r="H384">
        <f>VLOOKUP(A384, Table3[], 13, FALSE)</f>
        <v>0</v>
      </c>
      <c r="J384">
        <f>IF(Table5[[#This Row],[Age]] = "N/A", "N/A", ROUNDDOWN(Table5[[#This Row],[Age]], 0))</f>
        <v>22</v>
      </c>
    </row>
    <row r="385" spans="1:10" x14ac:dyDescent="0.15">
      <c r="A385">
        <v>81</v>
      </c>
      <c r="B385" t="str">
        <f>VLOOKUP(A385, Table3[], 5, FALSE)</f>
        <v xml:space="preserve"> MR</v>
      </c>
      <c r="C385" t="str">
        <f>VLOOKUP(A385, Table3[], 4, FALSE)</f>
        <v>Waelens</v>
      </c>
      <c r="D385">
        <f>VLOOKUP(A385, Table3[], 3, FALSE)</f>
        <v>3</v>
      </c>
      <c r="E385" t="str">
        <f>IFERROR(IF(VLOOKUP(A385, Table3[], 2, FALSE) = 0, "no", "yes"), "no")</f>
        <v>no</v>
      </c>
      <c r="F385" t="str">
        <f>VLOOKUP(A385, Table3[], 7, FALSE)</f>
        <v>male</v>
      </c>
      <c r="G385" s="11">
        <v>22</v>
      </c>
      <c r="H385">
        <f>VLOOKUP(A385, Table3[], 13, FALSE)</f>
        <v>0</v>
      </c>
      <c r="J385">
        <f>IF(Table5[[#This Row],[Age]] = "N/A", "N/A", ROUNDDOWN(Table5[[#This Row],[Age]], 0))</f>
        <v>22</v>
      </c>
    </row>
    <row r="386" spans="1:10" x14ac:dyDescent="0.15">
      <c r="A386">
        <v>113</v>
      </c>
      <c r="B386" t="str">
        <f>VLOOKUP(A386, Table3[], 5, FALSE)</f>
        <v xml:space="preserve"> MR</v>
      </c>
      <c r="C386" t="str">
        <f>VLOOKUP(A386, Table3[], 4, FALSE)</f>
        <v>Barton</v>
      </c>
      <c r="D386">
        <f>VLOOKUP(A386, Table3[], 3, FALSE)</f>
        <v>3</v>
      </c>
      <c r="E386" t="str">
        <f>IFERROR(IF(VLOOKUP(A386, Table3[], 2, FALSE) = 0, "no", "yes"), "no")</f>
        <v>no</v>
      </c>
      <c r="F386" t="str">
        <f>VLOOKUP(A386, Table3[], 7, FALSE)</f>
        <v>male</v>
      </c>
      <c r="G386" s="11">
        <v>22</v>
      </c>
      <c r="H386">
        <f>VLOOKUP(A386, Table3[], 13, FALSE)</f>
        <v>0</v>
      </c>
      <c r="J386">
        <f>IF(Table5[[#This Row],[Age]] = "N/A", "N/A", ROUNDDOWN(Table5[[#This Row],[Age]], 0))</f>
        <v>22</v>
      </c>
    </row>
    <row r="387" spans="1:10" x14ac:dyDescent="0.15">
      <c r="A387">
        <v>142</v>
      </c>
      <c r="B387" t="str">
        <f>VLOOKUP(A387, Table3[], 5, FALSE)</f>
        <v xml:space="preserve"> MISS</v>
      </c>
      <c r="C387" t="str">
        <f>VLOOKUP(A387, Table3[], 4, FALSE)</f>
        <v>Nysten</v>
      </c>
      <c r="D387">
        <f>VLOOKUP(A387, Table3[], 3, FALSE)</f>
        <v>3</v>
      </c>
      <c r="E387" t="str">
        <f>IFERROR(IF(VLOOKUP(A387, Table3[], 2, FALSE) = 0, "no", "yes"), "no")</f>
        <v>yes</v>
      </c>
      <c r="F387" t="str">
        <f>VLOOKUP(A387, Table3[], 7, FALSE)</f>
        <v>female</v>
      </c>
      <c r="G387" s="11">
        <v>22</v>
      </c>
      <c r="H387">
        <f>VLOOKUP(A387, Table3[], 13, FALSE)</f>
        <v>0</v>
      </c>
      <c r="J387">
        <f>IF(Table5[[#This Row],[Age]] = "N/A", "N/A", ROUNDDOWN(Table5[[#This Row],[Age]], 0))</f>
        <v>22</v>
      </c>
    </row>
    <row r="388" spans="1:10" x14ac:dyDescent="0.15">
      <c r="A388">
        <v>152</v>
      </c>
      <c r="B388" t="str">
        <f>VLOOKUP(A388, Table3[], 5, FALSE)</f>
        <v xml:space="preserve"> MRS</v>
      </c>
      <c r="C388" t="str">
        <f>VLOOKUP(A388, Table3[], 4, FALSE)</f>
        <v>Pears</v>
      </c>
      <c r="D388">
        <f>VLOOKUP(A388, Table3[], 3, FALSE)</f>
        <v>1</v>
      </c>
      <c r="E388" t="str">
        <f>IFERROR(IF(VLOOKUP(A388, Table3[], 2, FALSE) = 0, "no", "yes"), "no")</f>
        <v>yes</v>
      </c>
      <c r="F388" t="str">
        <f>VLOOKUP(A388, Table3[], 7, FALSE)</f>
        <v>female</v>
      </c>
      <c r="G388" s="11">
        <v>22</v>
      </c>
      <c r="H388">
        <f>VLOOKUP(A388, Table3[], 13, FALSE)</f>
        <v>1</v>
      </c>
      <c r="J388">
        <f>IF(Table5[[#This Row],[Age]] = "N/A", "N/A", ROUNDDOWN(Table5[[#This Row],[Age]], 0))</f>
        <v>22</v>
      </c>
    </row>
    <row r="389" spans="1:10" x14ac:dyDescent="0.15">
      <c r="A389">
        <v>213</v>
      </c>
      <c r="B389" t="str">
        <f>VLOOKUP(A389, Table3[], 5, FALSE)</f>
        <v xml:space="preserve"> MR</v>
      </c>
      <c r="C389" t="str">
        <f>VLOOKUP(A389, Table3[], 4, FALSE)</f>
        <v>Perkin</v>
      </c>
      <c r="D389">
        <f>VLOOKUP(A389, Table3[], 3, FALSE)</f>
        <v>3</v>
      </c>
      <c r="E389" t="str">
        <f>IFERROR(IF(VLOOKUP(A389, Table3[], 2, FALSE) = 0, "no", "yes"), "no")</f>
        <v>no</v>
      </c>
      <c r="F389" t="str">
        <f>VLOOKUP(A389, Table3[], 7, FALSE)</f>
        <v>male</v>
      </c>
      <c r="G389" s="11">
        <v>22</v>
      </c>
      <c r="H389">
        <f>VLOOKUP(A389, Table3[], 13, FALSE)</f>
        <v>0</v>
      </c>
      <c r="J389">
        <f>IF(Table5[[#This Row],[Age]] = "N/A", "N/A", ROUNDDOWN(Table5[[#This Row],[Age]], 0))</f>
        <v>22</v>
      </c>
    </row>
    <row r="390" spans="1:10" x14ac:dyDescent="0.15">
      <c r="A390">
        <v>226</v>
      </c>
      <c r="B390" t="str">
        <f>VLOOKUP(A390, Table3[], 5, FALSE)</f>
        <v xml:space="preserve"> MR</v>
      </c>
      <c r="C390" t="str">
        <f>VLOOKUP(A390, Table3[], 4, FALSE)</f>
        <v>Berglund</v>
      </c>
      <c r="D390">
        <f>VLOOKUP(A390, Table3[], 3, FALSE)</f>
        <v>3</v>
      </c>
      <c r="E390" t="str">
        <f>IFERROR(IF(VLOOKUP(A390, Table3[], 2, FALSE) = 0, "no", "yes"), "no")</f>
        <v>no</v>
      </c>
      <c r="F390" t="str">
        <f>VLOOKUP(A390, Table3[], 7, FALSE)</f>
        <v>male</v>
      </c>
      <c r="G390" s="11">
        <v>22</v>
      </c>
      <c r="H390">
        <f>VLOOKUP(A390, Table3[], 13, FALSE)</f>
        <v>0</v>
      </c>
      <c r="J390">
        <f>IF(Table5[[#This Row],[Age]] = "N/A", "N/A", ROUNDDOWN(Table5[[#This Row],[Age]], 0))</f>
        <v>22</v>
      </c>
    </row>
    <row r="391" spans="1:10" x14ac:dyDescent="0.15">
      <c r="A391">
        <v>244</v>
      </c>
      <c r="B391" t="str">
        <f>VLOOKUP(A391, Table3[], 5, FALSE)</f>
        <v xml:space="preserve"> MR</v>
      </c>
      <c r="C391" t="str">
        <f>VLOOKUP(A391, Table3[], 4, FALSE)</f>
        <v>Maenpaa</v>
      </c>
      <c r="D391">
        <f>VLOOKUP(A391, Table3[], 3, FALSE)</f>
        <v>3</v>
      </c>
      <c r="E391" t="str">
        <f>IFERROR(IF(VLOOKUP(A391, Table3[], 2, FALSE) = 0, "no", "yes"), "no")</f>
        <v>no</v>
      </c>
      <c r="F391" t="str">
        <f>VLOOKUP(A391, Table3[], 7, FALSE)</f>
        <v>male</v>
      </c>
      <c r="G391" s="11">
        <v>22</v>
      </c>
      <c r="H391">
        <f>VLOOKUP(A391, Table3[], 13, FALSE)</f>
        <v>0</v>
      </c>
      <c r="J391">
        <f>IF(Table5[[#This Row],[Age]] = "N/A", "N/A", ROUNDDOWN(Table5[[#This Row],[Age]], 0))</f>
        <v>22</v>
      </c>
    </row>
    <row r="392" spans="1:10" x14ac:dyDescent="0.15">
      <c r="A392">
        <v>288</v>
      </c>
      <c r="B392" t="str">
        <f>VLOOKUP(A392, Table3[], 5, FALSE)</f>
        <v xml:space="preserve"> MR</v>
      </c>
      <c r="C392" t="str">
        <f>VLOOKUP(A392, Table3[], 4, FALSE)</f>
        <v>Naidenoff</v>
      </c>
      <c r="D392">
        <f>VLOOKUP(A392, Table3[], 3, FALSE)</f>
        <v>3</v>
      </c>
      <c r="E392" t="str">
        <f>IFERROR(IF(VLOOKUP(A392, Table3[], 2, FALSE) = 0, "no", "yes"), "no")</f>
        <v>no</v>
      </c>
      <c r="F392" t="str">
        <f>VLOOKUP(A392, Table3[], 7, FALSE)</f>
        <v>male</v>
      </c>
      <c r="G392" s="11">
        <v>22</v>
      </c>
      <c r="H392">
        <f>VLOOKUP(A392, Table3[], 13, FALSE)</f>
        <v>0</v>
      </c>
      <c r="J392">
        <f>IF(Table5[[#This Row],[Age]] = "N/A", "N/A", ROUNDDOWN(Table5[[#This Row],[Age]], 0))</f>
        <v>22</v>
      </c>
    </row>
    <row r="393" spans="1:10" x14ac:dyDescent="0.15">
      <c r="A393">
        <v>290</v>
      </c>
      <c r="B393" t="str">
        <f>VLOOKUP(A393, Table3[], 5, FALSE)</f>
        <v xml:space="preserve"> MISS</v>
      </c>
      <c r="C393" t="str">
        <f>VLOOKUP(A393, Table3[], 4, FALSE)</f>
        <v>Connolly</v>
      </c>
      <c r="D393">
        <f>VLOOKUP(A393, Table3[], 3, FALSE)</f>
        <v>3</v>
      </c>
      <c r="E393" t="str">
        <f>IFERROR(IF(VLOOKUP(A393, Table3[], 2, FALSE) = 0, "no", "yes"), "no")</f>
        <v>yes</v>
      </c>
      <c r="F393" t="str">
        <f>VLOOKUP(A393, Table3[], 7, FALSE)</f>
        <v>female</v>
      </c>
      <c r="G393" s="11">
        <v>22</v>
      </c>
      <c r="H393">
        <f>VLOOKUP(A393, Table3[], 13, FALSE)</f>
        <v>0</v>
      </c>
      <c r="J393">
        <f>IF(Table5[[#This Row],[Age]] = "N/A", "N/A", ROUNDDOWN(Table5[[#This Row],[Age]], 0))</f>
        <v>22</v>
      </c>
    </row>
    <row r="394" spans="1:10" x14ac:dyDescent="0.15">
      <c r="A394">
        <v>321</v>
      </c>
      <c r="B394" t="str">
        <f>VLOOKUP(A394, Table3[], 5, FALSE)</f>
        <v xml:space="preserve"> MR</v>
      </c>
      <c r="C394" t="str">
        <f>VLOOKUP(A394, Table3[], 4, FALSE)</f>
        <v>Dennis</v>
      </c>
      <c r="D394">
        <f>VLOOKUP(A394, Table3[], 3, FALSE)</f>
        <v>3</v>
      </c>
      <c r="E394" t="str">
        <f>IFERROR(IF(VLOOKUP(A394, Table3[], 2, FALSE) = 0, "no", "yes"), "no")</f>
        <v>no</v>
      </c>
      <c r="F394" t="str">
        <f>VLOOKUP(A394, Table3[], 7, FALSE)</f>
        <v>male</v>
      </c>
      <c r="G394" s="11">
        <v>22</v>
      </c>
      <c r="H394">
        <f>VLOOKUP(A394, Table3[], 13, FALSE)</f>
        <v>0</v>
      </c>
      <c r="J394">
        <f>IF(Table5[[#This Row],[Age]] = "N/A", "N/A", ROUNDDOWN(Table5[[#This Row],[Age]], 0))</f>
        <v>22</v>
      </c>
    </row>
    <row r="395" spans="1:10" x14ac:dyDescent="0.15">
      <c r="A395">
        <v>324</v>
      </c>
      <c r="B395" t="str">
        <f>VLOOKUP(A395, Table3[], 5, FALSE)</f>
        <v xml:space="preserve"> MRS</v>
      </c>
      <c r="C395" t="str">
        <f>VLOOKUP(A395, Table3[], 4, FALSE)</f>
        <v>Caldwell</v>
      </c>
      <c r="D395">
        <f>VLOOKUP(A395, Table3[], 3, FALSE)</f>
        <v>2</v>
      </c>
      <c r="E395" t="str">
        <f>IFERROR(IF(VLOOKUP(A395, Table3[], 2, FALSE) = 0, "no", "yes"), "no")</f>
        <v>yes</v>
      </c>
      <c r="F395" t="str">
        <f>VLOOKUP(A395, Table3[], 7, FALSE)</f>
        <v>female</v>
      </c>
      <c r="G395" s="11">
        <v>22</v>
      </c>
      <c r="H395">
        <f>VLOOKUP(A395, Table3[], 13, FALSE)</f>
        <v>2</v>
      </c>
      <c r="J395">
        <f>IF(Table5[[#This Row],[Age]] = "N/A", "N/A", ROUNDDOWN(Table5[[#This Row],[Age]], 0))</f>
        <v>22</v>
      </c>
    </row>
    <row r="396" spans="1:10" x14ac:dyDescent="0.15">
      <c r="A396">
        <v>357</v>
      </c>
      <c r="B396" t="str">
        <f>VLOOKUP(A396, Table3[], 5, FALSE)</f>
        <v xml:space="preserve"> MISS</v>
      </c>
      <c r="C396" t="str">
        <f>VLOOKUP(A396, Table3[], 4, FALSE)</f>
        <v>Bowerman</v>
      </c>
      <c r="D396">
        <f>VLOOKUP(A396, Table3[], 3, FALSE)</f>
        <v>1</v>
      </c>
      <c r="E396" t="str">
        <f>IFERROR(IF(VLOOKUP(A396, Table3[], 2, FALSE) = 0, "no", "yes"), "no")</f>
        <v>yes</v>
      </c>
      <c r="F396" t="str">
        <f>VLOOKUP(A396, Table3[], 7, FALSE)</f>
        <v>female</v>
      </c>
      <c r="G396" s="11">
        <v>22</v>
      </c>
      <c r="H396">
        <f>VLOOKUP(A396, Table3[], 13, FALSE)</f>
        <v>1</v>
      </c>
      <c r="J396">
        <f>IF(Table5[[#This Row],[Age]] = "N/A", "N/A", ROUNDDOWN(Table5[[#This Row],[Age]], 0))</f>
        <v>22</v>
      </c>
    </row>
    <row r="397" spans="1:10" x14ac:dyDescent="0.15">
      <c r="A397">
        <v>374</v>
      </c>
      <c r="B397" t="str">
        <f>VLOOKUP(A397, Table3[], 5, FALSE)</f>
        <v xml:space="preserve"> MR</v>
      </c>
      <c r="C397" t="str">
        <f>VLOOKUP(A397, Table3[], 4, FALSE)</f>
        <v>Ringhini</v>
      </c>
      <c r="D397">
        <f>VLOOKUP(A397, Table3[], 3, FALSE)</f>
        <v>1</v>
      </c>
      <c r="E397" t="str">
        <f>IFERROR(IF(VLOOKUP(A397, Table3[], 2, FALSE) = 0, "no", "yes"), "no")</f>
        <v>no</v>
      </c>
      <c r="F397" t="str">
        <f>VLOOKUP(A397, Table3[], 7, FALSE)</f>
        <v>male</v>
      </c>
      <c r="G397" s="11">
        <v>22</v>
      </c>
      <c r="H397">
        <f>VLOOKUP(A397, Table3[], 13, FALSE)</f>
        <v>0</v>
      </c>
      <c r="J397">
        <f>IF(Table5[[#This Row],[Age]] = "N/A", "N/A", ROUNDDOWN(Table5[[#This Row],[Age]], 0))</f>
        <v>22</v>
      </c>
    </row>
    <row r="398" spans="1:10" x14ac:dyDescent="0.15">
      <c r="A398">
        <v>377</v>
      </c>
      <c r="B398" t="str">
        <f>VLOOKUP(A398, Table3[], 5, FALSE)</f>
        <v xml:space="preserve"> MISS</v>
      </c>
      <c r="C398" t="str">
        <f>VLOOKUP(A398, Table3[], 4, FALSE)</f>
        <v>Landergren</v>
      </c>
      <c r="D398">
        <f>VLOOKUP(A398, Table3[], 3, FALSE)</f>
        <v>3</v>
      </c>
      <c r="E398" t="str">
        <f>IFERROR(IF(VLOOKUP(A398, Table3[], 2, FALSE) = 0, "no", "yes"), "no")</f>
        <v>yes</v>
      </c>
      <c r="F398" t="str">
        <f>VLOOKUP(A398, Table3[], 7, FALSE)</f>
        <v>female</v>
      </c>
      <c r="G398" s="11">
        <v>22</v>
      </c>
      <c r="H398">
        <f>VLOOKUP(A398, Table3[], 13, FALSE)</f>
        <v>0</v>
      </c>
      <c r="J398">
        <f>IF(Table5[[#This Row],[Age]] = "N/A", "N/A", ROUNDDOWN(Table5[[#This Row],[Age]], 0))</f>
        <v>22</v>
      </c>
    </row>
    <row r="399" spans="1:10" x14ac:dyDescent="0.15">
      <c r="A399">
        <v>396</v>
      </c>
      <c r="B399" t="str">
        <f>VLOOKUP(A399, Table3[], 5, FALSE)</f>
        <v xml:space="preserve"> MR</v>
      </c>
      <c r="C399" t="str">
        <f>VLOOKUP(A399, Table3[], 4, FALSE)</f>
        <v>Johansson</v>
      </c>
      <c r="D399">
        <f>VLOOKUP(A399, Table3[], 3, FALSE)</f>
        <v>3</v>
      </c>
      <c r="E399" t="str">
        <f>IFERROR(IF(VLOOKUP(A399, Table3[], 2, FALSE) = 0, "no", "yes"), "no")</f>
        <v>no</v>
      </c>
      <c r="F399" t="str">
        <f>VLOOKUP(A399, Table3[], 7, FALSE)</f>
        <v>male</v>
      </c>
      <c r="G399" s="11">
        <v>22</v>
      </c>
      <c r="H399">
        <f>VLOOKUP(A399, Table3[], 13, FALSE)</f>
        <v>0</v>
      </c>
      <c r="J399">
        <f>IF(Table5[[#This Row],[Age]] = "N/A", "N/A", ROUNDDOWN(Table5[[#This Row],[Age]], 0))</f>
        <v>22</v>
      </c>
    </row>
    <row r="400" spans="1:10" x14ac:dyDescent="0.15">
      <c r="A400">
        <v>475</v>
      </c>
      <c r="B400" t="str">
        <f>VLOOKUP(A400, Table3[], 5, FALSE)</f>
        <v xml:space="preserve"> MISS</v>
      </c>
      <c r="C400" t="str">
        <f>VLOOKUP(A400, Table3[], 4, FALSE)</f>
        <v>Strandberg</v>
      </c>
      <c r="D400">
        <f>VLOOKUP(A400, Table3[], 3, FALSE)</f>
        <v>3</v>
      </c>
      <c r="E400" t="str">
        <f>IFERROR(IF(VLOOKUP(A400, Table3[], 2, FALSE) = 0, "no", "yes"), "no")</f>
        <v>no</v>
      </c>
      <c r="F400" t="str">
        <f>VLOOKUP(A400, Table3[], 7, FALSE)</f>
        <v>female</v>
      </c>
      <c r="G400" s="11">
        <v>22</v>
      </c>
      <c r="H400">
        <f>VLOOKUP(A400, Table3[], 13, FALSE)</f>
        <v>0</v>
      </c>
      <c r="J400">
        <f>IF(Table5[[#This Row],[Age]] = "N/A", "N/A", ROUNDDOWN(Table5[[#This Row],[Age]], 0))</f>
        <v>22</v>
      </c>
    </row>
    <row r="401" spans="1:10" x14ac:dyDescent="0.15">
      <c r="A401">
        <v>479</v>
      </c>
      <c r="B401" t="str">
        <f>VLOOKUP(A401, Table3[], 5, FALSE)</f>
        <v xml:space="preserve"> MR</v>
      </c>
      <c r="C401" t="str">
        <f>VLOOKUP(A401, Table3[], 4, FALSE)</f>
        <v>Karlsson</v>
      </c>
      <c r="D401">
        <f>VLOOKUP(A401, Table3[], 3, FALSE)</f>
        <v>3</v>
      </c>
      <c r="E401" t="str">
        <f>IFERROR(IF(VLOOKUP(A401, Table3[], 2, FALSE) = 0, "no", "yes"), "no")</f>
        <v>no</v>
      </c>
      <c r="F401" t="str">
        <f>VLOOKUP(A401, Table3[], 7, FALSE)</f>
        <v>male</v>
      </c>
      <c r="G401" s="11">
        <v>22</v>
      </c>
      <c r="H401">
        <f>VLOOKUP(A401, Table3[], 13, FALSE)</f>
        <v>0</v>
      </c>
      <c r="J401">
        <f>IF(Table5[[#This Row],[Age]] = "N/A", "N/A", ROUNDDOWN(Table5[[#This Row],[Age]], 0))</f>
        <v>22</v>
      </c>
    </row>
    <row r="402" spans="1:10" x14ac:dyDescent="0.15">
      <c r="A402">
        <v>522</v>
      </c>
      <c r="B402" t="str">
        <f>VLOOKUP(A402, Table3[], 5, FALSE)</f>
        <v xml:space="preserve"> MR</v>
      </c>
      <c r="C402" t="str">
        <f>VLOOKUP(A402, Table3[], 4, FALSE)</f>
        <v>Vovk</v>
      </c>
      <c r="D402">
        <f>VLOOKUP(A402, Table3[], 3, FALSE)</f>
        <v>3</v>
      </c>
      <c r="E402" t="str">
        <f>IFERROR(IF(VLOOKUP(A402, Table3[], 2, FALSE) = 0, "no", "yes"), "no")</f>
        <v>no</v>
      </c>
      <c r="F402" t="str">
        <f>VLOOKUP(A402, Table3[], 7, FALSE)</f>
        <v>male</v>
      </c>
      <c r="G402" s="11">
        <v>22</v>
      </c>
      <c r="H402">
        <f>VLOOKUP(A402, Table3[], 13, FALSE)</f>
        <v>0</v>
      </c>
      <c r="J402">
        <f>IF(Table5[[#This Row],[Age]] = "N/A", "N/A", ROUNDDOWN(Table5[[#This Row],[Age]], 0))</f>
        <v>22</v>
      </c>
    </row>
    <row r="403" spans="1:10" x14ac:dyDescent="0.15">
      <c r="A403">
        <v>540</v>
      </c>
      <c r="B403" t="str">
        <f>VLOOKUP(A403, Table3[], 5, FALSE)</f>
        <v xml:space="preserve"> MISS</v>
      </c>
      <c r="C403" t="str">
        <f>VLOOKUP(A403, Table3[], 4, FALSE)</f>
        <v>Frolicher</v>
      </c>
      <c r="D403">
        <f>VLOOKUP(A403, Table3[], 3, FALSE)</f>
        <v>1</v>
      </c>
      <c r="E403" t="str">
        <f>IFERROR(IF(VLOOKUP(A403, Table3[], 2, FALSE) = 0, "no", "yes"), "no")</f>
        <v>yes</v>
      </c>
      <c r="F403" t="str">
        <f>VLOOKUP(A403, Table3[], 7, FALSE)</f>
        <v>female</v>
      </c>
      <c r="G403" s="11">
        <v>22</v>
      </c>
      <c r="H403">
        <f>VLOOKUP(A403, Table3[], 13, FALSE)</f>
        <v>2</v>
      </c>
      <c r="J403">
        <f>IF(Table5[[#This Row],[Age]] = "N/A", "N/A", ROUNDDOWN(Table5[[#This Row],[Age]], 0))</f>
        <v>22</v>
      </c>
    </row>
    <row r="404" spans="1:10" x14ac:dyDescent="0.15">
      <c r="A404">
        <v>554</v>
      </c>
      <c r="B404" t="str">
        <f>VLOOKUP(A404, Table3[], 5, FALSE)</f>
        <v xml:space="preserve"> MR</v>
      </c>
      <c r="C404" t="str">
        <f>VLOOKUP(A404, Table3[], 4, FALSE)</f>
        <v>Leeni</v>
      </c>
      <c r="D404">
        <f>VLOOKUP(A404, Table3[], 3, FALSE)</f>
        <v>3</v>
      </c>
      <c r="E404" t="str">
        <f>IFERROR(IF(VLOOKUP(A404, Table3[], 2, FALSE) = 0, "no", "yes"), "no")</f>
        <v>yes</v>
      </c>
      <c r="F404" t="str">
        <f>VLOOKUP(A404, Table3[], 7, FALSE)</f>
        <v>male</v>
      </c>
      <c r="G404" s="11">
        <v>22</v>
      </c>
      <c r="H404">
        <f>VLOOKUP(A404, Table3[], 13, FALSE)</f>
        <v>0</v>
      </c>
      <c r="J404">
        <f>IF(Table5[[#This Row],[Age]] = "N/A", "N/A", ROUNDDOWN(Table5[[#This Row],[Age]], 0))</f>
        <v>22</v>
      </c>
    </row>
    <row r="405" spans="1:10" x14ac:dyDescent="0.15">
      <c r="A405">
        <v>555</v>
      </c>
      <c r="B405" t="str">
        <f>VLOOKUP(A405, Table3[], 5, FALSE)</f>
        <v xml:space="preserve"> MISS</v>
      </c>
      <c r="C405" t="str">
        <f>VLOOKUP(A405, Table3[], 4, FALSE)</f>
        <v>Ohman</v>
      </c>
      <c r="D405">
        <f>VLOOKUP(A405, Table3[], 3, FALSE)</f>
        <v>3</v>
      </c>
      <c r="E405" t="str">
        <f>IFERROR(IF(VLOOKUP(A405, Table3[], 2, FALSE) = 0, "no", "yes"), "no")</f>
        <v>yes</v>
      </c>
      <c r="F405" t="str">
        <f>VLOOKUP(A405, Table3[], 7, FALSE)</f>
        <v>female</v>
      </c>
      <c r="G405" s="11">
        <v>22</v>
      </c>
      <c r="H405">
        <f>VLOOKUP(A405, Table3[], 13, FALSE)</f>
        <v>0</v>
      </c>
      <c r="J405">
        <f>IF(Table5[[#This Row],[Age]] = "N/A", "N/A", ROUNDDOWN(Table5[[#This Row],[Age]], 0))</f>
        <v>22</v>
      </c>
    </row>
    <row r="406" spans="1:10" x14ac:dyDescent="0.15">
      <c r="A406">
        <v>589</v>
      </c>
      <c r="B406" t="str">
        <f>VLOOKUP(A406, Table3[], 5, FALSE)</f>
        <v xml:space="preserve"> MR</v>
      </c>
      <c r="C406" t="str">
        <f>VLOOKUP(A406, Table3[], 4, FALSE)</f>
        <v>Gilinski</v>
      </c>
      <c r="D406">
        <f>VLOOKUP(A406, Table3[], 3, FALSE)</f>
        <v>3</v>
      </c>
      <c r="E406" t="str">
        <f>IFERROR(IF(VLOOKUP(A406, Table3[], 2, FALSE) = 0, "no", "yes"), "no")</f>
        <v>no</v>
      </c>
      <c r="F406" t="str">
        <f>VLOOKUP(A406, Table3[], 7, FALSE)</f>
        <v>male</v>
      </c>
      <c r="G406" s="11">
        <v>22</v>
      </c>
      <c r="H406">
        <f>VLOOKUP(A406, Table3[], 13, FALSE)</f>
        <v>0</v>
      </c>
      <c r="J406">
        <f>IF(Table5[[#This Row],[Age]] = "N/A", "N/A", ROUNDDOWN(Table5[[#This Row],[Age]], 0))</f>
        <v>22</v>
      </c>
    </row>
    <row r="407" spans="1:10" x14ac:dyDescent="0.15">
      <c r="A407">
        <v>609</v>
      </c>
      <c r="B407" t="str">
        <f>VLOOKUP(A407, Table3[], 5, FALSE)</f>
        <v xml:space="preserve"> MRS</v>
      </c>
      <c r="C407" t="str">
        <f>VLOOKUP(A407, Table3[], 4, FALSE)</f>
        <v>Laroche</v>
      </c>
      <c r="D407">
        <f>VLOOKUP(A407, Table3[], 3, FALSE)</f>
        <v>2</v>
      </c>
      <c r="E407" t="str">
        <f>IFERROR(IF(VLOOKUP(A407, Table3[], 2, FALSE) = 0, "no", "yes"), "no")</f>
        <v>yes</v>
      </c>
      <c r="F407" t="str">
        <f>VLOOKUP(A407, Table3[], 7, FALSE)</f>
        <v>female</v>
      </c>
      <c r="G407" s="11">
        <v>22</v>
      </c>
      <c r="H407">
        <f>VLOOKUP(A407, Table3[], 13, FALSE)</f>
        <v>3</v>
      </c>
      <c r="J407">
        <f>IF(Table5[[#This Row],[Age]] = "N/A", "N/A", ROUNDDOWN(Table5[[#This Row],[Age]], 0))</f>
        <v>22</v>
      </c>
    </row>
    <row r="408" spans="1:10" x14ac:dyDescent="0.15">
      <c r="A408">
        <v>709</v>
      </c>
      <c r="B408" t="str">
        <f>VLOOKUP(A408, Table3[], 5, FALSE)</f>
        <v xml:space="preserve"> MISS</v>
      </c>
      <c r="C408" t="str">
        <f>VLOOKUP(A408, Table3[], 4, FALSE)</f>
        <v>Cleaver</v>
      </c>
      <c r="D408">
        <f>VLOOKUP(A408, Table3[], 3, FALSE)</f>
        <v>1</v>
      </c>
      <c r="E408" t="str">
        <f>IFERROR(IF(VLOOKUP(A408, Table3[], 2, FALSE) = 0, "no", "yes"), "no")</f>
        <v>yes</v>
      </c>
      <c r="F408" t="str">
        <f>VLOOKUP(A408, Table3[], 7, FALSE)</f>
        <v>female</v>
      </c>
      <c r="G408" s="11">
        <v>22</v>
      </c>
      <c r="H408">
        <f>VLOOKUP(A408, Table3[], 13, FALSE)</f>
        <v>0</v>
      </c>
      <c r="J408">
        <f>IF(Table5[[#This Row],[Age]] = "N/A", "N/A", ROUNDDOWN(Table5[[#This Row],[Age]], 0))</f>
        <v>22</v>
      </c>
    </row>
    <row r="409" spans="1:10" x14ac:dyDescent="0.15">
      <c r="A409">
        <v>883</v>
      </c>
      <c r="B409" t="str">
        <f>VLOOKUP(A409, Table3[], 5, FALSE)</f>
        <v xml:space="preserve"> MISS</v>
      </c>
      <c r="C409" t="str">
        <f>VLOOKUP(A409, Table3[], 4, FALSE)</f>
        <v>Dahlberg</v>
      </c>
      <c r="D409">
        <f>VLOOKUP(A409, Table3[], 3, FALSE)</f>
        <v>3</v>
      </c>
      <c r="E409" t="str">
        <f>IFERROR(IF(VLOOKUP(A409, Table3[], 2, FALSE) = 0, "no", "yes"), "no")</f>
        <v>no</v>
      </c>
      <c r="F409" t="str">
        <f>VLOOKUP(A409, Table3[], 7, FALSE)</f>
        <v>female</v>
      </c>
      <c r="G409" s="11">
        <v>22</v>
      </c>
      <c r="H409">
        <f>VLOOKUP(A409, Table3[], 13, FALSE)</f>
        <v>0</v>
      </c>
      <c r="J409">
        <f>IF(Table5[[#This Row],[Age]] = "N/A", "N/A", ROUNDDOWN(Table5[[#This Row],[Age]], 0))</f>
        <v>22</v>
      </c>
    </row>
    <row r="410" spans="1:10" x14ac:dyDescent="0.15">
      <c r="A410">
        <v>89</v>
      </c>
      <c r="B410" t="str">
        <f>VLOOKUP(A410, Table3[], 5, FALSE)</f>
        <v xml:space="preserve"> MISS</v>
      </c>
      <c r="C410" t="str">
        <f>VLOOKUP(A410, Table3[], 4, FALSE)</f>
        <v>Fortune</v>
      </c>
      <c r="D410">
        <f>VLOOKUP(A410, Table3[], 3, FALSE)</f>
        <v>1</v>
      </c>
      <c r="E410" t="str">
        <f>IFERROR(IF(VLOOKUP(A410, Table3[], 2, FALSE) = 0, "no", "yes"), "no")</f>
        <v>yes</v>
      </c>
      <c r="F410" t="str">
        <f>VLOOKUP(A410, Table3[], 7, FALSE)</f>
        <v>female</v>
      </c>
      <c r="G410" s="11">
        <v>23</v>
      </c>
      <c r="H410">
        <f>VLOOKUP(A410, Table3[], 13, FALSE)</f>
        <v>5</v>
      </c>
      <c r="J410">
        <f>IF(Table5[[#This Row],[Age]] = "N/A", "N/A", ROUNDDOWN(Table5[[#This Row],[Age]], 0))</f>
        <v>23</v>
      </c>
    </row>
    <row r="411" spans="1:10" x14ac:dyDescent="0.15">
      <c r="A411">
        <v>98</v>
      </c>
      <c r="B411" t="str">
        <f>VLOOKUP(A411, Table3[], 5, FALSE)</f>
        <v xml:space="preserve"> MR</v>
      </c>
      <c r="C411" t="str">
        <f>VLOOKUP(A411, Table3[], 4, FALSE)</f>
        <v>Greenfield</v>
      </c>
      <c r="D411">
        <f>VLOOKUP(A411, Table3[], 3, FALSE)</f>
        <v>1</v>
      </c>
      <c r="E411" t="str">
        <f>IFERROR(IF(VLOOKUP(A411, Table3[], 2, FALSE) = 0, "no", "yes"), "no")</f>
        <v>yes</v>
      </c>
      <c r="F411" t="str">
        <f>VLOOKUP(A411, Table3[], 7, FALSE)</f>
        <v>male</v>
      </c>
      <c r="G411" s="11">
        <v>23</v>
      </c>
      <c r="H411">
        <f>VLOOKUP(A411, Table3[], 13, FALSE)</f>
        <v>1</v>
      </c>
      <c r="J411">
        <f>IF(Table5[[#This Row],[Age]] = "N/A", "N/A", ROUNDDOWN(Table5[[#This Row],[Age]], 0))</f>
        <v>23</v>
      </c>
    </row>
    <row r="412" spans="1:10" x14ac:dyDescent="0.15">
      <c r="A412">
        <v>136</v>
      </c>
      <c r="B412" t="str">
        <f>VLOOKUP(A412, Table3[], 5, FALSE)</f>
        <v xml:space="preserve"> MR</v>
      </c>
      <c r="C412" t="str">
        <f>VLOOKUP(A412, Table3[], 4, FALSE)</f>
        <v>Richard</v>
      </c>
      <c r="D412">
        <f>VLOOKUP(A412, Table3[], 3, FALSE)</f>
        <v>2</v>
      </c>
      <c r="E412" t="str">
        <f>IFERROR(IF(VLOOKUP(A412, Table3[], 2, FALSE) = 0, "no", "yes"), "no")</f>
        <v>no</v>
      </c>
      <c r="F412" t="str">
        <f>VLOOKUP(A412, Table3[], 7, FALSE)</f>
        <v>male</v>
      </c>
      <c r="G412" s="11">
        <v>23</v>
      </c>
      <c r="H412">
        <f>VLOOKUP(A412, Table3[], 13, FALSE)</f>
        <v>0</v>
      </c>
      <c r="J412">
        <f>IF(Table5[[#This Row],[Age]] = "N/A", "N/A", ROUNDDOWN(Table5[[#This Row],[Age]], 0))</f>
        <v>23</v>
      </c>
    </row>
    <row r="413" spans="1:10" x14ac:dyDescent="0.15">
      <c r="A413">
        <v>351</v>
      </c>
      <c r="B413" t="str">
        <f>VLOOKUP(A413, Table3[], 5, FALSE)</f>
        <v xml:space="preserve"> MR</v>
      </c>
      <c r="C413" t="str">
        <f>VLOOKUP(A413, Table3[], 4, FALSE)</f>
        <v>Odahl</v>
      </c>
      <c r="D413">
        <f>VLOOKUP(A413, Table3[], 3, FALSE)</f>
        <v>3</v>
      </c>
      <c r="E413" t="str">
        <f>IFERROR(IF(VLOOKUP(A413, Table3[], 2, FALSE) = 0, "no", "yes"), "no")</f>
        <v>no</v>
      </c>
      <c r="F413" t="str">
        <f>VLOOKUP(A413, Table3[], 7, FALSE)</f>
        <v>male</v>
      </c>
      <c r="G413" s="11">
        <v>23</v>
      </c>
      <c r="H413">
        <f>VLOOKUP(A413, Table3[], 13, FALSE)</f>
        <v>0</v>
      </c>
      <c r="J413">
        <f>IF(Table5[[#This Row],[Age]] = "N/A", "N/A", ROUNDDOWN(Table5[[#This Row],[Age]], 0))</f>
        <v>23</v>
      </c>
    </row>
    <row r="414" spans="1:10" x14ac:dyDescent="0.15">
      <c r="A414">
        <v>394</v>
      </c>
      <c r="B414" t="str">
        <f>VLOOKUP(A414, Table3[], 5, FALSE)</f>
        <v xml:space="preserve"> MISS</v>
      </c>
      <c r="C414" t="str">
        <f>VLOOKUP(A414, Table3[], 4, FALSE)</f>
        <v>Newell</v>
      </c>
      <c r="D414">
        <f>VLOOKUP(A414, Table3[], 3, FALSE)</f>
        <v>1</v>
      </c>
      <c r="E414" t="str">
        <f>IFERROR(IF(VLOOKUP(A414, Table3[], 2, FALSE) = 0, "no", "yes"), "no")</f>
        <v>yes</v>
      </c>
      <c r="F414" t="str">
        <f>VLOOKUP(A414, Table3[], 7, FALSE)</f>
        <v>female</v>
      </c>
      <c r="G414" s="11">
        <v>23</v>
      </c>
      <c r="H414">
        <f>VLOOKUP(A414, Table3[], 13, FALSE)</f>
        <v>1</v>
      </c>
      <c r="J414">
        <f>IF(Table5[[#This Row],[Age]] = "N/A", "N/A", ROUNDDOWN(Table5[[#This Row],[Age]], 0))</f>
        <v>23</v>
      </c>
    </row>
    <row r="415" spans="1:10" x14ac:dyDescent="0.15">
      <c r="A415">
        <v>399</v>
      </c>
      <c r="B415" t="str">
        <f>VLOOKUP(A415, Table3[], 5, FALSE)</f>
        <v xml:space="preserve"> DR</v>
      </c>
      <c r="C415" t="str">
        <f>VLOOKUP(A415, Table3[], 4, FALSE)</f>
        <v>Pain</v>
      </c>
      <c r="D415">
        <f>VLOOKUP(A415, Table3[], 3, FALSE)</f>
        <v>2</v>
      </c>
      <c r="E415" t="str">
        <f>IFERROR(IF(VLOOKUP(A415, Table3[], 2, FALSE) = 0, "no", "yes"), "no")</f>
        <v>no</v>
      </c>
      <c r="F415" t="str">
        <f>VLOOKUP(A415, Table3[], 7, FALSE)</f>
        <v>male</v>
      </c>
      <c r="G415" s="11">
        <v>23</v>
      </c>
      <c r="H415">
        <f>VLOOKUP(A415, Table3[], 13, FALSE)</f>
        <v>0</v>
      </c>
      <c r="J415">
        <f>IF(Table5[[#This Row],[Age]] = "N/A", "N/A", ROUNDDOWN(Table5[[#This Row],[Age]], 0))</f>
        <v>23</v>
      </c>
    </row>
    <row r="416" spans="1:10" x14ac:dyDescent="0.15">
      <c r="A416">
        <v>474</v>
      </c>
      <c r="B416" t="str">
        <f>VLOOKUP(A416, Table3[], 5, FALSE)</f>
        <v xml:space="preserve"> MRS</v>
      </c>
      <c r="C416" t="str">
        <f>VLOOKUP(A416, Table3[], 4, FALSE)</f>
        <v>Jerwan</v>
      </c>
      <c r="D416">
        <f>VLOOKUP(A416, Table3[], 3, FALSE)</f>
        <v>2</v>
      </c>
      <c r="E416" t="str">
        <f>IFERROR(IF(VLOOKUP(A416, Table3[], 2, FALSE) = 0, "no", "yes"), "no")</f>
        <v>yes</v>
      </c>
      <c r="F416" t="str">
        <f>VLOOKUP(A416, Table3[], 7, FALSE)</f>
        <v>female</v>
      </c>
      <c r="G416" s="11">
        <v>23</v>
      </c>
      <c r="H416">
        <f>VLOOKUP(A416, Table3[], 13, FALSE)</f>
        <v>0</v>
      </c>
      <c r="J416">
        <f>IF(Table5[[#This Row],[Age]] = "N/A", "N/A", ROUNDDOWN(Table5[[#This Row],[Age]], 0))</f>
        <v>23</v>
      </c>
    </row>
    <row r="417" spans="1:10" x14ac:dyDescent="0.15">
      <c r="A417">
        <v>530</v>
      </c>
      <c r="B417" t="str">
        <f>VLOOKUP(A417, Table3[], 5, FALSE)</f>
        <v xml:space="preserve"> MR</v>
      </c>
      <c r="C417" t="str">
        <f>VLOOKUP(A417, Table3[], 4, FALSE)</f>
        <v>Hocking</v>
      </c>
      <c r="D417">
        <f>VLOOKUP(A417, Table3[], 3, FALSE)</f>
        <v>2</v>
      </c>
      <c r="E417" t="str">
        <f>IFERROR(IF(VLOOKUP(A417, Table3[], 2, FALSE) = 0, "no", "yes"), "no")</f>
        <v>no</v>
      </c>
      <c r="F417" t="str">
        <f>VLOOKUP(A417, Table3[], 7, FALSE)</f>
        <v>male</v>
      </c>
      <c r="G417" s="11">
        <v>23</v>
      </c>
      <c r="H417">
        <f>VLOOKUP(A417, Table3[], 13, FALSE)</f>
        <v>3</v>
      </c>
      <c r="J417">
        <f>IF(Table5[[#This Row],[Age]] = "N/A", "N/A", ROUNDDOWN(Table5[[#This Row],[Age]], 0))</f>
        <v>23</v>
      </c>
    </row>
    <row r="418" spans="1:10" x14ac:dyDescent="0.15">
      <c r="A418">
        <v>650</v>
      </c>
      <c r="B418" t="str">
        <f>VLOOKUP(A418, Table3[], 5, FALSE)</f>
        <v xml:space="preserve"> MISS</v>
      </c>
      <c r="C418" t="str">
        <f>VLOOKUP(A418, Table3[], 4, FALSE)</f>
        <v>Stanley</v>
      </c>
      <c r="D418">
        <f>VLOOKUP(A418, Table3[], 3, FALSE)</f>
        <v>3</v>
      </c>
      <c r="E418" t="str">
        <f>IFERROR(IF(VLOOKUP(A418, Table3[], 2, FALSE) = 0, "no", "yes"), "no")</f>
        <v>yes</v>
      </c>
      <c r="F418" t="str">
        <f>VLOOKUP(A418, Table3[], 7, FALSE)</f>
        <v>female</v>
      </c>
      <c r="G418" s="11">
        <v>23</v>
      </c>
      <c r="H418">
        <f>VLOOKUP(A418, Table3[], 13, FALSE)</f>
        <v>0</v>
      </c>
      <c r="J418">
        <f>IF(Table5[[#This Row],[Age]] = "N/A", "N/A", ROUNDDOWN(Table5[[#This Row],[Age]], 0))</f>
        <v>23</v>
      </c>
    </row>
    <row r="419" spans="1:10" x14ac:dyDescent="0.15">
      <c r="A419">
        <v>659</v>
      </c>
      <c r="B419" t="str">
        <f>VLOOKUP(A419, Table3[], 5, FALSE)</f>
        <v xml:space="preserve"> MR</v>
      </c>
      <c r="C419" t="str">
        <f>VLOOKUP(A419, Table3[], 4, FALSE)</f>
        <v>Eitemiller</v>
      </c>
      <c r="D419">
        <f>VLOOKUP(A419, Table3[], 3, FALSE)</f>
        <v>2</v>
      </c>
      <c r="E419" t="str">
        <f>IFERROR(IF(VLOOKUP(A419, Table3[], 2, FALSE) = 0, "no", "yes"), "no")</f>
        <v>no</v>
      </c>
      <c r="F419" t="str">
        <f>VLOOKUP(A419, Table3[], 7, FALSE)</f>
        <v>male</v>
      </c>
      <c r="G419" s="11">
        <v>23</v>
      </c>
      <c r="H419">
        <f>VLOOKUP(A419, Table3[], 13, FALSE)</f>
        <v>0</v>
      </c>
      <c r="J419">
        <f>IF(Table5[[#This Row],[Age]] = "N/A", "N/A", ROUNDDOWN(Table5[[#This Row],[Age]], 0))</f>
        <v>23</v>
      </c>
    </row>
    <row r="420" spans="1:10" x14ac:dyDescent="0.15">
      <c r="A420">
        <v>734</v>
      </c>
      <c r="B420" t="str">
        <f>VLOOKUP(A420, Table3[], 5, FALSE)</f>
        <v xml:space="preserve"> MR</v>
      </c>
      <c r="C420" t="str">
        <f>VLOOKUP(A420, Table3[], 4, FALSE)</f>
        <v>Berriman</v>
      </c>
      <c r="D420">
        <f>VLOOKUP(A420, Table3[], 3, FALSE)</f>
        <v>2</v>
      </c>
      <c r="E420" t="str">
        <f>IFERROR(IF(VLOOKUP(A420, Table3[], 2, FALSE) = 0, "no", "yes"), "no")</f>
        <v>no</v>
      </c>
      <c r="F420" t="str">
        <f>VLOOKUP(A420, Table3[], 7, FALSE)</f>
        <v>male</v>
      </c>
      <c r="G420" s="11">
        <v>23</v>
      </c>
      <c r="H420">
        <f>VLOOKUP(A420, Table3[], 13, FALSE)</f>
        <v>0</v>
      </c>
      <c r="J420">
        <f>IF(Table5[[#This Row],[Age]] = "N/A", "N/A", ROUNDDOWN(Table5[[#This Row],[Age]], 0))</f>
        <v>23</v>
      </c>
    </row>
    <row r="421" spans="1:10" x14ac:dyDescent="0.15">
      <c r="A421">
        <v>735</v>
      </c>
      <c r="B421" t="str">
        <f>VLOOKUP(A421, Table3[], 5, FALSE)</f>
        <v xml:space="preserve"> MR</v>
      </c>
      <c r="C421" t="str">
        <f>VLOOKUP(A421, Table3[], 4, FALSE)</f>
        <v>Troupiansky</v>
      </c>
      <c r="D421">
        <f>VLOOKUP(A421, Table3[], 3, FALSE)</f>
        <v>2</v>
      </c>
      <c r="E421" t="str">
        <f>IFERROR(IF(VLOOKUP(A421, Table3[], 2, FALSE) = 0, "no", "yes"), "no")</f>
        <v>no</v>
      </c>
      <c r="F421" t="str">
        <f>VLOOKUP(A421, Table3[], 7, FALSE)</f>
        <v>male</v>
      </c>
      <c r="G421" s="11">
        <v>23</v>
      </c>
      <c r="H421">
        <f>VLOOKUP(A421, Table3[], 13, FALSE)</f>
        <v>0</v>
      </c>
      <c r="J421">
        <f>IF(Table5[[#This Row],[Age]] = "N/A", "N/A", ROUNDDOWN(Table5[[#This Row],[Age]], 0))</f>
        <v>23</v>
      </c>
    </row>
    <row r="422" spans="1:10" x14ac:dyDescent="0.15">
      <c r="A422">
        <v>754</v>
      </c>
      <c r="B422" t="str">
        <f>VLOOKUP(A422, Table3[], 5, FALSE)</f>
        <v xml:space="preserve"> MR</v>
      </c>
      <c r="C422" t="str">
        <f>VLOOKUP(A422, Table3[], 4, FALSE)</f>
        <v>Jonkoff</v>
      </c>
      <c r="D422">
        <f>VLOOKUP(A422, Table3[], 3, FALSE)</f>
        <v>3</v>
      </c>
      <c r="E422" t="str">
        <f>IFERROR(IF(VLOOKUP(A422, Table3[], 2, FALSE) = 0, "no", "yes"), "no")</f>
        <v>no</v>
      </c>
      <c r="F422" t="str">
        <f>VLOOKUP(A422, Table3[], 7, FALSE)</f>
        <v>male</v>
      </c>
      <c r="G422" s="11">
        <v>23</v>
      </c>
      <c r="H422">
        <f>VLOOKUP(A422, Table3[], 13, FALSE)</f>
        <v>0</v>
      </c>
      <c r="J422">
        <f>IF(Table5[[#This Row],[Age]] = "N/A", "N/A", ROUNDDOWN(Table5[[#This Row],[Age]], 0))</f>
        <v>23</v>
      </c>
    </row>
    <row r="423" spans="1:10" x14ac:dyDescent="0.15">
      <c r="A423">
        <v>817</v>
      </c>
      <c r="B423" t="str">
        <f>VLOOKUP(A423, Table3[], 5, FALSE)</f>
        <v xml:space="preserve"> MISS</v>
      </c>
      <c r="C423" t="str">
        <f>VLOOKUP(A423, Table3[], 4, FALSE)</f>
        <v>Heininen</v>
      </c>
      <c r="D423">
        <f>VLOOKUP(A423, Table3[], 3, FALSE)</f>
        <v>3</v>
      </c>
      <c r="E423" t="str">
        <f>IFERROR(IF(VLOOKUP(A423, Table3[], 2, FALSE) = 0, "no", "yes"), "no")</f>
        <v>no</v>
      </c>
      <c r="F423" t="str">
        <f>VLOOKUP(A423, Table3[], 7, FALSE)</f>
        <v>female</v>
      </c>
      <c r="G423" s="11">
        <v>23</v>
      </c>
      <c r="H423">
        <f>VLOOKUP(A423, Table3[], 13, FALSE)</f>
        <v>0</v>
      </c>
      <c r="J423">
        <f>IF(Table5[[#This Row],[Age]] = "N/A", "N/A", ROUNDDOWN(Table5[[#This Row],[Age]], 0))</f>
        <v>23</v>
      </c>
    </row>
    <row r="424" spans="1:10" x14ac:dyDescent="0.15">
      <c r="A424">
        <v>834</v>
      </c>
      <c r="B424" t="str">
        <f>VLOOKUP(A424, Table3[], 5, FALSE)</f>
        <v xml:space="preserve"> MR</v>
      </c>
      <c r="C424" t="str">
        <f>VLOOKUP(A424, Table3[], 4, FALSE)</f>
        <v>Augustsson</v>
      </c>
      <c r="D424">
        <f>VLOOKUP(A424, Table3[], 3, FALSE)</f>
        <v>3</v>
      </c>
      <c r="E424" t="str">
        <f>IFERROR(IF(VLOOKUP(A424, Table3[], 2, FALSE) = 0, "no", "yes"), "no")</f>
        <v>no</v>
      </c>
      <c r="F424" t="str">
        <f>VLOOKUP(A424, Table3[], 7, FALSE)</f>
        <v>male</v>
      </c>
      <c r="G424" s="11">
        <v>23</v>
      </c>
      <c r="H424">
        <f>VLOOKUP(A424, Table3[], 13, FALSE)</f>
        <v>0</v>
      </c>
      <c r="J424">
        <f>IF(Table5[[#This Row],[Age]] = "N/A", "N/A", ROUNDDOWN(Table5[[#This Row],[Age]], 0))</f>
        <v>23</v>
      </c>
    </row>
    <row r="425" spans="1:10" x14ac:dyDescent="0.15">
      <c r="A425">
        <v>297</v>
      </c>
      <c r="B425" t="str">
        <f>VLOOKUP(A425, Table3[], 5, FALSE)</f>
        <v xml:space="preserve"> MR</v>
      </c>
      <c r="C425" t="str">
        <f>VLOOKUP(A425, Table3[], 4, FALSE)</f>
        <v>Hanna</v>
      </c>
      <c r="D425">
        <f>VLOOKUP(A425, Table3[], 3, FALSE)</f>
        <v>3</v>
      </c>
      <c r="E425" t="str">
        <f>IFERROR(IF(VLOOKUP(A425, Table3[], 2, FALSE) = 0, "no", "yes"), "no")</f>
        <v>no</v>
      </c>
      <c r="F425" t="str">
        <f>VLOOKUP(A425, Table3[], 7, FALSE)</f>
        <v>male</v>
      </c>
      <c r="G425" s="11">
        <v>23</v>
      </c>
      <c r="H425">
        <f>VLOOKUP(A425, Table3[], 13, FALSE)</f>
        <v>0</v>
      </c>
      <c r="J425">
        <f>IF(Table5[[#This Row],[Age]] = "N/A", "N/A", ROUNDDOWN(Table5[[#This Row],[Age]], 0))</f>
        <v>23</v>
      </c>
    </row>
    <row r="426" spans="1:10" x14ac:dyDescent="0.15">
      <c r="A426">
        <v>90</v>
      </c>
      <c r="B426" t="str">
        <f>VLOOKUP(A426, Table3[], 5, FALSE)</f>
        <v xml:space="preserve"> MR</v>
      </c>
      <c r="C426" t="str">
        <f>VLOOKUP(A426, Table3[], 4, FALSE)</f>
        <v>Celotti</v>
      </c>
      <c r="D426">
        <f>VLOOKUP(A426, Table3[], 3, FALSE)</f>
        <v>3</v>
      </c>
      <c r="E426" t="str">
        <f>IFERROR(IF(VLOOKUP(A426, Table3[], 2, FALSE) = 0, "no", "yes"), "no")</f>
        <v>no</v>
      </c>
      <c r="F426" t="str">
        <f>VLOOKUP(A426, Table3[], 7, FALSE)</f>
        <v>male</v>
      </c>
      <c r="G426" s="11">
        <v>24</v>
      </c>
      <c r="H426">
        <f>VLOOKUP(A426, Table3[], 13, FALSE)</f>
        <v>0</v>
      </c>
      <c r="J426">
        <f>IF(Table5[[#This Row],[Age]] = "N/A", "N/A", ROUNDDOWN(Table5[[#This Row],[Age]], 0))</f>
        <v>24</v>
      </c>
    </row>
    <row r="427" spans="1:10" x14ac:dyDescent="0.15">
      <c r="A427">
        <v>119</v>
      </c>
      <c r="B427" t="str">
        <f>VLOOKUP(A427, Table3[], 5, FALSE)</f>
        <v xml:space="preserve"> MR</v>
      </c>
      <c r="C427" t="str">
        <f>VLOOKUP(A427, Table3[], 4, FALSE)</f>
        <v>Baxter</v>
      </c>
      <c r="D427">
        <f>VLOOKUP(A427, Table3[], 3, FALSE)</f>
        <v>1</v>
      </c>
      <c r="E427" t="str">
        <f>IFERROR(IF(VLOOKUP(A427, Table3[], 2, FALSE) = 0, "no", "yes"), "no")</f>
        <v>no</v>
      </c>
      <c r="F427" t="str">
        <f>VLOOKUP(A427, Table3[], 7, FALSE)</f>
        <v>male</v>
      </c>
      <c r="G427" s="11">
        <v>24</v>
      </c>
      <c r="H427">
        <f>VLOOKUP(A427, Table3[], 13, FALSE)</f>
        <v>1</v>
      </c>
      <c r="J427">
        <f>IF(Table5[[#This Row],[Age]] = "N/A", "N/A", ROUNDDOWN(Table5[[#This Row],[Age]], 0))</f>
        <v>24</v>
      </c>
    </row>
    <row r="428" spans="1:10" x14ac:dyDescent="0.15">
      <c r="A428">
        <v>128</v>
      </c>
      <c r="B428" t="str">
        <f>VLOOKUP(A428, Table3[], 5, FALSE)</f>
        <v xml:space="preserve"> MR</v>
      </c>
      <c r="C428" t="str">
        <f>VLOOKUP(A428, Table3[], 4, FALSE)</f>
        <v>Madsen</v>
      </c>
      <c r="D428">
        <f>VLOOKUP(A428, Table3[], 3, FALSE)</f>
        <v>3</v>
      </c>
      <c r="E428" t="str">
        <f>IFERROR(IF(VLOOKUP(A428, Table3[], 2, FALSE) = 0, "no", "yes"), "no")</f>
        <v>yes</v>
      </c>
      <c r="F428" t="str">
        <f>VLOOKUP(A428, Table3[], 7, FALSE)</f>
        <v>male</v>
      </c>
      <c r="G428" s="11">
        <v>24</v>
      </c>
      <c r="H428">
        <f>VLOOKUP(A428, Table3[], 13, FALSE)</f>
        <v>0</v>
      </c>
      <c r="J428">
        <f>IF(Table5[[#This Row],[Age]] = "N/A", "N/A", ROUNDDOWN(Table5[[#This Row],[Age]], 0))</f>
        <v>24</v>
      </c>
    </row>
    <row r="429" spans="1:10" x14ac:dyDescent="0.15">
      <c r="A429">
        <v>140</v>
      </c>
      <c r="B429" t="str">
        <f>VLOOKUP(A429, Table3[], 5, FALSE)</f>
        <v xml:space="preserve"> MR</v>
      </c>
      <c r="C429" t="str">
        <f>VLOOKUP(A429, Table3[], 4, FALSE)</f>
        <v>Giglio</v>
      </c>
      <c r="D429">
        <f>VLOOKUP(A429, Table3[], 3, FALSE)</f>
        <v>1</v>
      </c>
      <c r="E429" t="str">
        <f>IFERROR(IF(VLOOKUP(A429, Table3[], 2, FALSE) = 0, "no", "yes"), "no")</f>
        <v>no</v>
      </c>
      <c r="F429" t="str">
        <f>VLOOKUP(A429, Table3[], 7, FALSE)</f>
        <v>male</v>
      </c>
      <c r="G429" s="11">
        <v>24</v>
      </c>
      <c r="H429">
        <f>VLOOKUP(A429, Table3[], 13, FALSE)</f>
        <v>0</v>
      </c>
      <c r="J429">
        <f>IF(Table5[[#This Row],[Age]] = "N/A", "N/A", ROUNDDOWN(Table5[[#This Row],[Age]], 0))</f>
        <v>24</v>
      </c>
    </row>
    <row r="430" spans="1:10" x14ac:dyDescent="0.15">
      <c r="A430">
        <v>143</v>
      </c>
      <c r="B430" t="str">
        <f>VLOOKUP(A430, Table3[], 5, FALSE)</f>
        <v xml:space="preserve"> MRS</v>
      </c>
      <c r="C430" t="str">
        <f>VLOOKUP(A430, Table3[], 4, FALSE)</f>
        <v>Hakkarainen</v>
      </c>
      <c r="D430">
        <f>VLOOKUP(A430, Table3[], 3, FALSE)</f>
        <v>3</v>
      </c>
      <c r="E430" t="str">
        <f>IFERROR(IF(VLOOKUP(A430, Table3[], 2, FALSE) = 0, "no", "yes"), "no")</f>
        <v>yes</v>
      </c>
      <c r="F430" t="str">
        <f>VLOOKUP(A430, Table3[], 7, FALSE)</f>
        <v>female</v>
      </c>
      <c r="G430" s="11">
        <v>24</v>
      </c>
      <c r="H430">
        <f>VLOOKUP(A430, Table3[], 13, FALSE)</f>
        <v>1</v>
      </c>
      <c r="J430">
        <f>IF(Table5[[#This Row],[Age]] = "N/A", "N/A", ROUNDDOWN(Table5[[#This Row],[Age]], 0))</f>
        <v>24</v>
      </c>
    </row>
    <row r="431" spans="1:10" x14ac:dyDescent="0.15">
      <c r="A431">
        <v>200</v>
      </c>
      <c r="B431" t="str">
        <f>VLOOKUP(A431, Table3[], 5, FALSE)</f>
        <v xml:space="preserve"> MISS</v>
      </c>
      <c r="C431" t="str">
        <f>VLOOKUP(A431, Table3[], 4, FALSE)</f>
        <v>Yrois</v>
      </c>
      <c r="D431">
        <f>VLOOKUP(A431, Table3[], 3, FALSE)</f>
        <v>2</v>
      </c>
      <c r="E431" t="str">
        <f>IFERROR(IF(VLOOKUP(A431, Table3[], 2, FALSE) = 0, "no", "yes"), "no")</f>
        <v>no</v>
      </c>
      <c r="F431" t="str">
        <f>VLOOKUP(A431, Table3[], 7, FALSE)</f>
        <v>female</v>
      </c>
      <c r="G431" s="11">
        <v>24</v>
      </c>
      <c r="H431">
        <f>VLOOKUP(A431, Table3[], 13, FALSE)</f>
        <v>0</v>
      </c>
      <c r="J431">
        <f>IF(Table5[[#This Row],[Age]] = "N/A", "N/A", ROUNDDOWN(Table5[[#This Row],[Age]], 0))</f>
        <v>24</v>
      </c>
    </row>
    <row r="432" spans="1:10" x14ac:dyDescent="0.15">
      <c r="A432">
        <v>211</v>
      </c>
      <c r="B432" t="str">
        <f>VLOOKUP(A432, Table3[], 5, FALSE)</f>
        <v xml:space="preserve"> MR</v>
      </c>
      <c r="C432" t="str">
        <f>VLOOKUP(A432, Table3[], 4, FALSE)</f>
        <v>Ali</v>
      </c>
      <c r="D432">
        <f>VLOOKUP(A432, Table3[], 3, FALSE)</f>
        <v>3</v>
      </c>
      <c r="E432" t="str">
        <f>IFERROR(IF(VLOOKUP(A432, Table3[], 2, FALSE) = 0, "no", "yes"), "no")</f>
        <v>no</v>
      </c>
      <c r="F432" t="str">
        <f>VLOOKUP(A432, Table3[], 7, FALSE)</f>
        <v>male</v>
      </c>
      <c r="G432" s="11">
        <v>24</v>
      </c>
      <c r="H432">
        <f>VLOOKUP(A432, Table3[], 13, FALSE)</f>
        <v>0</v>
      </c>
      <c r="J432">
        <f>IF(Table5[[#This Row],[Age]] = "N/A", "N/A", ROUNDDOWN(Table5[[#This Row],[Age]], 0))</f>
        <v>24</v>
      </c>
    </row>
    <row r="433" spans="1:10" x14ac:dyDescent="0.15">
      <c r="A433">
        <v>235</v>
      </c>
      <c r="B433" t="str">
        <f>VLOOKUP(A433, Table3[], 5, FALSE)</f>
        <v xml:space="preserve"> MR</v>
      </c>
      <c r="C433" t="str">
        <f>VLOOKUP(A433, Table3[], 4, FALSE)</f>
        <v>Leyson</v>
      </c>
      <c r="D433">
        <f>VLOOKUP(A433, Table3[], 3, FALSE)</f>
        <v>2</v>
      </c>
      <c r="E433" t="str">
        <f>IFERROR(IF(VLOOKUP(A433, Table3[], 2, FALSE) = 0, "no", "yes"), "no")</f>
        <v>no</v>
      </c>
      <c r="F433" t="str">
        <f>VLOOKUP(A433, Table3[], 7, FALSE)</f>
        <v>male</v>
      </c>
      <c r="G433" s="11">
        <v>24</v>
      </c>
      <c r="H433">
        <f>VLOOKUP(A433, Table3[], 13, FALSE)</f>
        <v>0</v>
      </c>
      <c r="J433">
        <f>IF(Table5[[#This Row],[Age]] = "N/A", "N/A", ROUNDDOWN(Table5[[#This Row],[Age]], 0))</f>
        <v>24</v>
      </c>
    </row>
    <row r="434" spans="1:10" x14ac:dyDescent="0.15">
      <c r="A434">
        <v>248</v>
      </c>
      <c r="B434" t="str">
        <f>VLOOKUP(A434, Table3[], 5, FALSE)</f>
        <v xml:space="preserve"> MRS</v>
      </c>
      <c r="C434" t="str">
        <f>VLOOKUP(A434, Table3[], 4, FALSE)</f>
        <v>Hamalainen</v>
      </c>
      <c r="D434">
        <f>VLOOKUP(A434, Table3[], 3, FALSE)</f>
        <v>2</v>
      </c>
      <c r="E434" t="str">
        <f>IFERROR(IF(VLOOKUP(A434, Table3[], 2, FALSE) = 0, "no", "yes"), "no")</f>
        <v>yes</v>
      </c>
      <c r="F434" t="str">
        <f>VLOOKUP(A434, Table3[], 7, FALSE)</f>
        <v>female</v>
      </c>
      <c r="G434" s="11">
        <v>24</v>
      </c>
      <c r="H434">
        <f>VLOOKUP(A434, Table3[], 13, FALSE)</f>
        <v>2</v>
      </c>
      <c r="J434">
        <f>IF(Table5[[#This Row],[Age]] = "N/A", "N/A", ROUNDDOWN(Table5[[#This Row],[Age]], 0))</f>
        <v>24</v>
      </c>
    </row>
    <row r="435" spans="1:10" x14ac:dyDescent="0.15">
      <c r="A435">
        <v>294</v>
      </c>
      <c r="B435" t="str">
        <f>VLOOKUP(A435, Table3[], 5, FALSE)</f>
        <v xml:space="preserve"> MISS</v>
      </c>
      <c r="C435" t="str">
        <f>VLOOKUP(A435, Table3[], 4, FALSE)</f>
        <v>Haas</v>
      </c>
      <c r="D435">
        <f>VLOOKUP(A435, Table3[], 3, FALSE)</f>
        <v>3</v>
      </c>
      <c r="E435" t="str">
        <f>IFERROR(IF(VLOOKUP(A435, Table3[], 2, FALSE) = 0, "no", "yes"), "no")</f>
        <v>no</v>
      </c>
      <c r="F435" t="str">
        <f>VLOOKUP(A435, Table3[], 7, FALSE)</f>
        <v>female</v>
      </c>
      <c r="G435" s="11">
        <v>24</v>
      </c>
      <c r="H435">
        <f>VLOOKUP(A435, Table3[], 13, FALSE)</f>
        <v>0</v>
      </c>
      <c r="J435">
        <f>IF(Table5[[#This Row],[Age]] = "N/A", "N/A", ROUNDDOWN(Table5[[#This Row],[Age]], 0))</f>
        <v>24</v>
      </c>
    </row>
    <row r="436" spans="1:10" x14ac:dyDescent="0.15">
      <c r="A436">
        <v>295</v>
      </c>
      <c r="B436" t="str">
        <f>VLOOKUP(A436, Table3[], 5, FALSE)</f>
        <v xml:space="preserve"> MR</v>
      </c>
      <c r="C436" t="str">
        <f>VLOOKUP(A436, Table3[], 4, FALSE)</f>
        <v>Mineff</v>
      </c>
      <c r="D436">
        <f>VLOOKUP(A436, Table3[], 3, FALSE)</f>
        <v>3</v>
      </c>
      <c r="E436" t="str">
        <f>IFERROR(IF(VLOOKUP(A436, Table3[], 2, FALSE) = 0, "no", "yes"), "no")</f>
        <v>no</v>
      </c>
      <c r="F436" t="str">
        <f>VLOOKUP(A436, Table3[], 7, FALSE)</f>
        <v>male</v>
      </c>
      <c r="G436" s="11">
        <v>24</v>
      </c>
      <c r="H436">
        <f>VLOOKUP(A436, Table3[], 13, FALSE)</f>
        <v>0</v>
      </c>
      <c r="J436">
        <f>IF(Table5[[#This Row],[Age]] = "N/A", "N/A", ROUNDDOWN(Table5[[#This Row],[Age]], 0))</f>
        <v>24</v>
      </c>
    </row>
    <row r="437" spans="1:10" x14ac:dyDescent="0.15">
      <c r="A437">
        <v>311</v>
      </c>
      <c r="B437" t="str">
        <f>VLOOKUP(A437, Table3[], 5, FALSE)</f>
        <v xml:space="preserve"> MISS</v>
      </c>
      <c r="C437" t="str">
        <f>VLOOKUP(A437, Table3[], 4, FALSE)</f>
        <v>Hays</v>
      </c>
      <c r="D437">
        <f>VLOOKUP(A437, Table3[], 3, FALSE)</f>
        <v>1</v>
      </c>
      <c r="E437" t="str">
        <f>IFERROR(IF(VLOOKUP(A437, Table3[], 2, FALSE) = 0, "no", "yes"), "no")</f>
        <v>yes</v>
      </c>
      <c r="F437" t="str">
        <f>VLOOKUP(A437, Table3[], 7, FALSE)</f>
        <v>female</v>
      </c>
      <c r="G437" s="11">
        <v>24</v>
      </c>
      <c r="H437">
        <f>VLOOKUP(A437, Table3[], 13, FALSE)</f>
        <v>0</v>
      </c>
      <c r="J437">
        <f>IF(Table5[[#This Row],[Age]] = "N/A", "N/A", ROUNDDOWN(Table5[[#This Row],[Age]], 0))</f>
        <v>24</v>
      </c>
    </row>
    <row r="438" spans="1:10" x14ac:dyDescent="0.15">
      <c r="A438">
        <v>317</v>
      </c>
      <c r="B438" t="str">
        <f>VLOOKUP(A438, Table3[], 5, FALSE)</f>
        <v xml:space="preserve"> MRS</v>
      </c>
      <c r="C438" t="str">
        <f>VLOOKUP(A438, Table3[], 4, FALSE)</f>
        <v>Kantor</v>
      </c>
      <c r="D438">
        <f>VLOOKUP(A438, Table3[], 3, FALSE)</f>
        <v>2</v>
      </c>
      <c r="E438" t="str">
        <f>IFERROR(IF(VLOOKUP(A438, Table3[], 2, FALSE) = 0, "no", "yes"), "no")</f>
        <v>yes</v>
      </c>
      <c r="F438" t="str">
        <f>VLOOKUP(A438, Table3[], 7, FALSE)</f>
        <v>female</v>
      </c>
      <c r="G438" s="11">
        <v>24</v>
      </c>
      <c r="H438">
        <f>VLOOKUP(A438, Table3[], 13, FALSE)</f>
        <v>1</v>
      </c>
      <c r="J438">
        <f>IF(Table5[[#This Row],[Age]] = "N/A", "N/A", ROUNDDOWN(Table5[[#This Row],[Age]], 0))</f>
        <v>24</v>
      </c>
    </row>
    <row r="439" spans="1:10" x14ac:dyDescent="0.15">
      <c r="A439">
        <v>342</v>
      </c>
      <c r="B439" t="str">
        <f>VLOOKUP(A439, Table3[], 5, FALSE)</f>
        <v xml:space="preserve"> MISS</v>
      </c>
      <c r="C439" t="str">
        <f>VLOOKUP(A439, Table3[], 4, FALSE)</f>
        <v>Fortune</v>
      </c>
      <c r="D439">
        <f>VLOOKUP(A439, Table3[], 3, FALSE)</f>
        <v>1</v>
      </c>
      <c r="E439" t="str">
        <f>IFERROR(IF(VLOOKUP(A439, Table3[], 2, FALSE) = 0, "no", "yes"), "no")</f>
        <v>yes</v>
      </c>
      <c r="F439" t="str">
        <f>VLOOKUP(A439, Table3[], 7, FALSE)</f>
        <v>female</v>
      </c>
      <c r="G439" s="11">
        <v>24</v>
      </c>
      <c r="H439">
        <f>VLOOKUP(A439, Table3[], 13, FALSE)</f>
        <v>5</v>
      </c>
      <c r="J439">
        <f>IF(Table5[[#This Row],[Age]] = "N/A", "N/A", ROUNDDOWN(Table5[[#This Row],[Age]], 0))</f>
        <v>24</v>
      </c>
    </row>
    <row r="440" spans="1:10" x14ac:dyDescent="0.15">
      <c r="A440">
        <v>346</v>
      </c>
      <c r="B440" t="str">
        <f>VLOOKUP(A440, Table3[], 5, FALSE)</f>
        <v xml:space="preserve"> MISS</v>
      </c>
      <c r="C440" t="str">
        <f>VLOOKUP(A440, Table3[], 4, FALSE)</f>
        <v>Brown</v>
      </c>
      <c r="D440">
        <f>VLOOKUP(A440, Table3[], 3, FALSE)</f>
        <v>2</v>
      </c>
      <c r="E440" t="str">
        <f>IFERROR(IF(VLOOKUP(A440, Table3[], 2, FALSE) = 0, "no", "yes"), "no")</f>
        <v>yes</v>
      </c>
      <c r="F440" t="str">
        <f>VLOOKUP(A440, Table3[], 7, FALSE)</f>
        <v>female</v>
      </c>
      <c r="G440" s="11">
        <v>24</v>
      </c>
      <c r="H440">
        <f>VLOOKUP(A440, Table3[], 13, FALSE)</f>
        <v>0</v>
      </c>
      <c r="J440">
        <f>IF(Table5[[#This Row],[Age]] = "N/A", "N/A", ROUNDDOWN(Table5[[#This Row],[Age]], 0))</f>
        <v>24</v>
      </c>
    </row>
    <row r="441" spans="1:10" x14ac:dyDescent="0.15">
      <c r="A441">
        <v>370</v>
      </c>
      <c r="B441" t="str">
        <f>VLOOKUP(A441, Table3[], 5, FALSE)</f>
        <v xml:space="preserve"> MME</v>
      </c>
      <c r="C441" t="str">
        <f>VLOOKUP(A441, Table3[], 4, FALSE)</f>
        <v>Aubart</v>
      </c>
      <c r="D441">
        <f>VLOOKUP(A441, Table3[], 3, FALSE)</f>
        <v>1</v>
      </c>
      <c r="E441" t="str">
        <f>IFERROR(IF(VLOOKUP(A441, Table3[], 2, FALSE) = 0, "no", "yes"), "no")</f>
        <v>yes</v>
      </c>
      <c r="F441" t="str">
        <f>VLOOKUP(A441, Table3[], 7, FALSE)</f>
        <v>female</v>
      </c>
      <c r="G441" s="11">
        <v>24</v>
      </c>
      <c r="H441">
        <f>VLOOKUP(A441, Table3[], 13, FALSE)</f>
        <v>0</v>
      </c>
      <c r="J441">
        <f>IF(Table5[[#This Row],[Age]] = "N/A", "N/A", ROUNDDOWN(Table5[[#This Row],[Age]], 0))</f>
        <v>24</v>
      </c>
    </row>
    <row r="442" spans="1:10" x14ac:dyDescent="0.15">
      <c r="A442">
        <v>395</v>
      </c>
      <c r="B442" t="str">
        <f>VLOOKUP(A442, Table3[], 5, FALSE)</f>
        <v xml:space="preserve"> MRS</v>
      </c>
      <c r="C442" t="str">
        <f>VLOOKUP(A442, Table3[], 4, FALSE)</f>
        <v>Sandstrom</v>
      </c>
      <c r="D442">
        <f>VLOOKUP(A442, Table3[], 3, FALSE)</f>
        <v>3</v>
      </c>
      <c r="E442" t="str">
        <f>IFERROR(IF(VLOOKUP(A442, Table3[], 2, FALSE) = 0, "no", "yes"), "no")</f>
        <v>yes</v>
      </c>
      <c r="F442" t="str">
        <f>VLOOKUP(A442, Table3[], 7, FALSE)</f>
        <v>female</v>
      </c>
      <c r="G442" s="11">
        <v>24</v>
      </c>
      <c r="H442">
        <f>VLOOKUP(A442, Table3[], 13, FALSE)</f>
        <v>2</v>
      </c>
      <c r="J442">
        <f>IF(Table5[[#This Row],[Age]] = "N/A", "N/A", ROUNDDOWN(Table5[[#This Row],[Age]], 0))</f>
        <v>24</v>
      </c>
    </row>
    <row r="443" spans="1:10" x14ac:dyDescent="0.15">
      <c r="A443">
        <v>438</v>
      </c>
      <c r="B443" t="str">
        <f>VLOOKUP(A443, Table3[], 5, FALSE)</f>
        <v xml:space="preserve"> MRS</v>
      </c>
      <c r="C443" t="str">
        <f>VLOOKUP(A443, Table3[], 4, FALSE)</f>
        <v>Richards</v>
      </c>
      <c r="D443">
        <f>VLOOKUP(A443, Table3[], 3, FALSE)</f>
        <v>2</v>
      </c>
      <c r="E443" t="str">
        <f>IFERROR(IF(VLOOKUP(A443, Table3[], 2, FALSE) = 0, "no", "yes"), "no")</f>
        <v>yes</v>
      </c>
      <c r="F443" t="str">
        <f>VLOOKUP(A443, Table3[], 7, FALSE)</f>
        <v>female</v>
      </c>
      <c r="G443" s="11">
        <v>24</v>
      </c>
      <c r="H443">
        <f>VLOOKUP(A443, Table3[], 13, FALSE)</f>
        <v>5</v>
      </c>
      <c r="J443">
        <f>IF(Table5[[#This Row],[Age]] = "N/A", "N/A", ROUNDDOWN(Table5[[#This Row],[Age]], 0))</f>
        <v>24</v>
      </c>
    </row>
    <row r="444" spans="1:10" x14ac:dyDescent="0.15">
      <c r="A444">
        <v>500</v>
      </c>
      <c r="B444" t="str">
        <f>VLOOKUP(A444, Table3[], 5, FALSE)</f>
        <v xml:space="preserve"> MR</v>
      </c>
      <c r="C444" t="str">
        <f>VLOOKUP(A444, Table3[], 4, FALSE)</f>
        <v>Svensson</v>
      </c>
      <c r="D444">
        <f>VLOOKUP(A444, Table3[], 3, FALSE)</f>
        <v>3</v>
      </c>
      <c r="E444" t="str">
        <f>IFERROR(IF(VLOOKUP(A444, Table3[], 2, FALSE) = 0, "no", "yes"), "no")</f>
        <v>no</v>
      </c>
      <c r="F444" t="str">
        <f>VLOOKUP(A444, Table3[], 7, FALSE)</f>
        <v>male</v>
      </c>
      <c r="G444" s="11">
        <v>24</v>
      </c>
      <c r="H444">
        <f>VLOOKUP(A444, Table3[], 13, FALSE)</f>
        <v>0</v>
      </c>
      <c r="J444">
        <f>IF(Table5[[#This Row],[Age]] = "N/A", "N/A", ROUNDDOWN(Table5[[#This Row],[Age]], 0))</f>
        <v>24</v>
      </c>
    </row>
    <row r="445" spans="1:10" x14ac:dyDescent="0.15">
      <c r="A445">
        <v>515</v>
      </c>
      <c r="B445" t="str">
        <f>VLOOKUP(A445, Table3[], 5, FALSE)</f>
        <v xml:space="preserve"> MR</v>
      </c>
      <c r="C445" t="str">
        <f>VLOOKUP(A445, Table3[], 4, FALSE)</f>
        <v>Coleff</v>
      </c>
      <c r="D445">
        <f>VLOOKUP(A445, Table3[], 3, FALSE)</f>
        <v>3</v>
      </c>
      <c r="E445" t="str">
        <f>IFERROR(IF(VLOOKUP(A445, Table3[], 2, FALSE) = 0, "no", "yes"), "no")</f>
        <v>no</v>
      </c>
      <c r="F445" t="str">
        <f>VLOOKUP(A445, Table3[], 7, FALSE)</f>
        <v>male</v>
      </c>
      <c r="G445" s="11">
        <v>24</v>
      </c>
      <c r="H445">
        <f>VLOOKUP(A445, Table3[], 13, FALSE)</f>
        <v>0</v>
      </c>
      <c r="J445">
        <f>IF(Table5[[#This Row],[Age]] = "N/A", "N/A", ROUNDDOWN(Table5[[#This Row],[Age]], 0))</f>
        <v>24</v>
      </c>
    </row>
    <row r="446" spans="1:10" x14ac:dyDescent="0.15">
      <c r="A446">
        <v>566</v>
      </c>
      <c r="B446" t="str">
        <f>VLOOKUP(A446, Table3[], 5, FALSE)</f>
        <v xml:space="preserve"> MR</v>
      </c>
      <c r="C446" t="str">
        <f>VLOOKUP(A446, Table3[], 4, FALSE)</f>
        <v>Davies</v>
      </c>
      <c r="D446">
        <f>VLOOKUP(A446, Table3[], 3, FALSE)</f>
        <v>3</v>
      </c>
      <c r="E446" t="str">
        <f>IFERROR(IF(VLOOKUP(A446, Table3[], 2, FALSE) = 0, "no", "yes"), "no")</f>
        <v>no</v>
      </c>
      <c r="F446" t="str">
        <f>VLOOKUP(A446, Table3[], 7, FALSE)</f>
        <v>male</v>
      </c>
      <c r="G446" s="11">
        <v>24</v>
      </c>
      <c r="H446">
        <f>VLOOKUP(A446, Table3[], 13, FALSE)</f>
        <v>2</v>
      </c>
      <c r="J446">
        <f>IF(Table5[[#This Row],[Age]] = "N/A", "N/A", ROUNDDOWN(Table5[[#This Row],[Age]], 0))</f>
        <v>24</v>
      </c>
    </row>
    <row r="447" spans="1:10" x14ac:dyDescent="0.15">
      <c r="A447">
        <v>601</v>
      </c>
      <c r="B447" t="str">
        <f>VLOOKUP(A447, Table3[], 5, FALSE)</f>
        <v xml:space="preserve"> MRS</v>
      </c>
      <c r="C447" t="str">
        <f>VLOOKUP(A447, Table3[], 4, FALSE)</f>
        <v>Jacobsohn</v>
      </c>
      <c r="D447">
        <f>VLOOKUP(A447, Table3[], 3, FALSE)</f>
        <v>2</v>
      </c>
      <c r="E447" t="str">
        <f>IFERROR(IF(VLOOKUP(A447, Table3[], 2, FALSE) = 0, "no", "yes"), "no")</f>
        <v>yes</v>
      </c>
      <c r="F447" t="str">
        <f>VLOOKUP(A447, Table3[], 7, FALSE)</f>
        <v>female</v>
      </c>
      <c r="G447" s="11">
        <v>24</v>
      </c>
      <c r="H447">
        <f>VLOOKUP(A447, Table3[], 13, FALSE)</f>
        <v>3</v>
      </c>
      <c r="J447">
        <f>IF(Table5[[#This Row],[Age]] = "N/A", "N/A", ROUNDDOWN(Table5[[#This Row],[Age]], 0))</f>
        <v>24</v>
      </c>
    </row>
    <row r="448" spans="1:10" x14ac:dyDescent="0.15">
      <c r="A448">
        <v>616</v>
      </c>
      <c r="B448" t="str">
        <f>VLOOKUP(A448, Table3[], 5, FALSE)</f>
        <v xml:space="preserve"> MISS</v>
      </c>
      <c r="C448" t="str">
        <f>VLOOKUP(A448, Table3[], 4, FALSE)</f>
        <v>Herman</v>
      </c>
      <c r="D448">
        <f>VLOOKUP(A448, Table3[], 3, FALSE)</f>
        <v>2</v>
      </c>
      <c r="E448" t="str">
        <f>IFERROR(IF(VLOOKUP(A448, Table3[], 2, FALSE) = 0, "no", "yes"), "no")</f>
        <v>yes</v>
      </c>
      <c r="F448" t="str">
        <f>VLOOKUP(A448, Table3[], 7, FALSE)</f>
        <v>female</v>
      </c>
      <c r="G448" s="11">
        <v>24</v>
      </c>
      <c r="H448">
        <f>VLOOKUP(A448, Table3[], 13, FALSE)</f>
        <v>3</v>
      </c>
      <c r="J448">
        <f>IF(Table5[[#This Row],[Age]] = "N/A", "N/A", ROUNDDOWN(Table5[[#This Row],[Age]], 0))</f>
        <v>24</v>
      </c>
    </row>
    <row r="449" spans="1:10" x14ac:dyDescent="0.15">
      <c r="A449">
        <v>642</v>
      </c>
      <c r="B449" t="str">
        <f>VLOOKUP(A449, Table3[], 5, FALSE)</f>
        <v xml:space="preserve"> MLLE</v>
      </c>
      <c r="C449" t="str">
        <f>VLOOKUP(A449, Table3[], 4, FALSE)</f>
        <v>Sagesser</v>
      </c>
      <c r="D449">
        <f>VLOOKUP(A449, Table3[], 3, FALSE)</f>
        <v>1</v>
      </c>
      <c r="E449" t="str">
        <f>IFERROR(IF(VLOOKUP(A449, Table3[], 2, FALSE) = 0, "no", "yes"), "no")</f>
        <v>yes</v>
      </c>
      <c r="F449" t="str">
        <f>VLOOKUP(A449, Table3[], 7, FALSE)</f>
        <v>female</v>
      </c>
      <c r="G449" s="11">
        <v>24</v>
      </c>
      <c r="H449">
        <f>VLOOKUP(A449, Table3[], 13, FALSE)</f>
        <v>0</v>
      </c>
      <c r="J449">
        <f>IF(Table5[[#This Row],[Age]] = "N/A", "N/A", ROUNDDOWN(Table5[[#This Row],[Age]], 0))</f>
        <v>24</v>
      </c>
    </row>
    <row r="450" spans="1:10" x14ac:dyDescent="0.15">
      <c r="A450">
        <v>656</v>
      </c>
      <c r="B450" t="str">
        <f>VLOOKUP(A450, Table3[], 5, FALSE)</f>
        <v xml:space="preserve"> MR</v>
      </c>
      <c r="C450" t="str">
        <f>VLOOKUP(A450, Table3[], 4, FALSE)</f>
        <v>Hickman</v>
      </c>
      <c r="D450">
        <f>VLOOKUP(A450, Table3[], 3, FALSE)</f>
        <v>2</v>
      </c>
      <c r="E450" t="str">
        <f>IFERROR(IF(VLOOKUP(A450, Table3[], 2, FALSE) = 0, "no", "yes"), "no")</f>
        <v>no</v>
      </c>
      <c r="F450" t="str">
        <f>VLOOKUP(A450, Table3[], 7, FALSE)</f>
        <v>male</v>
      </c>
      <c r="G450" s="11">
        <v>24</v>
      </c>
      <c r="H450">
        <f>VLOOKUP(A450, Table3[], 13, FALSE)</f>
        <v>2</v>
      </c>
      <c r="J450">
        <f>IF(Table5[[#This Row],[Age]] = "N/A", "N/A", ROUNDDOWN(Table5[[#This Row],[Age]], 0))</f>
        <v>24</v>
      </c>
    </row>
    <row r="451" spans="1:10" x14ac:dyDescent="0.15">
      <c r="A451">
        <v>711</v>
      </c>
      <c r="B451" t="str">
        <f>VLOOKUP(A451, Table3[], 5, FALSE)</f>
        <v xml:space="preserve"> MLLE</v>
      </c>
      <c r="C451" t="str">
        <f>VLOOKUP(A451, Table3[], 4, FALSE)</f>
        <v>Mayne</v>
      </c>
      <c r="D451">
        <f>VLOOKUP(A451, Table3[], 3, FALSE)</f>
        <v>1</v>
      </c>
      <c r="E451" t="str">
        <f>IFERROR(IF(VLOOKUP(A451, Table3[], 2, FALSE) = 0, "no", "yes"), "no")</f>
        <v>yes</v>
      </c>
      <c r="F451" t="str">
        <f>VLOOKUP(A451, Table3[], 7, FALSE)</f>
        <v>female</v>
      </c>
      <c r="G451" s="11">
        <v>24</v>
      </c>
      <c r="H451">
        <f>VLOOKUP(A451, Table3[], 13, FALSE)</f>
        <v>0</v>
      </c>
      <c r="J451">
        <f>IF(Table5[[#This Row],[Age]] = "N/A", "N/A", ROUNDDOWN(Table5[[#This Row],[Age]], 0))</f>
        <v>24</v>
      </c>
    </row>
    <row r="452" spans="1:10" x14ac:dyDescent="0.15">
      <c r="A452">
        <v>744</v>
      </c>
      <c r="B452" t="str">
        <f>VLOOKUP(A452, Table3[], 5, FALSE)</f>
        <v xml:space="preserve"> MR</v>
      </c>
      <c r="C452" t="str">
        <f>VLOOKUP(A452, Table3[], 4, FALSE)</f>
        <v>McNamee</v>
      </c>
      <c r="D452">
        <f>VLOOKUP(A452, Table3[], 3, FALSE)</f>
        <v>3</v>
      </c>
      <c r="E452" t="str">
        <f>IFERROR(IF(VLOOKUP(A452, Table3[], 2, FALSE) = 0, "no", "yes"), "no")</f>
        <v>no</v>
      </c>
      <c r="F452" t="str">
        <f>VLOOKUP(A452, Table3[], 7, FALSE)</f>
        <v>male</v>
      </c>
      <c r="G452" s="11">
        <v>24</v>
      </c>
      <c r="H452">
        <f>VLOOKUP(A452, Table3[], 13, FALSE)</f>
        <v>1</v>
      </c>
      <c r="J452">
        <f>IF(Table5[[#This Row],[Age]] = "N/A", "N/A", ROUNDDOWN(Table5[[#This Row],[Age]], 0))</f>
        <v>24</v>
      </c>
    </row>
    <row r="453" spans="1:10" x14ac:dyDescent="0.15">
      <c r="A453">
        <v>771</v>
      </c>
      <c r="B453" t="str">
        <f>VLOOKUP(A453, Table3[], 5, FALSE)</f>
        <v xml:space="preserve"> MR</v>
      </c>
      <c r="C453" t="str">
        <f>VLOOKUP(A453, Table3[], 4, FALSE)</f>
        <v>Lievens</v>
      </c>
      <c r="D453">
        <f>VLOOKUP(A453, Table3[], 3, FALSE)</f>
        <v>3</v>
      </c>
      <c r="E453" t="str">
        <f>IFERROR(IF(VLOOKUP(A453, Table3[], 2, FALSE) = 0, "no", "yes"), "no")</f>
        <v>no</v>
      </c>
      <c r="F453" t="str">
        <f>VLOOKUP(A453, Table3[], 7, FALSE)</f>
        <v>male</v>
      </c>
      <c r="G453" s="11">
        <v>24</v>
      </c>
      <c r="H453">
        <f>VLOOKUP(A453, Table3[], 13, FALSE)</f>
        <v>0</v>
      </c>
      <c r="J453">
        <f>IF(Table5[[#This Row],[Age]] = "N/A", "N/A", ROUNDDOWN(Table5[[#This Row],[Age]], 0))</f>
        <v>24</v>
      </c>
    </row>
    <row r="454" spans="1:10" x14ac:dyDescent="0.15">
      <c r="A454">
        <v>859</v>
      </c>
      <c r="B454" t="str">
        <f>VLOOKUP(A454, Table3[], 5, FALSE)</f>
        <v xml:space="preserve"> MRS</v>
      </c>
      <c r="C454" t="str">
        <f>VLOOKUP(A454, Table3[], 4, FALSE)</f>
        <v>Baclini</v>
      </c>
      <c r="D454">
        <f>VLOOKUP(A454, Table3[], 3, FALSE)</f>
        <v>3</v>
      </c>
      <c r="E454" t="str">
        <f>IFERROR(IF(VLOOKUP(A454, Table3[], 2, FALSE) = 0, "no", "yes"), "no")</f>
        <v>yes</v>
      </c>
      <c r="F454" t="str">
        <f>VLOOKUP(A454, Table3[], 7, FALSE)</f>
        <v>female</v>
      </c>
      <c r="G454" s="11">
        <v>24</v>
      </c>
      <c r="H454">
        <f>VLOOKUP(A454, Table3[], 13, FALSE)</f>
        <v>3</v>
      </c>
      <c r="J454">
        <f>IF(Table5[[#This Row],[Age]] = "N/A", "N/A", ROUNDDOWN(Table5[[#This Row],[Age]], 0))</f>
        <v>24</v>
      </c>
    </row>
    <row r="455" spans="1:10" x14ac:dyDescent="0.15">
      <c r="A455">
        <v>865</v>
      </c>
      <c r="B455" t="str">
        <f>VLOOKUP(A455, Table3[], 5, FALSE)</f>
        <v xml:space="preserve"> MR</v>
      </c>
      <c r="C455" t="str">
        <f>VLOOKUP(A455, Table3[], 4, FALSE)</f>
        <v>Gill</v>
      </c>
      <c r="D455">
        <f>VLOOKUP(A455, Table3[], 3, FALSE)</f>
        <v>2</v>
      </c>
      <c r="E455" t="str">
        <f>IFERROR(IF(VLOOKUP(A455, Table3[], 2, FALSE) = 0, "no", "yes"), "no")</f>
        <v>no</v>
      </c>
      <c r="F455" t="str">
        <f>VLOOKUP(A455, Table3[], 7, FALSE)</f>
        <v>male</v>
      </c>
      <c r="G455" s="11">
        <v>24</v>
      </c>
      <c r="H455">
        <f>VLOOKUP(A455, Table3[], 13, FALSE)</f>
        <v>0</v>
      </c>
      <c r="J455">
        <f>IF(Table5[[#This Row],[Age]] = "N/A", "N/A", ROUNDDOWN(Table5[[#This Row],[Age]], 0))</f>
        <v>24</v>
      </c>
    </row>
    <row r="456" spans="1:10" x14ac:dyDescent="0.15">
      <c r="A456">
        <v>677</v>
      </c>
      <c r="B456" t="str">
        <f>VLOOKUP(A456, Table3[], 5, FALSE)</f>
        <v xml:space="preserve"> MR</v>
      </c>
      <c r="C456" t="str">
        <f>VLOOKUP(A456, Table3[], 4, FALSE)</f>
        <v>Sawyer</v>
      </c>
      <c r="D456">
        <f>VLOOKUP(A456, Table3[], 3, FALSE)</f>
        <v>3</v>
      </c>
      <c r="E456" t="str">
        <f>IFERROR(IF(VLOOKUP(A456, Table3[], 2, FALSE) = 0, "no", "yes"), "no")</f>
        <v>no</v>
      </c>
      <c r="F456" t="str">
        <f>VLOOKUP(A456, Table3[], 7, FALSE)</f>
        <v>male</v>
      </c>
      <c r="G456" s="11">
        <v>24</v>
      </c>
      <c r="H456">
        <f>VLOOKUP(A456, Table3[], 13, FALSE)</f>
        <v>0</v>
      </c>
      <c r="J456">
        <f>IF(Table5[[#This Row],[Age]] = "N/A", "N/A", ROUNDDOWN(Table5[[#This Row],[Age]], 0))</f>
        <v>24</v>
      </c>
    </row>
    <row r="457" spans="1:10" x14ac:dyDescent="0.15">
      <c r="A457">
        <v>76</v>
      </c>
      <c r="B457" t="str">
        <f>VLOOKUP(A457, Table3[], 5, FALSE)</f>
        <v xml:space="preserve"> MR</v>
      </c>
      <c r="C457" t="str">
        <f>VLOOKUP(A457, Table3[], 4, FALSE)</f>
        <v>Moen</v>
      </c>
      <c r="D457">
        <f>VLOOKUP(A457, Table3[], 3, FALSE)</f>
        <v>3</v>
      </c>
      <c r="E457" t="str">
        <f>IFERROR(IF(VLOOKUP(A457, Table3[], 2, FALSE) = 0, "no", "yes"), "no")</f>
        <v>no</v>
      </c>
      <c r="F457" t="str">
        <f>VLOOKUP(A457, Table3[], 7, FALSE)</f>
        <v>male</v>
      </c>
      <c r="G457" s="11">
        <v>25</v>
      </c>
      <c r="H457">
        <f>VLOOKUP(A457, Table3[], 13, FALSE)</f>
        <v>0</v>
      </c>
      <c r="J457">
        <f>IF(Table5[[#This Row],[Age]] = "N/A", "N/A", ROUNDDOWN(Table5[[#This Row],[Age]], 0))</f>
        <v>25</v>
      </c>
    </row>
    <row r="458" spans="1:10" x14ac:dyDescent="0.15">
      <c r="A458">
        <v>135</v>
      </c>
      <c r="B458" t="str">
        <f>VLOOKUP(A458, Table3[], 5, FALSE)</f>
        <v xml:space="preserve"> MR</v>
      </c>
      <c r="C458" t="str">
        <f>VLOOKUP(A458, Table3[], 4, FALSE)</f>
        <v>Sobey</v>
      </c>
      <c r="D458">
        <f>VLOOKUP(A458, Table3[], 3, FALSE)</f>
        <v>2</v>
      </c>
      <c r="E458" t="str">
        <f>IFERROR(IF(VLOOKUP(A458, Table3[], 2, FALSE) = 0, "no", "yes"), "no")</f>
        <v>no</v>
      </c>
      <c r="F458" t="str">
        <f>VLOOKUP(A458, Table3[], 7, FALSE)</f>
        <v>male</v>
      </c>
      <c r="G458" s="11">
        <v>25</v>
      </c>
      <c r="H458">
        <f>VLOOKUP(A458, Table3[], 13, FALSE)</f>
        <v>0</v>
      </c>
      <c r="J458">
        <f>IF(Table5[[#This Row],[Age]] = "N/A", "N/A", ROUNDDOWN(Table5[[#This Row],[Age]], 0))</f>
        <v>25</v>
      </c>
    </row>
    <row r="459" spans="1:10" x14ac:dyDescent="0.15">
      <c r="A459">
        <v>247</v>
      </c>
      <c r="B459" t="str">
        <f>VLOOKUP(A459, Table3[], 5, FALSE)</f>
        <v xml:space="preserve"> MISS</v>
      </c>
      <c r="C459" t="str">
        <f>VLOOKUP(A459, Table3[], 4, FALSE)</f>
        <v>Lindahl</v>
      </c>
      <c r="D459">
        <f>VLOOKUP(A459, Table3[], 3, FALSE)</f>
        <v>3</v>
      </c>
      <c r="E459" t="str">
        <f>IFERROR(IF(VLOOKUP(A459, Table3[], 2, FALSE) = 0, "no", "yes"), "no")</f>
        <v>no</v>
      </c>
      <c r="F459" t="str">
        <f>VLOOKUP(A459, Table3[], 7, FALSE)</f>
        <v>female</v>
      </c>
      <c r="G459" s="11">
        <v>25</v>
      </c>
      <c r="H459">
        <f>VLOOKUP(A459, Table3[], 13, FALSE)</f>
        <v>0</v>
      </c>
      <c r="J459">
        <f>IF(Table5[[#This Row],[Age]] = "N/A", "N/A", ROUNDDOWN(Table5[[#This Row],[Age]], 0))</f>
        <v>25</v>
      </c>
    </row>
    <row r="460" spans="1:10" x14ac:dyDescent="0.15">
      <c r="A460">
        <v>268</v>
      </c>
      <c r="B460" t="str">
        <f>VLOOKUP(A460, Table3[], 5, FALSE)</f>
        <v xml:space="preserve"> MR</v>
      </c>
      <c r="C460" t="str">
        <f>VLOOKUP(A460, Table3[], 4, FALSE)</f>
        <v>Persson</v>
      </c>
      <c r="D460">
        <f>VLOOKUP(A460, Table3[], 3, FALSE)</f>
        <v>3</v>
      </c>
      <c r="E460" t="str">
        <f>IFERROR(IF(VLOOKUP(A460, Table3[], 2, FALSE) = 0, "no", "yes"), "no")</f>
        <v>yes</v>
      </c>
      <c r="F460" t="str">
        <f>VLOOKUP(A460, Table3[], 7, FALSE)</f>
        <v>male</v>
      </c>
      <c r="G460" s="11">
        <v>25</v>
      </c>
      <c r="H460">
        <f>VLOOKUP(A460, Table3[], 13, FALSE)</f>
        <v>1</v>
      </c>
      <c r="J460">
        <f>IF(Table5[[#This Row],[Age]] = "N/A", "N/A", ROUNDDOWN(Table5[[#This Row],[Age]], 0))</f>
        <v>25</v>
      </c>
    </row>
    <row r="461" spans="1:10" x14ac:dyDescent="0.15">
      <c r="A461">
        <v>272</v>
      </c>
      <c r="B461" t="str">
        <f>VLOOKUP(A461, Table3[], 5, FALSE)</f>
        <v xml:space="preserve"> MR</v>
      </c>
      <c r="C461" t="str">
        <f>VLOOKUP(A461, Table3[], 4, FALSE)</f>
        <v>Tornquist</v>
      </c>
      <c r="D461">
        <f>VLOOKUP(A461, Table3[], 3, FALSE)</f>
        <v>3</v>
      </c>
      <c r="E461" t="str">
        <f>IFERROR(IF(VLOOKUP(A461, Table3[], 2, FALSE) = 0, "no", "yes"), "no")</f>
        <v>yes</v>
      </c>
      <c r="F461" t="str">
        <f>VLOOKUP(A461, Table3[], 7, FALSE)</f>
        <v>male</v>
      </c>
      <c r="G461" s="11">
        <v>25</v>
      </c>
      <c r="H461">
        <f>VLOOKUP(A461, Table3[], 13, FALSE)</f>
        <v>0</v>
      </c>
      <c r="J461">
        <f>IF(Table5[[#This Row],[Age]] = "N/A", "N/A", ROUNDDOWN(Table5[[#This Row],[Age]], 0))</f>
        <v>25</v>
      </c>
    </row>
    <row r="462" spans="1:10" x14ac:dyDescent="0.15">
      <c r="A462">
        <v>344</v>
      </c>
      <c r="B462" t="str">
        <f>VLOOKUP(A462, Table3[], 5, FALSE)</f>
        <v xml:space="preserve"> MR</v>
      </c>
      <c r="C462" t="str">
        <f>VLOOKUP(A462, Table3[], 4, FALSE)</f>
        <v>Sedgwick</v>
      </c>
      <c r="D462">
        <f>VLOOKUP(A462, Table3[], 3, FALSE)</f>
        <v>2</v>
      </c>
      <c r="E462" t="str">
        <f>IFERROR(IF(VLOOKUP(A462, Table3[], 2, FALSE) = 0, "no", "yes"), "no")</f>
        <v>no</v>
      </c>
      <c r="F462" t="str">
        <f>VLOOKUP(A462, Table3[], 7, FALSE)</f>
        <v>male</v>
      </c>
      <c r="G462" s="11">
        <v>25</v>
      </c>
      <c r="H462">
        <f>VLOOKUP(A462, Table3[], 13, FALSE)</f>
        <v>0</v>
      </c>
      <c r="J462">
        <f>IF(Table5[[#This Row],[Age]] = "N/A", "N/A", ROUNDDOWN(Table5[[#This Row],[Age]], 0))</f>
        <v>25</v>
      </c>
    </row>
    <row r="463" spans="1:10" x14ac:dyDescent="0.15">
      <c r="A463">
        <v>354</v>
      </c>
      <c r="B463" t="str">
        <f>VLOOKUP(A463, Table3[], 5, FALSE)</f>
        <v xml:space="preserve"> MR</v>
      </c>
      <c r="C463" t="str">
        <f>VLOOKUP(A463, Table3[], 4, FALSE)</f>
        <v>Arnold-Franchi</v>
      </c>
      <c r="D463">
        <f>VLOOKUP(A463, Table3[], 3, FALSE)</f>
        <v>3</v>
      </c>
      <c r="E463" t="str">
        <f>IFERROR(IF(VLOOKUP(A463, Table3[], 2, FALSE) = 0, "no", "yes"), "no")</f>
        <v>no</v>
      </c>
      <c r="F463" t="str">
        <f>VLOOKUP(A463, Table3[], 7, FALSE)</f>
        <v>male</v>
      </c>
      <c r="G463" s="11">
        <v>25</v>
      </c>
      <c r="H463">
        <f>VLOOKUP(A463, Table3[], 13, FALSE)</f>
        <v>1</v>
      </c>
      <c r="J463">
        <f>IF(Table5[[#This Row],[Age]] = "N/A", "N/A", ROUNDDOWN(Table5[[#This Row],[Age]], 0))</f>
        <v>25</v>
      </c>
    </row>
    <row r="464" spans="1:10" x14ac:dyDescent="0.15">
      <c r="A464">
        <v>371</v>
      </c>
      <c r="B464" t="str">
        <f>VLOOKUP(A464, Table3[], 5, FALSE)</f>
        <v xml:space="preserve"> MR</v>
      </c>
      <c r="C464" t="str">
        <f>VLOOKUP(A464, Table3[], 4, FALSE)</f>
        <v>Harder</v>
      </c>
      <c r="D464">
        <f>VLOOKUP(A464, Table3[], 3, FALSE)</f>
        <v>1</v>
      </c>
      <c r="E464" t="str">
        <f>IFERROR(IF(VLOOKUP(A464, Table3[], 2, FALSE) = 0, "no", "yes"), "no")</f>
        <v>yes</v>
      </c>
      <c r="F464" t="str">
        <f>VLOOKUP(A464, Table3[], 7, FALSE)</f>
        <v>male</v>
      </c>
      <c r="G464" s="11">
        <v>25</v>
      </c>
      <c r="H464">
        <f>VLOOKUP(A464, Table3[], 13, FALSE)</f>
        <v>1</v>
      </c>
      <c r="J464">
        <f>IF(Table5[[#This Row],[Age]] = "N/A", "N/A", ROUNDDOWN(Table5[[#This Row],[Age]], 0))</f>
        <v>25</v>
      </c>
    </row>
    <row r="465" spans="1:10" x14ac:dyDescent="0.15">
      <c r="A465">
        <v>443</v>
      </c>
      <c r="B465" t="str">
        <f>VLOOKUP(A465, Table3[], 5, FALSE)</f>
        <v xml:space="preserve"> MR</v>
      </c>
      <c r="C465" t="str">
        <f>VLOOKUP(A465, Table3[], 4, FALSE)</f>
        <v>Petterson</v>
      </c>
      <c r="D465">
        <f>VLOOKUP(A465, Table3[], 3, FALSE)</f>
        <v>3</v>
      </c>
      <c r="E465" t="str">
        <f>IFERROR(IF(VLOOKUP(A465, Table3[], 2, FALSE) = 0, "no", "yes"), "no")</f>
        <v>no</v>
      </c>
      <c r="F465" t="str">
        <f>VLOOKUP(A465, Table3[], 7, FALSE)</f>
        <v>male</v>
      </c>
      <c r="G465" s="11">
        <v>25</v>
      </c>
      <c r="H465">
        <f>VLOOKUP(A465, Table3[], 13, FALSE)</f>
        <v>1</v>
      </c>
      <c r="J465">
        <f>IF(Table5[[#This Row],[Age]] = "N/A", "N/A", ROUNDDOWN(Table5[[#This Row],[Age]], 0))</f>
        <v>25</v>
      </c>
    </row>
    <row r="466" spans="1:10" x14ac:dyDescent="0.15">
      <c r="A466">
        <v>485</v>
      </c>
      <c r="B466" t="str">
        <f>VLOOKUP(A466, Table3[], 5, FALSE)</f>
        <v xml:space="preserve"> MR</v>
      </c>
      <c r="C466" t="str">
        <f>VLOOKUP(A466, Table3[], 4, FALSE)</f>
        <v>Bishop</v>
      </c>
      <c r="D466">
        <f>VLOOKUP(A466, Table3[], 3, FALSE)</f>
        <v>1</v>
      </c>
      <c r="E466" t="str">
        <f>IFERROR(IF(VLOOKUP(A466, Table3[], 2, FALSE) = 0, "no", "yes"), "no")</f>
        <v>yes</v>
      </c>
      <c r="F466" t="str">
        <f>VLOOKUP(A466, Table3[], 7, FALSE)</f>
        <v>male</v>
      </c>
      <c r="G466" s="11">
        <v>25</v>
      </c>
      <c r="H466">
        <f>VLOOKUP(A466, Table3[], 13, FALSE)</f>
        <v>1</v>
      </c>
      <c r="J466">
        <f>IF(Table5[[#This Row],[Age]] = "N/A", "N/A", ROUNDDOWN(Table5[[#This Row],[Age]], 0))</f>
        <v>25</v>
      </c>
    </row>
    <row r="467" spans="1:10" x14ac:dyDescent="0.15">
      <c r="A467">
        <v>499</v>
      </c>
      <c r="B467" t="str">
        <f>VLOOKUP(A467, Table3[], 5, FALSE)</f>
        <v xml:space="preserve"> MRS</v>
      </c>
      <c r="C467" t="str">
        <f>VLOOKUP(A467, Table3[], 4, FALSE)</f>
        <v>Allison</v>
      </c>
      <c r="D467">
        <f>VLOOKUP(A467, Table3[], 3, FALSE)</f>
        <v>1</v>
      </c>
      <c r="E467" t="str">
        <f>IFERROR(IF(VLOOKUP(A467, Table3[], 2, FALSE) = 0, "no", "yes"), "no")</f>
        <v>no</v>
      </c>
      <c r="F467" t="str">
        <f>VLOOKUP(A467, Table3[], 7, FALSE)</f>
        <v>female</v>
      </c>
      <c r="G467" s="11">
        <v>25</v>
      </c>
      <c r="H467">
        <f>VLOOKUP(A467, Table3[], 13, FALSE)</f>
        <v>3</v>
      </c>
      <c r="J467">
        <f>IF(Table5[[#This Row],[Age]] = "N/A", "N/A", ROUNDDOWN(Table5[[#This Row],[Age]], 0))</f>
        <v>25</v>
      </c>
    </row>
    <row r="468" spans="1:10" x14ac:dyDescent="0.15">
      <c r="A468">
        <v>581</v>
      </c>
      <c r="B468" t="str">
        <f>VLOOKUP(A468, Table3[], 5, FALSE)</f>
        <v xml:space="preserve"> MISS</v>
      </c>
      <c r="C468" t="str">
        <f>VLOOKUP(A468, Table3[], 4, FALSE)</f>
        <v>Christy</v>
      </c>
      <c r="D468">
        <f>VLOOKUP(A468, Table3[], 3, FALSE)</f>
        <v>2</v>
      </c>
      <c r="E468" t="str">
        <f>IFERROR(IF(VLOOKUP(A468, Table3[], 2, FALSE) = 0, "no", "yes"), "no")</f>
        <v>yes</v>
      </c>
      <c r="F468" t="str">
        <f>VLOOKUP(A468, Table3[], 7, FALSE)</f>
        <v>female</v>
      </c>
      <c r="G468" s="11">
        <v>25</v>
      </c>
      <c r="H468">
        <f>VLOOKUP(A468, Table3[], 13, FALSE)</f>
        <v>2</v>
      </c>
      <c r="J468">
        <f>IF(Table5[[#This Row],[Age]] = "N/A", "N/A", ROUNDDOWN(Table5[[#This Row],[Age]], 0))</f>
        <v>25</v>
      </c>
    </row>
    <row r="469" spans="1:10" x14ac:dyDescent="0.15">
      <c r="A469">
        <v>667</v>
      </c>
      <c r="B469" t="str">
        <f>VLOOKUP(A469, Table3[], 5, FALSE)</f>
        <v xml:space="preserve"> MR</v>
      </c>
      <c r="C469" t="str">
        <f>VLOOKUP(A469, Table3[], 4, FALSE)</f>
        <v>Butler</v>
      </c>
      <c r="D469">
        <f>VLOOKUP(A469, Table3[], 3, FALSE)</f>
        <v>2</v>
      </c>
      <c r="E469" t="str">
        <f>IFERROR(IF(VLOOKUP(A469, Table3[], 2, FALSE) = 0, "no", "yes"), "no")</f>
        <v>no</v>
      </c>
      <c r="F469" t="str">
        <f>VLOOKUP(A469, Table3[], 7, FALSE)</f>
        <v>male</v>
      </c>
      <c r="G469" s="11">
        <v>25</v>
      </c>
      <c r="H469">
        <f>VLOOKUP(A469, Table3[], 13, FALSE)</f>
        <v>0</v>
      </c>
      <c r="J469">
        <f>IF(Table5[[#This Row],[Age]] = "N/A", "N/A", ROUNDDOWN(Table5[[#This Row],[Age]], 0))</f>
        <v>25</v>
      </c>
    </row>
    <row r="470" spans="1:10" x14ac:dyDescent="0.15">
      <c r="A470">
        <v>686</v>
      </c>
      <c r="B470" t="str">
        <f>VLOOKUP(A470, Table3[], 5, FALSE)</f>
        <v xml:space="preserve"> MR</v>
      </c>
      <c r="C470" t="str">
        <f>VLOOKUP(A470, Table3[], 4, FALSE)</f>
        <v>Laroche</v>
      </c>
      <c r="D470">
        <f>VLOOKUP(A470, Table3[], 3, FALSE)</f>
        <v>2</v>
      </c>
      <c r="E470" t="str">
        <f>IFERROR(IF(VLOOKUP(A470, Table3[], 2, FALSE) = 0, "no", "yes"), "no")</f>
        <v>no</v>
      </c>
      <c r="F470" t="str">
        <f>VLOOKUP(A470, Table3[], 7, FALSE)</f>
        <v>male</v>
      </c>
      <c r="G470" s="11">
        <v>25</v>
      </c>
      <c r="H470">
        <f>VLOOKUP(A470, Table3[], 13, FALSE)</f>
        <v>3</v>
      </c>
      <c r="J470">
        <f>IF(Table5[[#This Row],[Age]] = "N/A", "N/A", ROUNDDOWN(Table5[[#This Row],[Age]], 0))</f>
        <v>25</v>
      </c>
    </row>
    <row r="471" spans="1:10" x14ac:dyDescent="0.15">
      <c r="A471">
        <v>694</v>
      </c>
      <c r="B471" t="str">
        <f>VLOOKUP(A471, Table3[], 5, FALSE)</f>
        <v xml:space="preserve"> MR</v>
      </c>
      <c r="C471" t="str">
        <f>VLOOKUP(A471, Table3[], 4, FALSE)</f>
        <v>Saad</v>
      </c>
      <c r="D471">
        <f>VLOOKUP(A471, Table3[], 3, FALSE)</f>
        <v>3</v>
      </c>
      <c r="E471" t="str">
        <f>IFERROR(IF(VLOOKUP(A471, Table3[], 2, FALSE) = 0, "no", "yes"), "no")</f>
        <v>no</v>
      </c>
      <c r="F471" t="str">
        <f>VLOOKUP(A471, Table3[], 7, FALSE)</f>
        <v>male</v>
      </c>
      <c r="G471" s="11">
        <v>25</v>
      </c>
      <c r="H471">
        <f>VLOOKUP(A471, Table3[], 13, FALSE)</f>
        <v>0</v>
      </c>
      <c r="J471">
        <f>IF(Table5[[#This Row],[Age]] = "N/A", "N/A", ROUNDDOWN(Table5[[#This Row],[Age]], 0))</f>
        <v>25</v>
      </c>
    </row>
    <row r="472" spans="1:10" x14ac:dyDescent="0.15">
      <c r="A472">
        <v>704</v>
      </c>
      <c r="B472" t="str">
        <f>VLOOKUP(A472, Table3[], 5, FALSE)</f>
        <v xml:space="preserve"> MR</v>
      </c>
      <c r="C472" t="str">
        <f>VLOOKUP(A472, Table3[], 4, FALSE)</f>
        <v>Gallagher</v>
      </c>
      <c r="D472">
        <f>VLOOKUP(A472, Table3[], 3, FALSE)</f>
        <v>3</v>
      </c>
      <c r="E472" t="str">
        <f>IFERROR(IF(VLOOKUP(A472, Table3[], 2, FALSE) = 0, "no", "yes"), "no")</f>
        <v>no</v>
      </c>
      <c r="F472" t="str">
        <f>VLOOKUP(A472, Table3[], 7, FALSE)</f>
        <v>male</v>
      </c>
      <c r="G472" s="11">
        <v>25</v>
      </c>
      <c r="H472">
        <f>VLOOKUP(A472, Table3[], 13, FALSE)</f>
        <v>0</v>
      </c>
      <c r="J472">
        <f>IF(Table5[[#This Row],[Age]] = "N/A", "N/A", ROUNDDOWN(Table5[[#This Row],[Age]], 0))</f>
        <v>25</v>
      </c>
    </row>
    <row r="473" spans="1:10" x14ac:dyDescent="0.15">
      <c r="A473">
        <v>729</v>
      </c>
      <c r="B473" t="str">
        <f>VLOOKUP(A473, Table3[], 5, FALSE)</f>
        <v xml:space="preserve"> MR</v>
      </c>
      <c r="C473" t="str">
        <f>VLOOKUP(A473, Table3[], 4, FALSE)</f>
        <v>Bryhl</v>
      </c>
      <c r="D473">
        <f>VLOOKUP(A473, Table3[], 3, FALSE)</f>
        <v>2</v>
      </c>
      <c r="E473" t="str">
        <f>IFERROR(IF(VLOOKUP(A473, Table3[], 2, FALSE) = 0, "no", "yes"), "no")</f>
        <v>no</v>
      </c>
      <c r="F473" t="str">
        <f>VLOOKUP(A473, Table3[], 7, FALSE)</f>
        <v>male</v>
      </c>
      <c r="G473" s="11">
        <v>25</v>
      </c>
      <c r="H473">
        <f>VLOOKUP(A473, Table3[], 13, FALSE)</f>
        <v>1</v>
      </c>
      <c r="J473">
        <f>IF(Table5[[#This Row],[Age]] = "N/A", "N/A", ROUNDDOWN(Table5[[#This Row],[Age]], 0))</f>
        <v>25</v>
      </c>
    </row>
    <row r="474" spans="1:10" x14ac:dyDescent="0.15">
      <c r="A474">
        <v>730</v>
      </c>
      <c r="B474" t="str">
        <f>VLOOKUP(A474, Table3[], 5, FALSE)</f>
        <v xml:space="preserve"> MISS</v>
      </c>
      <c r="C474" t="str">
        <f>VLOOKUP(A474, Table3[], 4, FALSE)</f>
        <v>Ilmakangas</v>
      </c>
      <c r="D474">
        <f>VLOOKUP(A474, Table3[], 3, FALSE)</f>
        <v>3</v>
      </c>
      <c r="E474" t="str">
        <f>IFERROR(IF(VLOOKUP(A474, Table3[], 2, FALSE) = 0, "no", "yes"), "no")</f>
        <v>no</v>
      </c>
      <c r="F474" t="str">
        <f>VLOOKUP(A474, Table3[], 7, FALSE)</f>
        <v>female</v>
      </c>
      <c r="G474" s="11">
        <v>25</v>
      </c>
      <c r="H474">
        <f>VLOOKUP(A474, Table3[], 13, FALSE)</f>
        <v>1</v>
      </c>
      <c r="J474">
        <f>IF(Table5[[#This Row],[Age]] = "N/A", "N/A", ROUNDDOWN(Table5[[#This Row],[Age]], 0))</f>
        <v>25</v>
      </c>
    </row>
    <row r="475" spans="1:10" x14ac:dyDescent="0.15">
      <c r="A475">
        <v>785</v>
      </c>
      <c r="B475" t="str">
        <f>VLOOKUP(A475, Table3[], 5, FALSE)</f>
        <v xml:space="preserve"> MR</v>
      </c>
      <c r="C475" t="str">
        <f>VLOOKUP(A475, Table3[], 4, FALSE)</f>
        <v>Ali</v>
      </c>
      <c r="D475">
        <f>VLOOKUP(A475, Table3[], 3, FALSE)</f>
        <v>3</v>
      </c>
      <c r="E475" t="str">
        <f>IFERROR(IF(VLOOKUP(A475, Table3[], 2, FALSE) = 0, "no", "yes"), "no")</f>
        <v>no</v>
      </c>
      <c r="F475" t="str">
        <f>VLOOKUP(A475, Table3[], 7, FALSE)</f>
        <v>male</v>
      </c>
      <c r="G475" s="11">
        <v>25</v>
      </c>
      <c r="H475">
        <f>VLOOKUP(A475, Table3[], 13, FALSE)</f>
        <v>0</v>
      </c>
      <c r="J475">
        <f>IF(Table5[[#This Row],[Age]] = "N/A", "N/A", ROUNDDOWN(Table5[[#This Row],[Age]], 0))</f>
        <v>25</v>
      </c>
    </row>
    <row r="476" spans="1:10" x14ac:dyDescent="0.15">
      <c r="A476">
        <v>786</v>
      </c>
      <c r="B476" t="str">
        <f>VLOOKUP(A476, Table3[], 5, FALSE)</f>
        <v xml:space="preserve"> MR</v>
      </c>
      <c r="C476" t="str">
        <f>VLOOKUP(A476, Table3[], 4, FALSE)</f>
        <v>Harmer</v>
      </c>
      <c r="D476">
        <f>VLOOKUP(A476, Table3[], 3, FALSE)</f>
        <v>3</v>
      </c>
      <c r="E476" t="str">
        <f>IFERROR(IF(VLOOKUP(A476, Table3[], 2, FALSE) = 0, "no", "yes"), "no")</f>
        <v>no</v>
      </c>
      <c r="F476" t="str">
        <f>VLOOKUP(A476, Table3[], 7, FALSE)</f>
        <v>male</v>
      </c>
      <c r="G476" s="11">
        <v>25</v>
      </c>
      <c r="H476">
        <f>VLOOKUP(A476, Table3[], 13, FALSE)</f>
        <v>0</v>
      </c>
      <c r="J476">
        <f>IF(Table5[[#This Row],[Age]] = "N/A", "N/A", ROUNDDOWN(Table5[[#This Row],[Age]], 0))</f>
        <v>25</v>
      </c>
    </row>
    <row r="477" spans="1:10" x14ac:dyDescent="0.15">
      <c r="A477">
        <v>795</v>
      </c>
      <c r="B477" t="str">
        <f>VLOOKUP(A477, Table3[], 5, FALSE)</f>
        <v xml:space="preserve"> MR</v>
      </c>
      <c r="C477" t="str">
        <f>VLOOKUP(A477, Table3[], 4, FALSE)</f>
        <v>Dantcheff</v>
      </c>
      <c r="D477">
        <f>VLOOKUP(A477, Table3[], 3, FALSE)</f>
        <v>3</v>
      </c>
      <c r="E477" t="str">
        <f>IFERROR(IF(VLOOKUP(A477, Table3[], 2, FALSE) = 0, "no", "yes"), "no")</f>
        <v>no</v>
      </c>
      <c r="F477" t="str">
        <f>VLOOKUP(A477, Table3[], 7, FALSE)</f>
        <v>male</v>
      </c>
      <c r="G477" s="11">
        <v>25</v>
      </c>
      <c r="H477">
        <f>VLOOKUP(A477, Table3[], 13, FALSE)</f>
        <v>0</v>
      </c>
      <c r="J477">
        <f>IF(Table5[[#This Row],[Age]] = "N/A", "N/A", ROUNDDOWN(Table5[[#This Row],[Age]], 0))</f>
        <v>25</v>
      </c>
    </row>
    <row r="478" spans="1:10" x14ac:dyDescent="0.15">
      <c r="A478">
        <v>881</v>
      </c>
      <c r="B478" t="str">
        <f>VLOOKUP(A478, Table3[], 5, FALSE)</f>
        <v xml:space="preserve"> MRS</v>
      </c>
      <c r="C478" t="str">
        <f>VLOOKUP(A478, Table3[], 4, FALSE)</f>
        <v>Shelley</v>
      </c>
      <c r="D478">
        <f>VLOOKUP(A478, Table3[], 3, FALSE)</f>
        <v>2</v>
      </c>
      <c r="E478" t="str">
        <f>IFERROR(IF(VLOOKUP(A478, Table3[], 2, FALSE) = 0, "no", "yes"), "no")</f>
        <v>yes</v>
      </c>
      <c r="F478" t="str">
        <f>VLOOKUP(A478, Table3[], 7, FALSE)</f>
        <v>female</v>
      </c>
      <c r="G478" s="11">
        <v>25</v>
      </c>
      <c r="H478">
        <f>VLOOKUP(A478, Table3[], 13, FALSE)</f>
        <v>1</v>
      </c>
      <c r="J478">
        <f>IF(Table5[[#This Row],[Age]] = "N/A", "N/A", ROUNDDOWN(Table5[[#This Row],[Age]], 0))</f>
        <v>25</v>
      </c>
    </row>
    <row r="479" spans="1:10" x14ac:dyDescent="0.15">
      <c r="A479">
        <v>885</v>
      </c>
      <c r="B479" t="str">
        <f>VLOOKUP(A479, Table3[], 5, FALSE)</f>
        <v xml:space="preserve"> MR</v>
      </c>
      <c r="C479" t="str">
        <f>VLOOKUP(A479, Table3[], 4, FALSE)</f>
        <v>Sutehall</v>
      </c>
      <c r="D479">
        <f>VLOOKUP(A479, Table3[], 3, FALSE)</f>
        <v>3</v>
      </c>
      <c r="E479" t="str">
        <f>IFERROR(IF(VLOOKUP(A479, Table3[], 2, FALSE) = 0, "no", "yes"), "no")</f>
        <v>no</v>
      </c>
      <c r="F479" t="str">
        <f>VLOOKUP(A479, Table3[], 7, FALSE)</f>
        <v>male</v>
      </c>
      <c r="G479" s="11">
        <v>25</v>
      </c>
      <c r="H479">
        <f>VLOOKUP(A479, Table3[], 13, FALSE)</f>
        <v>0</v>
      </c>
      <c r="J479">
        <f>IF(Table5[[#This Row],[Age]] = "N/A", "N/A", ROUNDDOWN(Table5[[#This Row],[Age]], 0))</f>
        <v>25</v>
      </c>
    </row>
    <row r="480" spans="1:10" x14ac:dyDescent="0.15">
      <c r="A480">
        <v>3</v>
      </c>
      <c r="B480" t="str">
        <f>VLOOKUP(A480, Table3[], 5, FALSE)</f>
        <v xml:space="preserve"> MISS</v>
      </c>
      <c r="C480" t="str">
        <f>VLOOKUP(A480, Table3[], 4, FALSE)</f>
        <v>Heikkinen</v>
      </c>
      <c r="D480">
        <f>VLOOKUP(A480, Table3[], 3, FALSE)</f>
        <v>3</v>
      </c>
      <c r="E480" t="str">
        <f>IFERROR(IF(VLOOKUP(A480, Table3[], 2, FALSE) = 0, "no", "yes"), "no")</f>
        <v>yes</v>
      </c>
      <c r="F480" t="str">
        <f>VLOOKUP(A480, Table3[], 7, FALSE)</f>
        <v>female</v>
      </c>
      <c r="G480" s="11">
        <v>26</v>
      </c>
      <c r="H480">
        <f>VLOOKUP(A480, Table3[], 13, FALSE)</f>
        <v>0</v>
      </c>
      <c r="J480">
        <f>IF(Table5[[#This Row],[Age]] = "N/A", "N/A", ROUNDDOWN(Table5[[#This Row],[Age]], 0))</f>
        <v>26</v>
      </c>
    </row>
    <row r="481" spans="1:10" x14ac:dyDescent="0.15">
      <c r="A481">
        <v>70</v>
      </c>
      <c r="B481" t="str">
        <f>VLOOKUP(A481, Table3[], 5, FALSE)</f>
        <v xml:space="preserve"> MR</v>
      </c>
      <c r="C481" t="str">
        <f>VLOOKUP(A481, Table3[], 4, FALSE)</f>
        <v>Kink</v>
      </c>
      <c r="D481">
        <f>VLOOKUP(A481, Table3[], 3, FALSE)</f>
        <v>3</v>
      </c>
      <c r="E481" t="str">
        <f>IFERROR(IF(VLOOKUP(A481, Table3[], 2, FALSE) = 0, "no", "yes"), "no")</f>
        <v>no</v>
      </c>
      <c r="F481" t="str">
        <f>VLOOKUP(A481, Table3[], 7, FALSE)</f>
        <v>male</v>
      </c>
      <c r="G481" s="11">
        <v>26</v>
      </c>
      <c r="H481">
        <f>VLOOKUP(A481, Table3[], 13, FALSE)</f>
        <v>2</v>
      </c>
      <c r="J481">
        <f>IF(Table5[[#This Row],[Age]] = "N/A", "N/A", ROUNDDOWN(Table5[[#This Row],[Age]], 0))</f>
        <v>26</v>
      </c>
    </row>
    <row r="482" spans="1:10" x14ac:dyDescent="0.15">
      <c r="A482">
        <v>74</v>
      </c>
      <c r="B482" t="str">
        <f>VLOOKUP(A482, Table3[], 5, FALSE)</f>
        <v xml:space="preserve"> MR</v>
      </c>
      <c r="C482" t="str">
        <f>VLOOKUP(A482, Table3[], 4, FALSE)</f>
        <v>Chronopoulos</v>
      </c>
      <c r="D482">
        <f>VLOOKUP(A482, Table3[], 3, FALSE)</f>
        <v>3</v>
      </c>
      <c r="E482" t="str">
        <f>IFERROR(IF(VLOOKUP(A482, Table3[], 2, FALSE) = 0, "no", "yes"), "no")</f>
        <v>no</v>
      </c>
      <c r="F482" t="str">
        <f>VLOOKUP(A482, Table3[], 7, FALSE)</f>
        <v>male</v>
      </c>
      <c r="G482" s="11">
        <v>26</v>
      </c>
      <c r="H482">
        <f>VLOOKUP(A482, Table3[], 13, FALSE)</f>
        <v>1</v>
      </c>
      <c r="J482">
        <f>IF(Table5[[#This Row],[Age]] = "N/A", "N/A", ROUNDDOWN(Table5[[#This Row],[Age]], 0))</f>
        <v>26</v>
      </c>
    </row>
    <row r="483" spans="1:10" x14ac:dyDescent="0.15">
      <c r="A483">
        <v>94</v>
      </c>
      <c r="B483" t="str">
        <f>VLOOKUP(A483, Table3[], 5, FALSE)</f>
        <v xml:space="preserve"> MR</v>
      </c>
      <c r="C483" t="str">
        <f>VLOOKUP(A483, Table3[], 4, FALSE)</f>
        <v>Dean</v>
      </c>
      <c r="D483">
        <f>VLOOKUP(A483, Table3[], 3, FALSE)</f>
        <v>3</v>
      </c>
      <c r="E483" t="str">
        <f>IFERROR(IF(VLOOKUP(A483, Table3[], 2, FALSE) = 0, "no", "yes"), "no")</f>
        <v>no</v>
      </c>
      <c r="F483" t="str">
        <f>VLOOKUP(A483, Table3[], 7, FALSE)</f>
        <v>male</v>
      </c>
      <c r="G483" s="11">
        <v>26</v>
      </c>
      <c r="H483">
        <f>VLOOKUP(A483, Table3[], 13, FALSE)</f>
        <v>3</v>
      </c>
      <c r="J483">
        <f>IF(Table5[[#This Row],[Age]] = "N/A", "N/A", ROUNDDOWN(Table5[[#This Row],[Age]], 0))</f>
        <v>26</v>
      </c>
    </row>
    <row r="484" spans="1:10" x14ac:dyDescent="0.15">
      <c r="A484">
        <v>163</v>
      </c>
      <c r="B484" t="str">
        <f>VLOOKUP(A484, Table3[], 5, FALSE)</f>
        <v xml:space="preserve"> MR</v>
      </c>
      <c r="C484" t="str">
        <f>VLOOKUP(A484, Table3[], 4, FALSE)</f>
        <v>Bengtsson</v>
      </c>
      <c r="D484">
        <f>VLOOKUP(A484, Table3[], 3, FALSE)</f>
        <v>3</v>
      </c>
      <c r="E484" t="str">
        <f>IFERROR(IF(VLOOKUP(A484, Table3[], 2, FALSE) = 0, "no", "yes"), "no")</f>
        <v>no</v>
      </c>
      <c r="F484" t="str">
        <f>VLOOKUP(A484, Table3[], 7, FALSE)</f>
        <v>male</v>
      </c>
      <c r="G484" s="11">
        <v>26</v>
      </c>
      <c r="H484">
        <f>VLOOKUP(A484, Table3[], 13, FALSE)</f>
        <v>0</v>
      </c>
      <c r="J484">
        <f>IF(Table5[[#This Row],[Age]] = "N/A", "N/A", ROUNDDOWN(Table5[[#This Row],[Age]], 0))</f>
        <v>26</v>
      </c>
    </row>
    <row r="485" spans="1:10" x14ac:dyDescent="0.15">
      <c r="A485">
        <v>208</v>
      </c>
      <c r="B485" t="str">
        <f>VLOOKUP(A485, Table3[], 5, FALSE)</f>
        <v xml:space="preserve"> MR</v>
      </c>
      <c r="C485" t="str">
        <f>VLOOKUP(A485, Table3[], 4, FALSE)</f>
        <v>Albimona</v>
      </c>
      <c r="D485">
        <f>VLOOKUP(A485, Table3[], 3, FALSE)</f>
        <v>3</v>
      </c>
      <c r="E485" t="str">
        <f>IFERROR(IF(VLOOKUP(A485, Table3[], 2, FALSE) = 0, "no", "yes"), "no")</f>
        <v>yes</v>
      </c>
      <c r="F485" t="str">
        <f>VLOOKUP(A485, Table3[], 7, FALSE)</f>
        <v>male</v>
      </c>
      <c r="G485" s="11">
        <v>26</v>
      </c>
      <c r="H485">
        <f>VLOOKUP(A485, Table3[], 13, FALSE)</f>
        <v>0</v>
      </c>
      <c r="J485">
        <f>IF(Table5[[#This Row],[Age]] = "N/A", "N/A", ROUNDDOWN(Table5[[#This Row],[Age]], 0))</f>
        <v>26</v>
      </c>
    </row>
    <row r="486" spans="1:10" x14ac:dyDescent="0.15">
      <c r="A486">
        <v>291</v>
      </c>
      <c r="B486" t="str">
        <f>VLOOKUP(A486, Table3[], 5, FALSE)</f>
        <v xml:space="preserve"> MISS</v>
      </c>
      <c r="C486" t="str">
        <f>VLOOKUP(A486, Table3[], 4, FALSE)</f>
        <v>Barber</v>
      </c>
      <c r="D486">
        <f>VLOOKUP(A486, Table3[], 3, FALSE)</f>
        <v>1</v>
      </c>
      <c r="E486" t="str">
        <f>IFERROR(IF(VLOOKUP(A486, Table3[], 2, FALSE) = 0, "no", "yes"), "no")</f>
        <v>yes</v>
      </c>
      <c r="F486" t="str">
        <f>VLOOKUP(A486, Table3[], 7, FALSE)</f>
        <v>female</v>
      </c>
      <c r="G486" s="11">
        <v>26</v>
      </c>
      <c r="H486">
        <f>VLOOKUP(A486, Table3[], 13, FALSE)</f>
        <v>0</v>
      </c>
      <c r="J486">
        <f>IF(Table5[[#This Row],[Age]] = "N/A", "N/A", ROUNDDOWN(Table5[[#This Row],[Age]], 0))</f>
        <v>26</v>
      </c>
    </row>
    <row r="487" spans="1:10" x14ac:dyDescent="0.15">
      <c r="A487">
        <v>313</v>
      </c>
      <c r="B487" t="str">
        <f>VLOOKUP(A487, Table3[], 5, FALSE)</f>
        <v xml:space="preserve"> MRS</v>
      </c>
      <c r="C487" t="str">
        <f>VLOOKUP(A487, Table3[], 4, FALSE)</f>
        <v>Lahtinen</v>
      </c>
      <c r="D487">
        <f>VLOOKUP(A487, Table3[], 3, FALSE)</f>
        <v>2</v>
      </c>
      <c r="E487" t="str">
        <f>IFERROR(IF(VLOOKUP(A487, Table3[], 2, FALSE) = 0, "no", "yes"), "no")</f>
        <v>no</v>
      </c>
      <c r="F487" t="str">
        <f>VLOOKUP(A487, Table3[], 7, FALSE)</f>
        <v>female</v>
      </c>
      <c r="G487" s="11">
        <v>26</v>
      </c>
      <c r="H487">
        <f>VLOOKUP(A487, Table3[], 13, FALSE)</f>
        <v>2</v>
      </c>
      <c r="J487">
        <f>IF(Table5[[#This Row],[Age]] = "N/A", "N/A", ROUNDDOWN(Table5[[#This Row],[Age]], 0))</f>
        <v>26</v>
      </c>
    </row>
    <row r="488" spans="1:10" x14ac:dyDescent="0.15">
      <c r="A488">
        <v>316</v>
      </c>
      <c r="B488" t="str">
        <f>VLOOKUP(A488, Table3[], 5, FALSE)</f>
        <v xml:space="preserve"> MISS</v>
      </c>
      <c r="C488" t="str">
        <f>VLOOKUP(A488, Table3[], 4, FALSE)</f>
        <v>Nilsson</v>
      </c>
      <c r="D488">
        <f>VLOOKUP(A488, Table3[], 3, FALSE)</f>
        <v>3</v>
      </c>
      <c r="E488" t="str">
        <f>IFERROR(IF(VLOOKUP(A488, Table3[], 2, FALSE) = 0, "no", "yes"), "no")</f>
        <v>yes</v>
      </c>
      <c r="F488" t="str">
        <f>VLOOKUP(A488, Table3[], 7, FALSE)</f>
        <v>female</v>
      </c>
      <c r="G488" s="11">
        <v>26</v>
      </c>
      <c r="H488">
        <f>VLOOKUP(A488, Table3[], 13, FALSE)</f>
        <v>0</v>
      </c>
      <c r="J488">
        <f>IF(Table5[[#This Row],[Age]] = "N/A", "N/A", ROUNDDOWN(Table5[[#This Row],[Age]], 0))</f>
        <v>26</v>
      </c>
    </row>
    <row r="489" spans="1:10" x14ac:dyDescent="0.15">
      <c r="A489">
        <v>402</v>
      </c>
      <c r="B489" t="str">
        <f>VLOOKUP(A489, Table3[], 5, FALSE)</f>
        <v xml:space="preserve"> MR</v>
      </c>
      <c r="C489" t="str">
        <f>VLOOKUP(A489, Table3[], 4, FALSE)</f>
        <v>Adams</v>
      </c>
      <c r="D489">
        <f>VLOOKUP(A489, Table3[], 3, FALSE)</f>
        <v>3</v>
      </c>
      <c r="E489" t="str">
        <f>IFERROR(IF(VLOOKUP(A489, Table3[], 2, FALSE) = 0, "no", "yes"), "no")</f>
        <v>no</v>
      </c>
      <c r="F489" t="str">
        <f>VLOOKUP(A489, Table3[], 7, FALSE)</f>
        <v>male</v>
      </c>
      <c r="G489" s="11">
        <v>26</v>
      </c>
      <c r="H489">
        <f>VLOOKUP(A489, Table3[], 13, FALSE)</f>
        <v>0</v>
      </c>
      <c r="J489">
        <f>IF(Table5[[#This Row],[Age]] = "N/A", "N/A", ROUNDDOWN(Table5[[#This Row],[Age]], 0))</f>
        <v>26</v>
      </c>
    </row>
    <row r="490" spans="1:10" x14ac:dyDescent="0.15">
      <c r="A490">
        <v>510</v>
      </c>
      <c r="B490" t="str">
        <f>VLOOKUP(A490, Table3[], 5, FALSE)</f>
        <v xml:space="preserve"> MR</v>
      </c>
      <c r="C490" t="str">
        <f>VLOOKUP(A490, Table3[], 4, FALSE)</f>
        <v>Lang</v>
      </c>
      <c r="D490">
        <f>VLOOKUP(A490, Table3[], 3, FALSE)</f>
        <v>3</v>
      </c>
      <c r="E490" t="str">
        <f>IFERROR(IF(VLOOKUP(A490, Table3[], 2, FALSE) = 0, "no", "yes"), "no")</f>
        <v>yes</v>
      </c>
      <c r="F490" t="str">
        <f>VLOOKUP(A490, Table3[], 7, FALSE)</f>
        <v>male</v>
      </c>
      <c r="G490" s="11">
        <v>26</v>
      </c>
      <c r="H490">
        <f>VLOOKUP(A490, Table3[], 13, FALSE)</f>
        <v>0</v>
      </c>
      <c r="J490">
        <f>IF(Table5[[#This Row],[Age]] = "N/A", "N/A", ROUNDDOWN(Table5[[#This Row],[Age]], 0))</f>
        <v>26</v>
      </c>
    </row>
    <row r="491" spans="1:10" x14ac:dyDescent="0.15">
      <c r="A491">
        <v>618</v>
      </c>
      <c r="B491" t="str">
        <f>VLOOKUP(A491, Table3[], 5, FALSE)</f>
        <v xml:space="preserve"> MRS</v>
      </c>
      <c r="C491" t="str">
        <f>VLOOKUP(A491, Table3[], 4, FALSE)</f>
        <v>Lobb</v>
      </c>
      <c r="D491">
        <f>VLOOKUP(A491, Table3[], 3, FALSE)</f>
        <v>3</v>
      </c>
      <c r="E491" t="str">
        <f>IFERROR(IF(VLOOKUP(A491, Table3[], 2, FALSE) = 0, "no", "yes"), "no")</f>
        <v>no</v>
      </c>
      <c r="F491" t="str">
        <f>VLOOKUP(A491, Table3[], 7, FALSE)</f>
        <v>female</v>
      </c>
      <c r="G491" s="11">
        <v>26</v>
      </c>
      <c r="H491">
        <f>VLOOKUP(A491, Table3[], 13, FALSE)</f>
        <v>1</v>
      </c>
      <c r="J491">
        <f>IF(Table5[[#This Row],[Age]] = "N/A", "N/A", ROUNDDOWN(Table5[[#This Row],[Age]], 0))</f>
        <v>26</v>
      </c>
    </row>
    <row r="492" spans="1:10" x14ac:dyDescent="0.15">
      <c r="A492">
        <v>620</v>
      </c>
      <c r="B492" t="str">
        <f>VLOOKUP(A492, Table3[], 5, FALSE)</f>
        <v xml:space="preserve"> MR</v>
      </c>
      <c r="C492" t="str">
        <f>VLOOKUP(A492, Table3[], 4, FALSE)</f>
        <v>Gavey</v>
      </c>
      <c r="D492">
        <f>VLOOKUP(A492, Table3[], 3, FALSE)</f>
        <v>2</v>
      </c>
      <c r="E492" t="str">
        <f>IFERROR(IF(VLOOKUP(A492, Table3[], 2, FALSE) = 0, "no", "yes"), "no")</f>
        <v>no</v>
      </c>
      <c r="F492" t="str">
        <f>VLOOKUP(A492, Table3[], 7, FALSE)</f>
        <v>male</v>
      </c>
      <c r="G492" s="11">
        <v>26</v>
      </c>
      <c r="H492">
        <f>VLOOKUP(A492, Table3[], 13, FALSE)</f>
        <v>0</v>
      </c>
      <c r="J492">
        <f>IF(Table5[[#This Row],[Age]] = "N/A", "N/A", ROUNDDOWN(Table5[[#This Row],[Age]], 0))</f>
        <v>26</v>
      </c>
    </row>
    <row r="493" spans="1:10" x14ac:dyDescent="0.15">
      <c r="A493">
        <v>629</v>
      </c>
      <c r="B493" t="str">
        <f>VLOOKUP(A493, Table3[], 5, FALSE)</f>
        <v xml:space="preserve"> MR</v>
      </c>
      <c r="C493" t="str">
        <f>VLOOKUP(A493, Table3[], 4, FALSE)</f>
        <v>Bostandyeff</v>
      </c>
      <c r="D493">
        <f>VLOOKUP(A493, Table3[], 3, FALSE)</f>
        <v>3</v>
      </c>
      <c r="E493" t="str">
        <f>IFERROR(IF(VLOOKUP(A493, Table3[], 2, FALSE) = 0, "no", "yes"), "no")</f>
        <v>no</v>
      </c>
      <c r="F493" t="str">
        <f>VLOOKUP(A493, Table3[], 7, FALSE)</f>
        <v>male</v>
      </c>
      <c r="G493" s="11">
        <v>26</v>
      </c>
      <c r="H493">
        <f>VLOOKUP(A493, Table3[], 13, FALSE)</f>
        <v>0</v>
      </c>
      <c r="J493">
        <f>IF(Table5[[#This Row],[Age]] = "N/A", "N/A", ROUNDDOWN(Table5[[#This Row],[Age]], 0))</f>
        <v>26</v>
      </c>
    </row>
    <row r="494" spans="1:10" x14ac:dyDescent="0.15">
      <c r="A494">
        <v>705</v>
      </c>
      <c r="B494" t="str">
        <f>VLOOKUP(A494, Table3[], 5, FALSE)</f>
        <v xml:space="preserve"> MR</v>
      </c>
      <c r="C494" t="str">
        <f>VLOOKUP(A494, Table3[], 4, FALSE)</f>
        <v>Hansen</v>
      </c>
      <c r="D494">
        <f>VLOOKUP(A494, Table3[], 3, FALSE)</f>
        <v>3</v>
      </c>
      <c r="E494" t="str">
        <f>IFERROR(IF(VLOOKUP(A494, Table3[], 2, FALSE) = 0, "no", "yes"), "no")</f>
        <v>no</v>
      </c>
      <c r="F494" t="str">
        <f>VLOOKUP(A494, Table3[], 7, FALSE)</f>
        <v>male</v>
      </c>
      <c r="G494" s="11">
        <v>26</v>
      </c>
      <c r="H494">
        <f>VLOOKUP(A494, Table3[], 13, FALSE)</f>
        <v>1</v>
      </c>
      <c r="J494">
        <f>IF(Table5[[#This Row],[Age]] = "N/A", "N/A", ROUNDDOWN(Table5[[#This Row],[Age]], 0))</f>
        <v>26</v>
      </c>
    </row>
    <row r="495" spans="1:10" x14ac:dyDescent="0.15">
      <c r="A495">
        <v>811</v>
      </c>
      <c r="B495" t="str">
        <f>VLOOKUP(A495, Table3[], 5, FALSE)</f>
        <v xml:space="preserve"> MR</v>
      </c>
      <c r="C495" t="str">
        <f>VLOOKUP(A495, Table3[], 4, FALSE)</f>
        <v>Alexander</v>
      </c>
      <c r="D495">
        <f>VLOOKUP(A495, Table3[], 3, FALSE)</f>
        <v>3</v>
      </c>
      <c r="E495" t="str">
        <f>IFERROR(IF(VLOOKUP(A495, Table3[], 2, FALSE) = 0, "no", "yes"), "no")</f>
        <v>no</v>
      </c>
      <c r="F495" t="str">
        <f>VLOOKUP(A495, Table3[], 7, FALSE)</f>
        <v>male</v>
      </c>
      <c r="G495" s="11">
        <v>26</v>
      </c>
      <c r="H495">
        <f>VLOOKUP(A495, Table3[], 13, FALSE)</f>
        <v>0</v>
      </c>
      <c r="J495">
        <f>IF(Table5[[#This Row],[Age]] = "N/A", "N/A", ROUNDDOWN(Table5[[#This Row],[Age]], 0))</f>
        <v>26</v>
      </c>
    </row>
    <row r="496" spans="1:10" x14ac:dyDescent="0.15">
      <c r="A496">
        <v>871</v>
      </c>
      <c r="B496" t="str">
        <f>VLOOKUP(A496, Table3[], 5, FALSE)</f>
        <v xml:space="preserve"> MR</v>
      </c>
      <c r="C496" t="str">
        <f>VLOOKUP(A496, Table3[], 4, FALSE)</f>
        <v>Balkic</v>
      </c>
      <c r="D496">
        <f>VLOOKUP(A496, Table3[], 3, FALSE)</f>
        <v>3</v>
      </c>
      <c r="E496" t="str">
        <f>IFERROR(IF(VLOOKUP(A496, Table3[], 2, FALSE) = 0, "no", "yes"), "no")</f>
        <v>no</v>
      </c>
      <c r="F496" t="str">
        <f>VLOOKUP(A496, Table3[], 7, FALSE)</f>
        <v>male</v>
      </c>
      <c r="G496" s="11">
        <v>26</v>
      </c>
      <c r="H496">
        <f>VLOOKUP(A496, Table3[], 13, FALSE)</f>
        <v>0</v>
      </c>
      <c r="J496">
        <f>IF(Table5[[#This Row],[Age]] = "N/A", "N/A", ROUNDDOWN(Table5[[#This Row],[Age]], 0))</f>
        <v>26</v>
      </c>
    </row>
    <row r="497" spans="1:10" x14ac:dyDescent="0.15">
      <c r="A497">
        <v>890</v>
      </c>
      <c r="B497" t="str">
        <f>VLOOKUP(A497, Table3[], 5, FALSE)</f>
        <v xml:space="preserve"> MR</v>
      </c>
      <c r="C497" t="str">
        <f>VLOOKUP(A497, Table3[], 4, FALSE)</f>
        <v>Behr</v>
      </c>
      <c r="D497">
        <f>VLOOKUP(A497, Table3[], 3, FALSE)</f>
        <v>1</v>
      </c>
      <c r="E497" t="str">
        <f>IFERROR(IF(VLOOKUP(A497, Table3[], 2, FALSE) = 0, "no", "yes"), "no")</f>
        <v>yes</v>
      </c>
      <c r="F497" t="str">
        <f>VLOOKUP(A497, Table3[], 7, FALSE)</f>
        <v>male</v>
      </c>
      <c r="G497" s="11">
        <v>26</v>
      </c>
      <c r="H497">
        <f>VLOOKUP(A497, Table3[], 13, FALSE)</f>
        <v>0</v>
      </c>
      <c r="J497">
        <f>IF(Table5[[#This Row],[Age]] = "N/A", "N/A", ROUNDDOWN(Table5[[#This Row],[Age]], 0))</f>
        <v>26</v>
      </c>
    </row>
    <row r="498" spans="1:10" x14ac:dyDescent="0.15">
      <c r="A498">
        <v>9</v>
      </c>
      <c r="B498" t="str">
        <f>VLOOKUP(A498, Table3[], 5, FALSE)</f>
        <v xml:space="preserve"> MRS</v>
      </c>
      <c r="C498" t="str">
        <f>VLOOKUP(A498, Table3[], 4, FALSE)</f>
        <v>Johnson</v>
      </c>
      <c r="D498">
        <f>VLOOKUP(A498, Table3[], 3, FALSE)</f>
        <v>3</v>
      </c>
      <c r="E498" t="str">
        <f>IFERROR(IF(VLOOKUP(A498, Table3[], 2, FALSE) = 0, "no", "yes"), "no")</f>
        <v>yes</v>
      </c>
      <c r="F498" t="str">
        <f>VLOOKUP(A498, Table3[], 7, FALSE)</f>
        <v>female</v>
      </c>
      <c r="G498" s="11">
        <v>27</v>
      </c>
      <c r="H498">
        <f>VLOOKUP(A498, Table3[], 13, FALSE)</f>
        <v>2</v>
      </c>
      <c r="J498">
        <f>IF(Table5[[#This Row],[Age]] = "N/A", "N/A", ROUNDDOWN(Table5[[#This Row],[Age]], 0))</f>
        <v>27</v>
      </c>
    </row>
    <row r="499" spans="1:10" x14ac:dyDescent="0.15">
      <c r="A499">
        <v>42</v>
      </c>
      <c r="B499" t="str">
        <f>VLOOKUP(A499, Table3[], 5, FALSE)</f>
        <v xml:space="preserve"> MRS</v>
      </c>
      <c r="C499" t="str">
        <f>VLOOKUP(A499, Table3[], 4, FALSE)</f>
        <v>Turpin</v>
      </c>
      <c r="D499">
        <f>VLOOKUP(A499, Table3[], 3, FALSE)</f>
        <v>2</v>
      </c>
      <c r="E499" t="str">
        <f>IFERROR(IF(VLOOKUP(A499, Table3[], 2, FALSE) = 0, "no", "yes"), "no")</f>
        <v>no</v>
      </c>
      <c r="F499" t="str">
        <f>VLOOKUP(A499, Table3[], 7, FALSE)</f>
        <v>female</v>
      </c>
      <c r="G499" s="11">
        <v>27</v>
      </c>
      <c r="H499">
        <f>VLOOKUP(A499, Table3[], 13, FALSE)</f>
        <v>1</v>
      </c>
      <c r="J499">
        <f>IF(Table5[[#This Row],[Age]] = "N/A", "N/A", ROUNDDOWN(Table5[[#This Row],[Age]], 0))</f>
        <v>27</v>
      </c>
    </row>
    <row r="500" spans="1:10" x14ac:dyDescent="0.15">
      <c r="A500">
        <v>147</v>
      </c>
      <c r="B500" t="str">
        <f>VLOOKUP(A500, Table3[], 5, FALSE)</f>
        <v xml:space="preserve"> MR</v>
      </c>
      <c r="C500" t="str">
        <f>VLOOKUP(A500, Table3[], 4, FALSE)</f>
        <v>Andersson</v>
      </c>
      <c r="D500">
        <f>VLOOKUP(A500, Table3[], 3, FALSE)</f>
        <v>3</v>
      </c>
      <c r="E500" t="str">
        <f>IFERROR(IF(VLOOKUP(A500, Table3[], 2, FALSE) = 0, "no", "yes"), "no")</f>
        <v>yes</v>
      </c>
      <c r="F500" t="str">
        <f>VLOOKUP(A500, Table3[], 7, FALSE)</f>
        <v>male</v>
      </c>
      <c r="G500" s="11">
        <v>27</v>
      </c>
      <c r="H500">
        <f>VLOOKUP(A500, Table3[], 13, FALSE)</f>
        <v>0</v>
      </c>
      <c r="J500">
        <f>IF(Table5[[#This Row],[Age]] = "N/A", "N/A", ROUNDDOWN(Table5[[#This Row],[Age]], 0))</f>
        <v>27</v>
      </c>
    </row>
    <row r="501" spans="1:10" x14ac:dyDescent="0.15">
      <c r="A501">
        <v>217</v>
      </c>
      <c r="B501" t="str">
        <f>VLOOKUP(A501, Table3[], 5, FALSE)</f>
        <v xml:space="preserve"> MISS</v>
      </c>
      <c r="C501" t="str">
        <f>VLOOKUP(A501, Table3[], 4, FALSE)</f>
        <v>Honkanen</v>
      </c>
      <c r="D501">
        <f>VLOOKUP(A501, Table3[], 3, FALSE)</f>
        <v>3</v>
      </c>
      <c r="E501" t="str">
        <f>IFERROR(IF(VLOOKUP(A501, Table3[], 2, FALSE) = 0, "no", "yes"), "no")</f>
        <v>yes</v>
      </c>
      <c r="F501" t="str">
        <f>VLOOKUP(A501, Table3[], 7, FALSE)</f>
        <v>female</v>
      </c>
      <c r="G501" s="11">
        <v>27</v>
      </c>
      <c r="H501">
        <f>VLOOKUP(A501, Table3[], 13, FALSE)</f>
        <v>0</v>
      </c>
      <c r="J501">
        <f>IF(Table5[[#This Row],[Age]] = "N/A", "N/A", ROUNDDOWN(Table5[[#This Row],[Age]], 0))</f>
        <v>27</v>
      </c>
    </row>
    <row r="502" spans="1:10" x14ac:dyDescent="0.15">
      <c r="A502">
        <v>222</v>
      </c>
      <c r="B502" t="str">
        <f>VLOOKUP(A502, Table3[], 5, FALSE)</f>
        <v xml:space="preserve"> MR</v>
      </c>
      <c r="C502" t="str">
        <f>VLOOKUP(A502, Table3[], 4, FALSE)</f>
        <v>Bracken</v>
      </c>
      <c r="D502">
        <f>VLOOKUP(A502, Table3[], 3, FALSE)</f>
        <v>2</v>
      </c>
      <c r="E502" t="str">
        <f>IFERROR(IF(VLOOKUP(A502, Table3[], 2, FALSE) = 0, "no", "yes"), "no")</f>
        <v>no</v>
      </c>
      <c r="F502" t="str">
        <f>VLOOKUP(A502, Table3[], 7, FALSE)</f>
        <v>male</v>
      </c>
      <c r="G502" s="11">
        <v>27</v>
      </c>
      <c r="H502">
        <f>VLOOKUP(A502, Table3[], 13, FALSE)</f>
        <v>0</v>
      </c>
      <c r="J502">
        <f>IF(Table5[[#This Row],[Age]] = "N/A", "N/A", ROUNDDOWN(Table5[[#This Row],[Age]], 0))</f>
        <v>27</v>
      </c>
    </row>
    <row r="503" spans="1:10" x14ac:dyDescent="0.15">
      <c r="A503">
        <v>322</v>
      </c>
      <c r="B503" t="str">
        <f>VLOOKUP(A503, Table3[], 5, FALSE)</f>
        <v xml:space="preserve"> MR</v>
      </c>
      <c r="C503" t="str">
        <f>VLOOKUP(A503, Table3[], 4, FALSE)</f>
        <v>Danoff</v>
      </c>
      <c r="D503">
        <f>VLOOKUP(A503, Table3[], 3, FALSE)</f>
        <v>3</v>
      </c>
      <c r="E503" t="str">
        <f>IFERROR(IF(VLOOKUP(A503, Table3[], 2, FALSE) = 0, "no", "yes"), "no")</f>
        <v>no</v>
      </c>
      <c r="F503" t="str">
        <f>VLOOKUP(A503, Table3[], 7, FALSE)</f>
        <v>male</v>
      </c>
      <c r="G503" s="11">
        <v>27</v>
      </c>
      <c r="H503">
        <f>VLOOKUP(A503, Table3[], 13, FALSE)</f>
        <v>0</v>
      </c>
      <c r="J503">
        <f>IF(Table5[[#This Row],[Age]] = "N/A", "N/A", ROUNDDOWN(Table5[[#This Row],[Age]], 0))</f>
        <v>27</v>
      </c>
    </row>
    <row r="504" spans="1:10" x14ac:dyDescent="0.15">
      <c r="A504">
        <v>378</v>
      </c>
      <c r="B504" t="str">
        <f>VLOOKUP(A504, Table3[], 5, FALSE)</f>
        <v xml:space="preserve"> MR</v>
      </c>
      <c r="C504" t="str">
        <f>VLOOKUP(A504, Table3[], 4, FALSE)</f>
        <v>Widener</v>
      </c>
      <c r="D504">
        <f>VLOOKUP(A504, Table3[], 3, FALSE)</f>
        <v>1</v>
      </c>
      <c r="E504" t="str">
        <f>IFERROR(IF(VLOOKUP(A504, Table3[], 2, FALSE) = 0, "no", "yes"), "no")</f>
        <v>no</v>
      </c>
      <c r="F504" t="str">
        <f>VLOOKUP(A504, Table3[], 7, FALSE)</f>
        <v>male</v>
      </c>
      <c r="G504" s="11">
        <v>27</v>
      </c>
      <c r="H504">
        <f>VLOOKUP(A504, Table3[], 13, FALSE)</f>
        <v>2</v>
      </c>
      <c r="J504">
        <f>IF(Table5[[#This Row],[Age]] = "N/A", "N/A", ROUNDDOWN(Table5[[#This Row],[Age]], 0))</f>
        <v>27</v>
      </c>
    </row>
    <row r="505" spans="1:10" x14ac:dyDescent="0.15">
      <c r="A505">
        <v>552</v>
      </c>
      <c r="B505" t="str">
        <f>VLOOKUP(A505, Table3[], 5, FALSE)</f>
        <v xml:space="preserve"> MR</v>
      </c>
      <c r="C505" t="str">
        <f>VLOOKUP(A505, Table3[], 4, FALSE)</f>
        <v>Sharp</v>
      </c>
      <c r="D505">
        <f>VLOOKUP(A505, Table3[], 3, FALSE)</f>
        <v>2</v>
      </c>
      <c r="E505" t="str">
        <f>IFERROR(IF(VLOOKUP(A505, Table3[], 2, FALSE) = 0, "no", "yes"), "no")</f>
        <v>no</v>
      </c>
      <c r="F505" t="str">
        <f>VLOOKUP(A505, Table3[], 7, FALSE)</f>
        <v>male</v>
      </c>
      <c r="G505" s="11">
        <v>27</v>
      </c>
      <c r="H505">
        <f>VLOOKUP(A505, Table3[], 13, FALSE)</f>
        <v>0</v>
      </c>
      <c r="J505">
        <f>IF(Table5[[#This Row],[Age]] = "N/A", "N/A", ROUNDDOWN(Table5[[#This Row],[Age]], 0))</f>
        <v>27</v>
      </c>
    </row>
    <row r="506" spans="1:10" x14ac:dyDescent="0.15">
      <c r="A506">
        <v>608</v>
      </c>
      <c r="B506" t="str">
        <f>VLOOKUP(A506, Table3[], 5, FALSE)</f>
        <v xml:space="preserve"> MR</v>
      </c>
      <c r="C506" t="str">
        <f>VLOOKUP(A506, Table3[], 4, FALSE)</f>
        <v>Daniel</v>
      </c>
      <c r="D506">
        <f>VLOOKUP(A506, Table3[], 3, FALSE)</f>
        <v>1</v>
      </c>
      <c r="E506" t="str">
        <f>IFERROR(IF(VLOOKUP(A506, Table3[], 2, FALSE) = 0, "no", "yes"), "no")</f>
        <v>yes</v>
      </c>
      <c r="F506" t="str">
        <f>VLOOKUP(A506, Table3[], 7, FALSE)</f>
        <v>male</v>
      </c>
      <c r="G506" s="11">
        <v>27</v>
      </c>
      <c r="H506">
        <f>VLOOKUP(A506, Table3[], 13, FALSE)</f>
        <v>0</v>
      </c>
      <c r="J506">
        <f>IF(Table5[[#This Row],[Age]] = "N/A", "N/A", ROUNDDOWN(Table5[[#This Row],[Age]], 0))</f>
        <v>27</v>
      </c>
    </row>
    <row r="507" spans="1:10" x14ac:dyDescent="0.15">
      <c r="A507">
        <v>621</v>
      </c>
      <c r="B507" t="str">
        <f>VLOOKUP(A507, Table3[], 5, FALSE)</f>
        <v xml:space="preserve"> MR</v>
      </c>
      <c r="C507" t="str">
        <f>VLOOKUP(A507, Table3[], 4, FALSE)</f>
        <v>Yasbeck</v>
      </c>
      <c r="D507">
        <f>VLOOKUP(A507, Table3[], 3, FALSE)</f>
        <v>3</v>
      </c>
      <c r="E507" t="str">
        <f>IFERROR(IF(VLOOKUP(A507, Table3[], 2, FALSE) = 0, "no", "yes"), "no")</f>
        <v>no</v>
      </c>
      <c r="F507" t="str">
        <f>VLOOKUP(A507, Table3[], 7, FALSE)</f>
        <v>male</v>
      </c>
      <c r="G507" s="11">
        <v>27</v>
      </c>
      <c r="H507">
        <f>VLOOKUP(A507, Table3[], 13, FALSE)</f>
        <v>1</v>
      </c>
      <c r="J507">
        <f>IF(Table5[[#This Row],[Age]] = "N/A", "N/A", ROUNDDOWN(Table5[[#This Row],[Age]], 0))</f>
        <v>27</v>
      </c>
    </row>
    <row r="508" spans="1:10" x14ac:dyDescent="0.15">
      <c r="A508">
        <v>682</v>
      </c>
      <c r="B508" t="str">
        <f>VLOOKUP(A508, Table3[], 5, FALSE)</f>
        <v xml:space="preserve"> MR</v>
      </c>
      <c r="C508" t="str">
        <f>VLOOKUP(A508, Table3[], 4, FALSE)</f>
        <v>Hassab</v>
      </c>
      <c r="D508">
        <f>VLOOKUP(A508, Table3[], 3, FALSE)</f>
        <v>1</v>
      </c>
      <c r="E508" t="str">
        <f>IFERROR(IF(VLOOKUP(A508, Table3[], 2, FALSE) = 0, "no", "yes"), "no")</f>
        <v>yes</v>
      </c>
      <c r="F508" t="str">
        <f>VLOOKUP(A508, Table3[], 7, FALSE)</f>
        <v>male</v>
      </c>
      <c r="G508" s="11">
        <v>27</v>
      </c>
      <c r="H508">
        <f>VLOOKUP(A508, Table3[], 13, FALSE)</f>
        <v>0</v>
      </c>
      <c r="J508">
        <f>IF(Table5[[#This Row],[Age]] = "N/A", "N/A", ROUNDDOWN(Table5[[#This Row],[Age]], 0))</f>
        <v>27</v>
      </c>
    </row>
    <row r="509" spans="1:10" x14ac:dyDescent="0.15">
      <c r="A509">
        <v>718</v>
      </c>
      <c r="B509" t="str">
        <f>VLOOKUP(A509, Table3[], 5, FALSE)</f>
        <v xml:space="preserve"> MISS</v>
      </c>
      <c r="C509" t="str">
        <f>VLOOKUP(A509, Table3[], 4, FALSE)</f>
        <v>Troutt</v>
      </c>
      <c r="D509">
        <f>VLOOKUP(A509, Table3[], 3, FALSE)</f>
        <v>2</v>
      </c>
      <c r="E509" t="str">
        <f>IFERROR(IF(VLOOKUP(A509, Table3[], 2, FALSE) = 0, "no", "yes"), "no")</f>
        <v>yes</v>
      </c>
      <c r="F509" t="str">
        <f>VLOOKUP(A509, Table3[], 7, FALSE)</f>
        <v>female</v>
      </c>
      <c r="G509" s="11">
        <v>27</v>
      </c>
      <c r="H509">
        <f>VLOOKUP(A509, Table3[], 13, FALSE)</f>
        <v>0</v>
      </c>
      <c r="J509">
        <f>IF(Table5[[#This Row],[Age]] = "N/A", "N/A", ROUNDDOWN(Table5[[#This Row],[Age]], 0))</f>
        <v>27</v>
      </c>
    </row>
    <row r="510" spans="1:10" x14ac:dyDescent="0.15">
      <c r="A510">
        <v>725</v>
      </c>
      <c r="B510" t="str">
        <f>VLOOKUP(A510, Table3[], 5, FALSE)</f>
        <v xml:space="preserve"> MR</v>
      </c>
      <c r="C510" t="str">
        <f>VLOOKUP(A510, Table3[], 4, FALSE)</f>
        <v>Chambers</v>
      </c>
      <c r="D510">
        <f>VLOOKUP(A510, Table3[], 3, FALSE)</f>
        <v>1</v>
      </c>
      <c r="E510" t="str">
        <f>IFERROR(IF(VLOOKUP(A510, Table3[], 2, FALSE) = 0, "no", "yes"), "no")</f>
        <v>yes</v>
      </c>
      <c r="F510" t="str">
        <f>VLOOKUP(A510, Table3[], 7, FALSE)</f>
        <v>male</v>
      </c>
      <c r="G510" s="11">
        <v>27</v>
      </c>
      <c r="H510">
        <f>VLOOKUP(A510, Table3[], 13, FALSE)</f>
        <v>1</v>
      </c>
      <c r="J510">
        <f>IF(Table5[[#This Row],[Age]] = "N/A", "N/A", ROUNDDOWN(Table5[[#This Row],[Age]], 0))</f>
        <v>27</v>
      </c>
    </row>
    <row r="511" spans="1:10" x14ac:dyDescent="0.15">
      <c r="A511">
        <v>805</v>
      </c>
      <c r="B511" t="str">
        <f>VLOOKUP(A511, Table3[], 5, FALSE)</f>
        <v xml:space="preserve"> MR</v>
      </c>
      <c r="C511" t="str">
        <f>VLOOKUP(A511, Table3[], 4, FALSE)</f>
        <v>Hedman</v>
      </c>
      <c r="D511">
        <f>VLOOKUP(A511, Table3[], 3, FALSE)</f>
        <v>3</v>
      </c>
      <c r="E511" t="str">
        <f>IFERROR(IF(VLOOKUP(A511, Table3[], 2, FALSE) = 0, "no", "yes"), "no")</f>
        <v>yes</v>
      </c>
      <c r="F511" t="str">
        <f>VLOOKUP(A511, Table3[], 7, FALSE)</f>
        <v>male</v>
      </c>
      <c r="G511" s="11">
        <v>27</v>
      </c>
      <c r="H511">
        <f>VLOOKUP(A511, Table3[], 13, FALSE)</f>
        <v>0</v>
      </c>
      <c r="J511">
        <f>IF(Table5[[#This Row],[Age]] = "N/A", "N/A", ROUNDDOWN(Table5[[#This Row],[Age]], 0))</f>
        <v>27</v>
      </c>
    </row>
    <row r="512" spans="1:10" x14ac:dyDescent="0.15">
      <c r="A512">
        <v>822</v>
      </c>
      <c r="B512" t="str">
        <f>VLOOKUP(A512, Table3[], 5, FALSE)</f>
        <v xml:space="preserve"> MR</v>
      </c>
      <c r="C512" t="str">
        <f>VLOOKUP(A512, Table3[], 4, FALSE)</f>
        <v>Lulic</v>
      </c>
      <c r="D512">
        <f>VLOOKUP(A512, Table3[], 3, FALSE)</f>
        <v>3</v>
      </c>
      <c r="E512" t="str">
        <f>IFERROR(IF(VLOOKUP(A512, Table3[], 2, FALSE) = 0, "no", "yes"), "no")</f>
        <v>yes</v>
      </c>
      <c r="F512" t="str">
        <f>VLOOKUP(A512, Table3[], 7, FALSE)</f>
        <v>male</v>
      </c>
      <c r="G512" s="11">
        <v>27</v>
      </c>
      <c r="H512">
        <f>VLOOKUP(A512, Table3[], 13, FALSE)</f>
        <v>0</v>
      </c>
      <c r="J512">
        <f>IF(Table5[[#This Row],[Age]] = "N/A", "N/A", ROUNDDOWN(Table5[[#This Row],[Age]], 0))</f>
        <v>27</v>
      </c>
    </row>
    <row r="513" spans="1:10" x14ac:dyDescent="0.15">
      <c r="A513">
        <v>824</v>
      </c>
      <c r="B513" t="str">
        <f>VLOOKUP(A513, Table3[], 5, FALSE)</f>
        <v xml:space="preserve"> MRS</v>
      </c>
      <c r="C513" t="str">
        <f>VLOOKUP(A513, Table3[], 4, FALSE)</f>
        <v>Moor</v>
      </c>
      <c r="D513">
        <f>VLOOKUP(A513, Table3[], 3, FALSE)</f>
        <v>3</v>
      </c>
      <c r="E513" t="str">
        <f>IFERROR(IF(VLOOKUP(A513, Table3[], 2, FALSE) = 0, "no", "yes"), "no")</f>
        <v>yes</v>
      </c>
      <c r="F513" t="str">
        <f>VLOOKUP(A513, Table3[], 7, FALSE)</f>
        <v>female</v>
      </c>
      <c r="G513" s="11">
        <v>27</v>
      </c>
      <c r="H513">
        <f>VLOOKUP(A513, Table3[], 13, FALSE)</f>
        <v>1</v>
      </c>
      <c r="J513">
        <f>IF(Table5[[#This Row],[Age]] = "N/A", "N/A", ROUNDDOWN(Table5[[#This Row],[Age]], 0))</f>
        <v>27</v>
      </c>
    </row>
    <row r="514" spans="1:10" x14ac:dyDescent="0.15">
      <c r="A514">
        <v>867</v>
      </c>
      <c r="B514" t="str">
        <f>VLOOKUP(A514, Table3[], 5, FALSE)</f>
        <v xml:space="preserve"> MISS</v>
      </c>
      <c r="C514" t="str">
        <f>VLOOKUP(A514, Table3[], 4, FALSE)</f>
        <v>Duran y More</v>
      </c>
      <c r="D514">
        <f>VLOOKUP(A514, Table3[], 3, FALSE)</f>
        <v>2</v>
      </c>
      <c r="E514" t="str">
        <f>IFERROR(IF(VLOOKUP(A514, Table3[], 2, FALSE) = 0, "no", "yes"), "no")</f>
        <v>yes</v>
      </c>
      <c r="F514" t="str">
        <f>VLOOKUP(A514, Table3[], 7, FALSE)</f>
        <v>female</v>
      </c>
      <c r="G514" s="11">
        <v>27</v>
      </c>
      <c r="H514">
        <f>VLOOKUP(A514, Table3[], 13, FALSE)</f>
        <v>1</v>
      </c>
      <c r="J514">
        <f>IF(Table5[[#This Row],[Age]] = "N/A", "N/A", ROUNDDOWN(Table5[[#This Row],[Age]], 0))</f>
        <v>27</v>
      </c>
    </row>
    <row r="515" spans="1:10" x14ac:dyDescent="0.15">
      <c r="A515">
        <v>887</v>
      </c>
      <c r="B515" t="str">
        <f>VLOOKUP(A515, Table3[], 5, FALSE)</f>
        <v xml:space="preserve"> REV</v>
      </c>
      <c r="C515" t="str">
        <f>VLOOKUP(A515, Table3[], 4, FALSE)</f>
        <v>Montvila</v>
      </c>
      <c r="D515">
        <f>VLOOKUP(A515, Table3[], 3, FALSE)</f>
        <v>2</v>
      </c>
      <c r="E515" t="str">
        <f>IFERROR(IF(VLOOKUP(A515, Table3[], 2, FALSE) = 0, "no", "yes"), "no")</f>
        <v>no</v>
      </c>
      <c r="F515" t="str">
        <f>VLOOKUP(A515, Table3[], 7, FALSE)</f>
        <v>male</v>
      </c>
      <c r="G515" s="11">
        <v>27</v>
      </c>
      <c r="H515">
        <f>VLOOKUP(A515, Table3[], 13, FALSE)</f>
        <v>0</v>
      </c>
      <c r="J515">
        <f>IF(Table5[[#This Row],[Age]] = "N/A", "N/A", ROUNDDOWN(Table5[[#This Row],[Age]], 0))</f>
        <v>27</v>
      </c>
    </row>
    <row r="516" spans="1:10" x14ac:dyDescent="0.15">
      <c r="A516">
        <v>24</v>
      </c>
      <c r="B516" t="str">
        <f>VLOOKUP(A516, Table3[], 5, FALSE)</f>
        <v xml:space="preserve"> MR</v>
      </c>
      <c r="C516" t="str">
        <f>VLOOKUP(A516, Table3[], 4, FALSE)</f>
        <v>Sloper</v>
      </c>
      <c r="D516">
        <f>VLOOKUP(A516, Table3[], 3, FALSE)</f>
        <v>1</v>
      </c>
      <c r="E516" t="str">
        <f>IFERROR(IF(VLOOKUP(A516, Table3[], 2, FALSE) = 0, "no", "yes"), "no")</f>
        <v>yes</v>
      </c>
      <c r="F516" t="str">
        <f>VLOOKUP(A516, Table3[], 7, FALSE)</f>
        <v>male</v>
      </c>
      <c r="G516" s="11">
        <v>28</v>
      </c>
      <c r="H516">
        <f>VLOOKUP(A516, Table3[], 13, FALSE)</f>
        <v>0</v>
      </c>
      <c r="J516">
        <f>IF(Table5[[#This Row],[Age]] = "N/A", "N/A", ROUNDDOWN(Table5[[#This Row],[Age]], 0))</f>
        <v>28</v>
      </c>
    </row>
    <row r="517" spans="1:10" x14ac:dyDescent="0.15">
      <c r="A517">
        <v>35</v>
      </c>
      <c r="B517" t="str">
        <f>VLOOKUP(A517, Table3[], 5, FALSE)</f>
        <v xml:space="preserve"> MR</v>
      </c>
      <c r="C517" t="str">
        <f>VLOOKUP(A517, Table3[], 4, FALSE)</f>
        <v>Meyer</v>
      </c>
      <c r="D517">
        <f>VLOOKUP(A517, Table3[], 3, FALSE)</f>
        <v>1</v>
      </c>
      <c r="E517" t="str">
        <f>IFERROR(IF(VLOOKUP(A517, Table3[], 2, FALSE) = 0, "no", "yes"), "no")</f>
        <v>no</v>
      </c>
      <c r="F517" t="str">
        <f>VLOOKUP(A517, Table3[], 7, FALSE)</f>
        <v>male</v>
      </c>
      <c r="G517" s="11">
        <v>28</v>
      </c>
      <c r="H517">
        <f>VLOOKUP(A517, Table3[], 13, FALSE)</f>
        <v>1</v>
      </c>
      <c r="J517">
        <f>IF(Table5[[#This Row],[Age]] = "N/A", "N/A", ROUNDDOWN(Table5[[#This Row],[Age]], 0))</f>
        <v>28</v>
      </c>
    </row>
    <row r="518" spans="1:10" x14ac:dyDescent="0.15">
      <c r="A518">
        <v>84</v>
      </c>
      <c r="B518" t="str">
        <f>VLOOKUP(A518, Table3[], 5, FALSE)</f>
        <v xml:space="preserve"> MR</v>
      </c>
      <c r="C518" t="str">
        <f>VLOOKUP(A518, Table3[], 4, FALSE)</f>
        <v>Carrau</v>
      </c>
      <c r="D518">
        <f>VLOOKUP(A518, Table3[], 3, FALSE)</f>
        <v>1</v>
      </c>
      <c r="E518" t="str">
        <f>IFERROR(IF(VLOOKUP(A518, Table3[], 2, FALSE) = 0, "no", "yes"), "no")</f>
        <v>no</v>
      </c>
      <c r="F518" t="str">
        <f>VLOOKUP(A518, Table3[], 7, FALSE)</f>
        <v>male</v>
      </c>
      <c r="G518" s="11">
        <v>28</v>
      </c>
      <c r="H518">
        <f>VLOOKUP(A518, Table3[], 13, FALSE)</f>
        <v>0</v>
      </c>
      <c r="J518">
        <f>IF(Table5[[#This Row],[Age]] = "N/A", "N/A", ROUNDDOWN(Table5[[#This Row],[Age]], 0))</f>
        <v>28</v>
      </c>
    </row>
    <row r="519" spans="1:10" x14ac:dyDescent="0.15">
      <c r="A519">
        <v>101</v>
      </c>
      <c r="B519" t="str">
        <f>VLOOKUP(A519, Table3[], 5, FALSE)</f>
        <v xml:space="preserve"> MISS</v>
      </c>
      <c r="C519" t="str">
        <f>VLOOKUP(A519, Table3[], 4, FALSE)</f>
        <v>Petranec</v>
      </c>
      <c r="D519">
        <f>VLOOKUP(A519, Table3[], 3, FALSE)</f>
        <v>3</v>
      </c>
      <c r="E519" t="str">
        <f>IFERROR(IF(VLOOKUP(A519, Table3[], 2, FALSE) = 0, "no", "yes"), "no")</f>
        <v>no</v>
      </c>
      <c r="F519" t="str">
        <f>VLOOKUP(A519, Table3[], 7, FALSE)</f>
        <v>female</v>
      </c>
      <c r="G519" s="11">
        <v>28</v>
      </c>
      <c r="H519">
        <f>VLOOKUP(A519, Table3[], 13, FALSE)</f>
        <v>0</v>
      </c>
      <c r="J519">
        <f>IF(Table5[[#This Row],[Age]] = "N/A", "N/A", ROUNDDOWN(Table5[[#This Row],[Age]], 0))</f>
        <v>28</v>
      </c>
    </row>
    <row r="520" spans="1:10" x14ac:dyDescent="0.15">
      <c r="A520">
        <v>106</v>
      </c>
      <c r="B520" t="str">
        <f>VLOOKUP(A520, Table3[], 5, FALSE)</f>
        <v xml:space="preserve"> MR</v>
      </c>
      <c r="C520" t="str">
        <f>VLOOKUP(A520, Table3[], 4, FALSE)</f>
        <v>Mionoff</v>
      </c>
      <c r="D520">
        <f>VLOOKUP(A520, Table3[], 3, FALSE)</f>
        <v>3</v>
      </c>
      <c r="E520" t="str">
        <f>IFERROR(IF(VLOOKUP(A520, Table3[], 2, FALSE) = 0, "no", "yes"), "no")</f>
        <v>no</v>
      </c>
      <c r="F520" t="str">
        <f>VLOOKUP(A520, Table3[], 7, FALSE)</f>
        <v>male</v>
      </c>
      <c r="G520" s="11">
        <v>28</v>
      </c>
      <c r="H520">
        <f>VLOOKUP(A520, Table3[], 13, FALSE)</f>
        <v>0</v>
      </c>
      <c r="J520">
        <f>IF(Table5[[#This Row],[Age]] = "N/A", "N/A", ROUNDDOWN(Table5[[#This Row],[Age]], 0))</f>
        <v>28</v>
      </c>
    </row>
    <row r="521" spans="1:10" x14ac:dyDescent="0.15">
      <c r="A521">
        <v>170</v>
      </c>
      <c r="B521" t="str">
        <f>VLOOKUP(A521, Table3[], 5, FALSE)</f>
        <v xml:space="preserve"> MR</v>
      </c>
      <c r="C521" t="str">
        <f>VLOOKUP(A521, Table3[], 4, FALSE)</f>
        <v>Ling</v>
      </c>
      <c r="D521">
        <f>VLOOKUP(A521, Table3[], 3, FALSE)</f>
        <v>3</v>
      </c>
      <c r="E521" t="str">
        <f>IFERROR(IF(VLOOKUP(A521, Table3[], 2, FALSE) = 0, "no", "yes"), "no")</f>
        <v>no</v>
      </c>
      <c r="F521" t="str">
        <f>VLOOKUP(A521, Table3[], 7, FALSE)</f>
        <v>male</v>
      </c>
      <c r="G521" s="11">
        <v>28</v>
      </c>
      <c r="H521">
        <f>VLOOKUP(A521, Table3[], 13, FALSE)</f>
        <v>0</v>
      </c>
      <c r="J521">
        <f>IF(Table5[[#This Row],[Age]] = "N/A", "N/A", ROUNDDOWN(Table5[[#This Row],[Age]], 0))</f>
        <v>28</v>
      </c>
    </row>
    <row r="522" spans="1:10" x14ac:dyDescent="0.15">
      <c r="A522">
        <v>201</v>
      </c>
      <c r="B522" t="str">
        <f>VLOOKUP(A522, Table3[], 5, FALSE)</f>
        <v xml:space="preserve"> MR</v>
      </c>
      <c r="C522" t="str">
        <f>VLOOKUP(A522, Table3[], 4, FALSE)</f>
        <v>Vande Walle</v>
      </c>
      <c r="D522">
        <f>VLOOKUP(A522, Table3[], 3, FALSE)</f>
        <v>3</v>
      </c>
      <c r="E522" t="str">
        <f>IFERROR(IF(VLOOKUP(A522, Table3[], 2, FALSE) = 0, "no", "yes"), "no")</f>
        <v>no</v>
      </c>
      <c r="F522" t="str">
        <f>VLOOKUP(A522, Table3[], 7, FALSE)</f>
        <v>male</v>
      </c>
      <c r="G522" s="11">
        <v>28</v>
      </c>
      <c r="H522">
        <f>VLOOKUP(A522, Table3[], 13, FALSE)</f>
        <v>0</v>
      </c>
      <c r="J522">
        <f>IF(Table5[[#This Row],[Age]] = "N/A", "N/A", ROUNDDOWN(Table5[[#This Row],[Age]], 0))</f>
        <v>28</v>
      </c>
    </row>
    <row r="523" spans="1:10" x14ac:dyDescent="0.15">
      <c r="A523">
        <v>282</v>
      </c>
      <c r="B523" t="str">
        <f>VLOOKUP(A523, Table3[], 5, FALSE)</f>
        <v xml:space="preserve"> MR</v>
      </c>
      <c r="C523" t="str">
        <f>VLOOKUP(A523, Table3[], 4, FALSE)</f>
        <v>Olsson</v>
      </c>
      <c r="D523">
        <f>VLOOKUP(A523, Table3[], 3, FALSE)</f>
        <v>3</v>
      </c>
      <c r="E523" t="str">
        <f>IFERROR(IF(VLOOKUP(A523, Table3[], 2, FALSE) = 0, "no", "yes"), "no")</f>
        <v>no</v>
      </c>
      <c r="F523" t="str">
        <f>VLOOKUP(A523, Table3[], 7, FALSE)</f>
        <v>male</v>
      </c>
      <c r="G523" s="11">
        <v>28</v>
      </c>
      <c r="H523">
        <f>VLOOKUP(A523, Table3[], 13, FALSE)</f>
        <v>0</v>
      </c>
      <c r="J523">
        <f>IF(Table5[[#This Row],[Age]] = "N/A", "N/A", ROUNDDOWN(Table5[[#This Row],[Age]], 0))</f>
        <v>28</v>
      </c>
    </row>
    <row r="524" spans="1:10" x14ac:dyDescent="0.15">
      <c r="A524">
        <v>314</v>
      </c>
      <c r="B524" t="str">
        <f>VLOOKUP(A524, Table3[], 5, FALSE)</f>
        <v xml:space="preserve"> MR</v>
      </c>
      <c r="C524" t="str">
        <f>VLOOKUP(A524, Table3[], 4, FALSE)</f>
        <v>Hendekovic</v>
      </c>
      <c r="D524">
        <f>VLOOKUP(A524, Table3[], 3, FALSE)</f>
        <v>3</v>
      </c>
      <c r="E524" t="str">
        <f>IFERROR(IF(VLOOKUP(A524, Table3[], 2, FALSE) = 0, "no", "yes"), "no")</f>
        <v>no</v>
      </c>
      <c r="F524" t="str">
        <f>VLOOKUP(A524, Table3[], 7, FALSE)</f>
        <v>male</v>
      </c>
      <c r="G524" s="11">
        <v>28</v>
      </c>
      <c r="H524">
        <f>VLOOKUP(A524, Table3[], 13, FALSE)</f>
        <v>0</v>
      </c>
      <c r="J524">
        <f>IF(Table5[[#This Row],[Age]] = "N/A", "N/A", ROUNDDOWN(Table5[[#This Row],[Age]], 0))</f>
        <v>28</v>
      </c>
    </row>
    <row r="525" spans="1:10" x14ac:dyDescent="0.15">
      <c r="A525">
        <v>343</v>
      </c>
      <c r="B525" t="str">
        <f>VLOOKUP(A525, Table3[], 5, FALSE)</f>
        <v xml:space="preserve"> MR</v>
      </c>
      <c r="C525" t="str">
        <f>VLOOKUP(A525, Table3[], 4, FALSE)</f>
        <v>Collander</v>
      </c>
      <c r="D525">
        <f>VLOOKUP(A525, Table3[], 3, FALSE)</f>
        <v>2</v>
      </c>
      <c r="E525" t="str">
        <f>IFERROR(IF(VLOOKUP(A525, Table3[], 2, FALSE) = 0, "no", "yes"), "no")</f>
        <v>no</v>
      </c>
      <c r="F525" t="str">
        <f>VLOOKUP(A525, Table3[], 7, FALSE)</f>
        <v>male</v>
      </c>
      <c r="G525" s="11">
        <v>28</v>
      </c>
      <c r="H525">
        <f>VLOOKUP(A525, Table3[], 13, FALSE)</f>
        <v>0</v>
      </c>
      <c r="J525">
        <f>IF(Table5[[#This Row],[Age]] = "N/A", "N/A", ROUNDDOWN(Table5[[#This Row],[Age]], 0))</f>
        <v>28</v>
      </c>
    </row>
    <row r="526" spans="1:10" x14ac:dyDescent="0.15">
      <c r="A526">
        <v>356</v>
      </c>
      <c r="B526" t="str">
        <f>VLOOKUP(A526, Table3[], 5, FALSE)</f>
        <v xml:space="preserve"> MR</v>
      </c>
      <c r="C526" t="str">
        <f>VLOOKUP(A526, Table3[], 4, FALSE)</f>
        <v>Vanden Steen</v>
      </c>
      <c r="D526">
        <f>VLOOKUP(A526, Table3[], 3, FALSE)</f>
        <v>3</v>
      </c>
      <c r="E526" t="str">
        <f>IFERROR(IF(VLOOKUP(A526, Table3[], 2, FALSE) = 0, "no", "yes"), "no")</f>
        <v>no</v>
      </c>
      <c r="F526" t="str">
        <f>VLOOKUP(A526, Table3[], 7, FALSE)</f>
        <v>male</v>
      </c>
      <c r="G526" s="11">
        <v>28</v>
      </c>
      <c r="H526">
        <f>VLOOKUP(A526, Table3[], 13, FALSE)</f>
        <v>0</v>
      </c>
      <c r="J526">
        <f>IF(Table5[[#This Row],[Age]] = "N/A", "N/A", ROUNDDOWN(Table5[[#This Row],[Age]], 0))</f>
        <v>28</v>
      </c>
    </row>
    <row r="527" spans="1:10" x14ac:dyDescent="0.15">
      <c r="A527">
        <v>393</v>
      </c>
      <c r="B527" t="str">
        <f>VLOOKUP(A527, Table3[], 5, FALSE)</f>
        <v xml:space="preserve"> MR</v>
      </c>
      <c r="C527" t="str">
        <f>VLOOKUP(A527, Table3[], 4, FALSE)</f>
        <v>Gustafsson</v>
      </c>
      <c r="D527">
        <f>VLOOKUP(A527, Table3[], 3, FALSE)</f>
        <v>3</v>
      </c>
      <c r="E527" t="str">
        <f>IFERROR(IF(VLOOKUP(A527, Table3[], 2, FALSE) = 0, "no", "yes"), "no")</f>
        <v>no</v>
      </c>
      <c r="F527" t="str">
        <f>VLOOKUP(A527, Table3[], 7, FALSE)</f>
        <v>male</v>
      </c>
      <c r="G527" s="11">
        <v>28</v>
      </c>
      <c r="H527">
        <f>VLOOKUP(A527, Table3[], 13, FALSE)</f>
        <v>2</v>
      </c>
      <c r="J527">
        <f>IF(Table5[[#This Row],[Age]] = "N/A", "N/A", ROUNDDOWN(Table5[[#This Row],[Age]], 0))</f>
        <v>28</v>
      </c>
    </row>
    <row r="528" spans="1:10" x14ac:dyDescent="0.15">
      <c r="A528">
        <v>400</v>
      </c>
      <c r="B528" t="str">
        <f>VLOOKUP(A528, Table3[], 5, FALSE)</f>
        <v xml:space="preserve"> MRS</v>
      </c>
      <c r="C528" t="str">
        <f>VLOOKUP(A528, Table3[], 4, FALSE)</f>
        <v>Trout</v>
      </c>
      <c r="D528">
        <f>VLOOKUP(A528, Table3[], 3, FALSE)</f>
        <v>2</v>
      </c>
      <c r="E528" t="str">
        <f>IFERROR(IF(VLOOKUP(A528, Table3[], 2, FALSE) = 0, "no", "yes"), "no")</f>
        <v>yes</v>
      </c>
      <c r="F528" t="str">
        <f>VLOOKUP(A528, Table3[], 7, FALSE)</f>
        <v>female</v>
      </c>
      <c r="G528" s="11">
        <v>28</v>
      </c>
      <c r="H528">
        <f>VLOOKUP(A528, Table3[], 13, FALSE)</f>
        <v>0</v>
      </c>
      <c r="J528">
        <f>IF(Table5[[#This Row],[Age]] = "N/A", "N/A", ROUNDDOWN(Table5[[#This Row],[Age]], 0))</f>
        <v>28</v>
      </c>
    </row>
    <row r="529" spans="1:10" x14ac:dyDescent="0.15">
      <c r="A529">
        <v>404</v>
      </c>
      <c r="B529" t="str">
        <f>VLOOKUP(A529, Table3[], 5, FALSE)</f>
        <v xml:space="preserve"> MR</v>
      </c>
      <c r="C529" t="str">
        <f>VLOOKUP(A529, Table3[], 4, FALSE)</f>
        <v>Hakkarainen</v>
      </c>
      <c r="D529">
        <f>VLOOKUP(A529, Table3[], 3, FALSE)</f>
        <v>3</v>
      </c>
      <c r="E529" t="str">
        <f>IFERROR(IF(VLOOKUP(A529, Table3[], 2, FALSE) = 0, "no", "yes"), "no")</f>
        <v>no</v>
      </c>
      <c r="F529" t="str">
        <f>VLOOKUP(A529, Table3[], 7, FALSE)</f>
        <v>male</v>
      </c>
      <c r="G529" s="11">
        <v>28</v>
      </c>
      <c r="H529">
        <f>VLOOKUP(A529, Table3[], 13, FALSE)</f>
        <v>1</v>
      </c>
      <c r="J529">
        <f>IF(Table5[[#This Row],[Age]] = "N/A", "N/A", ROUNDDOWN(Table5[[#This Row],[Age]], 0))</f>
        <v>28</v>
      </c>
    </row>
    <row r="530" spans="1:10" x14ac:dyDescent="0.15">
      <c r="A530">
        <v>424</v>
      </c>
      <c r="B530" t="str">
        <f>VLOOKUP(A530, Table3[], 5, FALSE)</f>
        <v xml:space="preserve"> MRS</v>
      </c>
      <c r="C530" t="str">
        <f>VLOOKUP(A530, Table3[], 4, FALSE)</f>
        <v>Danbom</v>
      </c>
      <c r="D530">
        <f>VLOOKUP(A530, Table3[], 3, FALSE)</f>
        <v>3</v>
      </c>
      <c r="E530" t="str">
        <f>IFERROR(IF(VLOOKUP(A530, Table3[], 2, FALSE) = 0, "no", "yes"), "no")</f>
        <v>no</v>
      </c>
      <c r="F530" t="str">
        <f>VLOOKUP(A530, Table3[], 7, FALSE)</f>
        <v>female</v>
      </c>
      <c r="G530" s="11">
        <v>28</v>
      </c>
      <c r="H530">
        <f>VLOOKUP(A530, Table3[], 13, FALSE)</f>
        <v>2</v>
      </c>
      <c r="J530">
        <f>IF(Table5[[#This Row],[Age]] = "N/A", "N/A", ROUNDDOWN(Table5[[#This Row],[Age]], 0))</f>
        <v>28</v>
      </c>
    </row>
    <row r="531" spans="1:10" x14ac:dyDescent="0.15">
      <c r="A531">
        <v>427</v>
      </c>
      <c r="B531" t="str">
        <f>VLOOKUP(A531, Table3[], 5, FALSE)</f>
        <v xml:space="preserve"> MRS</v>
      </c>
      <c r="C531" t="str">
        <f>VLOOKUP(A531, Table3[], 4, FALSE)</f>
        <v>Clarke</v>
      </c>
      <c r="D531">
        <f>VLOOKUP(A531, Table3[], 3, FALSE)</f>
        <v>2</v>
      </c>
      <c r="E531" t="str">
        <f>IFERROR(IF(VLOOKUP(A531, Table3[], 2, FALSE) = 0, "no", "yes"), "no")</f>
        <v>yes</v>
      </c>
      <c r="F531" t="str">
        <f>VLOOKUP(A531, Table3[], 7, FALSE)</f>
        <v>female</v>
      </c>
      <c r="G531" s="11">
        <v>28</v>
      </c>
      <c r="H531">
        <f>VLOOKUP(A531, Table3[], 13, FALSE)</f>
        <v>1</v>
      </c>
      <c r="J531">
        <f>IF(Table5[[#This Row],[Age]] = "N/A", "N/A", ROUNDDOWN(Table5[[#This Row],[Age]], 0))</f>
        <v>28</v>
      </c>
    </row>
    <row r="532" spans="1:10" x14ac:dyDescent="0.15">
      <c r="A532">
        <v>431</v>
      </c>
      <c r="B532" t="str">
        <f>VLOOKUP(A532, Table3[], 5, FALSE)</f>
        <v xml:space="preserve"> MR</v>
      </c>
      <c r="C532" t="str">
        <f>VLOOKUP(A532, Table3[], 4, FALSE)</f>
        <v>Bjornstrom-Steffansson</v>
      </c>
      <c r="D532">
        <f>VLOOKUP(A532, Table3[], 3, FALSE)</f>
        <v>1</v>
      </c>
      <c r="E532" t="str">
        <f>IFERROR(IF(VLOOKUP(A532, Table3[], 2, FALSE) = 0, "no", "yes"), "no")</f>
        <v>yes</v>
      </c>
      <c r="F532" t="str">
        <f>VLOOKUP(A532, Table3[], 7, FALSE)</f>
        <v>male</v>
      </c>
      <c r="G532" s="11">
        <v>28</v>
      </c>
      <c r="H532">
        <f>VLOOKUP(A532, Table3[], 13, FALSE)</f>
        <v>0</v>
      </c>
      <c r="J532">
        <f>IF(Table5[[#This Row],[Age]] = "N/A", "N/A", ROUNDDOWN(Table5[[#This Row],[Age]], 0))</f>
        <v>28</v>
      </c>
    </row>
    <row r="533" spans="1:10" x14ac:dyDescent="0.15">
      <c r="A533">
        <v>444</v>
      </c>
      <c r="B533" t="str">
        <f>VLOOKUP(A533, Table3[], 5, FALSE)</f>
        <v xml:space="preserve"> MS</v>
      </c>
      <c r="C533" t="str">
        <f>VLOOKUP(A533, Table3[], 4, FALSE)</f>
        <v>Reynaldo</v>
      </c>
      <c r="D533">
        <f>VLOOKUP(A533, Table3[], 3, FALSE)</f>
        <v>2</v>
      </c>
      <c r="E533" t="str">
        <f>IFERROR(IF(VLOOKUP(A533, Table3[], 2, FALSE) = 0, "no", "yes"), "no")</f>
        <v>yes</v>
      </c>
      <c r="F533" t="str">
        <f>VLOOKUP(A533, Table3[], 7, FALSE)</f>
        <v>female</v>
      </c>
      <c r="G533" s="11">
        <v>28</v>
      </c>
      <c r="H533">
        <f>VLOOKUP(A533, Table3[], 13, FALSE)</f>
        <v>0</v>
      </c>
      <c r="J533">
        <f>IF(Table5[[#This Row],[Age]] = "N/A", "N/A", ROUNDDOWN(Table5[[#This Row],[Age]], 0))</f>
        <v>28</v>
      </c>
    </row>
    <row r="534" spans="1:10" x14ac:dyDescent="0.15">
      <c r="A534">
        <v>509</v>
      </c>
      <c r="B534" t="str">
        <f>VLOOKUP(A534, Table3[], 5, FALSE)</f>
        <v xml:space="preserve"> MR</v>
      </c>
      <c r="C534" t="str">
        <f>VLOOKUP(A534, Table3[], 4, FALSE)</f>
        <v>Olsen</v>
      </c>
      <c r="D534">
        <f>VLOOKUP(A534, Table3[], 3, FALSE)</f>
        <v>3</v>
      </c>
      <c r="E534" t="str">
        <f>IFERROR(IF(VLOOKUP(A534, Table3[], 2, FALSE) = 0, "no", "yes"), "no")</f>
        <v>no</v>
      </c>
      <c r="F534" t="str">
        <f>VLOOKUP(A534, Table3[], 7, FALSE)</f>
        <v>male</v>
      </c>
      <c r="G534" s="11">
        <v>28</v>
      </c>
      <c r="H534">
        <f>VLOOKUP(A534, Table3[], 13, FALSE)</f>
        <v>0</v>
      </c>
      <c r="J534">
        <f>IF(Table5[[#This Row],[Age]] = "N/A", "N/A", ROUNDDOWN(Table5[[#This Row],[Age]], 0))</f>
        <v>28</v>
      </c>
    </row>
    <row r="535" spans="1:10" x14ac:dyDescent="0.15">
      <c r="A535">
        <v>563</v>
      </c>
      <c r="B535" t="str">
        <f>VLOOKUP(A535, Table3[], 5, FALSE)</f>
        <v xml:space="preserve"> MR</v>
      </c>
      <c r="C535" t="str">
        <f>VLOOKUP(A535, Table3[], 4, FALSE)</f>
        <v>Norman</v>
      </c>
      <c r="D535">
        <f>VLOOKUP(A535, Table3[], 3, FALSE)</f>
        <v>2</v>
      </c>
      <c r="E535" t="str">
        <f>IFERROR(IF(VLOOKUP(A535, Table3[], 2, FALSE) = 0, "no", "yes"), "no")</f>
        <v>no</v>
      </c>
      <c r="F535" t="str">
        <f>VLOOKUP(A535, Table3[], 7, FALSE)</f>
        <v>male</v>
      </c>
      <c r="G535" s="11">
        <v>28</v>
      </c>
      <c r="H535">
        <f>VLOOKUP(A535, Table3[], 13, FALSE)</f>
        <v>0</v>
      </c>
      <c r="J535">
        <f>IF(Table5[[#This Row],[Age]] = "N/A", "N/A", ROUNDDOWN(Table5[[#This Row],[Age]], 0))</f>
        <v>28</v>
      </c>
    </row>
    <row r="536" spans="1:10" x14ac:dyDescent="0.15">
      <c r="A536">
        <v>636</v>
      </c>
      <c r="B536" t="str">
        <f>VLOOKUP(A536, Table3[], 5, FALSE)</f>
        <v xml:space="preserve"> MISS</v>
      </c>
      <c r="C536" t="str">
        <f>VLOOKUP(A536, Table3[], 4, FALSE)</f>
        <v>Davis</v>
      </c>
      <c r="D536">
        <f>VLOOKUP(A536, Table3[], 3, FALSE)</f>
        <v>2</v>
      </c>
      <c r="E536" t="str">
        <f>IFERROR(IF(VLOOKUP(A536, Table3[], 2, FALSE) = 0, "no", "yes"), "no")</f>
        <v>yes</v>
      </c>
      <c r="F536" t="str">
        <f>VLOOKUP(A536, Table3[], 7, FALSE)</f>
        <v>female</v>
      </c>
      <c r="G536" s="11">
        <v>28</v>
      </c>
      <c r="H536">
        <f>VLOOKUP(A536, Table3[], 13, FALSE)</f>
        <v>0</v>
      </c>
      <c r="J536">
        <f>IF(Table5[[#This Row],[Age]] = "N/A", "N/A", ROUNDDOWN(Table5[[#This Row],[Age]], 0))</f>
        <v>28</v>
      </c>
    </row>
    <row r="537" spans="1:10" x14ac:dyDescent="0.15">
      <c r="A537">
        <v>757</v>
      </c>
      <c r="B537" t="str">
        <f>VLOOKUP(A537, Table3[], 5, FALSE)</f>
        <v xml:space="preserve"> MR</v>
      </c>
      <c r="C537" t="str">
        <f>VLOOKUP(A537, Table3[], 4, FALSE)</f>
        <v>Carlsson</v>
      </c>
      <c r="D537">
        <f>VLOOKUP(A537, Table3[], 3, FALSE)</f>
        <v>3</v>
      </c>
      <c r="E537" t="str">
        <f>IFERROR(IF(VLOOKUP(A537, Table3[], 2, FALSE) = 0, "no", "yes"), "no")</f>
        <v>no</v>
      </c>
      <c r="F537" t="str">
        <f>VLOOKUP(A537, Table3[], 7, FALSE)</f>
        <v>male</v>
      </c>
      <c r="G537" s="11">
        <v>28</v>
      </c>
      <c r="H537">
        <f>VLOOKUP(A537, Table3[], 13, FALSE)</f>
        <v>0</v>
      </c>
      <c r="J537">
        <f>IF(Table5[[#This Row],[Age]] = "N/A", "N/A", ROUNDDOWN(Table5[[#This Row],[Age]], 0))</f>
        <v>28</v>
      </c>
    </row>
    <row r="538" spans="1:10" x14ac:dyDescent="0.15">
      <c r="A538">
        <v>849</v>
      </c>
      <c r="B538" t="str">
        <f>VLOOKUP(A538, Table3[], 5, FALSE)</f>
        <v xml:space="preserve"> REV</v>
      </c>
      <c r="C538" t="str">
        <f>VLOOKUP(A538, Table3[], 4, FALSE)</f>
        <v>Harper</v>
      </c>
      <c r="D538">
        <f>VLOOKUP(A538, Table3[], 3, FALSE)</f>
        <v>2</v>
      </c>
      <c r="E538" t="str">
        <f>IFERROR(IF(VLOOKUP(A538, Table3[], 2, FALSE) = 0, "no", "yes"), "no")</f>
        <v>no</v>
      </c>
      <c r="F538" t="str">
        <f>VLOOKUP(A538, Table3[], 7, FALSE)</f>
        <v>male</v>
      </c>
      <c r="G538" s="11">
        <v>28</v>
      </c>
      <c r="H538">
        <f>VLOOKUP(A538, Table3[], 13, FALSE)</f>
        <v>1</v>
      </c>
      <c r="J538">
        <f>IF(Table5[[#This Row],[Age]] = "N/A", "N/A", ROUNDDOWN(Table5[[#This Row],[Age]], 0))</f>
        <v>28</v>
      </c>
    </row>
    <row r="539" spans="1:10" x14ac:dyDescent="0.15">
      <c r="A539">
        <v>875</v>
      </c>
      <c r="B539" t="str">
        <f>VLOOKUP(A539, Table3[], 5, FALSE)</f>
        <v xml:space="preserve"> MRS</v>
      </c>
      <c r="C539" t="str">
        <f>VLOOKUP(A539, Table3[], 4, FALSE)</f>
        <v>Abelson</v>
      </c>
      <c r="D539">
        <f>VLOOKUP(A539, Table3[], 3, FALSE)</f>
        <v>2</v>
      </c>
      <c r="E539" t="str">
        <f>IFERROR(IF(VLOOKUP(A539, Table3[], 2, FALSE) = 0, "no", "yes"), "no")</f>
        <v>yes</v>
      </c>
      <c r="F539" t="str">
        <f>VLOOKUP(A539, Table3[], 7, FALSE)</f>
        <v>female</v>
      </c>
      <c r="G539" s="11">
        <v>28</v>
      </c>
      <c r="H539">
        <f>VLOOKUP(A539, Table3[], 13, FALSE)</f>
        <v>1</v>
      </c>
      <c r="J539">
        <f>IF(Table5[[#This Row],[Age]] = "N/A", "N/A", ROUNDDOWN(Table5[[#This Row],[Age]], 0))</f>
        <v>28</v>
      </c>
    </row>
    <row r="540" spans="1:10" x14ac:dyDescent="0.15">
      <c r="A540">
        <v>884</v>
      </c>
      <c r="B540" t="str">
        <f>VLOOKUP(A540, Table3[], 5, FALSE)</f>
        <v xml:space="preserve"> MR</v>
      </c>
      <c r="C540" t="str">
        <f>VLOOKUP(A540, Table3[], 4, FALSE)</f>
        <v>Banfield</v>
      </c>
      <c r="D540">
        <f>VLOOKUP(A540, Table3[], 3, FALSE)</f>
        <v>2</v>
      </c>
      <c r="E540" t="str">
        <f>IFERROR(IF(VLOOKUP(A540, Table3[], 2, FALSE) = 0, "no", "yes"), "no")</f>
        <v>no</v>
      </c>
      <c r="F540" t="str">
        <f>VLOOKUP(A540, Table3[], 7, FALSE)</f>
        <v>male</v>
      </c>
      <c r="G540" s="11">
        <v>28</v>
      </c>
      <c r="H540">
        <f>VLOOKUP(A540, Table3[], 13, FALSE)</f>
        <v>0</v>
      </c>
      <c r="J540">
        <f>IF(Table5[[#This Row],[Age]] = "N/A", "N/A", ROUNDDOWN(Table5[[#This Row],[Age]], 0))</f>
        <v>28</v>
      </c>
    </row>
    <row r="541" spans="1:10" x14ac:dyDescent="0.15">
      <c r="A541">
        <v>58</v>
      </c>
      <c r="B541" t="str">
        <f>VLOOKUP(A541, Table3[], 5, FALSE)</f>
        <v xml:space="preserve"> MR</v>
      </c>
      <c r="C541" t="str">
        <f>VLOOKUP(A541, Table3[], 4, FALSE)</f>
        <v>Novel</v>
      </c>
      <c r="D541">
        <f>VLOOKUP(A541, Table3[], 3, FALSE)</f>
        <v>3</v>
      </c>
      <c r="E541" t="str">
        <f>IFERROR(IF(VLOOKUP(A541, Table3[], 2, FALSE) = 0, "no", "yes"), "no")</f>
        <v>no</v>
      </c>
      <c r="F541" t="str">
        <f>VLOOKUP(A541, Table3[], 7, FALSE)</f>
        <v>male</v>
      </c>
      <c r="G541" s="11">
        <v>28</v>
      </c>
      <c r="H541">
        <f>VLOOKUP(A541, Table3[], 13, FALSE)</f>
        <v>0</v>
      </c>
      <c r="J541">
        <f>IF(Table5[[#This Row],[Age]] = "N/A", "N/A", ROUNDDOWN(Table5[[#This Row],[Age]], 0))</f>
        <v>28</v>
      </c>
    </row>
    <row r="542" spans="1:10" x14ac:dyDescent="0.15">
      <c r="A542">
        <v>736</v>
      </c>
      <c r="B542" t="str">
        <f>VLOOKUP(A542, Table3[], 5, FALSE)</f>
        <v xml:space="preserve"> MR</v>
      </c>
      <c r="C542" t="str">
        <f>VLOOKUP(A542, Table3[], 4, FALSE)</f>
        <v>Williams</v>
      </c>
      <c r="D542">
        <f>VLOOKUP(A542, Table3[], 3, FALSE)</f>
        <v>3</v>
      </c>
      <c r="E542" t="str">
        <f>IFERROR(IF(VLOOKUP(A542, Table3[], 2, FALSE) = 0, "no", "yes"), "no")</f>
        <v>no</v>
      </c>
      <c r="F542" t="str">
        <f>VLOOKUP(A542, Table3[], 7, FALSE)</f>
        <v>male</v>
      </c>
      <c r="G542" s="11">
        <v>28</v>
      </c>
      <c r="H542">
        <f>VLOOKUP(A542, Table3[], 13, FALSE)</f>
        <v>0</v>
      </c>
      <c r="J542">
        <f>IF(Table5[[#This Row],[Age]] = "N/A", "N/A", ROUNDDOWN(Table5[[#This Row],[Age]], 0))</f>
        <v>28</v>
      </c>
    </row>
    <row r="543" spans="1:10" x14ac:dyDescent="0.15">
      <c r="A543">
        <v>54</v>
      </c>
      <c r="B543" t="str">
        <f>VLOOKUP(A543, Table3[], 5, FALSE)</f>
        <v xml:space="preserve"> MRS</v>
      </c>
      <c r="C543" t="str">
        <f>VLOOKUP(A543, Table3[], 4, FALSE)</f>
        <v>Faunthorpe</v>
      </c>
      <c r="D543">
        <f>VLOOKUP(A543, Table3[], 3, FALSE)</f>
        <v>2</v>
      </c>
      <c r="E543" t="str">
        <f>IFERROR(IF(VLOOKUP(A543, Table3[], 2, FALSE) = 0, "no", "yes"), "no")</f>
        <v>yes</v>
      </c>
      <c r="F543" t="str">
        <f>VLOOKUP(A543, Table3[], 7, FALSE)</f>
        <v>female</v>
      </c>
      <c r="G543" s="11">
        <v>29</v>
      </c>
      <c r="H543">
        <f>VLOOKUP(A543, Table3[], 13, FALSE)</f>
        <v>1</v>
      </c>
      <c r="J543">
        <f>IF(Table5[[#This Row],[Age]] = "N/A", "N/A", ROUNDDOWN(Table5[[#This Row],[Age]], 0))</f>
        <v>29</v>
      </c>
    </row>
    <row r="544" spans="1:10" x14ac:dyDescent="0.15">
      <c r="A544">
        <v>67</v>
      </c>
      <c r="B544" t="str">
        <f>VLOOKUP(A544, Table3[], 5, FALSE)</f>
        <v xml:space="preserve"> MRS</v>
      </c>
      <c r="C544" t="str">
        <f>VLOOKUP(A544, Table3[], 4, FALSE)</f>
        <v>Nye</v>
      </c>
      <c r="D544">
        <f>VLOOKUP(A544, Table3[], 3, FALSE)</f>
        <v>2</v>
      </c>
      <c r="E544" t="str">
        <f>IFERROR(IF(VLOOKUP(A544, Table3[], 2, FALSE) = 0, "no", "yes"), "no")</f>
        <v>yes</v>
      </c>
      <c r="F544" t="str">
        <f>VLOOKUP(A544, Table3[], 7, FALSE)</f>
        <v>female</v>
      </c>
      <c r="G544" s="11">
        <v>29</v>
      </c>
      <c r="H544">
        <f>VLOOKUP(A544, Table3[], 13, FALSE)</f>
        <v>0</v>
      </c>
      <c r="J544">
        <f>IF(Table5[[#This Row],[Age]] = "N/A", "N/A", ROUNDDOWN(Table5[[#This Row],[Age]], 0))</f>
        <v>29</v>
      </c>
    </row>
    <row r="545" spans="1:10" x14ac:dyDescent="0.15">
      <c r="A545">
        <v>82</v>
      </c>
      <c r="B545" t="str">
        <f>VLOOKUP(A545, Table3[], 5, FALSE)</f>
        <v xml:space="preserve"> MR</v>
      </c>
      <c r="C545" t="str">
        <f>VLOOKUP(A545, Table3[], 4, FALSE)</f>
        <v>Sheerlinck</v>
      </c>
      <c r="D545">
        <f>VLOOKUP(A545, Table3[], 3, FALSE)</f>
        <v>3</v>
      </c>
      <c r="E545" t="str">
        <f>IFERROR(IF(VLOOKUP(A545, Table3[], 2, FALSE) = 0, "no", "yes"), "no")</f>
        <v>yes</v>
      </c>
      <c r="F545" t="str">
        <f>VLOOKUP(A545, Table3[], 7, FALSE)</f>
        <v>male</v>
      </c>
      <c r="G545" s="11">
        <v>29</v>
      </c>
      <c r="H545">
        <f>VLOOKUP(A545, Table3[], 13, FALSE)</f>
        <v>0</v>
      </c>
      <c r="J545">
        <f>IF(Table5[[#This Row],[Age]] = "N/A", "N/A", ROUNDDOWN(Table5[[#This Row],[Age]], 0))</f>
        <v>29</v>
      </c>
    </row>
    <row r="546" spans="1:10" x14ac:dyDescent="0.15">
      <c r="A546">
        <v>91</v>
      </c>
      <c r="B546" t="str">
        <f>VLOOKUP(A546, Table3[], 5, FALSE)</f>
        <v xml:space="preserve"> MR</v>
      </c>
      <c r="C546" t="str">
        <f>VLOOKUP(A546, Table3[], 4, FALSE)</f>
        <v>Christmann</v>
      </c>
      <c r="D546">
        <f>VLOOKUP(A546, Table3[], 3, FALSE)</f>
        <v>3</v>
      </c>
      <c r="E546" t="str">
        <f>IFERROR(IF(VLOOKUP(A546, Table3[], 2, FALSE) = 0, "no", "yes"), "no")</f>
        <v>no</v>
      </c>
      <c r="F546" t="str">
        <f>VLOOKUP(A546, Table3[], 7, FALSE)</f>
        <v>male</v>
      </c>
      <c r="G546" s="11">
        <v>29</v>
      </c>
      <c r="H546">
        <f>VLOOKUP(A546, Table3[], 13, FALSE)</f>
        <v>0</v>
      </c>
      <c r="J546">
        <f>IF(Table5[[#This Row],[Age]] = "N/A", "N/A", ROUNDDOWN(Table5[[#This Row],[Age]], 0))</f>
        <v>29</v>
      </c>
    </row>
    <row r="547" spans="1:10" x14ac:dyDescent="0.15">
      <c r="A547">
        <v>118</v>
      </c>
      <c r="B547" t="str">
        <f>VLOOKUP(A547, Table3[], 5, FALSE)</f>
        <v xml:space="preserve"> MR</v>
      </c>
      <c r="C547" t="str">
        <f>VLOOKUP(A547, Table3[], 4, FALSE)</f>
        <v>Turpin</v>
      </c>
      <c r="D547">
        <f>VLOOKUP(A547, Table3[], 3, FALSE)</f>
        <v>2</v>
      </c>
      <c r="E547" t="str">
        <f>IFERROR(IF(VLOOKUP(A547, Table3[], 2, FALSE) = 0, "no", "yes"), "no")</f>
        <v>no</v>
      </c>
      <c r="F547" t="str">
        <f>VLOOKUP(A547, Table3[], 7, FALSE)</f>
        <v>male</v>
      </c>
      <c r="G547" s="11">
        <v>29</v>
      </c>
      <c r="H547">
        <f>VLOOKUP(A547, Table3[], 13, FALSE)</f>
        <v>1</v>
      </c>
      <c r="J547">
        <f>IF(Table5[[#This Row],[Age]] = "N/A", "N/A", ROUNDDOWN(Table5[[#This Row],[Age]], 0))</f>
        <v>29</v>
      </c>
    </row>
    <row r="548" spans="1:10" x14ac:dyDescent="0.15">
      <c r="A548">
        <v>134</v>
      </c>
      <c r="B548" t="str">
        <f>VLOOKUP(A548, Table3[], 5, FALSE)</f>
        <v xml:space="preserve"> MRS</v>
      </c>
      <c r="C548" t="str">
        <f>VLOOKUP(A548, Table3[], 4, FALSE)</f>
        <v>Weisz</v>
      </c>
      <c r="D548">
        <f>VLOOKUP(A548, Table3[], 3, FALSE)</f>
        <v>2</v>
      </c>
      <c r="E548" t="str">
        <f>IFERROR(IF(VLOOKUP(A548, Table3[], 2, FALSE) = 0, "no", "yes"), "no")</f>
        <v>yes</v>
      </c>
      <c r="F548" t="str">
        <f>VLOOKUP(A548, Table3[], 7, FALSE)</f>
        <v>female</v>
      </c>
      <c r="G548" s="11">
        <v>29</v>
      </c>
      <c r="H548">
        <f>VLOOKUP(A548, Table3[], 13, FALSE)</f>
        <v>1</v>
      </c>
      <c r="J548">
        <f>IF(Table5[[#This Row],[Age]] = "N/A", "N/A", ROUNDDOWN(Table5[[#This Row],[Age]], 0))</f>
        <v>29</v>
      </c>
    </row>
    <row r="549" spans="1:10" x14ac:dyDescent="0.15">
      <c r="A549">
        <v>232</v>
      </c>
      <c r="B549" t="str">
        <f>VLOOKUP(A549, Table3[], 5, FALSE)</f>
        <v xml:space="preserve"> MR</v>
      </c>
      <c r="C549" t="str">
        <f>VLOOKUP(A549, Table3[], 4, FALSE)</f>
        <v>Larsson</v>
      </c>
      <c r="D549">
        <f>VLOOKUP(A549, Table3[], 3, FALSE)</f>
        <v>3</v>
      </c>
      <c r="E549" t="str">
        <f>IFERROR(IF(VLOOKUP(A549, Table3[], 2, FALSE) = 0, "no", "yes"), "no")</f>
        <v>no</v>
      </c>
      <c r="F549" t="str">
        <f>VLOOKUP(A549, Table3[], 7, FALSE)</f>
        <v>male</v>
      </c>
      <c r="G549" s="11">
        <v>29</v>
      </c>
      <c r="H549">
        <f>VLOOKUP(A549, Table3[], 13, FALSE)</f>
        <v>0</v>
      </c>
      <c r="J549">
        <f>IF(Table5[[#This Row],[Age]] = "N/A", "N/A", ROUNDDOWN(Table5[[#This Row],[Age]], 0))</f>
        <v>29</v>
      </c>
    </row>
    <row r="550" spans="1:10" x14ac:dyDescent="0.15">
      <c r="A550">
        <v>243</v>
      </c>
      <c r="B550" t="str">
        <f>VLOOKUP(A550, Table3[], 5, FALSE)</f>
        <v xml:space="preserve"> MR</v>
      </c>
      <c r="C550" t="str">
        <f>VLOOKUP(A550, Table3[], 4, FALSE)</f>
        <v>Coleridge</v>
      </c>
      <c r="D550">
        <f>VLOOKUP(A550, Table3[], 3, FALSE)</f>
        <v>2</v>
      </c>
      <c r="E550" t="str">
        <f>IFERROR(IF(VLOOKUP(A550, Table3[], 2, FALSE) = 0, "no", "yes"), "no")</f>
        <v>no</v>
      </c>
      <c r="F550" t="str">
        <f>VLOOKUP(A550, Table3[], 7, FALSE)</f>
        <v>male</v>
      </c>
      <c r="G550" s="11">
        <v>29</v>
      </c>
      <c r="H550">
        <f>VLOOKUP(A550, Table3[], 13, FALSE)</f>
        <v>0</v>
      </c>
      <c r="J550">
        <f>IF(Table5[[#This Row],[Age]] = "N/A", "N/A", ROUNDDOWN(Table5[[#This Row],[Age]], 0))</f>
        <v>29</v>
      </c>
    </row>
    <row r="551" spans="1:10" x14ac:dyDescent="0.15">
      <c r="A551">
        <v>252</v>
      </c>
      <c r="B551" t="str">
        <f>VLOOKUP(A551, Table3[], 5, FALSE)</f>
        <v xml:space="preserve"> MRS</v>
      </c>
      <c r="C551" t="str">
        <f>VLOOKUP(A551, Table3[], 4, FALSE)</f>
        <v>Strom</v>
      </c>
      <c r="D551">
        <f>VLOOKUP(A551, Table3[], 3, FALSE)</f>
        <v>3</v>
      </c>
      <c r="E551" t="str">
        <f>IFERROR(IF(VLOOKUP(A551, Table3[], 2, FALSE) = 0, "no", "yes"), "no")</f>
        <v>no</v>
      </c>
      <c r="F551" t="str">
        <f>VLOOKUP(A551, Table3[], 7, FALSE)</f>
        <v>female</v>
      </c>
      <c r="G551" s="11">
        <v>29</v>
      </c>
      <c r="H551">
        <f>VLOOKUP(A551, Table3[], 13, FALSE)</f>
        <v>2</v>
      </c>
      <c r="J551">
        <f>IF(Table5[[#This Row],[Age]] = "N/A", "N/A", ROUNDDOWN(Table5[[#This Row],[Age]], 0))</f>
        <v>29</v>
      </c>
    </row>
    <row r="552" spans="1:10" x14ac:dyDescent="0.15">
      <c r="A552">
        <v>256</v>
      </c>
      <c r="B552" t="str">
        <f>VLOOKUP(A552, Table3[], 5, FALSE)</f>
        <v xml:space="preserve"> MRS</v>
      </c>
      <c r="C552" t="str">
        <f>VLOOKUP(A552, Table3[], 4, FALSE)</f>
        <v>Touma</v>
      </c>
      <c r="D552">
        <f>VLOOKUP(A552, Table3[], 3, FALSE)</f>
        <v>3</v>
      </c>
      <c r="E552" t="str">
        <f>IFERROR(IF(VLOOKUP(A552, Table3[], 2, FALSE) = 0, "no", "yes"), "no")</f>
        <v>yes</v>
      </c>
      <c r="F552" t="str">
        <f>VLOOKUP(A552, Table3[], 7, FALSE)</f>
        <v>female</v>
      </c>
      <c r="G552" s="11">
        <v>29</v>
      </c>
      <c r="H552">
        <f>VLOOKUP(A552, Table3[], 13, FALSE)</f>
        <v>2</v>
      </c>
      <c r="J552">
        <f>IF(Table5[[#This Row],[Age]] = "N/A", "N/A", ROUNDDOWN(Table5[[#This Row],[Age]], 0))</f>
        <v>29</v>
      </c>
    </row>
    <row r="553" spans="1:10" x14ac:dyDescent="0.15">
      <c r="A553">
        <v>337</v>
      </c>
      <c r="B553" t="str">
        <f>VLOOKUP(A553, Table3[], 5, FALSE)</f>
        <v xml:space="preserve"> MR</v>
      </c>
      <c r="C553" t="str">
        <f>VLOOKUP(A553, Table3[], 4, FALSE)</f>
        <v>Pears</v>
      </c>
      <c r="D553">
        <f>VLOOKUP(A553, Table3[], 3, FALSE)</f>
        <v>1</v>
      </c>
      <c r="E553" t="str">
        <f>IFERROR(IF(VLOOKUP(A553, Table3[], 2, FALSE) = 0, "no", "yes"), "no")</f>
        <v>no</v>
      </c>
      <c r="F553" t="str">
        <f>VLOOKUP(A553, Table3[], 7, FALSE)</f>
        <v>male</v>
      </c>
      <c r="G553" s="11">
        <v>29</v>
      </c>
      <c r="H553">
        <f>VLOOKUP(A553, Table3[], 13, FALSE)</f>
        <v>1</v>
      </c>
      <c r="J553">
        <f>IF(Table5[[#This Row],[Age]] = "N/A", "N/A", ROUNDDOWN(Table5[[#This Row],[Age]], 0))</f>
        <v>29</v>
      </c>
    </row>
    <row r="554" spans="1:10" x14ac:dyDescent="0.15">
      <c r="A554">
        <v>362</v>
      </c>
      <c r="B554" t="str">
        <f>VLOOKUP(A554, Table3[], 5, FALSE)</f>
        <v xml:space="preserve"> MR</v>
      </c>
      <c r="C554" t="str">
        <f>VLOOKUP(A554, Table3[], 4, FALSE)</f>
        <v>del Carlo</v>
      </c>
      <c r="D554">
        <f>VLOOKUP(A554, Table3[], 3, FALSE)</f>
        <v>2</v>
      </c>
      <c r="E554" t="str">
        <f>IFERROR(IF(VLOOKUP(A554, Table3[], 2, FALSE) = 0, "no", "yes"), "no")</f>
        <v>no</v>
      </c>
      <c r="F554" t="str">
        <f>VLOOKUP(A554, Table3[], 7, FALSE)</f>
        <v>male</v>
      </c>
      <c r="G554" s="11">
        <v>29</v>
      </c>
      <c r="H554">
        <f>VLOOKUP(A554, Table3[], 13, FALSE)</f>
        <v>1</v>
      </c>
      <c r="J554">
        <f>IF(Table5[[#This Row],[Age]] = "N/A", "N/A", ROUNDDOWN(Table5[[#This Row],[Age]], 0))</f>
        <v>29</v>
      </c>
    </row>
    <row r="555" spans="1:10" x14ac:dyDescent="0.15">
      <c r="A555">
        <v>423</v>
      </c>
      <c r="B555" t="str">
        <f>VLOOKUP(A555, Table3[], 5, FALSE)</f>
        <v xml:space="preserve"> MR</v>
      </c>
      <c r="C555" t="str">
        <f>VLOOKUP(A555, Table3[], 4, FALSE)</f>
        <v>Zimmerman</v>
      </c>
      <c r="D555">
        <f>VLOOKUP(A555, Table3[], 3, FALSE)</f>
        <v>3</v>
      </c>
      <c r="E555" t="str">
        <f>IFERROR(IF(VLOOKUP(A555, Table3[], 2, FALSE) = 0, "no", "yes"), "no")</f>
        <v>no</v>
      </c>
      <c r="F555" t="str">
        <f>VLOOKUP(A555, Table3[], 7, FALSE)</f>
        <v>male</v>
      </c>
      <c r="G555" s="11">
        <v>29</v>
      </c>
      <c r="H555">
        <f>VLOOKUP(A555, Table3[], 13, FALSE)</f>
        <v>0</v>
      </c>
      <c r="J555">
        <f>IF(Table5[[#This Row],[Age]] = "N/A", "N/A", ROUNDDOWN(Table5[[#This Row],[Age]], 0))</f>
        <v>29</v>
      </c>
    </row>
    <row r="556" spans="1:10" x14ac:dyDescent="0.15">
      <c r="A556">
        <v>456</v>
      </c>
      <c r="B556" t="str">
        <f>VLOOKUP(A556, Table3[], 5, FALSE)</f>
        <v xml:space="preserve"> MR</v>
      </c>
      <c r="C556" t="str">
        <f>VLOOKUP(A556, Table3[], 4, FALSE)</f>
        <v>Jalsevac</v>
      </c>
      <c r="D556">
        <f>VLOOKUP(A556, Table3[], 3, FALSE)</f>
        <v>3</v>
      </c>
      <c r="E556" t="str">
        <f>IFERROR(IF(VLOOKUP(A556, Table3[], 2, FALSE) = 0, "no", "yes"), "no")</f>
        <v>yes</v>
      </c>
      <c r="F556" t="str">
        <f>VLOOKUP(A556, Table3[], 7, FALSE)</f>
        <v>male</v>
      </c>
      <c r="G556" s="11">
        <v>29</v>
      </c>
      <c r="H556">
        <f>VLOOKUP(A556, Table3[], 13, FALSE)</f>
        <v>0</v>
      </c>
      <c r="J556">
        <f>IF(Table5[[#This Row],[Age]] = "N/A", "N/A", ROUNDDOWN(Table5[[#This Row],[Age]], 0))</f>
        <v>29</v>
      </c>
    </row>
    <row r="557" spans="1:10" x14ac:dyDescent="0.15">
      <c r="A557">
        <v>478</v>
      </c>
      <c r="B557" t="str">
        <f>VLOOKUP(A557, Table3[], 5, FALSE)</f>
        <v xml:space="preserve"> MR</v>
      </c>
      <c r="C557" t="str">
        <f>VLOOKUP(A557, Table3[], 4, FALSE)</f>
        <v>Braund</v>
      </c>
      <c r="D557">
        <f>VLOOKUP(A557, Table3[], 3, FALSE)</f>
        <v>3</v>
      </c>
      <c r="E557" t="str">
        <f>IFERROR(IF(VLOOKUP(A557, Table3[], 2, FALSE) = 0, "no", "yes"), "no")</f>
        <v>no</v>
      </c>
      <c r="F557" t="str">
        <f>VLOOKUP(A557, Table3[], 7, FALSE)</f>
        <v>male</v>
      </c>
      <c r="G557" s="11">
        <v>29</v>
      </c>
      <c r="H557">
        <f>VLOOKUP(A557, Table3[], 13, FALSE)</f>
        <v>1</v>
      </c>
      <c r="J557">
        <f>IF(Table5[[#This Row],[Age]] = "N/A", "N/A", ROUNDDOWN(Table5[[#This Row],[Age]], 0))</f>
        <v>29</v>
      </c>
    </row>
    <row r="558" spans="1:10" x14ac:dyDescent="0.15">
      <c r="A558">
        <v>511</v>
      </c>
      <c r="B558" t="str">
        <f>VLOOKUP(A558, Table3[], 5, FALSE)</f>
        <v xml:space="preserve"> MR</v>
      </c>
      <c r="C558" t="str">
        <f>VLOOKUP(A558, Table3[], 4, FALSE)</f>
        <v>Daly</v>
      </c>
      <c r="D558">
        <f>VLOOKUP(A558, Table3[], 3, FALSE)</f>
        <v>3</v>
      </c>
      <c r="E558" t="str">
        <f>IFERROR(IF(VLOOKUP(A558, Table3[], 2, FALSE) = 0, "no", "yes"), "no")</f>
        <v>yes</v>
      </c>
      <c r="F558" t="str">
        <f>VLOOKUP(A558, Table3[], 7, FALSE)</f>
        <v>male</v>
      </c>
      <c r="G558" s="11">
        <v>29</v>
      </c>
      <c r="H558">
        <f>VLOOKUP(A558, Table3[], 13, FALSE)</f>
        <v>0</v>
      </c>
      <c r="J558">
        <f>IF(Table5[[#This Row],[Age]] = "N/A", "N/A", ROUNDDOWN(Table5[[#This Row],[Age]], 0))</f>
        <v>29</v>
      </c>
    </row>
    <row r="559" spans="1:10" x14ac:dyDescent="0.15">
      <c r="A559">
        <v>568</v>
      </c>
      <c r="B559" t="str">
        <f>VLOOKUP(A559, Table3[], 5, FALSE)</f>
        <v xml:space="preserve"> MRS</v>
      </c>
      <c r="C559" t="str">
        <f>VLOOKUP(A559, Table3[], 4, FALSE)</f>
        <v>Palsson</v>
      </c>
      <c r="D559">
        <f>VLOOKUP(A559, Table3[], 3, FALSE)</f>
        <v>3</v>
      </c>
      <c r="E559" t="str">
        <f>IFERROR(IF(VLOOKUP(A559, Table3[], 2, FALSE) = 0, "no", "yes"), "no")</f>
        <v>no</v>
      </c>
      <c r="F559" t="str">
        <f>VLOOKUP(A559, Table3[], 7, FALSE)</f>
        <v>female</v>
      </c>
      <c r="G559" s="11">
        <v>29</v>
      </c>
      <c r="H559">
        <f>VLOOKUP(A559, Table3[], 13, FALSE)</f>
        <v>4</v>
      </c>
      <c r="J559">
        <f>IF(Table5[[#This Row],[Age]] = "N/A", "N/A", ROUNDDOWN(Table5[[#This Row],[Age]], 0))</f>
        <v>29</v>
      </c>
    </row>
    <row r="560" spans="1:10" x14ac:dyDescent="0.15">
      <c r="A560">
        <v>714</v>
      </c>
      <c r="B560" t="str">
        <f>VLOOKUP(A560, Table3[], 5, FALSE)</f>
        <v xml:space="preserve"> MR</v>
      </c>
      <c r="C560" t="str">
        <f>VLOOKUP(A560, Table3[], 4, FALSE)</f>
        <v>Larsson</v>
      </c>
      <c r="D560">
        <f>VLOOKUP(A560, Table3[], 3, FALSE)</f>
        <v>3</v>
      </c>
      <c r="E560" t="str">
        <f>IFERROR(IF(VLOOKUP(A560, Table3[], 2, FALSE) = 0, "no", "yes"), "no")</f>
        <v>no</v>
      </c>
      <c r="F560" t="str">
        <f>VLOOKUP(A560, Table3[], 7, FALSE)</f>
        <v>male</v>
      </c>
      <c r="G560" s="11">
        <v>29</v>
      </c>
      <c r="H560">
        <f>VLOOKUP(A560, Table3[], 13, FALSE)</f>
        <v>0</v>
      </c>
      <c r="J560">
        <f>IF(Table5[[#This Row],[Age]] = "N/A", "N/A", ROUNDDOWN(Table5[[#This Row],[Age]], 0))</f>
        <v>29</v>
      </c>
    </row>
    <row r="561" spans="1:10" x14ac:dyDescent="0.15">
      <c r="A561">
        <v>731</v>
      </c>
      <c r="B561" t="str">
        <f>VLOOKUP(A561, Table3[], 5, FALSE)</f>
        <v xml:space="preserve"> MISS</v>
      </c>
      <c r="C561" t="str">
        <f>VLOOKUP(A561, Table3[], 4, FALSE)</f>
        <v>Allen</v>
      </c>
      <c r="D561">
        <f>VLOOKUP(A561, Table3[], 3, FALSE)</f>
        <v>1</v>
      </c>
      <c r="E561" t="str">
        <f>IFERROR(IF(VLOOKUP(A561, Table3[], 2, FALSE) = 0, "no", "yes"), "no")</f>
        <v>yes</v>
      </c>
      <c r="F561" t="str">
        <f>VLOOKUP(A561, Table3[], 7, FALSE)</f>
        <v>female</v>
      </c>
      <c r="G561" s="11">
        <v>29</v>
      </c>
      <c r="H561">
        <f>VLOOKUP(A561, Table3[], 13, FALSE)</f>
        <v>0</v>
      </c>
      <c r="J561">
        <f>IF(Table5[[#This Row],[Age]] = "N/A", "N/A", ROUNDDOWN(Table5[[#This Row],[Age]], 0))</f>
        <v>29</v>
      </c>
    </row>
    <row r="562" spans="1:10" x14ac:dyDescent="0.15">
      <c r="A562">
        <v>783</v>
      </c>
      <c r="B562" t="str">
        <f>VLOOKUP(A562, Table3[], 5, FALSE)</f>
        <v xml:space="preserve"> MR</v>
      </c>
      <c r="C562" t="str">
        <f>VLOOKUP(A562, Table3[], 4, FALSE)</f>
        <v>Long</v>
      </c>
      <c r="D562">
        <f>VLOOKUP(A562, Table3[], 3, FALSE)</f>
        <v>1</v>
      </c>
      <c r="E562" t="str">
        <f>IFERROR(IF(VLOOKUP(A562, Table3[], 2, FALSE) = 0, "no", "yes"), "no")</f>
        <v>no</v>
      </c>
      <c r="F562" t="str">
        <f>VLOOKUP(A562, Table3[], 7, FALSE)</f>
        <v>male</v>
      </c>
      <c r="G562" s="11">
        <v>29</v>
      </c>
      <c r="H562">
        <f>VLOOKUP(A562, Table3[], 13, FALSE)</f>
        <v>0</v>
      </c>
      <c r="J562">
        <f>IF(Table5[[#This Row],[Age]] = "N/A", "N/A", ROUNDDOWN(Table5[[#This Row],[Age]], 0))</f>
        <v>29</v>
      </c>
    </row>
    <row r="563" spans="1:10" x14ac:dyDescent="0.15">
      <c r="A563">
        <v>80</v>
      </c>
      <c r="B563" t="str">
        <f>VLOOKUP(A563, Table3[], 5, FALSE)</f>
        <v xml:space="preserve"> MISS</v>
      </c>
      <c r="C563" t="str">
        <f>VLOOKUP(A563, Table3[], 4, FALSE)</f>
        <v>Dowdell</v>
      </c>
      <c r="D563">
        <f>VLOOKUP(A563, Table3[], 3, FALSE)</f>
        <v>3</v>
      </c>
      <c r="E563" t="str">
        <f>IFERROR(IF(VLOOKUP(A563, Table3[], 2, FALSE) = 0, "no", "yes"), "no")</f>
        <v>yes</v>
      </c>
      <c r="F563" t="str">
        <f>VLOOKUP(A563, Table3[], 7, FALSE)</f>
        <v>female</v>
      </c>
      <c r="G563" s="11">
        <v>30</v>
      </c>
      <c r="H563">
        <f>VLOOKUP(A563, Table3[], 13, FALSE)</f>
        <v>0</v>
      </c>
      <c r="J563">
        <f>IF(Table5[[#This Row],[Age]] = "N/A", "N/A", ROUNDDOWN(Table5[[#This Row],[Age]], 0))</f>
        <v>30</v>
      </c>
    </row>
    <row r="564" spans="1:10" x14ac:dyDescent="0.15">
      <c r="A564">
        <v>158</v>
      </c>
      <c r="B564" t="str">
        <f>VLOOKUP(A564, Table3[], 5, FALSE)</f>
        <v xml:space="preserve"> MR</v>
      </c>
      <c r="C564" t="str">
        <f>VLOOKUP(A564, Table3[], 4, FALSE)</f>
        <v>Corn</v>
      </c>
      <c r="D564">
        <f>VLOOKUP(A564, Table3[], 3, FALSE)</f>
        <v>3</v>
      </c>
      <c r="E564" t="str">
        <f>IFERROR(IF(VLOOKUP(A564, Table3[], 2, FALSE) = 0, "no", "yes"), "no")</f>
        <v>no</v>
      </c>
      <c r="F564" t="str">
        <f>VLOOKUP(A564, Table3[], 7, FALSE)</f>
        <v>male</v>
      </c>
      <c r="G564" s="11">
        <v>30</v>
      </c>
      <c r="H564">
        <f>VLOOKUP(A564, Table3[], 13, FALSE)</f>
        <v>0</v>
      </c>
      <c r="J564">
        <f>IF(Table5[[#This Row],[Age]] = "N/A", "N/A", ROUNDDOWN(Table5[[#This Row],[Age]], 0))</f>
        <v>30</v>
      </c>
    </row>
    <row r="565" spans="1:10" x14ac:dyDescent="0.15">
      <c r="A565">
        <v>179</v>
      </c>
      <c r="B565" t="str">
        <f>VLOOKUP(A565, Table3[], 5, FALSE)</f>
        <v xml:space="preserve"> MR</v>
      </c>
      <c r="C565" t="str">
        <f>VLOOKUP(A565, Table3[], 4, FALSE)</f>
        <v>Hale</v>
      </c>
      <c r="D565">
        <f>VLOOKUP(A565, Table3[], 3, FALSE)</f>
        <v>2</v>
      </c>
      <c r="E565" t="str">
        <f>IFERROR(IF(VLOOKUP(A565, Table3[], 2, FALSE) = 0, "no", "yes"), "no")</f>
        <v>no</v>
      </c>
      <c r="F565" t="str">
        <f>VLOOKUP(A565, Table3[], 7, FALSE)</f>
        <v>male</v>
      </c>
      <c r="G565" s="11">
        <v>30</v>
      </c>
      <c r="H565">
        <f>VLOOKUP(A565, Table3[], 13, FALSE)</f>
        <v>0</v>
      </c>
      <c r="J565">
        <f>IF(Table5[[#This Row],[Age]] = "N/A", "N/A", ROUNDDOWN(Table5[[#This Row],[Age]], 0))</f>
        <v>30</v>
      </c>
    </row>
    <row r="566" spans="1:10" x14ac:dyDescent="0.15">
      <c r="A566">
        <v>214</v>
      </c>
      <c r="B566" t="str">
        <f>VLOOKUP(A566, Table3[], 5, FALSE)</f>
        <v xml:space="preserve"> MR</v>
      </c>
      <c r="C566" t="str">
        <f>VLOOKUP(A566, Table3[], 4, FALSE)</f>
        <v>Givard</v>
      </c>
      <c r="D566">
        <f>VLOOKUP(A566, Table3[], 3, FALSE)</f>
        <v>2</v>
      </c>
      <c r="E566" t="str">
        <f>IFERROR(IF(VLOOKUP(A566, Table3[], 2, FALSE) = 0, "no", "yes"), "no")</f>
        <v>no</v>
      </c>
      <c r="F566" t="str">
        <f>VLOOKUP(A566, Table3[], 7, FALSE)</f>
        <v>male</v>
      </c>
      <c r="G566" s="11">
        <v>30</v>
      </c>
      <c r="H566">
        <f>VLOOKUP(A566, Table3[], 13, FALSE)</f>
        <v>0</v>
      </c>
      <c r="J566">
        <f>IF(Table5[[#This Row],[Age]] = "N/A", "N/A", ROUNDDOWN(Table5[[#This Row],[Age]], 0))</f>
        <v>30</v>
      </c>
    </row>
    <row r="567" spans="1:10" x14ac:dyDescent="0.15">
      <c r="A567">
        <v>220</v>
      </c>
      <c r="B567" t="str">
        <f>VLOOKUP(A567, Table3[], 5, FALSE)</f>
        <v xml:space="preserve"> MR</v>
      </c>
      <c r="C567" t="str">
        <f>VLOOKUP(A567, Table3[], 4, FALSE)</f>
        <v>Harris</v>
      </c>
      <c r="D567">
        <f>VLOOKUP(A567, Table3[], 3, FALSE)</f>
        <v>2</v>
      </c>
      <c r="E567" t="str">
        <f>IFERROR(IF(VLOOKUP(A567, Table3[], 2, FALSE) = 0, "no", "yes"), "no")</f>
        <v>no</v>
      </c>
      <c r="F567" t="str">
        <f>VLOOKUP(A567, Table3[], 7, FALSE)</f>
        <v>male</v>
      </c>
      <c r="G567" s="11">
        <v>30</v>
      </c>
      <c r="H567">
        <f>VLOOKUP(A567, Table3[], 13, FALSE)</f>
        <v>0</v>
      </c>
      <c r="J567">
        <f>IF(Table5[[#This Row],[Age]] = "N/A", "N/A", ROUNDDOWN(Table5[[#This Row],[Age]], 0))</f>
        <v>30</v>
      </c>
    </row>
    <row r="568" spans="1:10" x14ac:dyDescent="0.15">
      <c r="A568">
        <v>245</v>
      </c>
      <c r="B568" t="str">
        <f>VLOOKUP(A568, Table3[], 5, FALSE)</f>
        <v xml:space="preserve"> MR</v>
      </c>
      <c r="C568" t="str">
        <f>VLOOKUP(A568, Table3[], 4, FALSE)</f>
        <v>Attalah</v>
      </c>
      <c r="D568">
        <f>VLOOKUP(A568, Table3[], 3, FALSE)</f>
        <v>3</v>
      </c>
      <c r="E568" t="str">
        <f>IFERROR(IF(VLOOKUP(A568, Table3[], 2, FALSE) = 0, "no", "yes"), "no")</f>
        <v>no</v>
      </c>
      <c r="F568" t="str">
        <f>VLOOKUP(A568, Table3[], 7, FALSE)</f>
        <v>male</v>
      </c>
      <c r="G568" s="11">
        <v>30</v>
      </c>
      <c r="H568">
        <f>VLOOKUP(A568, Table3[], 13, FALSE)</f>
        <v>0</v>
      </c>
      <c r="J568">
        <f>IF(Table5[[#This Row],[Age]] = "N/A", "N/A", ROUNDDOWN(Table5[[#This Row],[Age]], 0))</f>
        <v>30</v>
      </c>
    </row>
    <row r="569" spans="1:10" x14ac:dyDescent="0.15">
      <c r="A569">
        <v>254</v>
      </c>
      <c r="B569" t="str">
        <f>VLOOKUP(A569, Table3[], 5, FALSE)</f>
        <v xml:space="preserve"> MR</v>
      </c>
      <c r="C569" t="str">
        <f>VLOOKUP(A569, Table3[], 4, FALSE)</f>
        <v>Lobb</v>
      </c>
      <c r="D569">
        <f>VLOOKUP(A569, Table3[], 3, FALSE)</f>
        <v>3</v>
      </c>
      <c r="E569" t="str">
        <f>IFERROR(IF(VLOOKUP(A569, Table3[], 2, FALSE) = 0, "no", "yes"), "no")</f>
        <v>no</v>
      </c>
      <c r="F569" t="str">
        <f>VLOOKUP(A569, Table3[], 7, FALSE)</f>
        <v>male</v>
      </c>
      <c r="G569" s="11">
        <v>30</v>
      </c>
      <c r="H569">
        <f>VLOOKUP(A569, Table3[], 13, FALSE)</f>
        <v>1</v>
      </c>
      <c r="J569">
        <f>IF(Table5[[#This Row],[Age]] = "N/A", "N/A", ROUNDDOWN(Table5[[#This Row],[Age]], 0))</f>
        <v>30</v>
      </c>
    </row>
    <row r="570" spans="1:10" x14ac:dyDescent="0.15">
      <c r="A570">
        <v>258</v>
      </c>
      <c r="B570" t="str">
        <f>VLOOKUP(A570, Table3[], 5, FALSE)</f>
        <v xml:space="preserve"> MISS</v>
      </c>
      <c r="C570" t="str">
        <f>VLOOKUP(A570, Table3[], 4, FALSE)</f>
        <v>Cherry</v>
      </c>
      <c r="D570">
        <f>VLOOKUP(A570, Table3[], 3, FALSE)</f>
        <v>1</v>
      </c>
      <c r="E570" t="str">
        <f>IFERROR(IF(VLOOKUP(A570, Table3[], 2, FALSE) = 0, "no", "yes"), "no")</f>
        <v>yes</v>
      </c>
      <c r="F570" t="str">
        <f>VLOOKUP(A570, Table3[], 7, FALSE)</f>
        <v>female</v>
      </c>
      <c r="G570" s="11">
        <v>30</v>
      </c>
      <c r="H570">
        <f>VLOOKUP(A570, Table3[], 13, FALSE)</f>
        <v>0</v>
      </c>
      <c r="J570">
        <f>IF(Table5[[#This Row],[Age]] = "N/A", "N/A", ROUNDDOWN(Table5[[#This Row],[Age]], 0))</f>
        <v>30</v>
      </c>
    </row>
    <row r="571" spans="1:10" x14ac:dyDescent="0.15">
      <c r="A571">
        <v>287</v>
      </c>
      <c r="B571" t="str">
        <f>VLOOKUP(A571, Table3[], 5, FALSE)</f>
        <v xml:space="preserve"> MR</v>
      </c>
      <c r="C571" t="str">
        <f>VLOOKUP(A571, Table3[], 4, FALSE)</f>
        <v>de Mulder</v>
      </c>
      <c r="D571">
        <f>VLOOKUP(A571, Table3[], 3, FALSE)</f>
        <v>3</v>
      </c>
      <c r="E571" t="str">
        <f>IFERROR(IF(VLOOKUP(A571, Table3[], 2, FALSE) = 0, "no", "yes"), "no")</f>
        <v>yes</v>
      </c>
      <c r="F571" t="str">
        <f>VLOOKUP(A571, Table3[], 7, FALSE)</f>
        <v>male</v>
      </c>
      <c r="G571" s="11">
        <v>30</v>
      </c>
      <c r="H571">
        <f>VLOOKUP(A571, Table3[], 13, FALSE)</f>
        <v>0</v>
      </c>
      <c r="J571">
        <f>IF(Table5[[#This Row],[Age]] = "N/A", "N/A", ROUNDDOWN(Table5[[#This Row],[Age]], 0))</f>
        <v>30</v>
      </c>
    </row>
    <row r="572" spans="1:10" x14ac:dyDescent="0.15">
      <c r="A572">
        <v>309</v>
      </c>
      <c r="B572" t="str">
        <f>VLOOKUP(A572, Table3[], 5, FALSE)</f>
        <v xml:space="preserve"> MR</v>
      </c>
      <c r="C572" t="str">
        <f>VLOOKUP(A572, Table3[], 4, FALSE)</f>
        <v>Abelson</v>
      </c>
      <c r="D572">
        <f>VLOOKUP(A572, Table3[], 3, FALSE)</f>
        <v>2</v>
      </c>
      <c r="E572" t="str">
        <f>IFERROR(IF(VLOOKUP(A572, Table3[], 2, FALSE) = 0, "no", "yes"), "no")</f>
        <v>no</v>
      </c>
      <c r="F572" t="str">
        <f>VLOOKUP(A572, Table3[], 7, FALSE)</f>
        <v>male</v>
      </c>
      <c r="G572" s="11">
        <v>30</v>
      </c>
      <c r="H572">
        <f>VLOOKUP(A572, Table3[], 13, FALSE)</f>
        <v>1</v>
      </c>
      <c r="J572">
        <f>IF(Table5[[#This Row],[Age]] = "N/A", "N/A", ROUNDDOWN(Table5[[#This Row],[Age]], 0))</f>
        <v>30</v>
      </c>
    </row>
    <row r="573" spans="1:10" x14ac:dyDescent="0.15">
      <c r="A573">
        <v>310</v>
      </c>
      <c r="B573" t="str">
        <f>VLOOKUP(A573, Table3[], 5, FALSE)</f>
        <v xml:space="preserve"> MISS</v>
      </c>
      <c r="C573" t="str">
        <f>VLOOKUP(A573, Table3[], 4, FALSE)</f>
        <v>Francatelli</v>
      </c>
      <c r="D573">
        <f>VLOOKUP(A573, Table3[], 3, FALSE)</f>
        <v>1</v>
      </c>
      <c r="E573" t="str">
        <f>IFERROR(IF(VLOOKUP(A573, Table3[], 2, FALSE) = 0, "no", "yes"), "no")</f>
        <v>yes</v>
      </c>
      <c r="F573" t="str">
        <f>VLOOKUP(A573, Table3[], 7, FALSE)</f>
        <v>female</v>
      </c>
      <c r="G573" s="11">
        <v>30</v>
      </c>
      <c r="H573">
        <f>VLOOKUP(A573, Table3[], 13, FALSE)</f>
        <v>0</v>
      </c>
      <c r="J573">
        <f>IF(Table5[[#This Row],[Age]] = "N/A", "N/A", ROUNDDOWN(Table5[[#This Row],[Age]], 0))</f>
        <v>30</v>
      </c>
    </row>
    <row r="574" spans="1:10" x14ac:dyDescent="0.15">
      <c r="A574">
        <v>323</v>
      </c>
      <c r="B574" t="str">
        <f>VLOOKUP(A574, Table3[], 5, FALSE)</f>
        <v xml:space="preserve"> MISS</v>
      </c>
      <c r="C574" t="str">
        <f>VLOOKUP(A574, Table3[], 4, FALSE)</f>
        <v>Slayter</v>
      </c>
      <c r="D574">
        <f>VLOOKUP(A574, Table3[], 3, FALSE)</f>
        <v>2</v>
      </c>
      <c r="E574" t="str">
        <f>IFERROR(IF(VLOOKUP(A574, Table3[], 2, FALSE) = 0, "no", "yes"), "no")</f>
        <v>yes</v>
      </c>
      <c r="F574" t="str">
        <f>VLOOKUP(A574, Table3[], 7, FALSE)</f>
        <v>female</v>
      </c>
      <c r="G574" s="11">
        <v>30</v>
      </c>
      <c r="H574">
        <f>VLOOKUP(A574, Table3[], 13, FALSE)</f>
        <v>0</v>
      </c>
      <c r="J574">
        <f>IF(Table5[[#This Row],[Age]] = "N/A", "N/A", ROUNDDOWN(Table5[[#This Row],[Age]], 0))</f>
        <v>30</v>
      </c>
    </row>
    <row r="575" spans="1:10" x14ac:dyDescent="0.15">
      <c r="A575">
        <v>366</v>
      </c>
      <c r="B575" t="str">
        <f>VLOOKUP(A575, Table3[], 5, FALSE)</f>
        <v xml:space="preserve"> MR</v>
      </c>
      <c r="C575" t="str">
        <f>VLOOKUP(A575, Table3[], 4, FALSE)</f>
        <v>Adahl</v>
      </c>
      <c r="D575">
        <f>VLOOKUP(A575, Table3[], 3, FALSE)</f>
        <v>3</v>
      </c>
      <c r="E575" t="str">
        <f>IFERROR(IF(VLOOKUP(A575, Table3[], 2, FALSE) = 0, "no", "yes"), "no")</f>
        <v>no</v>
      </c>
      <c r="F575" t="str">
        <f>VLOOKUP(A575, Table3[], 7, FALSE)</f>
        <v>male</v>
      </c>
      <c r="G575" s="11">
        <v>30</v>
      </c>
      <c r="H575">
        <f>VLOOKUP(A575, Table3[], 13, FALSE)</f>
        <v>0</v>
      </c>
      <c r="J575">
        <f>IF(Table5[[#This Row],[Age]] = "N/A", "N/A", ROUNDDOWN(Table5[[#This Row],[Age]], 0))</f>
        <v>30</v>
      </c>
    </row>
    <row r="576" spans="1:10" x14ac:dyDescent="0.15">
      <c r="A576">
        <v>419</v>
      </c>
      <c r="B576" t="str">
        <f>VLOOKUP(A576, Table3[], 5, FALSE)</f>
        <v xml:space="preserve"> MR</v>
      </c>
      <c r="C576" t="str">
        <f>VLOOKUP(A576, Table3[], 4, FALSE)</f>
        <v>Matthews</v>
      </c>
      <c r="D576">
        <f>VLOOKUP(A576, Table3[], 3, FALSE)</f>
        <v>2</v>
      </c>
      <c r="E576" t="str">
        <f>IFERROR(IF(VLOOKUP(A576, Table3[], 2, FALSE) = 0, "no", "yes"), "no")</f>
        <v>no</v>
      </c>
      <c r="F576" t="str">
        <f>VLOOKUP(A576, Table3[], 7, FALSE)</f>
        <v>male</v>
      </c>
      <c r="G576" s="11">
        <v>30</v>
      </c>
      <c r="H576">
        <f>VLOOKUP(A576, Table3[], 13, FALSE)</f>
        <v>0</v>
      </c>
      <c r="J576">
        <f>IF(Table5[[#This Row],[Age]] = "N/A", "N/A", ROUNDDOWN(Table5[[#This Row],[Age]], 0))</f>
        <v>30</v>
      </c>
    </row>
    <row r="577" spans="1:10" x14ac:dyDescent="0.15">
      <c r="A577">
        <v>453</v>
      </c>
      <c r="B577" t="str">
        <f>VLOOKUP(A577, Table3[], 5, FALSE)</f>
        <v xml:space="preserve"> MR</v>
      </c>
      <c r="C577" t="str">
        <f>VLOOKUP(A577, Table3[], 4, FALSE)</f>
        <v>Foreman</v>
      </c>
      <c r="D577">
        <f>VLOOKUP(A577, Table3[], 3, FALSE)</f>
        <v>1</v>
      </c>
      <c r="E577" t="str">
        <f>IFERROR(IF(VLOOKUP(A577, Table3[], 2, FALSE) = 0, "no", "yes"), "no")</f>
        <v>no</v>
      </c>
      <c r="F577" t="str">
        <f>VLOOKUP(A577, Table3[], 7, FALSE)</f>
        <v>male</v>
      </c>
      <c r="G577" s="11">
        <v>30</v>
      </c>
      <c r="H577">
        <f>VLOOKUP(A577, Table3[], 13, FALSE)</f>
        <v>0</v>
      </c>
      <c r="J577">
        <f>IF(Table5[[#This Row],[Age]] = "N/A", "N/A", ROUNDDOWN(Table5[[#This Row],[Age]], 0))</f>
        <v>30</v>
      </c>
    </row>
    <row r="578" spans="1:10" x14ac:dyDescent="0.15">
      <c r="A578">
        <v>489</v>
      </c>
      <c r="B578" t="str">
        <f>VLOOKUP(A578, Table3[], 5, FALSE)</f>
        <v xml:space="preserve"> MR</v>
      </c>
      <c r="C578" t="str">
        <f>VLOOKUP(A578, Table3[], 4, FALSE)</f>
        <v>Somerton</v>
      </c>
      <c r="D578">
        <f>VLOOKUP(A578, Table3[], 3, FALSE)</f>
        <v>3</v>
      </c>
      <c r="E578" t="str">
        <f>IFERROR(IF(VLOOKUP(A578, Table3[], 2, FALSE) = 0, "no", "yes"), "no")</f>
        <v>no</v>
      </c>
      <c r="F578" t="str">
        <f>VLOOKUP(A578, Table3[], 7, FALSE)</f>
        <v>male</v>
      </c>
      <c r="G578" s="11">
        <v>30</v>
      </c>
      <c r="H578">
        <f>VLOOKUP(A578, Table3[], 13, FALSE)</f>
        <v>0</v>
      </c>
      <c r="J578">
        <f>IF(Table5[[#This Row],[Age]] = "N/A", "N/A", ROUNDDOWN(Table5[[#This Row],[Age]], 0))</f>
        <v>30</v>
      </c>
    </row>
    <row r="579" spans="1:10" x14ac:dyDescent="0.15">
      <c r="A579">
        <v>521</v>
      </c>
      <c r="B579" t="str">
        <f>VLOOKUP(A579, Table3[], 5, FALSE)</f>
        <v xml:space="preserve"> MISS</v>
      </c>
      <c r="C579" t="str">
        <f>VLOOKUP(A579, Table3[], 4, FALSE)</f>
        <v>Perreault</v>
      </c>
      <c r="D579">
        <f>VLOOKUP(A579, Table3[], 3, FALSE)</f>
        <v>1</v>
      </c>
      <c r="E579" t="str">
        <f>IFERROR(IF(VLOOKUP(A579, Table3[], 2, FALSE) = 0, "no", "yes"), "no")</f>
        <v>yes</v>
      </c>
      <c r="F579" t="str">
        <f>VLOOKUP(A579, Table3[], 7, FALSE)</f>
        <v>female</v>
      </c>
      <c r="G579" s="11">
        <v>30</v>
      </c>
      <c r="H579">
        <f>VLOOKUP(A579, Table3[], 13, FALSE)</f>
        <v>0</v>
      </c>
      <c r="J579">
        <f>IF(Table5[[#This Row],[Age]] = "N/A", "N/A", ROUNDDOWN(Table5[[#This Row],[Age]], 0))</f>
        <v>30</v>
      </c>
    </row>
    <row r="580" spans="1:10" x14ac:dyDescent="0.15">
      <c r="A580">
        <v>535</v>
      </c>
      <c r="B580" t="str">
        <f>VLOOKUP(A580, Table3[], 5, FALSE)</f>
        <v xml:space="preserve"> MISS</v>
      </c>
      <c r="C580" t="str">
        <f>VLOOKUP(A580, Table3[], 4, FALSE)</f>
        <v>Cacic</v>
      </c>
      <c r="D580">
        <f>VLOOKUP(A580, Table3[], 3, FALSE)</f>
        <v>3</v>
      </c>
      <c r="E580" t="str">
        <f>IFERROR(IF(VLOOKUP(A580, Table3[], 2, FALSE) = 0, "no", "yes"), "no")</f>
        <v>no</v>
      </c>
      <c r="F580" t="str">
        <f>VLOOKUP(A580, Table3[], 7, FALSE)</f>
        <v>female</v>
      </c>
      <c r="G580" s="11">
        <v>30</v>
      </c>
      <c r="H580">
        <f>VLOOKUP(A580, Table3[], 13, FALSE)</f>
        <v>0</v>
      </c>
      <c r="J580">
        <f>IF(Table5[[#This Row],[Age]] = "N/A", "N/A", ROUNDDOWN(Table5[[#This Row],[Age]], 0))</f>
        <v>30</v>
      </c>
    </row>
    <row r="581" spans="1:10" x14ac:dyDescent="0.15">
      <c r="A581">
        <v>538</v>
      </c>
      <c r="B581" t="str">
        <f>VLOOKUP(A581, Table3[], 5, FALSE)</f>
        <v xml:space="preserve"> MISS</v>
      </c>
      <c r="C581" t="str">
        <f>VLOOKUP(A581, Table3[], 4, FALSE)</f>
        <v>LeRoy</v>
      </c>
      <c r="D581">
        <f>VLOOKUP(A581, Table3[], 3, FALSE)</f>
        <v>1</v>
      </c>
      <c r="E581" t="str">
        <f>IFERROR(IF(VLOOKUP(A581, Table3[], 2, FALSE) = 0, "no", "yes"), "no")</f>
        <v>yes</v>
      </c>
      <c r="F581" t="str">
        <f>VLOOKUP(A581, Table3[], 7, FALSE)</f>
        <v>female</v>
      </c>
      <c r="G581" s="11">
        <v>30</v>
      </c>
      <c r="H581">
        <f>VLOOKUP(A581, Table3[], 13, FALSE)</f>
        <v>0</v>
      </c>
      <c r="J581">
        <f>IF(Table5[[#This Row],[Age]] = "N/A", "N/A", ROUNDDOWN(Table5[[#This Row],[Age]], 0))</f>
        <v>30</v>
      </c>
    </row>
    <row r="582" spans="1:10" x14ac:dyDescent="0.15">
      <c r="A582">
        <v>607</v>
      </c>
      <c r="B582" t="str">
        <f>VLOOKUP(A582, Table3[], 5, FALSE)</f>
        <v xml:space="preserve"> MR</v>
      </c>
      <c r="C582" t="str">
        <f>VLOOKUP(A582, Table3[], 4, FALSE)</f>
        <v>Karaic</v>
      </c>
      <c r="D582">
        <f>VLOOKUP(A582, Table3[], 3, FALSE)</f>
        <v>3</v>
      </c>
      <c r="E582" t="str">
        <f>IFERROR(IF(VLOOKUP(A582, Table3[], 2, FALSE) = 0, "no", "yes"), "no")</f>
        <v>no</v>
      </c>
      <c r="F582" t="str">
        <f>VLOOKUP(A582, Table3[], 7, FALSE)</f>
        <v>male</v>
      </c>
      <c r="G582" s="11">
        <v>30</v>
      </c>
      <c r="H582">
        <f>VLOOKUP(A582, Table3[], 13, FALSE)</f>
        <v>0</v>
      </c>
      <c r="J582">
        <f>IF(Table5[[#This Row],[Age]] = "N/A", "N/A", ROUNDDOWN(Table5[[#This Row],[Age]], 0))</f>
        <v>30</v>
      </c>
    </row>
    <row r="583" spans="1:10" x14ac:dyDescent="0.15">
      <c r="A583">
        <v>727</v>
      </c>
      <c r="B583" t="str">
        <f>VLOOKUP(A583, Table3[], 5, FALSE)</f>
        <v xml:space="preserve"> MRS</v>
      </c>
      <c r="C583" t="str">
        <f>VLOOKUP(A583, Table3[], 4, FALSE)</f>
        <v>Renouf</v>
      </c>
      <c r="D583">
        <f>VLOOKUP(A583, Table3[], 3, FALSE)</f>
        <v>2</v>
      </c>
      <c r="E583" t="str">
        <f>IFERROR(IF(VLOOKUP(A583, Table3[], 2, FALSE) = 0, "no", "yes"), "no")</f>
        <v>yes</v>
      </c>
      <c r="F583" t="str">
        <f>VLOOKUP(A583, Table3[], 7, FALSE)</f>
        <v>female</v>
      </c>
      <c r="G583" s="11">
        <v>30</v>
      </c>
      <c r="H583">
        <f>VLOOKUP(A583, Table3[], 13, FALSE)</f>
        <v>3</v>
      </c>
      <c r="J583">
        <f>IF(Table5[[#This Row],[Age]] = "N/A", "N/A", ROUNDDOWN(Table5[[#This Row],[Age]], 0))</f>
        <v>30</v>
      </c>
    </row>
    <row r="584" spans="1:10" x14ac:dyDescent="0.15">
      <c r="A584">
        <v>748</v>
      </c>
      <c r="B584" t="str">
        <f>VLOOKUP(A584, Table3[], 5, FALSE)</f>
        <v xml:space="preserve"> MISS</v>
      </c>
      <c r="C584" t="str">
        <f>VLOOKUP(A584, Table3[], 4, FALSE)</f>
        <v>Sinkkonen</v>
      </c>
      <c r="D584">
        <f>VLOOKUP(A584, Table3[], 3, FALSE)</f>
        <v>2</v>
      </c>
      <c r="E584" t="str">
        <f>IFERROR(IF(VLOOKUP(A584, Table3[], 2, FALSE) = 0, "no", "yes"), "no")</f>
        <v>yes</v>
      </c>
      <c r="F584" t="str">
        <f>VLOOKUP(A584, Table3[], 7, FALSE)</f>
        <v>female</v>
      </c>
      <c r="G584" s="11">
        <v>30</v>
      </c>
      <c r="H584">
        <f>VLOOKUP(A584, Table3[], 13, FALSE)</f>
        <v>0</v>
      </c>
      <c r="J584">
        <f>IF(Table5[[#This Row],[Age]] = "N/A", "N/A", ROUNDDOWN(Table5[[#This Row],[Age]], 0))</f>
        <v>30</v>
      </c>
    </row>
    <row r="585" spans="1:10" x14ac:dyDescent="0.15">
      <c r="A585">
        <v>799</v>
      </c>
      <c r="B585" t="str">
        <f>VLOOKUP(A585, Table3[], 5, FALSE)</f>
        <v xml:space="preserve"> MR</v>
      </c>
      <c r="C585" t="str">
        <f>VLOOKUP(A585, Table3[], 4, FALSE)</f>
        <v>Ibrahim Shawah</v>
      </c>
      <c r="D585">
        <f>VLOOKUP(A585, Table3[], 3, FALSE)</f>
        <v>3</v>
      </c>
      <c r="E585" t="str">
        <f>IFERROR(IF(VLOOKUP(A585, Table3[], 2, FALSE) = 0, "no", "yes"), "no")</f>
        <v>no</v>
      </c>
      <c r="F585" t="str">
        <f>VLOOKUP(A585, Table3[], 7, FALSE)</f>
        <v>male</v>
      </c>
      <c r="G585" s="11">
        <v>30</v>
      </c>
      <c r="H585">
        <f>VLOOKUP(A585, Table3[], 13, FALSE)</f>
        <v>0</v>
      </c>
      <c r="J585">
        <f>IF(Table5[[#This Row],[Age]] = "N/A", "N/A", ROUNDDOWN(Table5[[#This Row],[Age]], 0))</f>
        <v>30</v>
      </c>
    </row>
    <row r="586" spans="1:10" x14ac:dyDescent="0.15">
      <c r="A586">
        <v>800</v>
      </c>
      <c r="B586" t="str">
        <f>VLOOKUP(A586, Table3[], 5, FALSE)</f>
        <v xml:space="preserve"> MRS</v>
      </c>
      <c r="C586" t="str">
        <f>VLOOKUP(A586, Table3[], 4, FALSE)</f>
        <v>Van Impe</v>
      </c>
      <c r="D586">
        <f>VLOOKUP(A586, Table3[], 3, FALSE)</f>
        <v>3</v>
      </c>
      <c r="E586" t="str">
        <f>IFERROR(IF(VLOOKUP(A586, Table3[], 2, FALSE) = 0, "no", "yes"), "no")</f>
        <v>no</v>
      </c>
      <c r="F586" t="str">
        <f>VLOOKUP(A586, Table3[], 7, FALSE)</f>
        <v>female</v>
      </c>
      <c r="G586" s="11">
        <v>30</v>
      </c>
      <c r="H586">
        <f>VLOOKUP(A586, Table3[], 13, FALSE)</f>
        <v>2</v>
      </c>
      <c r="J586">
        <f>IF(Table5[[#This Row],[Age]] = "N/A", "N/A", ROUNDDOWN(Table5[[#This Row],[Age]], 0))</f>
        <v>30</v>
      </c>
    </row>
    <row r="587" spans="1:10" x14ac:dyDescent="0.15">
      <c r="A587">
        <v>843</v>
      </c>
      <c r="B587" t="str">
        <f>VLOOKUP(A587, Table3[], 5, FALSE)</f>
        <v xml:space="preserve"> MISS</v>
      </c>
      <c r="C587" t="str">
        <f>VLOOKUP(A587, Table3[], 4, FALSE)</f>
        <v>Serepeca</v>
      </c>
      <c r="D587">
        <f>VLOOKUP(A587, Table3[], 3, FALSE)</f>
        <v>1</v>
      </c>
      <c r="E587" t="str">
        <f>IFERROR(IF(VLOOKUP(A587, Table3[], 2, FALSE) = 0, "no", "yes"), "no")</f>
        <v>yes</v>
      </c>
      <c r="F587" t="str">
        <f>VLOOKUP(A587, Table3[], 7, FALSE)</f>
        <v>female</v>
      </c>
      <c r="G587" s="11">
        <v>30</v>
      </c>
      <c r="H587">
        <f>VLOOKUP(A587, Table3[], 13, FALSE)</f>
        <v>0</v>
      </c>
      <c r="J587">
        <f>IF(Table5[[#This Row],[Age]] = "N/A", "N/A", ROUNDDOWN(Table5[[#This Row],[Age]], 0))</f>
        <v>30</v>
      </c>
    </row>
    <row r="588" spans="1:10" x14ac:dyDescent="0.15">
      <c r="A588">
        <v>768</v>
      </c>
      <c r="B588" t="str">
        <f>VLOOKUP(A588, Table3[], 5, FALSE)</f>
        <v xml:space="preserve"> MISS</v>
      </c>
      <c r="C588" t="str">
        <f>VLOOKUP(A588, Table3[], 4, FALSE)</f>
        <v>Mangan</v>
      </c>
      <c r="D588">
        <f>VLOOKUP(A588, Table3[], 3, FALSE)</f>
        <v>3</v>
      </c>
      <c r="E588" t="str">
        <f>IFERROR(IF(VLOOKUP(A588, Table3[], 2, FALSE) = 0, "no", "yes"), "no")</f>
        <v>no</v>
      </c>
      <c r="F588" t="str">
        <f>VLOOKUP(A588, Table3[], 7, FALSE)</f>
        <v>female</v>
      </c>
      <c r="G588" s="11">
        <v>30</v>
      </c>
      <c r="H588">
        <f>VLOOKUP(A588, Table3[], 13, FALSE)</f>
        <v>0</v>
      </c>
      <c r="J588">
        <f>IF(Table5[[#This Row],[Age]] = "N/A", "N/A", ROUNDDOWN(Table5[[#This Row],[Age]], 0))</f>
        <v>30</v>
      </c>
    </row>
    <row r="589" spans="1:10" x14ac:dyDescent="0.15">
      <c r="A589">
        <v>815</v>
      </c>
      <c r="B589" t="str">
        <f>VLOOKUP(A589, Table3[], 5, FALSE)</f>
        <v xml:space="preserve"> MR</v>
      </c>
      <c r="C589" t="str">
        <f>VLOOKUP(A589, Table3[], 4, FALSE)</f>
        <v>Tomlin</v>
      </c>
      <c r="D589">
        <f>VLOOKUP(A589, Table3[], 3, FALSE)</f>
        <v>3</v>
      </c>
      <c r="E589" t="str">
        <f>IFERROR(IF(VLOOKUP(A589, Table3[], 2, FALSE) = 0, "no", "yes"), "no")</f>
        <v>no</v>
      </c>
      <c r="F589" t="str">
        <f>VLOOKUP(A589, Table3[], 7, FALSE)</f>
        <v>male</v>
      </c>
      <c r="G589" s="11">
        <v>30</v>
      </c>
      <c r="H589">
        <f>VLOOKUP(A589, Table3[], 13, FALSE)</f>
        <v>0</v>
      </c>
      <c r="J589">
        <f>IF(Table5[[#This Row],[Age]] = "N/A", "N/A", ROUNDDOWN(Table5[[#This Row],[Age]], 0))</f>
        <v>30</v>
      </c>
    </row>
    <row r="590" spans="1:10" x14ac:dyDescent="0.15">
      <c r="A590">
        <v>19</v>
      </c>
      <c r="B590" t="str">
        <f>VLOOKUP(A590, Table3[], 5, FALSE)</f>
        <v xml:space="preserve"> MRS</v>
      </c>
      <c r="C590" t="str">
        <f>VLOOKUP(A590, Table3[], 4, FALSE)</f>
        <v>Vander Planke</v>
      </c>
      <c r="D590">
        <f>VLOOKUP(A590, Table3[], 3, FALSE)</f>
        <v>3</v>
      </c>
      <c r="E590" t="str">
        <f>IFERROR(IF(VLOOKUP(A590, Table3[], 2, FALSE) = 0, "no", "yes"), "no")</f>
        <v>no</v>
      </c>
      <c r="F590" t="str">
        <f>VLOOKUP(A590, Table3[], 7, FALSE)</f>
        <v>female</v>
      </c>
      <c r="G590" s="11">
        <v>31</v>
      </c>
      <c r="H590">
        <f>VLOOKUP(A590, Table3[], 13, FALSE)</f>
        <v>1</v>
      </c>
      <c r="J590">
        <f>IF(Table5[[#This Row],[Age]] = "N/A", "N/A", ROUNDDOWN(Table5[[#This Row],[Age]], 0))</f>
        <v>31</v>
      </c>
    </row>
    <row r="591" spans="1:10" x14ac:dyDescent="0.15">
      <c r="A591">
        <v>216</v>
      </c>
      <c r="B591" t="str">
        <f>VLOOKUP(A591, Table3[], 5, FALSE)</f>
        <v xml:space="preserve"> MISS</v>
      </c>
      <c r="C591" t="str">
        <f>VLOOKUP(A591, Table3[], 4, FALSE)</f>
        <v>Newell</v>
      </c>
      <c r="D591">
        <f>VLOOKUP(A591, Table3[], 3, FALSE)</f>
        <v>1</v>
      </c>
      <c r="E591" t="str">
        <f>IFERROR(IF(VLOOKUP(A591, Table3[], 2, FALSE) = 0, "no", "yes"), "no")</f>
        <v>yes</v>
      </c>
      <c r="F591" t="str">
        <f>VLOOKUP(A591, Table3[], 7, FALSE)</f>
        <v>female</v>
      </c>
      <c r="G591" s="11">
        <v>31</v>
      </c>
      <c r="H591">
        <f>VLOOKUP(A591, Table3[], 13, FALSE)</f>
        <v>1</v>
      </c>
      <c r="J591">
        <f>IF(Table5[[#This Row],[Age]] = "N/A", "N/A", ROUNDDOWN(Table5[[#This Row],[Age]], 0))</f>
        <v>31</v>
      </c>
    </row>
    <row r="592" spans="1:10" x14ac:dyDescent="0.15">
      <c r="A592">
        <v>319</v>
      </c>
      <c r="B592" t="str">
        <f>VLOOKUP(A592, Table3[], 5, FALSE)</f>
        <v xml:space="preserve"> MISS</v>
      </c>
      <c r="C592" t="str">
        <f>VLOOKUP(A592, Table3[], 4, FALSE)</f>
        <v>Wick</v>
      </c>
      <c r="D592">
        <f>VLOOKUP(A592, Table3[], 3, FALSE)</f>
        <v>1</v>
      </c>
      <c r="E592" t="str">
        <f>IFERROR(IF(VLOOKUP(A592, Table3[], 2, FALSE) = 0, "no", "yes"), "no")</f>
        <v>yes</v>
      </c>
      <c r="F592" t="str">
        <f>VLOOKUP(A592, Table3[], 7, FALSE)</f>
        <v>female</v>
      </c>
      <c r="G592" s="11">
        <v>31</v>
      </c>
      <c r="H592">
        <f>VLOOKUP(A592, Table3[], 13, FALSE)</f>
        <v>2</v>
      </c>
      <c r="J592">
        <f>IF(Table5[[#This Row],[Age]] = "N/A", "N/A", ROUNDDOWN(Table5[[#This Row],[Age]], 0))</f>
        <v>31</v>
      </c>
    </row>
    <row r="593" spans="1:10" x14ac:dyDescent="0.15">
      <c r="A593">
        <v>329</v>
      </c>
      <c r="B593" t="str">
        <f>VLOOKUP(A593, Table3[], 5, FALSE)</f>
        <v xml:space="preserve"> MRS</v>
      </c>
      <c r="C593" t="str">
        <f>VLOOKUP(A593, Table3[], 4, FALSE)</f>
        <v>Goldsmith</v>
      </c>
      <c r="D593">
        <f>VLOOKUP(A593, Table3[], 3, FALSE)</f>
        <v>3</v>
      </c>
      <c r="E593" t="str">
        <f>IFERROR(IF(VLOOKUP(A593, Table3[], 2, FALSE) = 0, "no", "yes"), "no")</f>
        <v>yes</v>
      </c>
      <c r="F593" t="str">
        <f>VLOOKUP(A593, Table3[], 7, FALSE)</f>
        <v>female</v>
      </c>
      <c r="G593" s="11">
        <v>31</v>
      </c>
      <c r="H593">
        <f>VLOOKUP(A593, Table3[], 13, FALSE)</f>
        <v>2</v>
      </c>
      <c r="J593">
        <f>IF(Table5[[#This Row],[Age]] = "N/A", "N/A", ROUNDDOWN(Table5[[#This Row],[Age]], 0))</f>
        <v>31</v>
      </c>
    </row>
    <row r="594" spans="1:10" x14ac:dyDescent="0.15">
      <c r="A594">
        <v>397</v>
      </c>
      <c r="B594" t="str">
        <f>VLOOKUP(A594, Table3[], 5, FALSE)</f>
        <v xml:space="preserve"> MISS</v>
      </c>
      <c r="C594" t="str">
        <f>VLOOKUP(A594, Table3[], 4, FALSE)</f>
        <v>Olsson</v>
      </c>
      <c r="D594">
        <f>VLOOKUP(A594, Table3[], 3, FALSE)</f>
        <v>3</v>
      </c>
      <c r="E594" t="str">
        <f>IFERROR(IF(VLOOKUP(A594, Table3[], 2, FALSE) = 0, "no", "yes"), "no")</f>
        <v>no</v>
      </c>
      <c r="F594" t="str">
        <f>VLOOKUP(A594, Table3[], 7, FALSE)</f>
        <v>female</v>
      </c>
      <c r="G594" s="11">
        <v>31</v>
      </c>
      <c r="H594">
        <f>VLOOKUP(A594, Table3[], 13, FALSE)</f>
        <v>0</v>
      </c>
      <c r="J594">
        <f>IF(Table5[[#This Row],[Age]] = "N/A", "N/A", ROUNDDOWN(Table5[[#This Row],[Age]], 0))</f>
        <v>31</v>
      </c>
    </row>
    <row r="595" spans="1:10" x14ac:dyDescent="0.15">
      <c r="A595">
        <v>440</v>
      </c>
      <c r="B595" t="str">
        <f>VLOOKUP(A595, Table3[], 5, FALSE)</f>
        <v xml:space="preserve"> MR</v>
      </c>
      <c r="C595" t="str">
        <f>VLOOKUP(A595, Table3[], 4, FALSE)</f>
        <v>Kvillner</v>
      </c>
      <c r="D595">
        <f>VLOOKUP(A595, Table3[], 3, FALSE)</f>
        <v>2</v>
      </c>
      <c r="E595" t="str">
        <f>IFERROR(IF(VLOOKUP(A595, Table3[], 2, FALSE) = 0, "no", "yes"), "no")</f>
        <v>no</v>
      </c>
      <c r="F595" t="str">
        <f>VLOOKUP(A595, Table3[], 7, FALSE)</f>
        <v>male</v>
      </c>
      <c r="G595" s="11">
        <v>31</v>
      </c>
      <c r="H595">
        <f>VLOOKUP(A595, Table3[], 13, FALSE)</f>
        <v>0</v>
      </c>
      <c r="J595">
        <f>IF(Table5[[#This Row],[Age]] = "N/A", "N/A", ROUNDDOWN(Table5[[#This Row],[Age]], 0))</f>
        <v>31</v>
      </c>
    </row>
    <row r="596" spans="1:10" x14ac:dyDescent="0.15">
      <c r="A596">
        <v>638</v>
      </c>
      <c r="B596" t="str">
        <f>VLOOKUP(A596, Table3[], 5, FALSE)</f>
        <v xml:space="preserve"> MR</v>
      </c>
      <c r="C596" t="str">
        <f>VLOOKUP(A596, Table3[], 4, FALSE)</f>
        <v>Collyer</v>
      </c>
      <c r="D596">
        <f>VLOOKUP(A596, Table3[], 3, FALSE)</f>
        <v>2</v>
      </c>
      <c r="E596" t="str">
        <f>IFERROR(IF(VLOOKUP(A596, Table3[], 2, FALSE) = 0, "no", "yes"), "no")</f>
        <v>no</v>
      </c>
      <c r="F596" t="str">
        <f>VLOOKUP(A596, Table3[], 7, FALSE)</f>
        <v>male</v>
      </c>
      <c r="G596" s="11">
        <v>31</v>
      </c>
      <c r="H596">
        <f>VLOOKUP(A596, Table3[], 13, FALSE)</f>
        <v>2</v>
      </c>
      <c r="J596">
        <f>IF(Table5[[#This Row],[Age]] = "N/A", "N/A", ROUNDDOWN(Table5[[#This Row],[Age]], 0))</f>
        <v>31</v>
      </c>
    </row>
    <row r="597" spans="1:10" x14ac:dyDescent="0.15">
      <c r="A597">
        <v>672</v>
      </c>
      <c r="B597" t="str">
        <f>VLOOKUP(A597, Table3[], 5, FALSE)</f>
        <v xml:space="preserve"> MR</v>
      </c>
      <c r="C597" t="str">
        <f>VLOOKUP(A597, Table3[], 4, FALSE)</f>
        <v>Davidson</v>
      </c>
      <c r="D597">
        <f>VLOOKUP(A597, Table3[], 3, FALSE)</f>
        <v>1</v>
      </c>
      <c r="E597" t="str">
        <f>IFERROR(IF(VLOOKUP(A597, Table3[], 2, FALSE) = 0, "no", "yes"), "no")</f>
        <v>no</v>
      </c>
      <c r="F597" t="str">
        <f>VLOOKUP(A597, Table3[], 7, FALSE)</f>
        <v>male</v>
      </c>
      <c r="G597" s="11">
        <v>31</v>
      </c>
      <c r="H597">
        <f>VLOOKUP(A597, Table3[], 13, FALSE)</f>
        <v>1</v>
      </c>
      <c r="J597">
        <f>IF(Table5[[#This Row],[Age]] = "N/A", "N/A", ROUNDDOWN(Table5[[#This Row],[Age]], 0))</f>
        <v>31</v>
      </c>
    </row>
    <row r="598" spans="1:10" x14ac:dyDescent="0.15">
      <c r="A598">
        <v>674</v>
      </c>
      <c r="B598" t="str">
        <f>VLOOKUP(A598, Table3[], 5, FALSE)</f>
        <v xml:space="preserve"> MR</v>
      </c>
      <c r="C598" t="str">
        <f>VLOOKUP(A598, Table3[], 4, FALSE)</f>
        <v>Wilhelms</v>
      </c>
      <c r="D598">
        <f>VLOOKUP(A598, Table3[], 3, FALSE)</f>
        <v>2</v>
      </c>
      <c r="E598" t="str">
        <f>IFERROR(IF(VLOOKUP(A598, Table3[], 2, FALSE) = 0, "no", "yes"), "no")</f>
        <v>yes</v>
      </c>
      <c r="F598" t="str">
        <f>VLOOKUP(A598, Table3[], 7, FALSE)</f>
        <v>male</v>
      </c>
      <c r="G598" s="11">
        <v>31</v>
      </c>
      <c r="H598">
        <f>VLOOKUP(A598, Table3[], 13, FALSE)</f>
        <v>0</v>
      </c>
      <c r="J598">
        <f>IF(Table5[[#This Row],[Age]] = "N/A", "N/A", ROUNDDOWN(Table5[[#This Row],[Age]], 0))</f>
        <v>31</v>
      </c>
    </row>
    <row r="599" spans="1:10" x14ac:dyDescent="0.15">
      <c r="A599">
        <v>691</v>
      </c>
      <c r="B599" t="str">
        <f>VLOOKUP(A599, Table3[], 5, FALSE)</f>
        <v xml:space="preserve"> MR</v>
      </c>
      <c r="C599" t="str">
        <f>VLOOKUP(A599, Table3[], 4, FALSE)</f>
        <v>Dick</v>
      </c>
      <c r="D599">
        <f>VLOOKUP(A599, Table3[], 3, FALSE)</f>
        <v>1</v>
      </c>
      <c r="E599" t="str">
        <f>IFERROR(IF(VLOOKUP(A599, Table3[], 2, FALSE) = 0, "no", "yes"), "no")</f>
        <v>yes</v>
      </c>
      <c r="F599" t="str">
        <f>VLOOKUP(A599, Table3[], 7, FALSE)</f>
        <v>male</v>
      </c>
      <c r="G599" s="11">
        <v>31</v>
      </c>
      <c r="H599">
        <f>VLOOKUP(A599, Table3[], 13, FALSE)</f>
        <v>1</v>
      </c>
      <c r="J599">
        <f>IF(Table5[[#This Row],[Age]] = "N/A", "N/A", ROUNDDOWN(Table5[[#This Row],[Age]], 0))</f>
        <v>31</v>
      </c>
    </row>
    <row r="600" spans="1:10" x14ac:dyDescent="0.15">
      <c r="A600">
        <v>745</v>
      </c>
      <c r="B600" t="str">
        <f>VLOOKUP(A600, Table3[], 5, FALSE)</f>
        <v xml:space="preserve"> MR</v>
      </c>
      <c r="C600" t="str">
        <f>VLOOKUP(A600, Table3[], 4, FALSE)</f>
        <v>Stranden</v>
      </c>
      <c r="D600">
        <f>VLOOKUP(A600, Table3[], 3, FALSE)</f>
        <v>3</v>
      </c>
      <c r="E600" t="str">
        <f>IFERROR(IF(VLOOKUP(A600, Table3[], 2, FALSE) = 0, "no", "yes"), "no")</f>
        <v>yes</v>
      </c>
      <c r="F600" t="str">
        <f>VLOOKUP(A600, Table3[], 7, FALSE)</f>
        <v>male</v>
      </c>
      <c r="G600" s="11">
        <v>31</v>
      </c>
      <c r="H600">
        <f>VLOOKUP(A600, Table3[], 13, FALSE)</f>
        <v>0</v>
      </c>
      <c r="J600">
        <f>IF(Table5[[#This Row],[Age]] = "N/A", "N/A", ROUNDDOWN(Table5[[#This Row],[Age]], 0))</f>
        <v>31</v>
      </c>
    </row>
    <row r="601" spans="1:10" x14ac:dyDescent="0.15">
      <c r="A601">
        <v>750</v>
      </c>
      <c r="B601" t="str">
        <f>VLOOKUP(A601, Table3[], 5, FALSE)</f>
        <v xml:space="preserve"> MR</v>
      </c>
      <c r="C601" t="str">
        <f>VLOOKUP(A601, Table3[], 4, FALSE)</f>
        <v>Connaghton</v>
      </c>
      <c r="D601">
        <f>VLOOKUP(A601, Table3[], 3, FALSE)</f>
        <v>3</v>
      </c>
      <c r="E601" t="str">
        <f>IFERROR(IF(VLOOKUP(A601, Table3[], 2, FALSE) = 0, "no", "yes"), "no")</f>
        <v>no</v>
      </c>
      <c r="F601" t="str">
        <f>VLOOKUP(A601, Table3[], 7, FALSE)</f>
        <v>male</v>
      </c>
      <c r="G601" s="11">
        <v>31</v>
      </c>
      <c r="H601">
        <f>VLOOKUP(A601, Table3[], 13, FALSE)</f>
        <v>0</v>
      </c>
      <c r="J601">
        <f>IF(Table5[[#This Row],[Age]] = "N/A", "N/A", ROUNDDOWN(Table5[[#This Row],[Age]], 0))</f>
        <v>31</v>
      </c>
    </row>
    <row r="602" spans="1:10" x14ac:dyDescent="0.15">
      <c r="A602">
        <v>798</v>
      </c>
      <c r="B602" t="str">
        <f>VLOOKUP(A602, Table3[], 5, FALSE)</f>
        <v xml:space="preserve"> MRS</v>
      </c>
      <c r="C602" t="str">
        <f>VLOOKUP(A602, Table3[], 4, FALSE)</f>
        <v>Osman</v>
      </c>
      <c r="D602">
        <f>VLOOKUP(A602, Table3[], 3, FALSE)</f>
        <v>3</v>
      </c>
      <c r="E602" t="str">
        <f>IFERROR(IF(VLOOKUP(A602, Table3[], 2, FALSE) = 0, "no", "yes"), "no")</f>
        <v>yes</v>
      </c>
      <c r="F602" t="str">
        <f>VLOOKUP(A602, Table3[], 7, FALSE)</f>
        <v>female</v>
      </c>
      <c r="G602" s="11">
        <v>31</v>
      </c>
      <c r="H602">
        <f>VLOOKUP(A602, Table3[], 13, FALSE)</f>
        <v>0</v>
      </c>
      <c r="J602">
        <f>IF(Table5[[#This Row],[Age]] = "N/A", "N/A", ROUNDDOWN(Table5[[#This Row],[Age]], 0))</f>
        <v>31</v>
      </c>
    </row>
    <row r="603" spans="1:10" x14ac:dyDescent="0.15">
      <c r="A603">
        <v>802</v>
      </c>
      <c r="B603" t="str">
        <f>VLOOKUP(A603, Table3[], 5, FALSE)</f>
        <v xml:space="preserve"> MRS</v>
      </c>
      <c r="C603" t="str">
        <f>VLOOKUP(A603, Table3[], 4, FALSE)</f>
        <v>Collyer</v>
      </c>
      <c r="D603">
        <f>VLOOKUP(A603, Table3[], 3, FALSE)</f>
        <v>2</v>
      </c>
      <c r="E603" t="str">
        <f>IFERROR(IF(VLOOKUP(A603, Table3[], 2, FALSE) = 0, "no", "yes"), "no")</f>
        <v>yes</v>
      </c>
      <c r="F603" t="str">
        <f>VLOOKUP(A603, Table3[], 7, FALSE)</f>
        <v>female</v>
      </c>
      <c r="G603" s="11">
        <v>31</v>
      </c>
      <c r="H603">
        <f>VLOOKUP(A603, Table3[], 13, FALSE)</f>
        <v>2</v>
      </c>
      <c r="J603">
        <f>IF(Table5[[#This Row],[Age]] = "N/A", "N/A", ROUNDDOWN(Table5[[#This Row],[Age]], 0))</f>
        <v>31</v>
      </c>
    </row>
    <row r="604" spans="1:10" x14ac:dyDescent="0.15">
      <c r="A604">
        <v>806</v>
      </c>
      <c r="B604" t="str">
        <f>VLOOKUP(A604, Table3[], 5, FALSE)</f>
        <v xml:space="preserve"> MR</v>
      </c>
      <c r="C604" t="str">
        <f>VLOOKUP(A604, Table3[], 4, FALSE)</f>
        <v>Johansson</v>
      </c>
      <c r="D604">
        <f>VLOOKUP(A604, Table3[], 3, FALSE)</f>
        <v>3</v>
      </c>
      <c r="E604" t="str">
        <f>IFERROR(IF(VLOOKUP(A604, Table3[], 2, FALSE) = 0, "no", "yes"), "no")</f>
        <v>no</v>
      </c>
      <c r="F604" t="str">
        <f>VLOOKUP(A604, Table3[], 7, FALSE)</f>
        <v>male</v>
      </c>
      <c r="G604" s="11">
        <v>31</v>
      </c>
      <c r="H604">
        <f>VLOOKUP(A604, Table3[], 13, FALSE)</f>
        <v>0</v>
      </c>
      <c r="J604">
        <f>IF(Table5[[#This Row],[Age]] = "N/A", "N/A", ROUNDDOWN(Table5[[#This Row],[Age]], 0))</f>
        <v>31</v>
      </c>
    </row>
    <row r="605" spans="1:10" x14ac:dyDescent="0.15">
      <c r="A605">
        <v>818</v>
      </c>
      <c r="B605" t="str">
        <f>VLOOKUP(A605, Table3[], 5, FALSE)</f>
        <v xml:space="preserve"> MR</v>
      </c>
      <c r="C605" t="str">
        <f>VLOOKUP(A605, Table3[], 4, FALSE)</f>
        <v>Mallet</v>
      </c>
      <c r="D605">
        <f>VLOOKUP(A605, Table3[], 3, FALSE)</f>
        <v>2</v>
      </c>
      <c r="E605" t="str">
        <f>IFERROR(IF(VLOOKUP(A605, Table3[], 2, FALSE) = 0, "no", "yes"), "no")</f>
        <v>no</v>
      </c>
      <c r="F605" t="str">
        <f>VLOOKUP(A605, Table3[], 7, FALSE)</f>
        <v>male</v>
      </c>
      <c r="G605" s="11">
        <v>31</v>
      </c>
      <c r="H605">
        <f>VLOOKUP(A605, Table3[], 13, FALSE)</f>
        <v>2</v>
      </c>
      <c r="J605">
        <f>IF(Table5[[#This Row],[Age]] = "N/A", "N/A", ROUNDDOWN(Table5[[#This Row],[Age]], 0))</f>
        <v>31</v>
      </c>
    </row>
    <row r="606" spans="1:10" x14ac:dyDescent="0.15">
      <c r="A606">
        <v>868</v>
      </c>
      <c r="B606" t="str">
        <f>VLOOKUP(A606, Table3[], 5, FALSE)</f>
        <v xml:space="preserve"> MR</v>
      </c>
      <c r="C606" t="str">
        <f>VLOOKUP(A606, Table3[], 4, FALSE)</f>
        <v>Roebling</v>
      </c>
      <c r="D606">
        <f>VLOOKUP(A606, Table3[], 3, FALSE)</f>
        <v>1</v>
      </c>
      <c r="E606" t="str">
        <f>IFERROR(IF(VLOOKUP(A606, Table3[], 2, FALSE) = 0, "no", "yes"), "no")</f>
        <v>no</v>
      </c>
      <c r="F606" t="str">
        <f>VLOOKUP(A606, Table3[], 7, FALSE)</f>
        <v>male</v>
      </c>
      <c r="G606" s="11">
        <v>31</v>
      </c>
      <c r="H606">
        <f>VLOOKUP(A606, Table3[], 13, FALSE)</f>
        <v>0</v>
      </c>
      <c r="J606">
        <f>IF(Table5[[#This Row],[Age]] = "N/A", "N/A", ROUNDDOWN(Table5[[#This Row],[Age]], 0))</f>
        <v>31</v>
      </c>
    </row>
    <row r="607" spans="1:10" x14ac:dyDescent="0.15">
      <c r="A607">
        <v>71</v>
      </c>
      <c r="B607" t="str">
        <f>VLOOKUP(A607, Table3[], 5, FALSE)</f>
        <v xml:space="preserve"> MR</v>
      </c>
      <c r="C607" t="str">
        <f>VLOOKUP(A607, Table3[], 4, FALSE)</f>
        <v>Jenkin</v>
      </c>
      <c r="D607">
        <f>VLOOKUP(A607, Table3[], 3, FALSE)</f>
        <v>2</v>
      </c>
      <c r="E607" t="str">
        <f>IFERROR(IF(VLOOKUP(A607, Table3[], 2, FALSE) = 0, "no", "yes"), "no")</f>
        <v>no</v>
      </c>
      <c r="F607" t="str">
        <f>VLOOKUP(A607, Table3[], 7, FALSE)</f>
        <v>male</v>
      </c>
      <c r="G607" s="11">
        <v>32</v>
      </c>
      <c r="H607">
        <f>VLOOKUP(A607, Table3[], 13, FALSE)</f>
        <v>0</v>
      </c>
      <c r="J607">
        <f>IF(Table5[[#This Row],[Age]] = "N/A", "N/A", ROUNDDOWN(Table5[[#This Row],[Age]], 0))</f>
        <v>32</v>
      </c>
    </row>
    <row r="608" spans="1:10" x14ac:dyDescent="0.15">
      <c r="A608">
        <v>75</v>
      </c>
      <c r="B608" t="str">
        <f>VLOOKUP(A608, Table3[], 5, FALSE)</f>
        <v xml:space="preserve"> MR</v>
      </c>
      <c r="C608" t="str">
        <f>VLOOKUP(A608, Table3[], 4, FALSE)</f>
        <v>Bing</v>
      </c>
      <c r="D608">
        <f>VLOOKUP(A608, Table3[], 3, FALSE)</f>
        <v>3</v>
      </c>
      <c r="E608" t="str">
        <f>IFERROR(IF(VLOOKUP(A608, Table3[], 2, FALSE) = 0, "no", "yes"), "no")</f>
        <v>yes</v>
      </c>
      <c r="F608" t="str">
        <f>VLOOKUP(A608, Table3[], 7, FALSE)</f>
        <v>male</v>
      </c>
      <c r="G608" s="11">
        <v>32</v>
      </c>
      <c r="H608">
        <f>VLOOKUP(A608, Table3[], 13, FALSE)</f>
        <v>0</v>
      </c>
      <c r="J608">
        <f>IF(Table5[[#This Row],[Age]] = "N/A", "N/A", ROUNDDOWN(Table5[[#This Row],[Age]], 0))</f>
        <v>32</v>
      </c>
    </row>
    <row r="609" spans="1:10" x14ac:dyDescent="0.15">
      <c r="A609">
        <v>191</v>
      </c>
      <c r="B609" t="str">
        <f>VLOOKUP(A609, Table3[], 5, FALSE)</f>
        <v xml:space="preserve"> MRS</v>
      </c>
      <c r="C609" t="str">
        <f>VLOOKUP(A609, Table3[], 4, FALSE)</f>
        <v>Pinsky</v>
      </c>
      <c r="D609">
        <f>VLOOKUP(A609, Table3[], 3, FALSE)</f>
        <v>2</v>
      </c>
      <c r="E609" t="str">
        <f>IFERROR(IF(VLOOKUP(A609, Table3[], 2, FALSE) = 0, "no", "yes"), "no")</f>
        <v>yes</v>
      </c>
      <c r="F609" t="str">
        <f>VLOOKUP(A609, Table3[], 7, FALSE)</f>
        <v>female</v>
      </c>
      <c r="G609" s="11">
        <v>32</v>
      </c>
      <c r="H609">
        <f>VLOOKUP(A609, Table3[], 13, FALSE)</f>
        <v>0</v>
      </c>
      <c r="J609">
        <f>IF(Table5[[#This Row],[Age]] = "N/A", "N/A", ROUNDDOWN(Table5[[#This Row],[Age]], 0))</f>
        <v>32</v>
      </c>
    </row>
    <row r="610" spans="1:10" x14ac:dyDescent="0.15">
      <c r="A610">
        <v>207</v>
      </c>
      <c r="B610" t="str">
        <f>VLOOKUP(A610, Table3[], 5, FALSE)</f>
        <v xml:space="preserve"> MR</v>
      </c>
      <c r="C610" t="str">
        <f>VLOOKUP(A610, Table3[], 4, FALSE)</f>
        <v>Backstrom</v>
      </c>
      <c r="D610">
        <f>VLOOKUP(A610, Table3[], 3, FALSE)</f>
        <v>3</v>
      </c>
      <c r="E610" t="str">
        <f>IFERROR(IF(VLOOKUP(A610, Table3[], 2, FALSE) = 0, "no", "yes"), "no")</f>
        <v>no</v>
      </c>
      <c r="F610" t="str">
        <f>VLOOKUP(A610, Table3[], 7, FALSE)</f>
        <v>male</v>
      </c>
      <c r="G610" s="11">
        <v>32</v>
      </c>
      <c r="H610">
        <f>VLOOKUP(A610, Table3[], 13, FALSE)</f>
        <v>1</v>
      </c>
      <c r="J610">
        <f>IF(Table5[[#This Row],[Age]] = "N/A", "N/A", ROUNDDOWN(Table5[[#This Row],[Age]], 0))</f>
        <v>32</v>
      </c>
    </row>
    <row r="611" spans="1:10" x14ac:dyDescent="0.15">
      <c r="A611">
        <v>219</v>
      </c>
      <c r="B611" t="str">
        <f>VLOOKUP(A611, Table3[], 5, FALSE)</f>
        <v xml:space="preserve"> MISS</v>
      </c>
      <c r="C611" t="str">
        <f>VLOOKUP(A611, Table3[], 4, FALSE)</f>
        <v>Bazzani</v>
      </c>
      <c r="D611">
        <f>VLOOKUP(A611, Table3[], 3, FALSE)</f>
        <v>1</v>
      </c>
      <c r="E611" t="str">
        <f>IFERROR(IF(VLOOKUP(A611, Table3[], 2, FALSE) = 0, "no", "yes"), "no")</f>
        <v>yes</v>
      </c>
      <c r="F611" t="str">
        <f>VLOOKUP(A611, Table3[], 7, FALSE)</f>
        <v>female</v>
      </c>
      <c r="G611" s="11">
        <v>32</v>
      </c>
      <c r="H611">
        <f>VLOOKUP(A611, Table3[], 13, FALSE)</f>
        <v>0</v>
      </c>
      <c r="J611">
        <f>IF(Table5[[#This Row],[Age]] = "N/A", "N/A", ROUNDDOWN(Table5[[#This Row],[Age]], 0))</f>
        <v>32</v>
      </c>
    </row>
    <row r="612" spans="1:10" x14ac:dyDescent="0.15">
      <c r="A612">
        <v>383</v>
      </c>
      <c r="B612" t="str">
        <f>VLOOKUP(A612, Table3[], 5, FALSE)</f>
        <v xml:space="preserve"> MR</v>
      </c>
      <c r="C612" t="str">
        <f>VLOOKUP(A612, Table3[], 4, FALSE)</f>
        <v>Tikkanen</v>
      </c>
      <c r="D612">
        <f>VLOOKUP(A612, Table3[], 3, FALSE)</f>
        <v>3</v>
      </c>
      <c r="E612" t="str">
        <f>IFERROR(IF(VLOOKUP(A612, Table3[], 2, FALSE) = 0, "no", "yes"), "no")</f>
        <v>no</v>
      </c>
      <c r="F612" t="str">
        <f>VLOOKUP(A612, Table3[], 7, FALSE)</f>
        <v>male</v>
      </c>
      <c r="G612" s="11">
        <v>32</v>
      </c>
      <c r="H612">
        <f>VLOOKUP(A612, Table3[], 13, FALSE)</f>
        <v>0</v>
      </c>
      <c r="J612">
        <f>IF(Table5[[#This Row],[Age]] = "N/A", "N/A", ROUNDDOWN(Table5[[#This Row],[Age]], 0))</f>
        <v>32</v>
      </c>
    </row>
    <row r="613" spans="1:10" x14ac:dyDescent="0.15">
      <c r="A613">
        <v>430</v>
      </c>
      <c r="B613" t="str">
        <f>VLOOKUP(A613, Table3[], 5, FALSE)</f>
        <v xml:space="preserve"> MR</v>
      </c>
      <c r="C613" t="str">
        <f>VLOOKUP(A613, Table3[], 4, FALSE)</f>
        <v>Pickard</v>
      </c>
      <c r="D613">
        <f>VLOOKUP(A613, Table3[], 3, FALSE)</f>
        <v>3</v>
      </c>
      <c r="E613" t="str">
        <f>IFERROR(IF(VLOOKUP(A613, Table3[], 2, FALSE) = 0, "no", "yes"), "no")</f>
        <v>yes</v>
      </c>
      <c r="F613" t="str">
        <f>VLOOKUP(A613, Table3[], 7, FALSE)</f>
        <v>male</v>
      </c>
      <c r="G613" s="11">
        <v>32</v>
      </c>
      <c r="H613">
        <f>VLOOKUP(A613, Table3[], 13, FALSE)</f>
        <v>0</v>
      </c>
      <c r="J613">
        <f>IF(Table5[[#This Row],[Age]] = "N/A", "N/A", ROUNDDOWN(Table5[[#This Row],[Age]], 0))</f>
        <v>32</v>
      </c>
    </row>
    <row r="614" spans="1:10" x14ac:dyDescent="0.15">
      <c r="A614">
        <v>520</v>
      </c>
      <c r="B614" t="str">
        <f>VLOOKUP(A614, Table3[], 5, FALSE)</f>
        <v xml:space="preserve"> MR</v>
      </c>
      <c r="C614" t="str">
        <f>VLOOKUP(A614, Table3[], 4, FALSE)</f>
        <v>Pavlovic</v>
      </c>
      <c r="D614">
        <f>VLOOKUP(A614, Table3[], 3, FALSE)</f>
        <v>3</v>
      </c>
      <c r="E614" t="str">
        <f>IFERROR(IF(VLOOKUP(A614, Table3[], 2, FALSE) = 0, "no", "yes"), "no")</f>
        <v>no</v>
      </c>
      <c r="F614" t="str">
        <f>VLOOKUP(A614, Table3[], 7, FALSE)</f>
        <v>male</v>
      </c>
      <c r="G614" s="11">
        <v>32</v>
      </c>
      <c r="H614">
        <f>VLOOKUP(A614, Table3[], 13, FALSE)</f>
        <v>0</v>
      </c>
      <c r="J614">
        <f>IF(Table5[[#This Row],[Age]] = "N/A", "N/A", ROUNDDOWN(Table5[[#This Row],[Age]], 0))</f>
        <v>32</v>
      </c>
    </row>
    <row r="615" spans="1:10" x14ac:dyDescent="0.15">
      <c r="A615">
        <v>544</v>
      </c>
      <c r="B615" t="str">
        <f>VLOOKUP(A615, Table3[], 5, FALSE)</f>
        <v xml:space="preserve"> MR</v>
      </c>
      <c r="C615" t="str">
        <f>VLOOKUP(A615, Table3[], 4, FALSE)</f>
        <v>Beane</v>
      </c>
      <c r="D615">
        <f>VLOOKUP(A615, Table3[], 3, FALSE)</f>
        <v>2</v>
      </c>
      <c r="E615" t="str">
        <f>IFERROR(IF(VLOOKUP(A615, Table3[], 2, FALSE) = 0, "no", "yes"), "no")</f>
        <v>yes</v>
      </c>
      <c r="F615" t="str">
        <f>VLOOKUP(A615, Table3[], 7, FALSE)</f>
        <v>male</v>
      </c>
      <c r="G615" s="11">
        <v>32</v>
      </c>
      <c r="H615">
        <f>VLOOKUP(A615, Table3[], 13, FALSE)</f>
        <v>1</v>
      </c>
      <c r="J615">
        <f>IF(Table5[[#This Row],[Age]] = "N/A", "N/A", ROUNDDOWN(Table5[[#This Row],[Age]], 0))</f>
        <v>32</v>
      </c>
    </row>
    <row r="616" spans="1:10" x14ac:dyDescent="0.15">
      <c r="A616">
        <v>570</v>
      </c>
      <c r="B616" t="str">
        <f>VLOOKUP(A616, Table3[], 5, FALSE)</f>
        <v xml:space="preserve"> MR</v>
      </c>
      <c r="C616" t="str">
        <f>VLOOKUP(A616, Table3[], 4, FALSE)</f>
        <v>Jonsson</v>
      </c>
      <c r="D616">
        <f>VLOOKUP(A616, Table3[], 3, FALSE)</f>
        <v>3</v>
      </c>
      <c r="E616" t="str">
        <f>IFERROR(IF(VLOOKUP(A616, Table3[], 2, FALSE) = 0, "no", "yes"), "no")</f>
        <v>yes</v>
      </c>
      <c r="F616" t="str">
        <f>VLOOKUP(A616, Table3[], 7, FALSE)</f>
        <v>male</v>
      </c>
      <c r="G616" s="11">
        <v>32</v>
      </c>
      <c r="H616">
        <f>VLOOKUP(A616, Table3[], 13, FALSE)</f>
        <v>0</v>
      </c>
      <c r="J616">
        <f>IF(Table5[[#This Row],[Age]] = "N/A", "N/A", ROUNDDOWN(Table5[[#This Row],[Age]], 0))</f>
        <v>32</v>
      </c>
    </row>
    <row r="617" spans="1:10" x14ac:dyDescent="0.15">
      <c r="A617">
        <v>580</v>
      </c>
      <c r="B617" t="str">
        <f>VLOOKUP(A617, Table3[], 5, FALSE)</f>
        <v xml:space="preserve"> MR</v>
      </c>
      <c r="C617" t="str">
        <f>VLOOKUP(A617, Table3[], 4, FALSE)</f>
        <v>Jussila</v>
      </c>
      <c r="D617">
        <f>VLOOKUP(A617, Table3[], 3, FALSE)</f>
        <v>3</v>
      </c>
      <c r="E617" t="str">
        <f>IFERROR(IF(VLOOKUP(A617, Table3[], 2, FALSE) = 0, "no", "yes"), "no")</f>
        <v>yes</v>
      </c>
      <c r="F617" t="str">
        <f>VLOOKUP(A617, Table3[], 7, FALSE)</f>
        <v>male</v>
      </c>
      <c r="G617" s="11">
        <v>32</v>
      </c>
      <c r="H617">
        <f>VLOOKUP(A617, Table3[], 13, FALSE)</f>
        <v>0</v>
      </c>
      <c r="J617">
        <f>IF(Table5[[#This Row],[Age]] = "N/A", "N/A", ROUNDDOWN(Table5[[#This Row],[Age]], 0))</f>
        <v>32</v>
      </c>
    </row>
    <row r="618" spans="1:10" x14ac:dyDescent="0.15">
      <c r="A618">
        <v>633</v>
      </c>
      <c r="B618" t="str">
        <f>VLOOKUP(A618, Table3[], 5, FALSE)</f>
        <v xml:space="preserve"> DR</v>
      </c>
      <c r="C618" t="str">
        <f>VLOOKUP(A618, Table3[], 4, FALSE)</f>
        <v>Stahelin-Maeglin</v>
      </c>
      <c r="D618">
        <f>VLOOKUP(A618, Table3[], 3, FALSE)</f>
        <v>1</v>
      </c>
      <c r="E618" t="str">
        <f>IFERROR(IF(VLOOKUP(A618, Table3[], 2, FALSE) = 0, "no", "yes"), "no")</f>
        <v>yes</v>
      </c>
      <c r="F618" t="str">
        <f>VLOOKUP(A618, Table3[], 7, FALSE)</f>
        <v>male</v>
      </c>
      <c r="G618" s="11">
        <v>32</v>
      </c>
      <c r="H618">
        <f>VLOOKUP(A618, Table3[], 13, FALSE)</f>
        <v>0</v>
      </c>
      <c r="J618">
        <f>IF(Table5[[#This Row],[Age]] = "N/A", "N/A", ROUNDDOWN(Table5[[#This Row],[Age]], 0))</f>
        <v>32</v>
      </c>
    </row>
    <row r="619" spans="1:10" x14ac:dyDescent="0.15">
      <c r="A619">
        <v>637</v>
      </c>
      <c r="B619" t="str">
        <f>VLOOKUP(A619, Table3[], 5, FALSE)</f>
        <v xml:space="preserve"> MR</v>
      </c>
      <c r="C619" t="str">
        <f>VLOOKUP(A619, Table3[], 4, FALSE)</f>
        <v>Leinonen</v>
      </c>
      <c r="D619">
        <f>VLOOKUP(A619, Table3[], 3, FALSE)</f>
        <v>3</v>
      </c>
      <c r="E619" t="str">
        <f>IFERROR(IF(VLOOKUP(A619, Table3[], 2, FALSE) = 0, "no", "yes"), "no")</f>
        <v>no</v>
      </c>
      <c r="F619" t="str">
        <f>VLOOKUP(A619, Table3[], 7, FALSE)</f>
        <v>male</v>
      </c>
      <c r="G619" s="11">
        <v>32</v>
      </c>
      <c r="H619">
        <f>VLOOKUP(A619, Table3[], 13, FALSE)</f>
        <v>0</v>
      </c>
      <c r="J619">
        <f>IF(Table5[[#This Row],[Age]] = "N/A", "N/A", ROUNDDOWN(Table5[[#This Row],[Age]], 0))</f>
        <v>32</v>
      </c>
    </row>
    <row r="620" spans="1:10" x14ac:dyDescent="0.15">
      <c r="A620">
        <v>658</v>
      </c>
      <c r="B620" t="str">
        <f>VLOOKUP(A620, Table3[], 5, FALSE)</f>
        <v xml:space="preserve"> MRS</v>
      </c>
      <c r="C620" t="str">
        <f>VLOOKUP(A620, Table3[], 4, FALSE)</f>
        <v>Bourke</v>
      </c>
      <c r="D620">
        <f>VLOOKUP(A620, Table3[], 3, FALSE)</f>
        <v>3</v>
      </c>
      <c r="E620" t="str">
        <f>IFERROR(IF(VLOOKUP(A620, Table3[], 2, FALSE) = 0, "no", "yes"), "no")</f>
        <v>no</v>
      </c>
      <c r="F620" t="str">
        <f>VLOOKUP(A620, Table3[], 7, FALSE)</f>
        <v>female</v>
      </c>
      <c r="G620" s="11">
        <v>32</v>
      </c>
      <c r="H620">
        <f>VLOOKUP(A620, Table3[], 13, FALSE)</f>
        <v>2</v>
      </c>
      <c r="J620">
        <f>IF(Table5[[#This Row],[Age]] = "N/A", "N/A", ROUNDDOWN(Table5[[#This Row],[Age]], 0))</f>
        <v>32</v>
      </c>
    </row>
    <row r="621" spans="1:10" x14ac:dyDescent="0.15">
      <c r="A621">
        <v>666</v>
      </c>
      <c r="B621" t="str">
        <f>VLOOKUP(A621, Table3[], 5, FALSE)</f>
        <v xml:space="preserve"> MR</v>
      </c>
      <c r="C621" t="str">
        <f>VLOOKUP(A621, Table3[], 4, FALSE)</f>
        <v>Hickman</v>
      </c>
      <c r="D621">
        <f>VLOOKUP(A621, Table3[], 3, FALSE)</f>
        <v>2</v>
      </c>
      <c r="E621" t="str">
        <f>IFERROR(IF(VLOOKUP(A621, Table3[], 2, FALSE) = 0, "no", "yes"), "no")</f>
        <v>no</v>
      </c>
      <c r="F621" t="str">
        <f>VLOOKUP(A621, Table3[], 7, FALSE)</f>
        <v>male</v>
      </c>
      <c r="G621" s="11">
        <v>32</v>
      </c>
      <c r="H621">
        <f>VLOOKUP(A621, Table3[], 13, FALSE)</f>
        <v>2</v>
      </c>
      <c r="J621">
        <f>IF(Table5[[#This Row],[Age]] = "N/A", "N/A", ROUNDDOWN(Table5[[#This Row],[Age]], 0))</f>
        <v>32</v>
      </c>
    </row>
    <row r="622" spans="1:10" x14ac:dyDescent="0.15">
      <c r="A622">
        <v>770</v>
      </c>
      <c r="B622" t="str">
        <f>VLOOKUP(A622, Table3[], 5, FALSE)</f>
        <v xml:space="preserve"> MR</v>
      </c>
      <c r="C622" t="str">
        <f>VLOOKUP(A622, Table3[], 4, FALSE)</f>
        <v>Gronnestad</v>
      </c>
      <c r="D622">
        <f>VLOOKUP(A622, Table3[], 3, FALSE)</f>
        <v>3</v>
      </c>
      <c r="E622" t="str">
        <f>IFERROR(IF(VLOOKUP(A622, Table3[], 2, FALSE) = 0, "no", "yes"), "no")</f>
        <v>no</v>
      </c>
      <c r="F622" t="str">
        <f>VLOOKUP(A622, Table3[], 7, FALSE)</f>
        <v>male</v>
      </c>
      <c r="G622" s="11">
        <v>32</v>
      </c>
      <c r="H622">
        <f>VLOOKUP(A622, Table3[], 13, FALSE)</f>
        <v>0</v>
      </c>
      <c r="J622">
        <f>IF(Table5[[#This Row],[Age]] = "N/A", "N/A", ROUNDDOWN(Table5[[#This Row],[Age]], 0))</f>
        <v>32</v>
      </c>
    </row>
    <row r="623" spans="1:10" x14ac:dyDescent="0.15">
      <c r="A623">
        <v>839</v>
      </c>
      <c r="B623" t="str">
        <f>VLOOKUP(A623, Table3[], 5, FALSE)</f>
        <v xml:space="preserve"> MR</v>
      </c>
      <c r="C623" t="str">
        <f>VLOOKUP(A623, Table3[], 4, FALSE)</f>
        <v>Chip</v>
      </c>
      <c r="D623">
        <f>VLOOKUP(A623, Table3[], 3, FALSE)</f>
        <v>3</v>
      </c>
      <c r="E623" t="str">
        <f>IFERROR(IF(VLOOKUP(A623, Table3[], 2, FALSE) = 0, "no", "yes"), "no")</f>
        <v>yes</v>
      </c>
      <c r="F623" t="str">
        <f>VLOOKUP(A623, Table3[], 7, FALSE)</f>
        <v>male</v>
      </c>
      <c r="G623" s="11">
        <v>32</v>
      </c>
      <c r="H623">
        <f>VLOOKUP(A623, Table3[], 13, FALSE)</f>
        <v>0</v>
      </c>
      <c r="J623">
        <f>IF(Table5[[#This Row],[Age]] = "N/A", "N/A", ROUNDDOWN(Table5[[#This Row],[Age]], 0))</f>
        <v>32</v>
      </c>
    </row>
    <row r="624" spans="1:10" x14ac:dyDescent="0.15">
      <c r="A624">
        <v>891</v>
      </c>
      <c r="B624" t="str">
        <f>VLOOKUP(A624, Table3[], 5, FALSE)</f>
        <v xml:space="preserve"> MR</v>
      </c>
      <c r="C624" t="str">
        <f>VLOOKUP(A624, Table3[], 4, FALSE)</f>
        <v>Dooley</v>
      </c>
      <c r="D624">
        <f>VLOOKUP(A624, Table3[], 3, FALSE)</f>
        <v>3</v>
      </c>
      <c r="E624" t="str">
        <f>IFERROR(IF(VLOOKUP(A624, Table3[], 2, FALSE) = 0, "no", "yes"), "no")</f>
        <v>no</v>
      </c>
      <c r="F624" t="str">
        <f>VLOOKUP(A624, Table3[], 7, FALSE)</f>
        <v>male</v>
      </c>
      <c r="G624" s="11">
        <v>32</v>
      </c>
      <c r="H624">
        <f>VLOOKUP(A624, Table3[], 13, FALSE)</f>
        <v>0</v>
      </c>
      <c r="J624">
        <f>IF(Table5[[#This Row],[Age]] = "N/A", "N/A", ROUNDDOWN(Table5[[#This Row],[Age]], 0))</f>
        <v>32</v>
      </c>
    </row>
    <row r="625" spans="1:10" x14ac:dyDescent="0.15">
      <c r="A625">
        <v>123</v>
      </c>
      <c r="B625" t="str">
        <f>VLOOKUP(A625, Table3[], 5, FALSE)</f>
        <v xml:space="preserve"> MR</v>
      </c>
      <c r="C625" t="str">
        <f>VLOOKUP(A625, Table3[], 4, FALSE)</f>
        <v>Nasser</v>
      </c>
      <c r="D625">
        <f>VLOOKUP(A625, Table3[], 3, FALSE)</f>
        <v>2</v>
      </c>
      <c r="E625" t="str">
        <f>IFERROR(IF(VLOOKUP(A625, Table3[], 2, FALSE) = 0, "no", "yes"), "no")</f>
        <v>no</v>
      </c>
      <c r="F625" t="str">
        <f>VLOOKUP(A625, Table3[], 7, FALSE)</f>
        <v>male</v>
      </c>
      <c r="G625" s="11">
        <v>32</v>
      </c>
      <c r="H625">
        <f>VLOOKUP(A625, Table3[], 13, FALSE)</f>
        <v>1</v>
      </c>
      <c r="J625">
        <f>IF(Table5[[#This Row],[Age]] = "N/A", "N/A", ROUNDDOWN(Table5[[#This Row],[Age]], 0))</f>
        <v>32</v>
      </c>
    </row>
    <row r="626" spans="1:10" x14ac:dyDescent="0.15">
      <c r="A626">
        <v>124</v>
      </c>
      <c r="B626" t="str">
        <f>VLOOKUP(A626, Table3[], 5, FALSE)</f>
        <v xml:space="preserve"> MISS</v>
      </c>
      <c r="C626" t="str">
        <f>VLOOKUP(A626, Table3[], 4, FALSE)</f>
        <v>Webber</v>
      </c>
      <c r="D626">
        <f>VLOOKUP(A626, Table3[], 3, FALSE)</f>
        <v>2</v>
      </c>
      <c r="E626" t="str">
        <f>IFERROR(IF(VLOOKUP(A626, Table3[], 2, FALSE) = 0, "no", "yes"), "no")</f>
        <v>yes</v>
      </c>
      <c r="F626" t="str">
        <f>VLOOKUP(A626, Table3[], 7, FALSE)</f>
        <v>female</v>
      </c>
      <c r="G626" s="11">
        <v>32</v>
      </c>
      <c r="H626">
        <f>VLOOKUP(A626, Table3[], 13, FALSE)</f>
        <v>0</v>
      </c>
      <c r="J626">
        <f>IF(Table5[[#This Row],[Age]] = "N/A", "N/A", ROUNDDOWN(Table5[[#This Row],[Age]], 0))</f>
        <v>32</v>
      </c>
    </row>
    <row r="627" spans="1:10" x14ac:dyDescent="0.15">
      <c r="A627">
        <v>86</v>
      </c>
      <c r="B627" t="str">
        <f>VLOOKUP(A627, Table3[], 5, FALSE)</f>
        <v xml:space="preserve"> MRS</v>
      </c>
      <c r="C627" t="str">
        <f>VLOOKUP(A627, Table3[], 4, FALSE)</f>
        <v>Backstrom</v>
      </c>
      <c r="D627">
        <f>VLOOKUP(A627, Table3[], 3, FALSE)</f>
        <v>3</v>
      </c>
      <c r="E627" t="str">
        <f>IFERROR(IF(VLOOKUP(A627, Table3[], 2, FALSE) = 0, "no", "yes"), "no")</f>
        <v>yes</v>
      </c>
      <c r="F627" t="str">
        <f>VLOOKUP(A627, Table3[], 7, FALSE)</f>
        <v>female</v>
      </c>
      <c r="G627" s="11">
        <v>33</v>
      </c>
      <c r="H627">
        <f>VLOOKUP(A627, Table3[], 13, FALSE)</f>
        <v>3</v>
      </c>
      <c r="J627">
        <f>IF(Table5[[#This Row],[Age]] = "N/A", "N/A", ROUNDDOWN(Table5[[#This Row],[Age]], 0))</f>
        <v>33</v>
      </c>
    </row>
    <row r="628" spans="1:10" x14ac:dyDescent="0.15">
      <c r="A628">
        <v>104</v>
      </c>
      <c r="B628" t="str">
        <f>VLOOKUP(A628, Table3[], 5, FALSE)</f>
        <v xml:space="preserve"> MR</v>
      </c>
      <c r="C628" t="str">
        <f>VLOOKUP(A628, Table3[], 4, FALSE)</f>
        <v>Johansson</v>
      </c>
      <c r="D628">
        <f>VLOOKUP(A628, Table3[], 3, FALSE)</f>
        <v>3</v>
      </c>
      <c r="E628" t="str">
        <f>IFERROR(IF(VLOOKUP(A628, Table3[], 2, FALSE) = 0, "no", "yes"), "no")</f>
        <v>no</v>
      </c>
      <c r="F628" t="str">
        <f>VLOOKUP(A628, Table3[], 7, FALSE)</f>
        <v>male</v>
      </c>
      <c r="G628" s="11">
        <v>33</v>
      </c>
      <c r="H628">
        <f>VLOOKUP(A628, Table3[], 13, FALSE)</f>
        <v>0</v>
      </c>
      <c r="J628">
        <f>IF(Table5[[#This Row],[Age]] = "N/A", "N/A", ROUNDDOWN(Table5[[#This Row],[Age]], 0))</f>
        <v>33</v>
      </c>
    </row>
    <row r="629" spans="1:10" x14ac:dyDescent="0.15">
      <c r="A629">
        <v>131</v>
      </c>
      <c r="B629" t="str">
        <f>VLOOKUP(A629, Table3[], 5, FALSE)</f>
        <v xml:space="preserve"> MR</v>
      </c>
      <c r="C629" t="str">
        <f>VLOOKUP(A629, Table3[], 4, FALSE)</f>
        <v>Drazenoic</v>
      </c>
      <c r="D629">
        <f>VLOOKUP(A629, Table3[], 3, FALSE)</f>
        <v>3</v>
      </c>
      <c r="E629" t="str">
        <f>IFERROR(IF(VLOOKUP(A629, Table3[], 2, FALSE) = 0, "no", "yes"), "no")</f>
        <v>no</v>
      </c>
      <c r="F629" t="str">
        <f>VLOOKUP(A629, Table3[], 7, FALSE)</f>
        <v>male</v>
      </c>
      <c r="G629" s="11">
        <v>33</v>
      </c>
      <c r="H629">
        <f>VLOOKUP(A629, Table3[], 13, FALSE)</f>
        <v>0</v>
      </c>
      <c r="J629">
        <f>IF(Table5[[#This Row],[Age]] = "N/A", "N/A", ROUNDDOWN(Table5[[#This Row],[Age]], 0))</f>
        <v>33</v>
      </c>
    </row>
    <row r="630" spans="1:10" x14ac:dyDescent="0.15">
      <c r="A630">
        <v>240</v>
      </c>
      <c r="B630" t="str">
        <f>VLOOKUP(A630, Table3[], 5, FALSE)</f>
        <v xml:space="preserve"> MR</v>
      </c>
      <c r="C630" t="str">
        <f>VLOOKUP(A630, Table3[], 4, FALSE)</f>
        <v>Hunt</v>
      </c>
      <c r="D630">
        <f>VLOOKUP(A630, Table3[], 3, FALSE)</f>
        <v>2</v>
      </c>
      <c r="E630" t="str">
        <f>IFERROR(IF(VLOOKUP(A630, Table3[], 2, FALSE) = 0, "no", "yes"), "no")</f>
        <v>no</v>
      </c>
      <c r="F630" t="str">
        <f>VLOOKUP(A630, Table3[], 7, FALSE)</f>
        <v>male</v>
      </c>
      <c r="G630" s="11">
        <v>33</v>
      </c>
      <c r="H630">
        <f>VLOOKUP(A630, Table3[], 13, FALSE)</f>
        <v>0</v>
      </c>
      <c r="J630">
        <f>IF(Table5[[#This Row],[Age]] = "N/A", "N/A", ROUNDDOWN(Table5[[#This Row],[Age]], 0))</f>
        <v>33</v>
      </c>
    </row>
    <row r="631" spans="1:10" x14ac:dyDescent="0.15">
      <c r="A631">
        <v>286</v>
      </c>
      <c r="B631" t="str">
        <f>VLOOKUP(A631, Table3[], 5, FALSE)</f>
        <v xml:space="preserve"> MR</v>
      </c>
      <c r="C631" t="str">
        <f>VLOOKUP(A631, Table3[], 4, FALSE)</f>
        <v>Stankovic</v>
      </c>
      <c r="D631">
        <f>VLOOKUP(A631, Table3[], 3, FALSE)</f>
        <v>3</v>
      </c>
      <c r="E631" t="str">
        <f>IFERROR(IF(VLOOKUP(A631, Table3[], 2, FALSE) = 0, "no", "yes"), "no")</f>
        <v>no</v>
      </c>
      <c r="F631" t="str">
        <f>VLOOKUP(A631, Table3[], 7, FALSE)</f>
        <v>male</v>
      </c>
      <c r="G631" s="11">
        <v>33</v>
      </c>
      <c r="H631">
        <f>VLOOKUP(A631, Table3[], 13, FALSE)</f>
        <v>0</v>
      </c>
      <c r="J631">
        <f>IF(Table5[[#This Row],[Age]] = "N/A", "N/A", ROUNDDOWN(Table5[[#This Row],[Age]], 0))</f>
        <v>33</v>
      </c>
    </row>
    <row r="632" spans="1:10" x14ac:dyDescent="0.15">
      <c r="A632">
        <v>413</v>
      </c>
      <c r="B632" t="str">
        <f>VLOOKUP(A632, Table3[], 5, FALSE)</f>
        <v xml:space="preserve"> MISS</v>
      </c>
      <c r="C632" t="str">
        <f>VLOOKUP(A632, Table3[], 4, FALSE)</f>
        <v>Minahan</v>
      </c>
      <c r="D632">
        <f>VLOOKUP(A632, Table3[], 3, FALSE)</f>
        <v>1</v>
      </c>
      <c r="E632" t="str">
        <f>IFERROR(IF(VLOOKUP(A632, Table3[], 2, FALSE) = 0, "no", "yes"), "no")</f>
        <v>yes</v>
      </c>
      <c r="F632" t="str">
        <f>VLOOKUP(A632, Table3[], 7, FALSE)</f>
        <v>female</v>
      </c>
      <c r="G632" s="11">
        <v>33</v>
      </c>
      <c r="H632">
        <f>VLOOKUP(A632, Table3[], 13, FALSE)</f>
        <v>1</v>
      </c>
      <c r="J632">
        <f>IF(Table5[[#This Row],[Age]] = "N/A", "N/A", ROUNDDOWN(Table5[[#This Row],[Age]], 0))</f>
        <v>33</v>
      </c>
    </row>
    <row r="633" spans="1:10" x14ac:dyDescent="0.15">
      <c r="A633">
        <v>473</v>
      </c>
      <c r="B633" t="str">
        <f>VLOOKUP(A633, Table3[], 5, FALSE)</f>
        <v xml:space="preserve"> MRS</v>
      </c>
      <c r="C633" t="str">
        <f>VLOOKUP(A633, Table3[], 4, FALSE)</f>
        <v>West</v>
      </c>
      <c r="D633">
        <f>VLOOKUP(A633, Table3[], 3, FALSE)</f>
        <v>2</v>
      </c>
      <c r="E633" t="str">
        <f>IFERROR(IF(VLOOKUP(A633, Table3[], 2, FALSE) = 0, "no", "yes"), "no")</f>
        <v>yes</v>
      </c>
      <c r="F633" t="str">
        <f>VLOOKUP(A633, Table3[], 7, FALSE)</f>
        <v>female</v>
      </c>
      <c r="G633" s="11">
        <v>33</v>
      </c>
      <c r="H633">
        <f>VLOOKUP(A633, Table3[], 13, FALSE)</f>
        <v>3</v>
      </c>
      <c r="J633">
        <f>IF(Table5[[#This Row],[Age]] = "N/A", "N/A", ROUNDDOWN(Table5[[#This Row],[Age]], 0))</f>
        <v>33</v>
      </c>
    </row>
    <row r="634" spans="1:10" x14ac:dyDescent="0.15">
      <c r="A634">
        <v>507</v>
      </c>
      <c r="B634" t="str">
        <f>VLOOKUP(A634, Table3[], 5, FALSE)</f>
        <v xml:space="preserve"> MRS</v>
      </c>
      <c r="C634" t="str">
        <f>VLOOKUP(A634, Table3[], 4, FALSE)</f>
        <v>Quick</v>
      </c>
      <c r="D634">
        <f>VLOOKUP(A634, Table3[], 3, FALSE)</f>
        <v>2</v>
      </c>
      <c r="E634" t="str">
        <f>IFERROR(IF(VLOOKUP(A634, Table3[], 2, FALSE) = 0, "no", "yes"), "no")</f>
        <v>yes</v>
      </c>
      <c r="F634" t="str">
        <f>VLOOKUP(A634, Table3[], 7, FALSE)</f>
        <v>female</v>
      </c>
      <c r="G634" s="11">
        <v>33</v>
      </c>
      <c r="H634">
        <f>VLOOKUP(A634, Table3[], 13, FALSE)</f>
        <v>2</v>
      </c>
      <c r="J634">
        <f>IF(Table5[[#This Row],[Age]] = "N/A", "N/A", ROUNDDOWN(Table5[[#This Row],[Age]], 0))</f>
        <v>33</v>
      </c>
    </row>
    <row r="635" spans="1:10" x14ac:dyDescent="0.15">
      <c r="A635">
        <v>549</v>
      </c>
      <c r="B635" t="str">
        <f>VLOOKUP(A635, Table3[], 5, FALSE)</f>
        <v xml:space="preserve"> MR</v>
      </c>
      <c r="C635" t="str">
        <f>VLOOKUP(A635, Table3[], 4, FALSE)</f>
        <v>Goldsmith</v>
      </c>
      <c r="D635">
        <f>VLOOKUP(A635, Table3[], 3, FALSE)</f>
        <v>3</v>
      </c>
      <c r="E635" t="str">
        <f>IFERROR(IF(VLOOKUP(A635, Table3[], 2, FALSE) = 0, "no", "yes"), "no")</f>
        <v>no</v>
      </c>
      <c r="F635" t="str">
        <f>VLOOKUP(A635, Table3[], 7, FALSE)</f>
        <v>male</v>
      </c>
      <c r="G635" s="11">
        <v>33</v>
      </c>
      <c r="H635">
        <f>VLOOKUP(A635, Table3[], 13, FALSE)</f>
        <v>2</v>
      </c>
      <c r="J635">
        <f>IF(Table5[[#This Row],[Age]] = "N/A", "N/A", ROUNDDOWN(Table5[[#This Row],[Age]], 0))</f>
        <v>33</v>
      </c>
    </row>
    <row r="636" spans="1:10" x14ac:dyDescent="0.15">
      <c r="A636">
        <v>720</v>
      </c>
      <c r="B636" t="str">
        <f>VLOOKUP(A636, Table3[], 5, FALSE)</f>
        <v xml:space="preserve"> MR</v>
      </c>
      <c r="C636" t="str">
        <f>VLOOKUP(A636, Table3[], 4, FALSE)</f>
        <v>Johnson</v>
      </c>
      <c r="D636">
        <f>VLOOKUP(A636, Table3[], 3, FALSE)</f>
        <v>3</v>
      </c>
      <c r="E636" t="str">
        <f>IFERROR(IF(VLOOKUP(A636, Table3[], 2, FALSE) = 0, "no", "yes"), "no")</f>
        <v>no</v>
      </c>
      <c r="F636" t="str">
        <f>VLOOKUP(A636, Table3[], 7, FALSE)</f>
        <v>male</v>
      </c>
      <c r="G636" s="11">
        <v>33</v>
      </c>
      <c r="H636">
        <f>VLOOKUP(A636, Table3[], 13, FALSE)</f>
        <v>0</v>
      </c>
      <c r="J636">
        <f>IF(Table5[[#This Row],[Age]] = "N/A", "N/A", ROUNDDOWN(Table5[[#This Row],[Age]], 0))</f>
        <v>33</v>
      </c>
    </row>
    <row r="637" spans="1:10" x14ac:dyDescent="0.15">
      <c r="A637">
        <v>753</v>
      </c>
      <c r="B637" t="str">
        <f>VLOOKUP(A637, Table3[], 5, FALSE)</f>
        <v xml:space="preserve"> MR</v>
      </c>
      <c r="C637" t="str">
        <f>VLOOKUP(A637, Table3[], 4, FALSE)</f>
        <v>Vande Velde</v>
      </c>
      <c r="D637">
        <f>VLOOKUP(A637, Table3[], 3, FALSE)</f>
        <v>3</v>
      </c>
      <c r="E637" t="str">
        <f>IFERROR(IF(VLOOKUP(A637, Table3[], 2, FALSE) = 0, "no", "yes"), "no")</f>
        <v>no</v>
      </c>
      <c r="F637" t="str">
        <f>VLOOKUP(A637, Table3[], 7, FALSE)</f>
        <v>male</v>
      </c>
      <c r="G637" s="11">
        <v>33</v>
      </c>
      <c r="H637">
        <f>VLOOKUP(A637, Table3[], 13, FALSE)</f>
        <v>0</v>
      </c>
      <c r="J637">
        <f>IF(Table5[[#This Row],[Age]] = "N/A", "N/A", ROUNDDOWN(Table5[[#This Row],[Age]], 0))</f>
        <v>33</v>
      </c>
    </row>
    <row r="638" spans="1:10" x14ac:dyDescent="0.15">
      <c r="A638">
        <v>760</v>
      </c>
      <c r="B638" t="str">
        <f>VLOOKUP(A638, Table3[], 5, FALSE)</f>
        <v xml:space="preserve"> THE COUNTESS</v>
      </c>
      <c r="C638" t="str">
        <f>VLOOKUP(A638, Table3[], 4, FALSE)</f>
        <v>Rothes</v>
      </c>
      <c r="D638">
        <f>VLOOKUP(A638, Table3[], 3, FALSE)</f>
        <v>1</v>
      </c>
      <c r="E638" t="str">
        <f>IFERROR(IF(VLOOKUP(A638, Table3[], 2, FALSE) = 0, "no", "yes"), "no")</f>
        <v>yes</v>
      </c>
      <c r="F638" t="str">
        <f>VLOOKUP(A638, Table3[], 7, FALSE)</f>
        <v>female</v>
      </c>
      <c r="G638" s="11">
        <v>33</v>
      </c>
      <c r="H638">
        <f>VLOOKUP(A638, Table3[], 13, FALSE)</f>
        <v>0</v>
      </c>
      <c r="J638">
        <f>IF(Table5[[#This Row],[Age]] = "N/A", "N/A", ROUNDDOWN(Table5[[#This Row],[Age]], 0))</f>
        <v>33</v>
      </c>
    </row>
    <row r="639" spans="1:10" x14ac:dyDescent="0.15">
      <c r="A639">
        <v>810</v>
      </c>
      <c r="B639" t="str">
        <f>VLOOKUP(A639, Table3[], 5, FALSE)</f>
        <v xml:space="preserve"> MRS</v>
      </c>
      <c r="C639" t="str">
        <f>VLOOKUP(A639, Table3[], 4, FALSE)</f>
        <v>Chambers</v>
      </c>
      <c r="D639">
        <f>VLOOKUP(A639, Table3[], 3, FALSE)</f>
        <v>1</v>
      </c>
      <c r="E639" t="str">
        <f>IFERROR(IF(VLOOKUP(A639, Table3[], 2, FALSE) = 0, "no", "yes"), "no")</f>
        <v>yes</v>
      </c>
      <c r="F639" t="str">
        <f>VLOOKUP(A639, Table3[], 7, FALSE)</f>
        <v>female</v>
      </c>
      <c r="G639" s="11">
        <v>33</v>
      </c>
      <c r="H639">
        <f>VLOOKUP(A639, Table3[], 13, FALSE)</f>
        <v>1</v>
      </c>
      <c r="J639">
        <f>IF(Table5[[#This Row],[Age]] = "N/A", "N/A", ROUNDDOWN(Table5[[#This Row],[Age]], 0))</f>
        <v>33</v>
      </c>
    </row>
    <row r="640" spans="1:10" x14ac:dyDescent="0.15">
      <c r="A640">
        <v>873</v>
      </c>
      <c r="B640" t="str">
        <f>VLOOKUP(A640, Table3[], 5, FALSE)</f>
        <v xml:space="preserve"> MR</v>
      </c>
      <c r="C640" t="str">
        <f>VLOOKUP(A640, Table3[], 4, FALSE)</f>
        <v>Carlsson</v>
      </c>
      <c r="D640">
        <f>VLOOKUP(A640, Table3[], 3, FALSE)</f>
        <v>1</v>
      </c>
      <c r="E640" t="str">
        <f>IFERROR(IF(VLOOKUP(A640, Table3[], 2, FALSE) = 0, "no", "yes"), "no")</f>
        <v>no</v>
      </c>
      <c r="F640" t="str">
        <f>VLOOKUP(A640, Table3[], 7, FALSE)</f>
        <v>male</v>
      </c>
      <c r="G640" s="11">
        <v>33</v>
      </c>
      <c r="H640">
        <f>VLOOKUP(A640, Table3[], 13, FALSE)</f>
        <v>0</v>
      </c>
      <c r="J640">
        <f>IF(Table5[[#This Row],[Age]] = "N/A", "N/A", ROUNDDOWN(Table5[[#This Row],[Age]], 0))</f>
        <v>33</v>
      </c>
    </row>
    <row r="641" spans="1:10" x14ac:dyDescent="0.15">
      <c r="A641">
        <v>882</v>
      </c>
      <c r="B641" t="str">
        <f>VLOOKUP(A641, Table3[], 5, FALSE)</f>
        <v xml:space="preserve"> MR</v>
      </c>
      <c r="C641" t="str">
        <f>VLOOKUP(A641, Table3[], 4, FALSE)</f>
        <v>Markun</v>
      </c>
      <c r="D641">
        <f>VLOOKUP(A641, Table3[], 3, FALSE)</f>
        <v>3</v>
      </c>
      <c r="E641" t="str">
        <f>IFERROR(IF(VLOOKUP(A641, Table3[], 2, FALSE) = 0, "no", "yes"), "no")</f>
        <v>no</v>
      </c>
      <c r="F641" t="str">
        <f>VLOOKUP(A641, Table3[], 7, FALSE)</f>
        <v>male</v>
      </c>
      <c r="G641" s="11">
        <v>33</v>
      </c>
      <c r="H641">
        <f>VLOOKUP(A641, Table3[], 13, FALSE)</f>
        <v>0</v>
      </c>
      <c r="J641">
        <f>IF(Table5[[#This Row],[Age]] = "N/A", "N/A", ROUNDDOWN(Table5[[#This Row],[Age]], 0))</f>
        <v>33</v>
      </c>
    </row>
    <row r="642" spans="1:10" x14ac:dyDescent="0.15">
      <c r="A642">
        <v>22</v>
      </c>
      <c r="B642" t="str">
        <f>VLOOKUP(A642, Table3[], 5, FALSE)</f>
        <v xml:space="preserve"> MR</v>
      </c>
      <c r="C642" t="str">
        <f>VLOOKUP(A642, Table3[], 4, FALSE)</f>
        <v>Beesley</v>
      </c>
      <c r="D642">
        <f>VLOOKUP(A642, Table3[], 3, FALSE)</f>
        <v>2</v>
      </c>
      <c r="E642" t="str">
        <f>IFERROR(IF(VLOOKUP(A642, Table3[], 2, FALSE) = 0, "no", "yes"), "no")</f>
        <v>yes</v>
      </c>
      <c r="F642" t="str">
        <f>VLOOKUP(A642, Table3[], 7, FALSE)</f>
        <v>male</v>
      </c>
      <c r="G642" s="11">
        <v>34</v>
      </c>
      <c r="H642">
        <f>VLOOKUP(A642, Table3[], 13, FALSE)</f>
        <v>0</v>
      </c>
      <c r="J642">
        <f>IF(Table5[[#This Row],[Age]] = "N/A", "N/A", ROUNDDOWN(Table5[[#This Row],[Age]], 0))</f>
        <v>34</v>
      </c>
    </row>
    <row r="643" spans="1:10" x14ac:dyDescent="0.15">
      <c r="A643">
        <v>99</v>
      </c>
      <c r="B643" t="str">
        <f>VLOOKUP(A643, Table3[], 5, FALSE)</f>
        <v xml:space="preserve"> MRS</v>
      </c>
      <c r="C643" t="str">
        <f>VLOOKUP(A643, Table3[], 4, FALSE)</f>
        <v>Doling</v>
      </c>
      <c r="D643">
        <f>VLOOKUP(A643, Table3[], 3, FALSE)</f>
        <v>2</v>
      </c>
      <c r="E643" t="str">
        <f>IFERROR(IF(VLOOKUP(A643, Table3[], 2, FALSE) = 0, "no", "yes"), "no")</f>
        <v>yes</v>
      </c>
      <c r="F643" t="str">
        <f>VLOOKUP(A643, Table3[], 7, FALSE)</f>
        <v>female</v>
      </c>
      <c r="G643" s="11">
        <v>34</v>
      </c>
      <c r="H643">
        <f>VLOOKUP(A643, Table3[], 13, FALSE)</f>
        <v>1</v>
      </c>
      <c r="J643">
        <f>IF(Table5[[#This Row],[Age]] = "N/A", "N/A", ROUNDDOWN(Table5[[#This Row],[Age]], 0))</f>
        <v>34</v>
      </c>
    </row>
    <row r="644" spans="1:10" x14ac:dyDescent="0.15">
      <c r="A644">
        <v>100</v>
      </c>
      <c r="B644" t="str">
        <f>VLOOKUP(A644, Table3[], 5, FALSE)</f>
        <v xml:space="preserve"> MR</v>
      </c>
      <c r="C644" t="str">
        <f>VLOOKUP(A644, Table3[], 4, FALSE)</f>
        <v>Kantor</v>
      </c>
      <c r="D644">
        <f>VLOOKUP(A644, Table3[], 3, FALSE)</f>
        <v>2</v>
      </c>
      <c r="E644" t="str">
        <f>IFERROR(IF(VLOOKUP(A644, Table3[], 2, FALSE) = 0, "no", "yes"), "no")</f>
        <v>no</v>
      </c>
      <c r="F644" t="str">
        <f>VLOOKUP(A644, Table3[], 7, FALSE)</f>
        <v>male</v>
      </c>
      <c r="G644" s="11">
        <v>34</v>
      </c>
      <c r="H644">
        <f>VLOOKUP(A644, Table3[], 13, FALSE)</f>
        <v>1</v>
      </c>
      <c r="J644">
        <f>IF(Table5[[#This Row],[Age]] = "N/A", "N/A", ROUNDDOWN(Table5[[#This Row],[Age]], 0))</f>
        <v>34</v>
      </c>
    </row>
    <row r="645" spans="1:10" x14ac:dyDescent="0.15">
      <c r="A645">
        <v>203</v>
      </c>
      <c r="B645" t="str">
        <f>VLOOKUP(A645, Table3[], 5, FALSE)</f>
        <v xml:space="preserve"> MR</v>
      </c>
      <c r="C645" t="str">
        <f>VLOOKUP(A645, Table3[], 4, FALSE)</f>
        <v>Johanson</v>
      </c>
      <c r="D645">
        <f>VLOOKUP(A645, Table3[], 3, FALSE)</f>
        <v>3</v>
      </c>
      <c r="E645" t="str">
        <f>IFERROR(IF(VLOOKUP(A645, Table3[], 2, FALSE) = 0, "no", "yes"), "no")</f>
        <v>no</v>
      </c>
      <c r="F645" t="str">
        <f>VLOOKUP(A645, Table3[], 7, FALSE)</f>
        <v>male</v>
      </c>
      <c r="G645" s="11">
        <v>34</v>
      </c>
      <c r="H645">
        <f>VLOOKUP(A645, Table3[], 13, FALSE)</f>
        <v>0</v>
      </c>
      <c r="J645">
        <f>IF(Table5[[#This Row],[Age]] = "N/A", "N/A", ROUNDDOWN(Table5[[#This Row],[Age]], 0))</f>
        <v>34</v>
      </c>
    </row>
    <row r="646" spans="1:10" x14ac:dyDescent="0.15">
      <c r="A646">
        <v>406</v>
      </c>
      <c r="B646" t="str">
        <f>VLOOKUP(A646, Table3[], 5, FALSE)</f>
        <v xml:space="preserve"> MR</v>
      </c>
      <c r="C646" t="str">
        <f>VLOOKUP(A646, Table3[], 4, FALSE)</f>
        <v>Gale</v>
      </c>
      <c r="D646">
        <f>VLOOKUP(A646, Table3[], 3, FALSE)</f>
        <v>2</v>
      </c>
      <c r="E646" t="str">
        <f>IFERROR(IF(VLOOKUP(A646, Table3[], 2, FALSE) = 0, "no", "yes"), "no")</f>
        <v>no</v>
      </c>
      <c r="F646" t="str">
        <f>VLOOKUP(A646, Table3[], 7, FALSE)</f>
        <v>male</v>
      </c>
      <c r="G646" s="11">
        <v>34</v>
      </c>
      <c r="H646">
        <f>VLOOKUP(A646, Table3[], 13, FALSE)</f>
        <v>1</v>
      </c>
      <c r="J646">
        <f>IF(Table5[[#This Row],[Age]] = "N/A", "N/A", ROUNDDOWN(Table5[[#This Row],[Age]], 0))</f>
        <v>34</v>
      </c>
    </row>
    <row r="647" spans="1:10" x14ac:dyDescent="0.15">
      <c r="A647">
        <v>417</v>
      </c>
      <c r="B647" t="str">
        <f>VLOOKUP(A647, Table3[], 5, FALSE)</f>
        <v xml:space="preserve"> MRS</v>
      </c>
      <c r="C647" t="str">
        <f>VLOOKUP(A647, Table3[], 4, FALSE)</f>
        <v>Drew</v>
      </c>
      <c r="D647">
        <f>VLOOKUP(A647, Table3[], 3, FALSE)</f>
        <v>2</v>
      </c>
      <c r="E647" t="str">
        <f>IFERROR(IF(VLOOKUP(A647, Table3[], 2, FALSE) = 0, "no", "yes"), "no")</f>
        <v>yes</v>
      </c>
      <c r="F647" t="str">
        <f>VLOOKUP(A647, Table3[], 7, FALSE)</f>
        <v>female</v>
      </c>
      <c r="G647" s="11">
        <v>34</v>
      </c>
      <c r="H647">
        <f>VLOOKUP(A647, Table3[], 13, FALSE)</f>
        <v>2</v>
      </c>
      <c r="J647">
        <f>IF(Table5[[#This Row],[Age]] = "N/A", "N/A", ROUNDDOWN(Table5[[#This Row],[Age]], 0))</f>
        <v>34</v>
      </c>
    </row>
    <row r="648" spans="1:10" x14ac:dyDescent="0.15">
      <c r="A648">
        <v>448</v>
      </c>
      <c r="B648" t="str">
        <f>VLOOKUP(A648, Table3[], 5, FALSE)</f>
        <v xml:space="preserve"> MR</v>
      </c>
      <c r="C648" t="str">
        <f>VLOOKUP(A648, Table3[], 4, FALSE)</f>
        <v>Seward</v>
      </c>
      <c r="D648">
        <f>VLOOKUP(A648, Table3[], 3, FALSE)</f>
        <v>1</v>
      </c>
      <c r="E648" t="str">
        <f>IFERROR(IF(VLOOKUP(A648, Table3[], 2, FALSE) = 0, "no", "yes"), "no")</f>
        <v>yes</v>
      </c>
      <c r="F648" t="str">
        <f>VLOOKUP(A648, Table3[], 7, FALSE)</f>
        <v>male</v>
      </c>
      <c r="G648" s="11">
        <v>34</v>
      </c>
      <c r="H648">
        <f>VLOOKUP(A648, Table3[], 13, FALSE)</f>
        <v>0</v>
      </c>
      <c r="J648">
        <f>IF(Table5[[#This Row],[Age]] = "N/A", "N/A", ROUNDDOWN(Table5[[#This Row],[Age]], 0))</f>
        <v>34</v>
      </c>
    </row>
    <row r="649" spans="1:10" x14ac:dyDescent="0.15">
      <c r="A649">
        <v>462</v>
      </c>
      <c r="B649" t="str">
        <f>VLOOKUP(A649, Table3[], 5, FALSE)</f>
        <v xml:space="preserve"> MR</v>
      </c>
      <c r="C649" t="str">
        <f>VLOOKUP(A649, Table3[], 4, FALSE)</f>
        <v>Morley</v>
      </c>
      <c r="D649">
        <f>VLOOKUP(A649, Table3[], 3, FALSE)</f>
        <v>3</v>
      </c>
      <c r="E649" t="str">
        <f>IFERROR(IF(VLOOKUP(A649, Table3[], 2, FALSE) = 0, "no", "yes"), "no")</f>
        <v>no</v>
      </c>
      <c r="F649" t="str">
        <f>VLOOKUP(A649, Table3[], 7, FALSE)</f>
        <v>male</v>
      </c>
      <c r="G649" s="11">
        <v>34</v>
      </c>
      <c r="H649">
        <f>VLOOKUP(A649, Table3[], 13, FALSE)</f>
        <v>0</v>
      </c>
      <c r="J649">
        <f>IF(Table5[[#This Row],[Age]] = "N/A", "N/A", ROUNDDOWN(Table5[[#This Row],[Age]], 0))</f>
        <v>34</v>
      </c>
    </row>
    <row r="650" spans="1:10" x14ac:dyDescent="0.15">
      <c r="A650">
        <v>477</v>
      </c>
      <c r="B650" t="str">
        <f>VLOOKUP(A650, Table3[], 5, FALSE)</f>
        <v xml:space="preserve"> MR</v>
      </c>
      <c r="C650" t="str">
        <f>VLOOKUP(A650, Table3[], 4, FALSE)</f>
        <v>Renouf</v>
      </c>
      <c r="D650">
        <f>VLOOKUP(A650, Table3[], 3, FALSE)</f>
        <v>2</v>
      </c>
      <c r="E650" t="str">
        <f>IFERROR(IF(VLOOKUP(A650, Table3[], 2, FALSE) = 0, "no", "yes"), "no")</f>
        <v>no</v>
      </c>
      <c r="F650" t="str">
        <f>VLOOKUP(A650, Table3[], 7, FALSE)</f>
        <v>male</v>
      </c>
      <c r="G650" s="11">
        <v>34</v>
      </c>
      <c r="H650">
        <f>VLOOKUP(A650, Table3[], 13, FALSE)</f>
        <v>1</v>
      </c>
      <c r="J650">
        <f>IF(Table5[[#This Row],[Age]] = "N/A", "N/A", ROUNDDOWN(Table5[[#This Row],[Age]], 0))</f>
        <v>34</v>
      </c>
    </row>
    <row r="651" spans="1:10" x14ac:dyDescent="0.15">
      <c r="A651">
        <v>517</v>
      </c>
      <c r="B651" t="str">
        <f>VLOOKUP(A651, Table3[], 5, FALSE)</f>
        <v xml:space="preserve"> MRS</v>
      </c>
      <c r="C651" t="str">
        <f>VLOOKUP(A651, Table3[], 4, FALSE)</f>
        <v>Lemore</v>
      </c>
      <c r="D651">
        <f>VLOOKUP(A651, Table3[], 3, FALSE)</f>
        <v>2</v>
      </c>
      <c r="E651" t="str">
        <f>IFERROR(IF(VLOOKUP(A651, Table3[], 2, FALSE) = 0, "no", "yes"), "no")</f>
        <v>yes</v>
      </c>
      <c r="F651" t="str">
        <f>VLOOKUP(A651, Table3[], 7, FALSE)</f>
        <v>female</v>
      </c>
      <c r="G651" s="11">
        <v>34</v>
      </c>
      <c r="H651">
        <f>VLOOKUP(A651, Table3[], 13, FALSE)</f>
        <v>0</v>
      </c>
      <c r="J651">
        <f>IF(Table5[[#This Row],[Age]] = "N/A", "N/A", ROUNDDOWN(Table5[[#This Row],[Age]], 0))</f>
        <v>34</v>
      </c>
    </row>
    <row r="652" spans="1:10" x14ac:dyDescent="0.15">
      <c r="A652">
        <v>577</v>
      </c>
      <c r="B652" t="str">
        <f>VLOOKUP(A652, Table3[], 5, FALSE)</f>
        <v xml:space="preserve"> MISS</v>
      </c>
      <c r="C652" t="str">
        <f>VLOOKUP(A652, Table3[], 4, FALSE)</f>
        <v>Garside</v>
      </c>
      <c r="D652">
        <f>VLOOKUP(A652, Table3[], 3, FALSE)</f>
        <v>2</v>
      </c>
      <c r="E652" t="str">
        <f>IFERROR(IF(VLOOKUP(A652, Table3[], 2, FALSE) = 0, "no", "yes"), "no")</f>
        <v>yes</v>
      </c>
      <c r="F652" t="str">
        <f>VLOOKUP(A652, Table3[], 7, FALSE)</f>
        <v>female</v>
      </c>
      <c r="G652" s="11">
        <v>34</v>
      </c>
      <c r="H652">
        <f>VLOOKUP(A652, Table3[], 13, FALSE)</f>
        <v>0</v>
      </c>
      <c r="J652">
        <f>IF(Table5[[#This Row],[Age]] = "N/A", "N/A", ROUNDDOWN(Table5[[#This Row],[Age]], 0))</f>
        <v>34</v>
      </c>
    </row>
    <row r="653" spans="1:10" x14ac:dyDescent="0.15">
      <c r="A653">
        <v>617</v>
      </c>
      <c r="B653" t="str">
        <f>VLOOKUP(A653, Table3[], 5, FALSE)</f>
        <v xml:space="preserve"> MR</v>
      </c>
      <c r="C653" t="str">
        <f>VLOOKUP(A653, Table3[], 4, FALSE)</f>
        <v>Danbom</v>
      </c>
      <c r="D653">
        <f>VLOOKUP(A653, Table3[], 3, FALSE)</f>
        <v>3</v>
      </c>
      <c r="E653" t="str">
        <f>IFERROR(IF(VLOOKUP(A653, Table3[], 2, FALSE) = 0, "no", "yes"), "no")</f>
        <v>no</v>
      </c>
      <c r="F653" t="str">
        <f>VLOOKUP(A653, Table3[], 7, FALSE)</f>
        <v>male</v>
      </c>
      <c r="G653" s="11">
        <v>34</v>
      </c>
      <c r="H653">
        <f>VLOOKUP(A653, Table3[], 13, FALSE)</f>
        <v>2</v>
      </c>
      <c r="J653">
        <f>IF(Table5[[#This Row],[Age]] = "N/A", "N/A", ROUNDDOWN(Table5[[#This Row],[Age]], 0))</f>
        <v>34</v>
      </c>
    </row>
    <row r="654" spans="1:10" x14ac:dyDescent="0.15">
      <c r="A654">
        <v>723</v>
      </c>
      <c r="B654" t="str">
        <f>VLOOKUP(A654, Table3[], 5, FALSE)</f>
        <v xml:space="preserve"> MR</v>
      </c>
      <c r="C654" t="str">
        <f>VLOOKUP(A654, Table3[], 4, FALSE)</f>
        <v>Gillespie</v>
      </c>
      <c r="D654">
        <f>VLOOKUP(A654, Table3[], 3, FALSE)</f>
        <v>2</v>
      </c>
      <c r="E654" t="str">
        <f>IFERROR(IF(VLOOKUP(A654, Table3[], 2, FALSE) = 0, "no", "yes"), "no")</f>
        <v>no</v>
      </c>
      <c r="F654" t="str">
        <f>VLOOKUP(A654, Table3[], 7, FALSE)</f>
        <v>male</v>
      </c>
      <c r="G654" s="11">
        <v>34</v>
      </c>
      <c r="H654">
        <f>VLOOKUP(A654, Table3[], 13, FALSE)</f>
        <v>0</v>
      </c>
      <c r="J654">
        <f>IF(Table5[[#This Row],[Age]] = "N/A", "N/A", ROUNDDOWN(Table5[[#This Row],[Age]], 0))</f>
        <v>34</v>
      </c>
    </row>
    <row r="655" spans="1:10" x14ac:dyDescent="0.15">
      <c r="A655">
        <v>759</v>
      </c>
      <c r="B655" t="str">
        <f>VLOOKUP(A655, Table3[], 5, FALSE)</f>
        <v xml:space="preserve"> MR</v>
      </c>
      <c r="C655" t="str">
        <f>VLOOKUP(A655, Table3[], 4, FALSE)</f>
        <v>Theobald</v>
      </c>
      <c r="D655">
        <f>VLOOKUP(A655, Table3[], 3, FALSE)</f>
        <v>3</v>
      </c>
      <c r="E655" t="str">
        <f>IFERROR(IF(VLOOKUP(A655, Table3[], 2, FALSE) = 0, "no", "yes"), "no")</f>
        <v>no</v>
      </c>
      <c r="F655" t="str">
        <f>VLOOKUP(A655, Table3[], 7, FALSE)</f>
        <v>male</v>
      </c>
      <c r="G655" s="11">
        <v>34</v>
      </c>
      <c r="H655">
        <f>VLOOKUP(A655, Table3[], 13, FALSE)</f>
        <v>0</v>
      </c>
      <c r="J655">
        <f>IF(Table5[[#This Row],[Age]] = "N/A", "N/A", ROUNDDOWN(Table5[[#This Row],[Age]], 0))</f>
        <v>34</v>
      </c>
    </row>
    <row r="656" spans="1:10" x14ac:dyDescent="0.15">
      <c r="A656">
        <v>801</v>
      </c>
      <c r="B656" t="str">
        <f>VLOOKUP(A656, Table3[], 5, FALSE)</f>
        <v xml:space="preserve"> MR</v>
      </c>
      <c r="C656" t="str">
        <f>VLOOKUP(A656, Table3[], 4, FALSE)</f>
        <v>Ponesell</v>
      </c>
      <c r="D656">
        <f>VLOOKUP(A656, Table3[], 3, FALSE)</f>
        <v>2</v>
      </c>
      <c r="E656" t="str">
        <f>IFERROR(IF(VLOOKUP(A656, Table3[], 2, FALSE) = 0, "no", "yes"), "no")</f>
        <v>no</v>
      </c>
      <c r="F656" t="str">
        <f>VLOOKUP(A656, Table3[], 7, FALSE)</f>
        <v>male</v>
      </c>
      <c r="G656" s="11">
        <v>34</v>
      </c>
      <c r="H656">
        <f>VLOOKUP(A656, Table3[], 13, FALSE)</f>
        <v>0</v>
      </c>
      <c r="J656">
        <f>IF(Table5[[#This Row],[Age]] = "N/A", "N/A", ROUNDDOWN(Table5[[#This Row],[Age]], 0))</f>
        <v>34</v>
      </c>
    </row>
    <row r="657" spans="1:10" x14ac:dyDescent="0.15">
      <c r="A657">
        <v>844</v>
      </c>
      <c r="B657" t="str">
        <f>VLOOKUP(A657, Table3[], 5, FALSE)</f>
        <v xml:space="preserve"> MR</v>
      </c>
      <c r="C657" t="str">
        <f>VLOOKUP(A657, Table3[], 4, FALSE)</f>
        <v>Lemberopolous</v>
      </c>
      <c r="D657">
        <f>VLOOKUP(A657, Table3[], 3, FALSE)</f>
        <v>3</v>
      </c>
      <c r="E657" t="str">
        <f>IFERROR(IF(VLOOKUP(A657, Table3[], 2, FALSE) = 0, "no", "yes"), "no")</f>
        <v>no</v>
      </c>
      <c r="F657" t="str">
        <f>VLOOKUP(A657, Table3[], 7, FALSE)</f>
        <v>male</v>
      </c>
      <c r="G657" s="11">
        <v>34</v>
      </c>
      <c r="H657">
        <f>VLOOKUP(A657, Table3[], 13, FALSE)</f>
        <v>0</v>
      </c>
      <c r="J657">
        <f>IF(Table5[[#This Row],[Age]] = "N/A", "N/A", ROUNDDOWN(Table5[[#This Row],[Age]], 0))</f>
        <v>34</v>
      </c>
    </row>
    <row r="658" spans="1:10" x14ac:dyDescent="0.15">
      <c r="A658">
        <v>4</v>
      </c>
      <c r="B658" t="str">
        <f>VLOOKUP(A658, Table3[], 5, FALSE)</f>
        <v xml:space="preserve"> MRS</v>
      </c>
      <c r="C658" t="str">
        <f>VLOOKUP(A658, Table3[], 4, FALSE)</f>
        <v>Futrelle</v>
      </c>
      <c r="D658">
        <f>VLOOKUP(A658, Table3[], 3, FALSE)</f>
        <v>1</v>
      </c>
      <c r="E658" t="str">
        <f>IFERROR(IF(VLOOKUP(A658, Table3[], 2, FALSE) = 0, "no", "yes"), "no")</f>
        <v>yes</v>
      </c>
      <c r="F658" t="str">
        <f>VLOOKUP(A658, Table3[], 7, FALSE)</f>
        <v>female</v>
      </c>
      <c r="G658" s="11">
        <v>35</v>
      </c>
      <c r="H658">
        <f>VLOOKUP(A658, Table3[], 13, FALSE)</f>
        <v>1</v>
      </c>
      <c r="J658">
        <f>IF(Table5[[#This Row],[Age]] = "N/A", "N/A", ROUNDDOWN(Table5[[#This Row],[Age]], 0))</f>
        <v>35</v>
      </c>
    </row>
    <row r="659" spans="1:10" x14ac:dyDescent="0.15">
      <c r="A659">
        <v>5</v>
      </c>
      <c r="B659" t="str">
        <f>VLOOKUP(A659, Table3[], 5, FALSE)</f>
        <v xml:space="preserve"> MR</v>
      </c>
      <c r="C659" t="str">
        <f>VLOOKUP(A659, Table3[], 4, FALSE)</f>
        <v>Allen</v>
      </c>
      <c r="D659">
        <f>VLOOKUP(A659, Table3[], 3, FALSE)</f>
        <v>3</v>
      </c>
      <c r="E659" t="str">
        <f>IFERROR(IF(VLOOKUP(A659, Table3[], 2, FALSE) = 0, "no", "yes"), "no")</f>
        <v>no</v>
      </c>
      <c r="F659" t="str">
        <f>VLOOKUP(A659, Table3[], 7, FALSE)</f>
        <v>male</v>
      </c>
      <c r="G659" s="11">
        <v>35</v>
      </c>
      <c r="H659">
        <f>VLOOKUP(A659, Table3[], 13, FALSE)</f>
        <v>0</v>
      </c>
      <c r="J659">
        <f>IF(Table5[[#This Row],[Age]] = "N/A", "N/A", ROUNDDOWN(Table5[[#This Row],[Age]], 0))</f>
        <v>35</v>
      </c>
    </row>
    <row r="660" spans="1:10" x14ac:dyDescent="0.15">
      <c r="A660">
        <v>21</v>
      </c>
      <c r="B660" t="str">
        <f>VLOOKUP(A660, Table3[], 5, FALSE)</f>
        <v xml:space="preserve"> MR</v>
      </c>
      <c r="C660" t="str">
        <f>VLOOKUP(A660, Table3[], 4, FALSE)</f>
        <v>Fynney</v>
      </c>
      <c r="D660">
        <f>VLOOKUP(A660, Table3[], 3, FALSE)</f>
        <v>2</v>
      </c>
      <c r="E660" t="str">
        <f>IFERROR(IF(VLOOKUP(A660, Table3[], 2, FALSE) = 0, "no", "yes"), "no")</f>
        <v>no</v>
      </c>
      <c r="F660" t="str">
        <f>VLOOKUP(A660, Table3[], 7, FALSE)</f>
        <v>male</v>
      </c>
      <c r="G660" s="11">
        <v>35</v>
      </c>
      <c r="H660">
        <f>VLOOKUP(A660, Table3[], 13, FALSE)</f>
        <v>0</v>
      </c>
      <c r="J660">
        <f>IF(Table5[[#This Row],[Age]] = "N/A", "N/A", ROUNDDOWN(Table5[[#This Row],[Age]], 0))</f>
        <v>35</v>
      </c>
    </row>
    <row r="661" spans="1:10" x14ac:dyDescent="0.15">
      <c r="A661">
        <v>212</v>
      </c>
      <c r="B661" t="str">
        <f>VLOOKUP(A661, Table3[], 5, FALSE)</f>
        <v xml:space="preserve"> MISS</v>
      </c>
      <c r="C661" t="str">
        <f>VLOOKUP(A661, Table3[], 4, FALSE)</f>
        <v>Cameron</v>
      </c>
      <c r="D661">
        <f>VLOOKUP(A661, Table3[], 3, FALSE)</f>
        <v>2</v>
      </c>
      <c r="E661" t="str">
        <f>IFERROR(IF(VLOOKUP(A661, Table3[], 2, FALSE) = 0, "no", "yes"), "no")</f>
        <v>yes</v>
      </c>
      <c r="F661" t="str">
        <f>VLOOKUP(A661, Table3[], 7, FALSE)</f>
        <v>female</v>
      </c>
      <c r="G661" s="11">
        <v>35</v>
      </c>
      <c r="H661">
        <f>VLOOKUP(A661, Table3[], 13, FALSE)</f>
        <v>0</v>
      </c>
      <c r="J661">
        <f>IF(Table5[[#This Row],[Age]] = "N/A", "N/A", ROUNDDOWN(Table5[[#This Row],[Age]], 0))</f>
        <v>35</v>
      </c>
    </row>
    <row r="662" spans="1:10" x14ac:dyDescent="0.15">
      <c r="A662">
        <v>231</v>
      </c>
      <c r="B662" t="str">
        <f>VLOOKUP(A662, Table3[], 5, FALSE)</f>
        <v xml:space="preserve"> MRS</v>
      </c>
      <c r="C662" t="str">
        <f>VLOOKUP(A662, Table3[], 4, FALSE)</f>
        <v>Harris</v>
      </c>
      <c r="D662">
        <f>VLOOKUP(A662, Table3[], 3, FALSE)</f>
        <v>1</v>
      </c>
      <c r="E662" t="str">
        <f>IFERROR(IF(VLOOKUP(A662, Table3[], 2, FALSE) = 0, "no", "yes"), "no")</f>
        <v>yes</v>
      </c>
      <c r="F662" t="str">
        <f>VLOOKUP(A662, Table3[], 7, FALSE)</f>
        <v>female</v>
      </c>
      <c r="G662" s="11">
        <v>35</v>
      </c>
      <c r="H662">
        <f>VLOOKUP(A662, Table3[], 13, FALSE)</f>
        <v>1</v>
      </c>
      <c r="J662">
        <f>IF(Table5[[#This Row],[Age]] = "N/A", "N/A", ROUNDDOWN(Table5[[#This Row],[Age]], 0))</f>
        <v>35</v>
      </c>
    </row>
    <row r="663" spans="1:10" x14ac:dyDescent="0.15">
      <c r="A663">
        <v>259</v>
      </c>
      <c r="B663" t="str">
        <f>VLOOKUP(A663, Table3[], 5, FALSE)</f>
        <v xml:space="preserve"> MISS</v>
      </c>
      <c r="C663" t="str">
        <f>VLOOKUP(A663, Table3[], 4, FALSE)</f>
        <v>Ward</v>
      </c>
      <c r="D663">
        <f>VLOOKUP(A663, Table3[], 3, FALSE)</f>
        <v>1</v>
      </c>
      <c r="E663" t="str">
        <f>IFERROR(IF(VLOOKUP(A663, Table3[], 2, FALSE) = 0, "no", "yes"), "no")</f>
        <v>yes</v>
      </c>
      <c r="F663" t="str">
        <f>VLOOKUP(A663, Table3[], 7, FALSE)</f>
        <v>female</v>
      </c>
      <c r="G663" s="11">
        <v>35</v>
      </c>
      <c r="H663">
        <f>VLOOKUP(A663, Table3[], 13, FALSE)</f>
        <v>0</v>
      </c>
      <c r="J663">
        <f>IF(Table5[[#This Row],[Age]] = "N/A", "N/A", ROUNDDOWN(Table5[[#This Row],[Age]], 0))</f>
        <v>35</v>
      </c>
    </row>
    <row r="664" spans="1:10" x14ac:dyDescent="0.15">
      <c r="A664">
        <v>270</v>
      </c>
      <c r="B664" t="str">
        <f>VLOOKUP(A664, Table3[], 5, FALSE)</f>
        <v xml:space="preserve"> MISS</v>
      </c>
      <c r="C664" t="str">
        <f>VLOOKUP(A664, Table3[], 4, FALSE)</f>
        <v>Bissette</v>
      </c>
      <c r="D664">
        <f>VLOOKUP(A664, Table3[], 3, FALSE)</f>
        <v>1</v>
      </c>
      <c r="E664" t="str">
        <f>IFERROR(IF(VLOOKUP(A664, Table3[], 2, FALSE) = 0, "no", "yes"), "no")</f>
        <v>yes</v>
      </c>
      <c r="F664" t="str">
        <f>VLOOKUP(A664, Table3[], 7, FALSE)</f>
        <v>female</v>
      </c>
      <c r="G664" s="11">
        <v>35</v>
      </c>
      <c r="H664">
        <f>VLOOKUP(A664, Table3[], 13, FALSE)</f>
        <v>0</v>
      </c>
      <c r="J664">
        <f>IF(Table5[[#This Row],[Age]] = "N/A", "N/A", ROUNDDOWN(Table5[[#This Row],[Age]], 0))</f>
        <v>35</v>
      </c>
    </row>
    <row r="665" spans="1:10" x14ac:dyDescent="0.15">
      <c r="A665">
        <v>280</v>
      </c>
      <c r="B665" t="str">
        <f>VLOOKUP(A665, Table3[], 5, FALSE)</f>
        <v xml:space="preserve"> MRS</v>
      </c>
      <c r="C665" t="str">
        <f>VLOOKUP(A665, Table3[], 4, FALSE)</f>
        <v>Abbott</v>
      </c>
      <c r="D665">
        <f>VLOOKUP(A665, Table3[], 3, FALSE)</f>
        <v>3</v>
      </c>
      <c r="E665" t="str">
        <f>IFERROR(IF(VLOOKUP(A665, Table3[], 2, FALSE) = 0, "no", "yes"), "no")</f>
        <v>yes</v>
      </c>
      <c r="F665" t="str">
        <f>VLOOKUP(A665, Table3[], 7, FALSE)</f>
        <v>female</v>
      </c>
      <c r="G665" s="11">
        <v>35</v>
      </c>
      <c r="H665">
        <f>VLOOKUP(A665, Table3[], 13, FALSE)</f>
        <v>2</v>
      </c>
      <c r="J665">
        <f>IF(Table5[[#This Row],[Age]] = "N/A", "N/A", ROUNDDOWN(Table5[[#This Row],[Age]], 0))</f>
        <v>35</v>
      </c>
    </row>
    <row r="666" spans="1:10" x14ac:dyDescent="0.15">
      <c r="A666">
        <v>364</v>
      </c>
      <c r="B666" t="str">
        <f>VLOOKUP(A666, Table3[], 5, FALSE)</f>
        <v xml:space="preserve"> MR</v>
      </c>
      <c r="C666" t="str">
        <f>VLOOKUP(A666, Table3[], 4, FALSE)</f>
        <v>Asim</v>
      </c>
      <c r="D666">
        <f>VLOOKUP(A666, Table3[], 3, FALSE)</f>
        <v>3</v>
      </c>
      <c r="E666" t="str">
        <f>IFERROR(IF(VLOOKUP(A666, Table3[], 2, FALSE) = 0, "no", "yes"), "no")</f>
        <v>no</v>
      </c>
      <c r="F666" t="str">
        <f>VLOOKUP(A666, Table3[], 7, FALSE)</f>
        <v>male</v>
      </c>
      <c r="G666" s="11">
        <v>35</v>
      </c>
      <c r="H666">
        <f>VLOOKUP(A666, Table3[], 13, FALSE)</f>
        <v>0</v>
      </c>
      <c r="J666">
        <f>IF(Table5[[#This Row],[Age]] = "N/A", "N/A", ROUNDDOWN(Table5[[#This Row],[Age]], 0))</f>
        <v>35</v>
      </c>
    </row>
    <row r="667" spans="1:10" x14ac:dyDescent="0.15">
      <c r="A667">
        <v>384</v>
      </c>
      <c r="B667" t="str">
        <f>VLOOKUP(A667, Table3[], 5, FALSE)</f>
        <v xml:space="preserve"> MRS</v>
      </c>
      <c r="C667" t="str">
        <f>VLOOKUP(A667, Table3[], 4, FALSE)</f>
        <v>Holverson</v>
      </c>
      <c r="D667">
        <f>VLOOKUP(A667, Table3[], 3, FALSE)</f>
        <v>1</v>
      </c>
      <c r="E667" t="str">
        <f>IFERROR(IF(VLOOKUP(A667, Table3[], 2, FALSE) = 0, "no", "yes"), "no")</f>
        <v>yes</v>
      </c>
      <c r="F667" t="str">
        <f>VLOOKUP(A667, Table3[], 7, FALSE)</f>
        <v>female</v>
      </c>
      <c r="G667" s="11">
        <v>35</v>
      </c>
      <c r="H667">
        <f>VLOOKUP(A667, Table3[], 13, FALSE)</f>
        <v>1</v>
      </c>
      <c r="J667">
        <f>IF(Table5[[#This Row],[Age]] = "N/A", "N/A", ROUNDDOWN(Table5[[#This Row],[Age]], 0))</f>
        <v>35</v>
      </c>
    </row>
    <row r="668" spans="1:10" x14ac:dyDescent="0.15">
      <c r="A668">
        <v>487</v>
      </c>
      <c r="B668" t="str">
        <f>VLOOKUP(A668, Table3[], 5, FALSE)</f>
        <v xml:space="preserve"> MRS</v>
      </c>
      <c r="C668" t="str">
        <f>VLOOKUP(A668, Table3[], 4, FALSE)</f>
        <v>Hoyt</v>
      </c>
      <c r="D668">
        <f>VLOOKUP(A668, Table3[], 3, FALSE)</f>
        <v>1</v>
      </c>
      <c r="E668" t="str">
        <f>IFERROR(IF(VLOOKUP(A668, Table3[], 2, FALSE) = 0, "no", "yes"), "no")</f>
        <v>yes</v>
      </c>
      <c r="F668" t="str">
        <f>VLOOKUP(A668, Table3[], 7, FALSE)</f>
        <v>female</v>
      </c>
      <c r="G668" s="11">
        <v>35</v>
      </c>
      <c r="H668">
        <f>VLOOKUP(A668, Table3[], 13, FALSE)</f>
        <v>1</v>
      </c>
      <c r="J668">
        <f>IF(Table5[[#This Row],[Age]] = "N/A", "N/A", ROUNDDOWN(Table5[[#This Row],[Age]], 0))</f>
        <v>35</v>
      </c>
    </row>
    <row r="669" spans="1:10" x14ac:dyDescent="0.15">
      <c r="A669">
        <v>591</v>
      </c>
      <c r="B669" t="str">
        <f>VLOOKUP(A669, Table3[], 5, FALSE)</f>
        <v xml:space="preserve"> MR</v>
      </c>
      <c r="C669" t="str">
        <f>VLOOKUP(A669, Table3[], 4, FALSE)</f>
        <v>Rintamaki</v>
      </c>
      <c r="D669">
        <f>VLOOKUP(A669, Table3[], 3, FALSE)</f>
        <v>3</v>
      </c>
      <c r="E669" t="str">
        <f>IFERROR(IF(VLOOKUP(A669, Table3[], 2, FALSE) = 0, "no", "yes"), "no")</f>
        <v>no</v>
      </c>
      <c r="F669" t="str">
        <f>VLOOKUP(A669, Table3[], 7, FALSE)</f>
        <v>male</v>
      </c>
      <c r="G669" s="11">
        <v>35</v>
      </c>
      <c r="H669">
        <f>VLOOKUP(A669, Table3[], 13, FALSE)</f>
        <v>0</v>
      </c>
      <c r="J669">
        <f>IF(Table5[[#This Row],[Age]] = "N/A", "N/A", ROUNDDOWN(Table5[[#This Row],[Age]], 0))</f>
        <v>35</v>
      </c>
    </row>
    <row r="670" spans="1:10" x14ac:dyDescent="0.15">
      <c r="A670">
        <v>605</v>
      </c>
      <c r="B670" t="str">
        <f>VLOOKUP(A670, Table3[], 5, FALSE)</f>
        <v xml:space="preserve"> MR</v>
      </c>
      <c r="C670" t="str">
        <f>VLOOKUP(A670, Table3[], 4, FALSE)</f>
        <v>Homer</v>
      </c>
      <c r="D670">
        <f>VLOOKUP(A670, Table3[], 3, FALSE)</f>
        <v>1</v>
      </c>
      <c r="E670" t="str">
        <f>IFERROR(IF(VLOOKUP(A670, Table3[], 2, FALSE) = 0, "no", "yes"), "no")</f>
        <v>yes</v>
      </c>
      <c r="F670" t="str">
        <f>VLOOKUP(A670, Table3[], 7, FALSE)</f>
        <v>male</v>
      </c>
      <c r="G670" s="11">
        <v>35</v>
      </c>
      <c r="H670">
        <f>VLOOKUP(A670, Table3[], 13, FALSE)</f>
        <v>0</v>
      </c>
      <c r="J670">
        <f>IF(Table5[[#This Row],[Age]] = "N/A", "N/A", ROUNDDOWN(Table5[[#This Row],[Age]], 0))</f>
        <v>35</v>
      </c>
    </row>
    <row r="671" spans="1:10" x14ac:dyDescent="0.15">
      <c r="A671">
        <v>615</v>
      </c>
      <c r="B671" t="str">
        <f>VLOOKUP(A671, Table3[], 5, FALSE)</f>
        <v xml:space="preserve"> MR</v>
      </c>
      <c r="C671" t="str">
        <f>VLOOKUP(A671, Table3[], 4, FALSE)</f>
        <v>Brocklebank</v>
      </c>
      <c r="D671">
        <f>VLOOKUP(A671, Table3[], 3, FALSE)</f>
        <v>3</v>
      </c>
      <c r="E671" t="str">
        <f>IFERROR(IF(VLOOKUP(A671, Table3[], 2, FALSE) = 0, "no", "yes"), "no")</f>
        <v>no</v>
      </c>
      <c r="F671" t="str">
        <f>VLOOKUP(A671, Table3[], 7, FALSE)</f>
        <v>male</v>
      </c>
      <c r="G671" s="11">
        <v>35</v>
      </c>
      <c r="H671">
        <f>VLOOKUP(A671, Table3[], 13, FALSE)</f>
        <v>0</v>
      </c>
      <c r="J671">
        <f>IF(Table5[[#This Row],[Age]] = "N/A", "N/A", ROUNDDOWN(Table5[[#This Row],[Age]], 0))</f>
        <v>35</v>
      </c>
    </row>
    <row r="672" spans="1:10" x14ac:dyDescent="0.15">
      <c r="A672">
        <v>702</v>
      </c>
      <c r="B672" t="str">
        <f>VLOOKUP(A672, Table3[], 5, FALSE)</f>
        <v xml:space="preserve"> MR</v>
      </c>
      <c r="C672" t="str">
        <f>VLOOKUP(A672, Table3[], 4, FALSE)</f>
        <v>Silverthorne</v>
      </c>
      <c r="D672">
        <f>VLOOKUP(A672, Table3[], 3, FALSE)</f>
        <v>1</v>
      </c>
      <c r="E672" t="str">
        <f>IFERROR(IF(VLOOKUP(A672, Table3[], 2, FALSE) = 0, "no", "yes"), "no")</f>
        <v>yes</v>
      </c>
      <c r="F672" t="str">
        <f>VLOOKUP(A672, Table3[], 7, FALSE)</f>
        <v>male</v>
      </c>
      <c r="G672" s="11">
        <v>35</v>
      </c>
      <c r="H672">
        <f>VLOOKUP(A672, Table3[], 13, FALSE)</f>
        <v>0</v>
      </c>
      <c r="J672">
        <f>IF(Table5[[#This Row],[Age]] = "N/A", "N/A", ROUNDDOWN(Table5[[#This Row],[Age]], 0))</f>
        <v>35</v>
      </c>
    </row>
    <row r="673" spans="1:10" x14ac:dyDescent="0.15">
      <c r="A673">
        <v>738</v>
      </c>
      <c r="B673" t="str">
        <f>VLOOKUP(A673, Table3[], 5, FALSE)</f>
        <v xml:space="preserve"> MR</v>
      </c>
      <c r="C673" t="str">
        <f>VLOOKUP(A673, Table3[], 4, FALSE)</f>
        <v>Lesurer</v>
      </c>
      <c r="D673">
        <f>VLOOKUP(A673, Table3[], 3, FALSE)</f>
        <v>1</v>
      </c>
      <c r="E673" t="str">
        <f>IFERROR(IF(VLOOKUP(A673, Table3[], 2, FALSE) = 0, "no", "yes"), "no")</f>
        <v>yes</v>
      </c>
      <c r="F673" t="str">
        <f>VLOOKUP(A673, Table3[], 7, FALSE)</f>
        <v>male</v>
      </c>
      <c r="G673" s="11">
        <v>35</v>
      </c>
      <c r="H673">
        <f>VLOOKUP(A673, Table3[], 13, FALSE)</f>
        <v>0</v>
      </c>
      <c r="J673">
        <f>IF(Table5[[#This Row],[Age]] = "N/A", "N/A", ROUNDDOWN(Table5[[#This Row],[Age]], 0))</f>
        <v>35</v>
      </c>
    </row>
    <row r="674" spans="1:10" x14ac:dyDescent="0.15">
      <c r="A674">
        <v>813</v>
      </c>
      <c r="B674" t="str">
        <f>VLOOKUP(A674, Table3[], 5, FALSE)</f>
        <v xml:space="preserve"> MR</v>
      </c>
      <c r="C674" t="str">
        <f>VLOOKUP(A674, Table3[], 4, FALSE)</f>
        <v>Slemen</v>
      </c>
      <c r="D674">
        <f>VLOOKUP(A674, Table3[], 3, FALSE)</f>
        <v>2</v>
      </c>
      <c r="E674" t="str">
        <f>IFERROR(IF(VLOOKUP(A674, Table3[], 2, FALSE) = 0, "no", "yes"), "no")</f>
        <v>no</v>
      </c>
      <c r="F674" t="str">
        <f>VLOOKUP(A674, Table3[], 7, FALSE)</f>
        <v>male</v>
      </c>
      <c r="G674" s="11">
        <v>35</v>
      </c>
      <c r="H674">
        <f>VLOOKUP(A674, Table3[], 13, FALSE)</f>
        <v>0</v>
      </c>
      <c r="J674">
        <f>IF(Table5[[#This Row],[Age]] = "N/A", "N/A", ROUNDDOWN(Table5[[#This Row],[Age]], 0))</f>
        <v>35</v>
      </c>
    </row>
    <row r="675" spans="1:10" x14ac:dyDescent="0.15">
      <c r="A675">
        <v>848</v>
      </c>
      <c r="B675" t="str">
        <f>VLOOKUP(A675, Table3[], 5, FALSE)</f>
        <v xml:space="preserve"> MR</v>
      </c>
      <c r="C675" t="str">
        <f>VLOOKUP(A675, Table3[], 4, FALSE)</f>
        <v>Markoff</v>
      </c>
      <c r="D675">
        <f>VLOOKUP(A675, Table3[], 3, FALSE)</f>
        <v>3</v>
      </c>
      <c r="E675" t="str">
        <f>IFERROR(IF(VLOOKUP(A675, Table3[], 2, FALSE) = 0, "no", "yes"), "no")</f>
        <v>no</v>
      </c>
      <c r="F675" t="str">
        <f>VLOOKUP(A675, Table3[], 7, FALSE)</f>
        <v>male</v>
      </c>
      <c r="G675" s="11">
        <v>35</v>
      </c>
      <c r="H675">
        <f>VLOOKUP(A675, Table3[], 13, FALSE)</f>
        <v>0</v>
      </c>
      <c r="J675">
        <f>IF(Table5[[#This Row],[Age]] = "N/A", "N/A", ROUNDDOWN(Table5[[#This Row],[Age]], 0))</f>
        <v>35</v>
      </c>
    </row>
    <row r="676" spans="1:10" x14ac:dyDescent="0.15">
      <c r="A676">
        <v>180</v>
      </c>
      <c r="B676" t="str">
        <f>VLOOKUP(A676, Table3[], 5, FALSE)</f>
        <v xml:space="preserve"> MR</v>
      </c>
      <c r="C676" t="str">
        <f>VLOOKUP(A676, Table3[], 4, FALSE)</f>
        <v>Leonard</v>
      </c>
      <c r="D676">
        <f>VLOOKUP(A676, Table3[], 3, FALSE)</f>
        <v>3</v>
      </c>
      <c r="E676" t="str">
        <f>IFERROR(IF(VLOOKUP(A676, Table3[], 2, FALSE) = 0, "no", "yes"), "no")</f>
        <v>no</v>
      </c>
      <c r="F676" t="str">
        <f>VLOOKUP(A676, Table3[], 7, FALSE)</f>
        <v>male</v>
      </c>
      <c r="G676" s="11">
        <v>36</v>
      </c>
      <c r="H676">
        <f>VLOOKUP(A676, Table3[], 13, FALSE)</f>
        <v>0</v>
      </c>
      <c r="J676">
        <f>IF(Table5[[#This Row],[Age]] = "N/A", "N/A", ROUNDDOWN(Table5[[#This Row],[Age]], 0))</f>
        <v>36</v>
      </c>
    </row>
    <row r="677" spans="1:10" x14ac:dyDescent="0.15">
      <c r="A677">
        <v>190</v>
      </c>
      <c r="B677" t="str">
        <f>VLOOKUP(A677, Table3[], 5, FALSE)</f>
        <v xml:space="preserve"> MR</v>
      </c>
      <c r="C677" t="str">
        <f>VLOOKUP(A677, Table3[], 4, FALSE)</f>
        <v>Turcin</v>
      </c>
      <c r="D677">
        <f>VLOOKUP(A677, Table3[], 3, FALSE)</f>
        <v>3</v>
      </c>
      <c r="E677" t="str">
        <f>IFERROR(IF(VLOOKUP(A677, Table3[], 2, FALSE) = 0, "no", "yes"), "no")</f>
        <v>no</v>
      </c>
      <c r="F677" t="str">
        <f>VLOOKUP(A677, Table3[], 7, FALSE)</f>
        <v>male</v>
      </c>
      <c r="G677" s="11">
        <v>36</v>
      </c>
      <c r="H677">
        <f>VLOOKUP(A677, Table3[], 13, FALSE)</f>
        <v>0</v>
      </c>
      <c r="J677">
        <f>IF(Table5[[#This Row],[Age]] = "N/A", "N/A", ROUNDDOWN(Table5[[#This Row],[Age]], 0))</f>
        <v>36</v>
      </c>
    </row>
    <row r="678" spans="1:10" x14ac:dyDescent="0.15">
      <c r="A678">
        <v>266</v>
      </c>
      <c r="B678" t="str">
        <f>VLOOKUP(A678, Table3[], 5, FALSE)</f>
        <v xml:space="preserve"> MR</v>
      </c>
      <c r="C678" t="str">
        <f>VLOOKUP(A678, Table3[], 4, FALSE)</f>
        <v>Reeves</v>
      </c>
      <c r="D678">
        <f>VLOOKUP(A678, Table3[], 3, FALSE)</f>
        <v>2</v>
      </c>
      <c r="E678" t="str">
        <f>IFERROR(IF(VLOOKUP(A678, Table3[], 2, FALSE) = 0, "no", "yes"), "no")</f>
        <v>no</v>
      </c>
      <c r="F678" t="str">
        <f>VLOOKUP(A678, Table3[], 7, FALSE)</f>
        <v>male</v>
      </c>
      <c r="G678" s="11">
        <v>36</v>
      </c>
      <c r="H678">
        <f>VLOOKUP(A678, Table3[], 13, FALSE)</f>
        <v>0</v>
      </c>
      <c r="J678">
        <f>IF(Table5[[#This Row],[Age]] = "N/A", "N/A", ROUNDDOWN(Table5[[#This Row],[Age]], 0))</f>
        <v>36</v>
      </c>
    </row>
    <row r="679" spans="1:10" x14ac:dyDescent="0.15">
      <c r="A679">
        <v>293</v>
      </c>
      <c r="B679" t="str">
        <f>VLOOKUP(A679, Table3[], 5, FALSE)</f>
        <v xml:space="preserve"> MR</v>
      </c>
      <c r="C679" t="str">
        <f>VLOOKUP(A679, Table3[], 4, FALSE)</f>
        <v>Levy</v>
      </c>
      <c r="D679">
        <f>VLOOKUP(A679, Table3[], 3, FALSE)</f>
        <v>2</v>
      </c>
      <c r="E679" t="str">
        <f>IFERROR(IF(VLOOKUP(A679, Table3[], 2, FALSE) = 0, "no", "yes"), "no")</f>
        <v>no</v>
      </c>
      <c r="F679" t="str">
        <f>VLOOKUP(A679, Table3[], 7, FALSE)</f>
        <v>male</v>
      </c>
      <c r="G679" s="11">
        <v>36</v>
      </c>
      <c r="H679">
        <f>VLOOKUP(A679, Table3[], 13, FALSE)</f>
        <v>0</v>
      </c>
      <c r="J679">
        <f>IF(Table5[[#This Row],[Age]] = "N/A", "N/A", ROUNDDOWN(Table5[[#This Row],[Age]], 0))</f>
        <v>36</v>
      </c>
    </row>
    <row r="680" spans="1:10" x14ac:dyDescent="0.15">
      <c r="A680">
        <v>326</v>
      </c>
      <c r="B680" t="str">
        <f>VLOOKUP(A680, Table3[], 5, FALSE)</f>
        <v xml:space="preserve"> MISS</v>
      </c>
      <c r="C680" t="str">
        <f>VLOOKUP(A680, Table3[], 4, FALSE)</f>
        <v>Young</v>
      </c>
      <c r="D680">
        <f>VLOOKUP(A680, Table3[], 3, FALSE)</f>
        <v>1</v>
      </c>
      <c r="E680" t="str">
        <f>IFERROR(IF(VLOOKUP(A680, Table3[], 2, FALSE) = 0, "no", "yes"), "no")</f>
        <v>yes</v>
      </c>
      <c r="F680" t="str">
        <f>VLOOKUP(A680, Table3[], 7, FALSE)</f>
        <v>female</v>
      </c>
      <c r="G680" s="11">
        <v>36</v>
      </c>
      <c r="H680">
        <f>VLOOKUP(A680, Table3[], 13, FALSE)</f>
        <v>0</v>
      </c>
      <c r="J680">
        <f>IF(Table5[[#This Row],[Age]] = "N/A", "N/A", ROUNDDOWN(Table5[[#This Row],[Age]], 0))</f>
        <v>36</v>
      </c>
    </row>
    <row r="681" spans="1:10" x14ac:dyDescent="0.15">
      <c r="A681">
        <v>328</v>
      </c>
      <c r="B681" t="str">
        <f>VLOOKUP(A681, Table3[], 5, FALSE)</f>
        <v xml:space="preserve"> MRS</v>
      </c>
      <c r="C681" t="str">
        <f>VLOOKUP(A681, Table3[], 4, FALSE)</f>
        <v>Ball</v>
      </c>
      <c r="D681">
        <f>VLOOKUP(A681, Table3[], 3, FALSE)</f>
        <v>2</v>
      </c>
      <c r="E681" t="str">
        <f>IFERROR(IF(VLOOKUP(A681, Table3[], 2, FALSE) = 0, "no", "yes"), "no")</f>
        <v>yes</v>
      </c>
      <c r="F681" t="str">
        <f>VLOOKUP(A681, Table3[], 7, FALSE)</f>
        <v>female</v>
      </c>
      <c r="G681" s="11">
        <v>36</v>
      </c>
      <c r="H681">
        <f>VLOOKUP(A681, Table3[], 13, FALSE)</f>
        <v>0</v>
      </c>
      <c r="J681">
        <f>IF(Table5[[#This Row],[Age]] = "N/A", "N/A", ROUNDDOWN(Table5[[#This Row],[Age]], 0))</f>
        <v>36</v>
      </c>
    </row>
    <row r="682" spans="1:10" x14ac:dyDescent="0.15">
      <c r="A682">
        <v>345</v>
      </c>
      <c r="B682" t="str">
        <f>VLOOKUP(A682, Table3[], 5, FALSE)</f>
        <v xml:space="preserve"> MR</v>
      </c>
      <c r="C682" t="str">
        <f>VLOOKUP(A682, Table3[], 4, FALSE)</f>
        <v>Fox</v>
      </c>
      <c r="D682">
        <f>VLOOKUP(A682, Table3[], 3, FALSE)</f>
        <v>2</v>
      </c>
      <c r="E682" t="str">
        <f>IFERROR(IF(VLOOKUP(A682, Table3[], 2, FALSE) = 0, "no", "yes"), "no")</f>
        <v>no</v>
      </c>
      <c r="F682" t="str">
        <f>VLOOKUP(A682, Table3[], 7, FALSE)</f>
        <v>male</v>
      </c>
      <c r="G682" s="11">
        <v>36</v>
      </c>
      <c r="H682">
        <f>VLOOKUP(A682, Table3[], 13, FALSE)</f>
        <v>0</v>
      </c>
      <c r="J682">
        <f>IF(Table5[[#This Row],[Age]] = "N/A", "N/A", ROUNDDOWN(Table5[[#This Row],[Age]], 0))</f>
        <v>36</v>
      </c>
    </row>
    <row r="683" spans="1:10" x14ac:dyDescent="0.15">
      <c r="A683">
        <v>388</v>
      </c>
      <c r="B683" t="str">
        <f>VLOOKUP(A683, Table3[], 5, FALSE)</f>
        <v xml:space="preserve"> MISS</v>
      </c>
      <c r="C683" t="str">
        <f>VLOOKUP(A683, Table3[], 4, FALSE)</f>
        <v>Buss</v>
      </c>
      <c r="D683">
        <f>VLOOKUP(A683, Table3[], 3, FALSE)</f>
        <v>2</v>
      </c>
      <c r="E683" t="str">
        <f>IFERROR(IF(VLOOKUP(A683, Table3[], 2, FALSE) = 0, "no", "yes"), "no")</f>
        <v>yes</v>
      </c>
      <c r="F683" t="str">
        <f>VLOOKUP(A683, Table3[], 7, FALSE)</f>
        <v>female</v>
      </c>
      <c r="G683" s="11">
        <v>36</v>
      </c>
      <c r="H683">
        <f>VLOOKUP(A683, Table3[], 13, FALSE)</f>
        <v>0</v>
      </c>
      <c r="J683">
        <f>IF(Table5[[#This Row],[Age]] = "N/A", "N/A", ROUNDDOWN(Table5[[#This Row],[Age]], 0))</f>
        <v>36</v>
      </c>
    </row>
    <row r="684" spans="1:10" x14ac:dyDescent="0.15">
      <c r="A684">
        <v>391</v>
      </c>
      <c r="B684" t="str">
        <f>VLOOKUP(A684, Table3[], 5, FALSE)</f>
        <v xml:space="preserve"> MR</v>
      </c>
      <c r="C684" t="str">
        <f>VLOOKUP(A684, Table3[], 4, FALSE)</f>
        <v>Carter</v>
      </c>
      <c r="D684">
        <f>VLOOKUP(A684, Table3[], 3, FALSE)</f>
        <v>1</v>
      </c>
      <c r="E684" t="str">
        <f>IFERROR(IF(VLOOKUP(A684, Table3[], 2, FALSE) = 0, "no", "yes"), "no")</f>
        <v>yes</v>
      </c>
      <c r="F684" t="str">
        <f>VLOOKUP(A684, Table3[], 7, FALSE)</f>
        <v>male</v>
      </c>
      <c r="G684" s="11">
        <v>36</v>
      </c>
      <c r="H684">
        <f>VLOOKUP(A684, Table3[], 13, FALSE)</f>
        <v>3</v>
      </c>
      <c r="J684">
        <f>IF(Table5[[#This Row],[Age]] = "N/A", "N/A", ROUNDDOWN(Table5[[#This Row],[Age]], 0))</f>
        <v>36</v>
      </c>
    </row>
    <row r="685" spans="1:10" x14ac:dyDescent="0.15">
      <c r="A685">
        <v>451</v>
      </c>
      <c r="B685" t="str">
        <f>VLOOKUP(A685, Table3[], 5, FALSE)</f>
        <v xml:space="preserve"> MR</v>
      </c>
      <c r="C685" t="str">
        <f>VLOOKUP(A685, Table3[], 4, FALSE)</f>
        <v>West</v>
      </c>
      <c r="D685">
        <f>VLOOKUP(A685, Table3[], 3, FALSE)</f>
        <v>2</v>
      </c>
      <c r="E685" t="str">
        <f>IFERROR(IF(VLOOKUP(A685, Table3[], 2, FALSE) = 0, "no", "yes"), "no")</f>
        <v>no</v>
      </c>
      <c r="F685" t="str">
        <f>VLOOKUP(A685, Table3[], 7, FALSE)</f>
        <v>male</v>
      </c>
      <c r="G685" s="11">
        <v>36</v>
      </c>
      <c r="H685">
        <f>VLOOKUP(A685, Table3[], 13, FALSE)</f>
        <v>3</v>
      </c>
      <c r="J685">
        <f>IF(Table5[[#This Row],[Age]] = "N/A", "N/A", ROUNDDOWN(Table5[[#This Row],[Age]], 0))</f>
        <v>36</v>
      </c>
    </row>
    <row r="686" spans="1:10" x14ac:dyDescent="0.15">
      <c r="A686">
        <v>513</v>
      </c>
      <c r="B686" t="str">
        <f>VLOOKUP(A686, Table3[], 5, FALSE)</f>
        <v xml:space="preserve"> MR</v>
      </c>
      <c r="C686" t="str">
        <f>VLOOKUP(A686, Table3[], 4, FALSE)</f>
        <v>McGough</v>
      </c>
      <c r="D686">
        <f>VLOOKUP(A686, Table3[], 3, FALSE)</f>
        <v>1</v>
      </c>
      <c r="E686" t="str">
        <f>IFERROR(IF(VLOOKUP(A686, Table3[], 2, FALSE) = 0, "no", "yes"), "no")</f>
        <v>yes</v>
      </c>
      <c r="F686" t="str">
        <f>VLOOKUP(A686, Table3[], 7, FALSE)</f>
        <v>male</v>
      </c>
      <c r="G686" s="11">
        <v>36</v>
      </c>
      <c r="H686">
        <f>VLOOKUP(A686, Table3[], 13, FALSE)</f>
        <v>0</v>
      </c>
      <c r="J686">
        <f>IF(Table5[[#This Row],[Age]] = "N/A", "N/A", ROUNDDOWN(Table5[[#This Row],[Age]], 0))</f>
        <v>36</v>
      </c>
    </row>
    <row r="687" spans="1:10" x14ac:dyDescent="0.15">
      <c r="A687">
        <v>519</v>
      </c>
      <c r="B687" t="str">
        <f>VLOOKUP(A687, Table3[], 5, FALSE)</f>
        <v xml:space="preserve"> MRS</v>
      </c>
      <c r="C687" t="str">
        <f>VLOOKUP(A687, Table3[], 4, FALSE)</f>
        <v>Angle</v>
      </c>
      <c r="D687">
        <f>VLOOKUP(A687, Table3[], 3, FALSE)</f>
        <v>2</v>
      </c>
      <c r="E687" t="str">
        <f>IFERROR(IF(VLOOKUP(A687, Table3[], 2, FALSE) = 0, "no", "yes"), "no")</f>
        <v>yes</v>
      </c>
      <c r="F687" t="str">
        <f>VLOOKUP(A687, Table3[], 7, FALSE)</f>
        <v>female</v>
      </c>
      <c r="G687" s="11">
        <v>36</v>
      </c>
      <c r="H687">
        <f>VLOOKUP(A687, Table3[], 13, FALSE)</f>
        <v>1</v>
      </c>
      <c r="J687">
        <f>IF(Table5[[#This Row],[Age]] = "N/A", "N/A", ROUNDDOWN(Table5[[#This Row],[Age]], 0))</f>
        <v>36</v>
      </c>
    </row>
    <row r="688" spans="1:10" x14ac:dyDescent="0.15">
      <c r="A688">
        <v>541</v>
      </c>
      <c r="B688" t="str">
        <f>VLOOKUP(A688, Table3[], 5, FALSE)</f>
        <v xml:space="preserve"> MISS</v>
      </c>
      <c r="C688" t="str">
        <f>VLOOKUP(A688, Table3[], 4, FALSE)</f>
        <v>Crosby</v>
      </c>
      <c r="D688">
        <f>VLOOKUP(A688, Table3[], 3, FALSE)</f>
        <v>1</v>
      </c>
      <c r="E688" t="str">
        <f>IFERROR(IF(VLOOKUP(A688, Table3[], 2, FALSE) = 0, "no", "yes"), "no")</f>
        <v>yes</v>
      </c>
      <c r="F688" t="str">
        <f>VLOOKUP(A688, Table3[], 7, FALSE)</f>
        <v>female</v>
      </c>
      <c r="G688" s="11">
        <v>36</v>
      </c>
      <c r="H688">
        <f>VLOOKUP(A688, Table3[], 13, FALSE)</f>
        <v>2</v>
      </c>
      <c r="J688">
        <f>IF(Table5[[#This Row],[Age]] = "N/A", "N/A", ROUNDDOWN(Table5[[#This Row],[Age]], 0))</f>
        <v>36</v>
      </c>
    </row>
    <row r="689" spans="1:10" x14ac:dyDescent="0.15">
      <c r="A689">
        <v>560</v>
      </c>
      <c r="B689" t="str">
        <f>VLOOKUP(A689, Table3[], 5, FALSE)</f>
        <v xml:space="preserve"> MRS</v>
      </c>
      <c r="C689" t="str">
        <f>VLOOKUP(A689, Table3[], 4, FALSE)</f>
        <v>de Messemaeker</v>
      </c>
      <c r="D689">
        <f>VLOOKUP(A689, Table3[], 3, FALSE)</f>
        <v>3</v>
      </c>
      <c r="E689" t="str">
        <f>IFERROR(IF(VLOOKUP(A689, Table3[], 2, FALSE) = 0, "no", "yes"), "no")</f>
        <v>yes</v>
      </c>
      <c r="F689" t="str">
        <f>VLOOKUP(A689, Table3[], 7, FALSE)</f>
        <v>female</v>
      </c>
      <c r="G689" s="11">
        <v>36</v>
      </c>
      <c r="H689">
        <f>VLOOKUP(A689, Table3[], 13, FALSE)</f>
        <v>1</v>
      </c>
      <c r="J689">
        <f>IF(Table5[[#This Row],[Age]] = "N/A", "N/A", ROUNDDOWN(Table5[[#This Row],[Age]], 0))</f>
        <v>36</v>
      </c>
    </row>
    <row r="690" spans="1:10" x14ac:dyDescent="0.15">
      <c r="A690">
        <v>573</v>
      </c>
      <c r="B690" t="str">
        <f>VLOOKUP(A690, Table3[], 5, FALSE)</f>
        <v xml:space="preserve"> MR</v>
      </c>
      <c r="C690" t="str">
        <f>VLOOKUP(A690, Table3[], 4, FALSE)</f>
        <v>Flynn</v>
      </c>
      <c r="D690">
        <f>VLOOKUP(A690, Table3[], 3, FALSE)</f>
        <v>1</v>
      </c>
      <c r="E690" t="str">
        <f>IFERROR(IF(VLOOKUP(A690, Table3[], 2, FALSE) = 0, "no", "yes"), "no")</f>
        <v>yes</v>
      </c>
      <c r="F690" t="str">
        <f>VLOOKUP(A690, Table3[], 7, FALSE)</f>
        <v>male</v>
      </c>
      <c r="G690" s="11">
        <v>36</v>
      </c>
      <c r="H690">
        <f>VLOOKUP(A690, Table3[], 13, FALSE)</f>
        <v>0</v>
      </c>
      <c r="J690">
        <f>IF(Table5[[#This Row],[Age]] = "N/A", "N/A", ROUNDDOWN(Table5[[#This Row],[Age]], 0))</f>
        <v>36</v>
      </c>
    </row>
    <row r="691" spans="1:10" x14ac:dyDescent="0.15">
      <c r="A691">
        <v>584</v>
      </c>
      <c r="B691" t="str">
        <f>VLOOKUP(A691, Table3[], 5, FALSE)</f>
        <v xml:space="preserve"> MR</v>
      </c>
      <c r="C691" t="str">
        <f>VLOOKUP(A691, Table3[], 4, FALSE)</f>
        <v>Ross</v>
      </c>
      <c r="D691">
        <f>VLOOKUP(A691, Table3[], 3, FALSE)</f>
        <v>1</v>
      </c>
      <c r="E691" t="str">
        <f>IFERROR(IF(VLOOKUP(A691, Table3[], 2, FALSE) = 0, "no", "yes"), "no")</f>
        <v>no</v>
      </c>
      <c r="F691" t="str">
        <f>VLOOKUP(A691, Table3[], 7, FALSE)</f>
        <v>male</v>
      </c>
      <c r="G691" s="11">
        <v>36</v>
      </c>
      <c r="H691">
        <f>VLOOKUP(A691, Table3[], 13, FALSE)</f>
        <v>0</v>
      </c>
      <c r="J691">
        <f>IF(Table5[[#This Row],[Age]] = "N/A", "N/A", ROUNDDOWN(Table5[[#This Row],[Age]], 0))</f>
        <v>36</v>
      </c>
    </row>
    <row r="692" spans="1:10" x14ac:dyDescent="0.15">
      <c r="A692">
        <v>596</v>
      </c>
      <c r="B692" t="str">
        <f>VLOOKUP(A692, Table3[], 5, FALSE)</f>
        <v xml:space="preserve"> MR</v>
      </c>
      <c r="C692" t="str">
        <f>VLOOKUP(A692, Table3[], 4, FALSE)</f>
        <v>Van Impe</v>
      </c>
      <c r="D692">
        <f>VLOOKUP(A692, Table3[], 3, FALSE)</f>
        <v>3</v>
      </c>
      <c r="E692" t="str">
        <f>IFERROR(IF(VLOOKUP(A692, Table3[], 2, FALSE) = 0, "no", "yes"), "no")</f>
        <v>no</v>
      </c>
      <c r="F692" t="str">
        <f>VLOOKUP(A692, Table3[], 7, FALSE)</f>
        <v>male</v>
      </c>
      <c r="G692" s="11">
        <v>36</v>
      </c>
      <c r="H692">
        <f>VLOOKUP(A692, Table3[], 13, FALSE)</f>
        <v>2</v>
      </c>
      <c r="J692">
        <f>IF(Table5[[#This Row],[Age]] = "N/A", "N/A", ROUNDDOWN(Table5[[#This Row],[Age]], 0))</f>
        <v>36</v>
      </c>
    </row>
    <row r="693" spans="1:10" x14ac:dyDescent="0.15">
      <c r="A693">
        <v>606</v>
      </c>
      <c r="B693" t="str">
        <f>VLOOKUP(A693, Table3[], 5, FALSE)</f>
        <v xml:space="preserve"> MR</v>
      </c>
      <c r="C693" t="str">
        <f>VLOOKUP(A693, Table3[], 4, FALSE)</f>
        <v>Lindell</v>
      </c>
      <c r="D693">
        <f>VLOOKUP(A693, Table3[], 3, FALSE)</f>
        <v>3</v>
      </c>
      <c r="E693" t="str">
        <f>IFERROR(IF(VLOOKUP(A693, Table3[], 2, FALSE) = 0, "no", "yes"), "no")</f>
        <v>no</v>
      </c>
      <c r="F693" t="str">
        <f>VLOOKUP(A693, Table3[], 7, FALSE)</f>
        <v>male</v>
      </c>
      <c r="G693" s="11">
        <v>36</v>
      </c>
      <c r="H693">
        <f>VLOOKUP(A693, Table3[], 13, FALSE)</f>
        <v>1</v>
      </c>
      <c r="J693">
        <f>IF(Table5[[#This Row],[Age]] = "N/A", "N/A", ROUNDDOWN(Table5[[#This Row],[Age]], 0))</f>
        <v>36</v>
      </c>
    </row>
    <row r="694" spans="1:10" x14ac:dyDescent="0.15">
      <c r="A694">
        <v>664</v>
      </c>
      <c r="B694" t="str">
        <f>VLOOKUP(A694, Table3[], 5, FALSE)</f>
        <v xml:space="preserve"> MR</v>
      </c>
      <c r="C694" t="str">
        <f>VLOOKUP(A694, Table3[], 4, FALSE)</f>
        <v>Coleff</v>
      </c>
      <c r="D694">
        <f>VLOOKUP(A694, Table3[], 3, FALSE)</f>
        <v>3</v>
      </c>
      <c r="E694" t="str">
        <f>IFERROR(IF(VLOOKUP(A694, Table3[], 2, FALSE) = 0, "no", "yes"), "no")</f>
        <v>no</v>
      </c>
      <c r="F694" t="str">
        <f>VLOOKUP(A694, Table3[], 7, FALSE)</f>
        <v>male</v>
      </c>
      <c r="G694" s="11">
        <v>36</v>
      </c>
      <c r="H694">
        <f>VLOOKUP(A694, Table3[], 13, FALSE)</f>
        <v>0</v>
      </c>
      <c r="J694">
        <f>IF(Table5[[#This Row],[Age]] = "N/A", "N/A", ROUNDDOWN(Table5[[#This Row],[Age]], 0))</f>
        <v>36</v>
      </c>
    </row>
    <row r="695" spans="1:10" x14ac:dyDescent="0.15">
      <c r="A695">
        <v>680</v>
      </c>
      <c r="B695" t="str">
        <f>VLOOKUP(A695, Table3[], 5, FALSE)</f>
        <v xml:space="preserve"> MR</v>
      </c>
      <c r="C695" t="str">
        <f>VLOOKUP(A695, Table3[], 4, FALSE)</f>
        <v>Cardeza</v>
      </c>
      <c r="D695">
        <f>VLOOKUP(A695, Table3[], 3, FALSE)</f>
        <v>1</v>
      </c>
      <c r="E695" t="str">
        <f>IFERROR(IF(VLOOKUP(A695, Table3[], 2, FALSE) = 0, "no", "yes"), "no")</f>
        <v>yes</v>
      </c>
      <c r="F695" t="str">
        <f>VLOOKUP(A695, Table3[], 7, FALSE)</f>
        <v>male</v>
      </c>
      <c r="G695" s="11">
        <v>36</v>
      </c>
      <c r="H695">
        <f>VLOOKUP(A695, Table3[], 13, FALSE)</f>
        <v>1</v>
      </c>
      <c r="J695">
        <f>IF(Table5[[#This Row],[Age]] = "N/A", "N/A", ROUNDDOWN(Table5[[#This Row],[Age]], 0))</f>
        <v>36</v>
      </c>
    </row>
    <row r="696" spans="1:10" x14ac:dyDescent="0.15">
      <c r="A696">
        <v>742</v>
      </c>
      <c r="B696" t="str">
        <f>VLOOKUP(A696, Table3[], 5, FALSE)</f>
        <v xml:space="preserve"> MR</v>
      </c>
      <c r="C696" t="str">
        <f>VLOOKUP(A696, Table3[], 4, FALSE)</f>
        <v>Cavendish</v>
      </c>
      <c r="D696">
        <f>VLOOKUP(A696, Table3[], 3, FALSE)</f>
        <v>1</v>
      </c>
      <c r="E696" t="str">
        <f>IFERROR(IF(VLOOKUP(A696, Table3[], 2, FALSE) = 0, "no", "yes"), "no")</f>
        <v>no</v>
      </c>
      <c r="F696" t="str">
        <f>VLOOKUP(A696, Table3[], 7, FALSE)</f>
        <v>male</v>
      </c>
      <c r="G696" s="11">
        <v>36</v>
      </c>
      <c r="H696">
        <f>VLOOKUP(A696, Table3[], 13, FALSE)</f>
        <v>1</v>
      </c>
      <c r="J696">
        <f>IF(Table5[[#This Row],[Age]] = "N/A", "N/A", ROUNDDOWN(Table5[[#This Row],[Age]], 0))</f>
        <v>36</v>
      </c>
    </row>
    <row r="697" spans="1:10" x14ac:dyDescent="0.15">
      <c r="A697">
        <v>764</v>
      </c>
      <c r="B697" t="str">
        <f>VLOOKUP(A697, Table3[], 5, FALSE)</f>
        <v xml:space="preserve"> MRS</v>
      </c>
      <c r="C697" t="str">
        <f>VLOOKUP(A697, Table3[], 4, FALSE)</f>
        <v>Carter</v>
      </c>
      <c r="D697">
        <f>VLOOKUP(A697, Table3[], 3, FALSE)</f>
        <v>1</v>
      </c>
      <c r="E697" t="str">
        <f>IFERROR(IF(VLOOKUP(A697, Table3[], 2, FALSE) = 0, "no", "yes"), "no")</f>
        <v>yes</v>
      </c>
      <c r="F697" t="str">
        <f>VLOOKUP(A697, Table3[], 7, FALSE)</f>
        <v>female</v>
      </c>
      <c r="G697" s="11">
        <v>36</v>
      </c>
      <c r="H697">
        <f>VLOOKUP(A697, Table3[], 13, FALSE)</f>
        <v>3</v>
      </c>
      <c r="J697">
        <f>IF(Table5[[#This Row],[Age]] = "N/A", "N/A", ROUNDDOWN(Table5[[#This Row],[Age]], 0))</f>
        <v>36</v>
      </c>
    </row>
    <row r="698" spans="1:10" x14ac:dyDescent="0.15">
      <c r="A698">
        <v>149</v>
      </c>
      <c r="B698" t="str">
        <f>VLOOKUP(A698, Table3[], 5, FALSE)</f>
        <v xml:space="preserve"> MR</v>
      </c>
      <c r="C698" t="str">
        <f>VLOOKUP(A698, Table3[], 4, FALSE)</f>
        <v>Navratil</v>
      </c>
      <c r="D698">
        <f>VLOOKUP(A698, Table3[], 3, FALSE)</f>
        <v>2</v>
      </c>
      <c r="E698" t="str">
        <f>IFERROR(IF(VLOOKUP(A698, Table3[], 2, FALSE) = 0, "no", "yes"), "no")</f>
        <v>no</v>
      </c>
      <c r="F698" t="str">
        <f>VLOOKUP(A698, Table3[], 7, FALSE)</f>
        <v>male</v>
      </c>
      <c r="G698" s="11">
        <v>36</v>
      </c>
      <c r="H698">
        <f>VLOOKUP(A698, Table3[], 13, FALSE)</f>
        <v>2</v>
      </c>
      <c r="J698">
        <f>IF(Table5[[#This Row],[Age]] = "N/A", "N/A", ROUNDDOWN(Table5[[#This Row],[Age]], 0))</f>
        <v>36</v>
      </c>
    </row>
    <row r="699" spans="1:10" x14ac:dyDescent="0.15">
      <c r="A699">
        <v>105</v>
      </c>
      <c r="B699" t="str">
        <f>VLOOKUP(A699, Table3[], 5, FALSE)</f>
        <v xml:space="preserve"> MR</v>
      </c>
      <c r="C699" t="str">
        <f>VLOOKUP(A699, Table3[], 4, FALSE)</f>
        <v>Gustafsson</v>
      </c>
      <c r="D699">
        <f>VLOOKUP(A699, Table3[], 3, FALSE)</f>
        <v>3</v>
      </c>
      <c r="E699" t="str">
        <f>IFERROR(IF(VLOOKUP(A699, Table3[], 2, FALSE) = 0, "no", "yes"), "no")</f>
        <v>no</v>
      </c>
      <c r="F699" t="str">
        <f>VLOOKUP(A699, Table3[], 7, FALSE)</f>
        <v>male</v>
      </c>
      <c r="G699" s="11">
        <v>37</v>
      </c>
      <c r="H699">
        <f>VLOOKUP(A699, Table3[], 13, FALSE)</f>
        <v>2</v>
      </c>
      <c r="J699">
        <f>IF(Table5[[#This Row],[Age]] = "N/A", "N/A", ROUNDDOWN(Table5[[#This Row],[Age]], 0))</f>
        <v>37</v>
      </c>
    </row>
    <row r="700" spans="1:10" x14ac:dyDescent="0.15">
      <c r="A700">
        <v>138</v>
      </c>
      <c r="B700" t="str">
        <f>VLOOKUP(A700, Table3[], 5, FALSE)</f>
        <v xml:space="preserve"> MR</v>
      </c>
      <c r="C700" t="str">
        <f>VLOOKUP(A700, Table3[], 4, FALSE)</f>
        <v>Futrelle</v>
      </c>
      <c r="D700">
        <f>VLOOKUP(A700, Table3[], 3, FALSE)</f>
        <v>1</v>
      </c>
      <c r="E700" t="str">
        <f>IFERROR(IF(VLOOKUP(A700, Table3[], 2, FALSE) = 0, "no", "yes"), "no")</f>
        <v>no</v>
      </c>
      <c r="F700" t="str">
        <f>VLOOKUP(A700, Table3[], 7, FALSE)</f>
        <v>male</v>
      </c>
      <c r="G700" s="11">
        <v>37</v>
      </c>
      <c r="H700">
        <f>VLOOKUP(A700, Table3[], 13, FALSE)</f>
        <v>1</v>
      </c>
      <c r="J700">
        <f>IF(Table5[[#This Row],[Age]] = "N/A", "N/A", ROUNDDOWN(Table5[[#This Row],[Age]], 0))</f>
        <v>37</v>
      </c>
    </row>
    <row r="701" spans="1:10" x14ac:dyDescent="0.15">
      <c r="A701">
        <v>249</v>
      </c>
      <c r="B701" t="str">
        <f>VLOOKUP(A701, Table3[], 5, FALSE)</f>
        <v xml:space="preserve"> MR</v>
      </c>
      <c r="C701" t="str">
        <f>VLOOKUP(A701, Table3[], 4, FALSE)</f>
        <v>Beckwith</v>
      </c>
      <c r="D701">
        <f>VLOOKUP(A701, Table3[], 3, FALSE)</f>
        <v>1</v>
      </c>
      <c r="E701" t="str">
        <f>IFERROR(IF(VLOOKUP(A701, Table3[], 2, FALSE) = 0, "no", "yes"), "no")</f>
        <v>yes</v>
      </c>
      <c r="F701" t="str">
        <f>VLOOKUP(A701, Table3[], 7, FALSE)</f>
        <v>male</v>
      </c>
      <c r="G701" s="11">
        <v>37</v>
      </c>
      <c r="H701">
        <f>VLOOKUP(A701, Table3[], 13, FALSE)</f>
        <v>2</v>
      </c>
      <c r="J701">
        <f>IF(Table5[[#This Row],[Age]] = "N/A", "N/A", ROUNDDOWN(Table5[[#This Row],[Age]], 0))</f>
        <v>37</v>
      </c>
    </row>
    <row r="702" spans="1:10" x14ac:dyDescent="0.15">
      <c r="A702">
        <v>274</v>
      </c>
      <c r="B702" t="str">
        <f>VLOOKUP(A702, Table3[], 5, FALSE)</f>
        <v xml:space="preserve"> MR</v>
      </c>
      <c r="C702" t="str">
        <f>VLOOKUP(A702, Table3[], 4, FALSE)</f>
        <v>Natsch</v>
      </c>
      <c r="D702">
        <f>VLOOKUP(A702, Table3[], 3, FALSE)</f>
        <v>1</v>
      </c>
      <c r="E702" t="str">
        <f>IFERROR(IF(VLOOKUP(A702, Table3[], 2, FALSE) = 0, "no", "yes"), "no")</f>
        <v>no</v>
      </c>
      <c r="F702" t="str">
        <f>VLOOKUP(A702, Table3[], 7, FALSE)</f>
        <v>male</v>
      </c>
      <c r="G702" s="11">
        <v>37</v>
      </c>
      <c r="H702">
        <f>VLOOKUP(A702, Table3[], 13, FALSE)</f>
        <v>1</v>
      </c>
      <c r="J702">
        <f>IF(Table5[[#This Row],[Age]] = "N/A", "N/A", ROUNDDOWN(Table5[[#This Row],[Age]], 0))</f>
        <v>37</v>
      </c>
    </row>
    <row r="703" spans="1:10" x14ac:dyDescent="0.15">
      <c r="A703">
        <v>504</v>
      </c>
      <c r="B703" t="str">
        <f>VLOOKUP(A703, Table3[], 5, FALSE)</f>
        <v xml:space="preserve"> MISS</v>
      </c>
      <c r="C703" t="str">
        <f>VLOOKUP(A703, Table3[], 4, FALSE)</f>
        <v>Laitinen</v>
      </c>
      <c r="D703">
        <f>VLOOKUP(A703, Table3[], 3, FALSE)</f>
        <v>3</v>
      </c>
      <c r="E703" t="str">
        <f>IFERROR(IF(VLOOKUP(A703, Table3[], 2, FALSE) = 0, "no", "yes"), "no")</f>
        <v>no</v>
      </c>
      <c r="F703" t="str">
        <f>VLOOKUP(A703, Table3[], 7, FALSE)</f>
        <v>female</v>
      </c>
      <c r="G703" s="11">
        <v>37</v>
      </c>
      <c r="H703">
        <f>VLOOKUP(A703, Table3[], 13, FALSE)</f>
        <v>0</v>
      </c>
      <c r="J703">
        <f>IF(Table5[[#This Row],[Age]] = "N/A", "N/A", ROUNDDOWN(Table5[[#This Row],[Age]], 0))</f>
        <v>37</v>
      </c>
    </row>
    <row r="704" spans="1:10" x14ac:dyDescent="0.15">
      <c r="A704">
        <v>595</v>
      </c>
      <c r="B704" t="str">
        <f>VLOOKUP(A704, Table3[], 5, FALSE)</f>
        <v xml:space="preserve"> MR</v>
      </c>
      <c r="C704" t="str">
        <f>VLOOKUP(A704, Table3[], 4, FALSE)</f>
        <v>Chapman</v>
      </c>
      <c r="D704">
        <f>VLOOKUP(A704, Table3[], 3, FALSE)</f>
        <v>2</v>
      </c>
      <c r="E704" t="str">
        <f>IFERROR(IF(VLOOKUP(A704, Table3[], 2, FALSE) = 0, "no", "yes"), "no")</f>
        <v>no</v>
      </c>
      <c r="F704" t="str">
        <f>VLOOKUP(A704, Table3[], 7, FALSE)</f>
        <v>male</v>
      </c>
      <c r="G704" s="11">
        <v>37</v>
      </c>
      <c r="H704">
        <f>VLOOKUP(A704, Table3[], 13, FALSE)</f>
        <v>1</v>
      </c>
      <c r="J704">
        <f>IF(Table5[[#This Row],[Age]] = "N/A", "N/A", ROUNDDOWN(Table5[[#This Row],[Age]], 0))</f>
        <v>37</v>
      </c>
    </row>
    <row r="705" spans="1:10" x14ac:dyDescent="0.15">
      <c r="A705">
        <v>2</v>
      </c>
      <c r="B705" t="str">
        <f>VLOOKUP(A705, Table3[], 5, FALSE)</f>
        <v xml:space="preserve"> MRS</v>
      </c>
      <c r="C705" t="str">
        <f>VLOOKUP(A705, Table3[], 4, FALSE)</f>
        <v>Cumings</v>
      </c>
      <c r="D705">
        <f>VLOOKUP(A705, Table3[], 3, FALSE)</f>
        <v>1</v>
      </c>
      <c r="E705" t="str">
        <f>IFERROR(IF(VLOOKUP(A705, Table3[], 2, FALSE) = 0, "no", "yes"), "no")</f>
        <v>yes</v>
      </c>
      <c r="F705" t="str">
        <f>VLOOKUP(A705, Table3[], 7, FALSE)</f>
        <v>female</v>
      </c>
      <c r="G705" s="11">
        <v>38</v>
      </c>
      <c r="H705">
        <f>VLOOKUP(A705, Table3[], 13, FALSE)</f>
        <v>1</v>
      </c>
      <c r="J705">
        <f>IF(Table5[[#This Row],[Age]] = "N/A", "N/A", ROUNDDOWN(Table5[[#This Row],[Age]], 0))</f>
        <v>38</v>
      </c>
    </row>
    <row r="706" spans="1:10" x14ac:dyDescent="0.15">
      <c r="A706">
        <v>26</v>
      </c>
      <c r="B706" t="str">
        <f>VLOOKUP(A706, Table3[], 5, FALSE)</f>
        <v xml:space="preserve"> MRS</v>
      </c>
      <c r="C706" t="str">
        <f>VLOOKUP(A706, Table3[], 4, FALSE)</f>
        <v>Asplund</v>
      </c>
      <c r="D706">
        <f>VLOOKUP(A706, Table3[], 3, FALSE)</f>
        <v>3</v>
      </c>
      <c r="E706" t="str">
        <f>IFERROR(IF(VLOOKUP(A706, Table3[], 2, FALSE) = 0, "no", "yes"), "no")</f>
        <v>yes</v>
      </c>
      <c r="F706" t="str">
        <f>VLOOKUP(A706, Table3[], 7, FALSE)</f>
        <v>female</v>
      </c>
      <c r="G706" s="11">
        <v>38</v>
      </c>
      <c r="H706">
        <f>VLOOKUP(A706, Table3[], 13, FALSE)</f>
        <v>6</v>
      </c>
      <c r="J706">
        <f>IF(Table5[[#This Row],[Age]] = "N/A", "N/A", ROUNDDOWN(Table5[[#This Row],[Age]], 0))</f>
        <v>38</v>
      </c>
    </row>
    <row r="707" spans="1:10" x14ac:dyDescent="0.15">
      <c r="A707">
        <v>62</v>
      </c>
      <c r="B707" t="str">
        <f>VLOOKUP(A707, Table3[], 5, FALSE)</f>
        <v xml:space="preserve"> MISS</v>
      </c>
      <c r="C707" t="str">
        <f>VLOOKUP(A707, Table3[], 4, FALSE)</f>
        <v>Icard</v>
      </c>
      <c r="D707">
        <f>VLOOKUP(A707, Table3[], 3, FALSE)</f>
        <v>1</v>
      </c>
      <c r="E707" t="str">
        <f>IFERROR(IF(VLOOKUP(A707, Table3[], 2, FALSE) = 0, "no", "yes"), "no")</f>
        <v>yes</v>
      </c>
      <c r="F707" t="str">
        <f>VLOOKUP(A707, Table3[], 7, FALSE)</f>
        <v>female</v>
      </c>
      <c r="G707" s="11">
        <v>38</v>
      </c>
      <c r="H707">
        <f>VLOOKUP(A707, Table3[], 13, FALSE)</f>
        <v>0</v>
      </c>
      <c r="J707">
        <f>IF(Table5[[#This Row],[Age]] = "N/A", "N/A", ROUNDDOWN(Table5[[#This Row],[Age]], 0))</f>
        <v>38</v>
      </c>
    </row>
    <row r="708" spans="1:10" x14ac:dyDescent="0.15">
      <c r="A708">
        <v>109</v>
      </c>
      <c r="B708" t="str">
        <f>VLOOKUP(A708, Table3[], 5, FALSE)</f>
        <v xml:space="preserve"> MR</v>
      </c>
      <c r="C708" t="str">
        <f>VLOOKUP(A708, Table3[], 4, FALSE)</f>
        <v>Rekic</v>
      </c>
      <c r="D708">
        <f>VLOOKUP(A708, Table3[], 3, FALSE)</f>
        <v>3</v>
      </c>
      <c r="E708" t="str">
        <f>IFERROR(IF(VLOOKUP(A708, Table3[], 2, FALSE) = 0, "no", "yes"), "no")</f>
        <v>no</v>
      </c>
      <c r="F708" t="str">
        <f>VLOOKUP(A708, Table3[], 7, FALSE)</f>
        <v>male</v>
      </c>
      <c r="G708" s="11">
        <v>38</v>
      </c>
      <c r="H708">
        <f>VLOOKUP(A708, Table3[], 13, FALSE)</f>
        <v>0</v>
      </c>
      <c r="J708">
        <f>IF(Table5[[#This Row],[Age]] = "N/A", "N/A", ROUNDDOWN(Table5[[#This Row],[Age]], 0))</f>
        <v>38</v>
      </c>
    </row>
    <row r="709" spans="1:10" x14ac:dyDescent="0.15">
      <c r="A709">
        <v>225</v>
      </c>
      <c r="B709" t="str">
        <f>VLOOKUP(A709, Table3[], 5, FALSE)</f>
        <v xml:space="preserve"> MR</v>
      </c>
      <c r="C709" t="str">
        <f>VLOOKUP(A709, Table3[], 4, FALSE)</f>
        <v>Hoyt</v>
      </c>
      <c r="D709">
        <f>VLOOKUP(A709, Table3[], 3, FALSE)</f>
        <v>1</v>
      </c>
      <c r="E709" t="str">
        <f>IFERROR(IF(VLOOKUP(A709, Table3[], 2, FALSE) = 0, "no", "yes"), "no")</f>
        <v>yes</v>
      </c>
      <c r="F709" t="str">
        <f>VLOOKUP(A709, Table3[], 7, FALSE)</f>
        <v>male</v>
      </c>
      <c r="G709" s="11">
        <v>38</v>
      </c>
      <c r="H709">
        <f>VLOOKUP(A709, Table3[], 13, FALSE)</f>
        <v>1</v>
      </c>
      <c r="J709">
        <f>IF(Table5[[#This Row],[Age]] = "N/A", "N/A", ROUNDDOWN(Table5[[#This Row],[Age]], 0))</f>
        <v>38</v>
      </c>
    </row>
    <row r="710" spans="1:10" x14ac:dyDescent="0.15">
      <c r="A710">
        <v>333</v>
      </c>
      <c r="B710" t="str">
        <f>VLOOKUP(A710, Table3[], 5, FALSE)</f>
        <v xml:space="preserve"> MR</v>
      </c>
      <c r="C710" t="str">
        <f>VLOOKUP(A710, Table3[], 4, FALSE)</f>
        <v>Graham</v>
      </c>
      <c r="D710">
        <f>VLOOKUP(A710, Table3[], 3, FALSE)</f>
        <v>1</v>
      </c>
      <c r="E710" t="str">
        <f>IFERROR(IF(VLOOKUP(A710, Table3[], 2, FALSE) = 0, "no", "yes"), "no")</f>
        <v>no</v>
      </c>
      <c r="F710" t="str">
        <f>VLOOKUP(A710, Table3[], 7, FALSE)</f>
        <v>male</v>
      </c>
      <c r="G710" s="11">
        <v>38</v>
      </c>
      <c r="H710">
        <f>VLOOKUP(A710, Table3[], 13, FALSE)</f>
        <v>1</v>
      </c>
      <c r="J710">
        <f>IF(Table5[[#This Row],[Age]] = "N/A", "N/A", ROUNDDOWN(Table5[[#This Row],[Age]], 0))</f>
        <v>38</v>
      </c>
    </row>
    <row r="711" spans="1:10" x14ac:dyDescent="0.15">
      <c r="A711">
        <v>358</v>
      </c>
      <c r="B711" t="str">
        <f>VLOOKUP(A711, Table3[], 5, FALSE)</f>
        <v xml:space="preserve"> MISS</v>
      </c>
      <c r="C711" t="str">
        <f>VLOOKUP(A711, Table3[], 4, FALSE)</f>
        <v>Funk</v>
      </c>
      <c r="D711">
        <f>VLOOKUP(A711, Table3[], 3, FALSE)</f>
        <v>2</v>
      </c>
      <c r="E711" t="str">
        <f>IFERROR(IF(VLOOKUP(A711, Table3[], 2, FALSE) = 0, "no", "yes"), "no")</f>
        <v>no</v>
      </c>
      <c r="F711" t="str">
        <f>VLOOKUP(A711, Table3[], 7, FALSE)</f>
        <v>female</v>
      </c>
      <c r="G711" s="11">
        <v>38</v>
      </c>
      <c r="H711">
        <f>VLOOKUP(A711, Table3[], 13, FALSE)</f>
        <v>0</v>
      </c>
      <c r="J711">
        <f>IF(Table5[[#This Row],[Age]] = "N/A", "N/A", ROUNDDOWN(Table5[[#This Row],[Age]], 0))</f>
        <v>38</v>
      </c>
    </row>
    <row r="712" spans="1:10" x14ac:dyDescent="0.15">
      <c r="A712">
        <v>466</v>
      </c>
      <c r="B712" t="str">
        <f>VLOOKUP(A712, Table3[], 5, FALSE)</f>
        <v xml:space="preserve"> MR</v>
      </c>
      <c r="C712" t="str">
        <f>VLOOKUP(A712, Table3[], 4, FALSE)</f>
        <v>Goncalves</v>
      </c>
      <c r="D712">
        <f>VLOOKUP(A712, Table3[], 3, FALSE)</f>
        <v>3</v>
      </c>
      <c r="E712" t="str">
        <f>IFERROR(IF(VLOOKUP(A712, Table3[], 2, FALSE) = 0, "no", "yes"), "no")</f>
        <v>no</v>
      </c>
      <c r="F712" t="str">
        <f>VLOOKUP(A712, Table3[], 7, FALSE)</f>
        <v>male</v>
      </c>
      <c r="G712" s="11">
        <v>38</v>
      </c>
      <c r="H712">
        <f>VLOOKUP(A712, Table3[], 13, FALSE)</f>
        <v>0</v>
      </c>
      <c r="J712">
        <f>IF(Table5[[#This Row],[Age]] = "N/A", "N/A", ROUNDDOWN(Table5[[#This Row],[Age]], 0))</f>
        <v>38</v>
      </c>
    </row>
    <row r="713" spans="1:10" x14ac:dyDescent="0.15">
      <c r="A713">
        <v>472</v>
      </c>
      <c r="B713" t="str">
        <f>VLOOKUP(A713, Table3[], 5, FALSE)</f>
        <v xml:space="preserve"> MR</v>
      </c>
      <c r="C713" t="str">
        <f>VLOOKUP(A713, Table3[], 4, FALSE)</f>
        <v>Cacic</v>
      </c>
      <c r="D713">
        <f>VLOOKUP(A713, Table3[], 3, FALSE)</f>
        <v>3</v>
      </c>
      <c r="E713" t="str">
        <f>IFERROR(IF(VLOOKUP(A713, Table3[], 2, FALSE) = 0, "no", "yes"), "no")</f>
        <v>no</v>
      </c>
      <c r="F713" t="str">
        <f>VLOOKUP(A713, Table3[], 7, FALSE)</f>
        <v>male</v>
      </c>
      <c r="G713" s="11">
        <v>38</v>
      </c>
      <c r="H713">
        <f>VLOOKUP(A713, Table3[], 13, FALSE)</f>
        <v>0</v>
      </c>
      <c r="J713">
        <f>IF(Table5[[#This Row],[Age]] = "N/A", "N/A", ROUNDDOWN(Table5[[#This Row],[Age]], 0))</f>
        <v>38</v>
      </c>
    </row>
    <row r="714" spans="1:10" x14ac:dyDescent="0.15">
      <c r="A714">
        <v>717</v>
      </c>
      <c r="B714" t="str">
        <f>VLOOKUP(A714, Table3[], 5, FALSE)</f>
        <v xml:space="preserve"> MISS</v>
      </c>
      <c r="C714" t="str">
        <f>VLOOKUP(A714, Table3[], 4, FALSE)</f>
        <v>Endres</v>
      </c>
      <c r="D714">
        <f>VLOOKUP(A714, Table3[], 3, FALSE)</f>
        <v>1</v>
      </c>
      <c r="E714" t="str">
        <f>IFERROR(IF(VLOOKUP(A714, Table3[], 2, FALSE) = 0, "no", "yes"), "no")</f>
        <v>yes</v>
      </c>
      <c r="F714" t="str">
        <f>VLOOKUP(A714, Table3[], 7, FALSE)</f>
        <v>female</v>
      </c>
      <c r="G714" s="11">
        <v>38</v>
      </c>
      <c r="H714">
        <f>VLOOKUP(A714, Table3[], 13, FALSE)</f>
        <v>0</v>
      </c>
      <c r="J714">
        <f>IF(Table5[[#This Row],[Age]] = "N/A", "N/A", ROUNDDOWN(Table5[[#This Row],[Age]], 0))</f>
        <v>38</v>
      </c>
    </row>
    <row r="715" spans="1:10" x14ac:dyDescent="0.15">
      <c r="A715">
        <v>823</v>
      </c>
      <c r="B715" t="str">
        <f>VLOOKUP(A715, Table3[], 5, FALSE)</f>
        <v xml:space="preserve"> JONKHEER</v>
      </c>
      <c r="C715" t="str">
        <f>VLOOKUP(A715, Table3[], 4, FALSE)</f>
        <v>Reuchlin</v>
      </c>
      <c r="D715">
        <f>VLOOKUP(A715, Table3[], 3, FALSE)</f>
        <v>1</v>
      </c>
      <c r="E715" t="str">
        <f>IFERROR(IF(VLOOKUP(A715, Table3[], 2, FALSE) = 0, "no", "yes"), "no")</f>
        <v>no</v>
      </c>
      <c r="F715" t="str">
        <f>VLOOKUP(A715, Table3[], 7, FALSE)</f>
        <v>male</v>
      </c>
      <c r="G715" s="11">
        <v>38</v>
      </c>
      <c r="H715">
        <f>VLOOKUP(A715, Table3[], 13, FALSE)</f>
        <v>0</v>
      </c>
      <c r="J715">
        <f>IF(Table5[[#This Row],[Age]] = "N/A", "N/A", ROUNDDOWN(Table5[[#This Row],[Age]], 0))</f>
        <v>38</v>
      </c>
    </row>
    <row r="716" spans="1:10" x14ac:dyDescent="0.15">
      <c r="A716">
        <v>14</v>
      </c>
      <c r="B716" t="str">
        <f>VLOOKUP(A716, Table3[], 5, FALSE)</f>
        <v xml:space="preserve"> MR</v>
      </c>
      <c r="C716" t="str">
        <f>VLOOKUP(A716, Table3[], 4, FALSE)</f>
        <v>Andersson</v>
      </c>
      <c r="D716">
        <f>VLOOKUP(A716, Table3[], 3, FALSE)</f>
        <v>3</v>
      </c>
      <c r="E716" t="str">
        <f>IFERROR(IF(VLOOKUP(A716, Table3[], 2, FALSE) = 0, "no", "yes"), "no")</f>
        <v>no</v>
      </c>
      <c r="F716" t="str">
        <f>VLOOKUP(A716, Table3[], 7, FALSE)</f>
        <v>male</v>
      </c>
      <c r="G716" s="11">
        <v>39</v>
      </c>
      <c r="H716">
        <f>VLOOKUP(A716, Table3[], 13, FALSE)</f>
        <v>6</v>
      </c>
      <c r="J716">
        <f>IF(Table5[[#This Row],[Age]] = "N/A", "N/A", ROUNDDOWN(Table5[[#This Row],[Age]], 0))</f>
        <v>39</v>
      </c>
    </row>
    <row r="717" spans="1:10" x14ac:dyDescent="0.15">
      <c r="A717">
        <v>401</v>
      </c>
      <c r="B717" t="str">
        <f>VLOOKUP(A717, Table3[], 5, FALSE)</f>
        <v xml:space="preserve"> MR</v>
      </c>
      <c r="C717" t="str">
        <f>VLOOKUP(A717, Table3[], 4, FALSE)</f>
        <v>Niskanen</v>
      </c>
      <c r="D717">
        <f>VLOOKUP(A717, Table3[], 3, FALSE)</f>
        <v>3</v>
      </c>
      <c r="E717" t="str">
        <f>IFERROR(IF(VLOOKUP(A717, Table3[], 2, FALSE) = 0, "no", "yes"), "no")</f>
        <v>yes</v>
      </c>
      <c r="F717" t="str">
        <f>VLOOKUP(A717, Table3[], 7, FALSE)</f>
        <v>male</v>
      </c>
      <c r="G717" s="11">
        <v>39</v>
      </c>
      <c r="H717">
        <f>VLOOKUP(A717, Table3[], 13, FALSE)</f>
        <v>0</v>
      </c>
      <c r="J717">
        <f>IF(Table5[[#This Row],[Age]] = "N/A", "N/A", ROUNDDOWN(Table5[[#This Row],[Age]], 0))</f>
        <v>39</v>
      </c>
    </row>
    <row r="718" spans="1:10" x14ac:dyDescent="0.15">
      <c r="A718">
        <v>529</v>
      </c>
      <c r="B718" t="str">
        <f>VLOOKUP(A718, Table3[], 5, FALSE)</f>
        <v xml:space="preserve"> MR</v>
      </c>
      <c r="C718" t="str">
        <f>VLOOKUP(A718, Table3[], 4, FALSE)</f>
        <v>Salonen</v>
      </c>
      <c r="D718">
        <f>VLOOKUP(A718, Table3[], 3, FALSE)</f>
        <v>3</v>
      </c>
      <c r="E718" t="str">
        <f>IFERROR(IF(VLOOKUP(A718, Table3[], 2, FALSE) = 0, "no", "yes"), "no")</f>
        <v>no</v>
      </c>
      <c r="F718" t="str">
        <f>VLOOKUP(A718, Table3[], 7, FALSE)</f>
        <v>male</v>
      </c>
      <c r="G718" s="11">
        <v>39</v>
      </c>
      <c r="H718">
        <f>VLOOKUP(A718, Table3[], 13, FALSE)</f>
        <v>0</v>
      </c>
      <c r="J718">
        <f>IF(Table5[[#This Row],[Age]] = "N/A", "N/A", ROUNDDOWN(Table5[[#This Row],[Age]], 0))</f>
        <v>39</v>
      </c>
    </row>
    <row r="719" spans="1:10" x14ac:dyDescent="0.15">
      <c r="A719">
        <v>559</v>
      </c>
      <c r="B719" t="str">
        <f>VLOOKUP(A719, Table3[], 5, FALSE)</f>
        <v xml:space="preserve"> MRS</v>
      </c>
      <c r="C719" t="str">
        <f>VLOOKUP(A719, Table3[], 4, FALSE)</f>
        <v>Taussig</v>
      </c>
      <c r="D719">
        <f>VLOOKUP(A719, Table3[], 3, FALSE)</f>
        <v>1</v>
      </c>
      <c r="E719" t="str">
        <f>IFERROR(IF(VLOOKUP(A719, Table3[], 2, FALSE) = 0, "no", "yes"), "no")</f>
        <v>yes</v>
      </c>
      <c r="F719" t="str">
        <f>VLOOKUP(A719, Table3[], 7, FALSE)</f>
        <v>female</v>
      </c>
      <c r="G719" s="11">
        <v>39</v>
      </c>
      <c r="H719">
        <f>VLOOKUP(A719, Table3[], 13, FALSE)</f>
        <v>2</v>
      </c>
      <c r="J719">
        <f>IF(Table5[[#This Row],[Age]] = "N/A", "N/A", ROUNDDOWN(Table5[[#This Row],[Age]], 0))</f>
        <v>39</v>
      </c>
    </row>
    <row r="720" spans="1:10" x14ac:dyDescent="0.15">
      <c r="A720">
        <v>578</v>
      </c>
      <c r="B720" t="str">
        <f>VLOOKUP(A720, Table3[], 5, FALSE)</f>
        <v xml:space="preserve"> MRS</v>
      </c>
      <c r="C720" t="str">
        <f>VLOOKUP(A720, Table3[], 4, FALSE)</f>
        <v>Silvey</v>
      </c>
      <c r="D720">
        <f>VLOOKUP(A720, Table3[], 3, FALSE)</f>
        <v>1</v>
      </c>
      <c r="E720" t="str">
        <f>IFERROR(IF(VLOOKUP(A720, Table3[], 2, FALSE) = 0, "no", "yes"), "no")</f>
        <v>yes</v>
      </c>
      <c r="F720" t="str">
        <f>VLOOKUP(A720, Table3[], 7, FALSE)</f>
        <v>female</v>
      </c>
      <c r="G720" s="11">
        <v>39</v>
      </c>
      <c r="H720">
        <f>VLOOKUP(A720, Table3[], 13, FALSE)</f>
        <v>1</v>
      </c>
      <c r="J720">
        <f>IF(Table5[[#This Row],[Age]] = "N/A", "N/A", ROUNDDOWN(Table5[[#This Row],[Age]], 0))</f>
        <v>39</v>
      </c>
    </row>
    <row r="721" spans="1:10" x14ac:dyDescent="0.15">
      <c r="A721">
        <v>582</v>
      </c>
      <c r="B721" t="str">
        <f>VLOOKUP(A721, Table3[], 5, FALSE)</f>
        <v xml:space="preserve"> MRS</v>
      </c>
      <c r="C721" t="str">
        <f>VLOOKUP(A721, Table3[], 4, FALSE)</f>
        <v>Thayer</v>
      </c>
      <c r="D721">
        <f>VLOOKUP(A721, Table3[], 3, FALSE)</f>
        <v>1</v>
      </c>
      <c r="E721" t="str">
        <f>IFERROR(IF(VLOOKUP(A721, Table3[], 2, FALSE) = 0, "no", "yes"), "no")</f>
        <v>yes</v>
      </c>
      <c r="F721" t="str">
        <f>VLOOKUP(A721, Table3[], 7, FALSE)</f>
        <v>female</v>
      </c>
      <c r="G721" s="11">
        <v>39</v>
      </c>
      <c r="H721">
        <f>VLOOKUP(A721, Table3[], 13, FALSE)</f>
        <v>2</v>
      </c>
      <c r="J721">
        <f>IF(Table5[[#This Row],[Age]] = "N/A", "N/A", ROUNDDOWN(Table5[[#This Row],[Age]], 0))</f>
        <v>39</v>
      </c>
    </row>
    <row r="722" spans="1:10" x14ac:dyDescent="0.15">
      <c r="A722">
        <v>611</v>
      </c>
      <c r="B722" t="str">
        <f>VLOOKUP(A722, Table3[], 5, FALSE)</f>
        <v xml:space="preserve"> MRS</v>
      </c>
      <c r="C722" t="str">
        <f>VLOOKUP(A722, Table3[], 4, FALSE)</f>
        <v>Andersson</v>
      </c>
      <c r="D722">
        <f>VLOOKUP(A722, Table3[], 3, FALSE)</f>
        <v>3</v>
      </c>
      <c r="E722" t="str">
        <f>IFERROR(IF(VLOOKUP(A722, Table3[], 2, FALSE) = 0, "no", "yes"), "no")</f>
        <v>no</v>
      </c>
      <c r="F722" t="str">
        <f>VLOOKUP(A722, Table3[], 7, FALSE)</f>
        <v>female</v>
      </c>
      <c r="G722" s="11">
        <v>39</v>
      </c>
      <c r="H722">
        <f>VLOOKUP(A722, Table3[], 13, FALSE)</f>
        <v>6</v>
      </c>
      <c r="J722">
        <f>IF(Table5[[#This Row],[Age]] = "N/A", "N/A", ROUNDDOWN(Table5[[#This Row],[Age]], 0))</f>
        <v>39</v>
      </c>
    </row>
    <row r="723" spans="1:10" x14ac:dyDescent="0.15">
      <c r="A723">
        <v>706</v>
      </c>
      <c r="B723" t="str">
        <f>VLOOKUP(A723, Table3[], 5, FALSE)</f>
        <v xml:space="preserve"> MR</v>
      </c>
      <c r="C723" t="str">
        <f>VLOOKUP(A723, Table3[], 4, FALSE)</f>
        <v>Morley</v>
      </c>
      <c r="D723">
        <f>VLOOKUP(A723, Table3[], 3, FALSE)</f>
        <v>2</v>
      </c>
      <c r="E723" t="str">
        <f>IFERROR(IF(VLOOKUP(A723, Table3[], 2, FALSE) = 0, "no", "yes"), "no")</f>
        <v>no</v>
      </c>
      <c r="F723" t="str">
        <f>VLOOKUP(A723, Table3[], 7, FALSE)</f>
        <v>male</v>
      </c>
      <c r="G723" s="11">
        <v>39</v>
      </c>
      <c r="H723">
        <f>VLOOKUP(A723, Table3[], 13, FALSE)</f>
        <v>0</v>
      </c>
      <c r="J723">
        <f>IF(Table5[[#This Row],[Age]] = "N/A", "N/A", ROUNDDOWN(Table5[[#This Row],[Age]], 0))</f>
        <v>39</v>
      </c>
    </row>
    <row r="724" spans="1:10" x14ac:dyDescent="0.15">
      <c r="A724">
        <v>796</v>
      </c>
      <c r="B724" t="str">
        <f>VLOOKUP(A724, Table3[], 5, FALSE)</f>
        <v xml:space="preserve"> MR</v>
      </c>
      <c r="C724" t="str">
        <f>VLOOKUP(A724, Table3[], 4, FALSE)</f>
        <v>Otter</v>
      </c>
      <c r="D724">
        <f>VLOOKUP(A724, Table3[], 3, FALSE)</f>
        <v>2</v>
      </c>
      <c r="E724" t="str">
        <f>IFERROR(IF(VLOOKUP(A724, Table3[], 2, FALSE) = 0, "no", "yes"), "no")</f>
        <v>no</v>
      </c>
      <c r="F724" t="str">
        <f>VLOOKUP(A724, Table3[], 7, FALSE)</f>
        <v>male</v>
      </c>
      <c r="G724" s="11">
        <v>39</v>
      </c>
      <c r="H724">
        <f>VLOOKUP(A724, Table3[], 13, FALSE)</f>
        <v>0</v>
      </c>
      <c r="J724">
        <f>IF(Table5[[#This Row],[Age]] = "N/A", "N/A", ROUNDDOWN(Table5[[#This Row],[Age]], 0))</f>
        <v>39</v>
      </c>
    </row>
    <row r="725" spans="1:10" x14ac:dyDescent="0.15">
      <c r="A725">
        <v>807</v>
      </c>
      <c r="B725" t="str">
        <f>VLOOKUP(A725, Table3[], 5, FALSE)</f>
        <v xml:space="preserve"> MR</v>
      </c>
      <c r="C725" t="str">
        <f>VLOOKUP(A725, Table3[], 4, FALSE)</f>
        <v>Andrews</v>
      </c>
      <c r="D725">
        <f>VLOOKUP(A725, Table3[], 3, FALSE)</f>
        <v>1</v>
      </c>
      <c r="E725" t="str">
        <f>IFERROR(IF(VLOOKUP(A725, Table3[], 2, FALSE) = 0, "no", "yes"), "no")</f>
        <v>no</v>
      </c>
      <c r="F725" t="str">
        <f>VLOOKUP(A725, Table3[], 7, FALSE)</f>
        <v>male</v>
      </c>
      <c r="G725" s="11">
        <v>39</v>
      </c>
      <c r="H725">
        <f>VLOOKUP(A725, Table3[], 13, FALSE)</f>
        <v>0</v>
      </c>
      <c r="J725">
        <f>IF(Table5[[#This Row],[Age]] = "N/A", "N/A", ROUNDDOWN(Table5[[#This Row],[Age]], 0))</f>
        <v>39</v>
      </c>
    </row>
    <row r="726" spans="1:10" x14ac:dyDescent="0.15">
      <c r="A726">
        <v>809</v>
      </c>
      <c r="B726" t="str">
        <f>VLOOKUP(A726, Table3[], 5, FALSE)</f>
        <v xml:space="preserve"> MR</v>
      </c>
      <c r="C726" t="str">
        <f>VLOOKUP(A726, Table3[], 4, FALSE)</f>
        <v>Meyer</v>
      </c>
      <c r="D726">
        <f>VLOOKUP(A726, Table3[], 3, FALSE)</f>
        <v>2</v>
      </c>
      <c r="E726" t="str">
        <f>IFERROR(IF(VLOOKUP(A726, Table3[], 2, FALSE) = 0, "no", "yes"), "no")</f>
        <v>no</v>
      </c>
      <c r="F726" t="str">
        <f>VLOOKUP(A726, Table3[], 7, FALSE)</f>
        <v>male</v>
      </c>
      <c r="G726" s="11">
        <v>39</v>
      </c>
      <c r="H726">
        <f>VLOOKUP(A726, Table3[], 13, FALSE)</f>
        <v>0</v>
      </c>
      <c r="J726">
        <f>IF(Table5[[#This Row],[Age]] = "N/A", "N/A", ROUNDDOWN(Table5[[#This Row],[Age]], 0))</f>
        <v>39</v>
      </c>
    </row>
    <row r="727" spans="1:10" x14ac:dyDescent="0.15">
      <c r="A727">
        <v>812</v>
      </c>
      <c r="B727" t="str">
        <f>VLOOKUP(A727, Table3[], 5, FALSE)</f>
        <v xml:space="preserve"> MR</v>
      </c>
      <c r="C727" t="str">
        <f>VLOOKUP(A727, Table3[], 4, FALSE)</f>
        <v>Lester</v>
      </c>
      <c r="D727">
        <f>VLOOKUP(A727, Table3[], 3, FALSE)</f>
        <v>3</v>
      </c>
      <c r="E727" t="str">
        <f>IFERROR(IF(VLOOKUP(A727, Table3[], 2, FALSE) = 0, "no", "yes"), "no")</f>
        <v>no</v>
      </c>
      <c r="F727" t="str">
        <f>VLOOKUP(A727, Table3[], 7, FALSE)</f>
        <v>male</v>
      </c>
      <c r="G727" s="11">
        <v>39</v>
      </c>
      <c r="H727">
        <f>VLOOKUP(A727, Table3[], 13, FALSE)</f>
        <v>0</v>
      </c>
      <c r="J727">
        <f>IF(Table5[[#This Row],[Age]] = "N/A", "N/A", ROUNDDOWN(Table5[[#This Row],[Age]], 0))</f>
        <v>39</v>
      </c>
    </row>
    <row r="728" spans="1:10" x14ac:dyDescent="0.15">
      <c r="A728">
        <v>836</v>
      </c>
      <c r="B728" t="str">
        <f>VLOOKUP(A728, Table3[], 5, FALSE)</f>
        <v xml:space="preserve"> MISS</v>
      </c>
      <c r="C728" t="str">
        <f>VLOOKUP(A728, Table3[], 4, FALSE)</f>
        <v>Compton</v>
      </c>
      <c r="D728">
        <f>VLOOKUP(A728, Table3[], 3, FALSE)</f>
        <v>1</v>
      </c>
      <c r="E728" t="str">
        <f>IFERROR(IF(VLOOKUP(A728, Table3[], 2, FALSE) = 0, "no", "yes"), "no")</f>
        <v>yes</v>
      </c>
      <c r="F728" t="str">
        <f>VLOOKUP(A728, Table3[], 7, FALSE)</f>
        <v>female</v>
      </c>
      <c r="G728" s="11">
        <v>39</v>
      </c>
      <c r="H728">
        <f>VLOOKUP(A728, Table3[], 13, FALSE)</f>
        <v>2</v>
      </c>
      <c r="J728">
        <f>IF(Table5[[#This Row],[Age]] = "N/A", "N/A", ROUNDDOWN(Table5[[#This Row],[Age]], 0))</f>
        <v>39</v>
      </c>
    </row>
    <row r="729" spans="1:10" x14ac:dyDescent="0.15">
      <c r="A729">
        <v>886</v>
      </c>
      <c r="B729" t="str">
        <f>VLOOKUP(A729, Table3[], 5, FALSE)</f>
        <v xml:space="preserve"> MRS</v>
      </c>
      <c r="C729" t="str">
        <f>VLOOKUP(A729, Table3[], 4, FALSE)</f>
        <v>Rice</v>
      </c>
      <c r="D729">
        <f>VLOOKUP(A729, Table3[], 3, FALSE)</f>
        <v>3</v>
      </c>
      <c r="E729" t="str">
        <f>IFERROR(IF(VLOOKUP(A729, Table3[], 2, FALSE) = 0, "no", "yes"), "no")</f>
        <v>no</v>
      </c>
      <c r="F729" t="str">
        <f>VLOOKUP(A729, Table3[], 7, FALSE)</f>
        <v>female</v>
      </c>
      <c r="G729" s="11">
        <v>39</v>
      </c>
      <c r="H729">
        <f>VLOOKUP(A729, Table3[], 13, FALSE)</f>
        <v>5</v>
      </c>
      <c r="J729">
        <f>IF(Table5[[#This Row],[Age]] = "N/A", "N/A", ROUNDDOWN(Table5[[#This Row],[Age]], 0))</f>
        <v>39</v>
      </c>
    </row>
    <row r="730" spans="1:10" x14ac:dyDescent="0.15">
      <c r="A730">
        <v>31</v>
      </c>
      <c r="B730" t="str">
        <f>VLOOKUP(A730, Table3[], 5, FALSE)</f>
        <v xml:space="preserve"> DON</v>
      </c>
      <c r="C730" t="str">
        <f>VLOOKUP(A730, Table3[], 4, FALSE)</f>
        <v>Uruchurtu</v>
      </c>
      <c r="D730">
        <f>VLOOKUP(A730, Table3[], 3, FALSE)</f>
        <v>1</v>
      </c>
      <c r="E730" t="str">
        <f>IFERROR(IF(VLOOKUP(A730, Table3[], 2, FALSE) = 0, "no", "yes"), "no")</f>
        <v>no</v>
      </c>
      <c r="F730" t="str">
        <f>VLOOKUP(A730, Table3[], 7, FALSE)</f>
        <v>male</v>
      </c>
      <c r="G730" s="11">
        <v>40</v>
      </c>
      <c r="H730">
        <f>VLOOKUP(A730, Table3[], 13, FALSE)</f>
        <v>0</v>
      </c>
      <c r="J730">
        <f>IF(Table5[[#This Row],[Age]] = "N/A", "N/A", ROUNDDOWN(Table5[[#This Row],[Age]], 0))</f>
        <v>40</v>
      </c>
    </row>
    <row r="731" spans="1:10" x14ac:dyDescent="0.15">
      <c r="A731">
        <v>41</v>
      </c>
      <c r="B731" t="str">
        <f>VLOOKUP(A731, Table3[], 5, FALSE)</f>
        <v xml:space="preserve"> MRS</v>
      </c>
      <c r="C731" t="str">
        <f>VLOOKUP(A731, Table3[], 4, FALSE)</f>
        <v>Ahlin</v>
      </c>
      <c r="D731">
        <f>VLOOKUP(A731, Table3[], 3, FALSE)</f>
        <v>3</v>
      </c>
      <c r="E731" t="str">
        <f>IFERROR(IF(VLOOKUP(A731, Table3[], 2, FALSE) = 0, "no", "yes"), "no")</f>
        <v>no</v>
      </c>
      <c r="F731" t="str">
        <f>VLOOKUP(A731, Table3[], 7, FALSE)</f>
        <v>female</v>
      </c>
      <c r="G731" s="11">
        <v>40</v>
      </c>
      <c r="H731">
        <f>VLOOKUP(A731, Table3[], 13, FALSE)</f>
        <v>1</v>
      </c>
      <c r="J731">
        <f>IF(Table5[[#This Row],[Age]] = "N/A", "N/A", ROUNDDOWN(Table5[[#This Row],[Age]], 0))</f>
        <v>40</v>
      </c>
    </row>
    <row r="732" spans="1:10" x14ac:dyDescent="0.15">
      <c r="A732">
        <v>162</v>
      </c>
      <c r="B732" t="str">
        <f>VLOOKUP(A732, Table3[], 5, FALSE)</f>
        <v xml:space="preserve"> MRS</v>
      </c>
      <c r="C732" t="str">
        <f>VLOOKUP(A732, Table3[], 4, FALSE)</f>
        <v>Watt</v>
      </c>
      <c r="D732">
        <f>VLOOKUP(A732, Table3[], 3, FALSE)</f>
        <v>2</v>
      </c>
      <c r="E732" t="str">
        <f>IFERROR(IF(VLOOKUP(A732, Table3[], 2, FALSE) = 0, "no", "yes"), "no")</f>
        <v>yes</v>
      </c>
      <c r="F732" t="str">
        <f>VLOOKUP(A732, Table3[], 7, FALSE)</f>
        <v>female</v>
      </c>
      <c r="G732" s="11">
        <v>40</v>
      </c>
      <c r="H732">
        <f>VLOOKUP(A732, Table3[], 13, FALSE)</f>
        <v>0</v>
      </c>
      <c r="J732">
        <f>IF(Table5[[#This Row],[Age]] = "N/A", "N/A", ROUNDDOWN(Table5[[#This Row],[Age]], 0))</f>
        <v>40</v>
      </c>
    </row>
    <row r="733" spans="1:10" x14ac:dyDescent="0.15">
      <c r="A733">
        <v>189</v>
      </c>
      <c r="B733" t="str">
        <f>VLOOKUP(A733, Table3[], 5, FALSE)</f>
        <v xml:space="preserve"> MR</v>
      </c>
      <c r="C733" t="str">
        <f>VLOOKUP(A733, Table3[], 4, FALSE)</f>
        <v>Bourke</v>
      </c>
      <c r="D733">
        <f>VLOOKUP(A733, Table3[], 3, FALSE)</f>
        <v>3</v>
      </c>
      <c r="E733" t="str">
        <f>IFERROR(IF(VLOOKUP(A733, Table3[], 2, FALSE) = 0, "no", "yes"), "no")</f>
        <v>no</v>
      </c>
      <c r="F733" t="str">
        <f>VLOOKUP(A733, Table3[], 7, FALSE)</f>
        <v>male</v>
      </c>
      <c r="G733" s="11">
        <v>40</v>
      </c>
      <c r="H733">
        <f>VLOOKUP(A733, Table3[], 13, FALSE)</f>
        <v>2</v>
      </c>
      <c r="J733">
        <f>IF(Table5[[#This Row],[Age]] = "N/A", "N/A", ROUNDDOWN(Table5[[#This Row],[Age]], 0))</f>
        <v>40</v>
      </c>
    </row>
    <row r="734" spans="1:10" x14ac:dyDescent="0.15">
      <c r="A734">
        <v>210</v>
      </c>
      <c r="B734" t="str">
        <f>VLOOKUP(A734, Table3[], 5, FALSE)</f>
        <v xml:space="preserve"> MR</v>
      </c>
      <c r="C734" t="str">
        <f>VLOOKUP(A734, Table3[], 4, FALSE)</f>
        <v>Blank</v>
      </c>
      <c r="D734">
        <f>VLOOKUP(A734, Table3[], 3, FALSE)</f>
        <v>1</v>
      </c>
      <c r="E734" t="str">
        <f>IFERROR(IF(VLOOKUP(A734, Table3[], 2, FALSE) = 0, "no", "yes"), "no")</f>
        <v>yes</v>
      </c>
      <c r="F734" t="str">
        <f>VLOOKUP(A734, Table3[], 7, FALSE)</f>
        <v>male</v>
      </c>
      <c r="G734" s="11">
        <v>40</v>
      </c>
      <c r="H734">
        <f>VLOOKUP(A734, Table3[], 13, FALSE)</f>
        <v>0</v>
      </c>
      <c r="J734">
        <f>IF(Table5[[#This Row],[Age]] = "N/A", "N/A", ROUNDDOWN(Table5[[#This Row],[Age]], 0))</f>
        <v>40</v>
      </c>
    </row>
    <row r="735" spans="1:10" x14ac:dyDescent="0.15">
      <c r="A735">
        <v>264</v>
      </c>
      <c r="B735" t="str">
        <f>VLOOKUP(A735, Table3[], 5, FALSE)</f>
        <v xml:space="preserve"> MR</v>
      </c>
      <c r="C735" t="str">
        <f>VLOOKUP(A735, Table3[], 4, FALSE)</f>
        <v>Harrison</v>
      </c>
      <c r="D735">
        <f>VLOOKUP(A735, Table3[], 3, FALSE)</f>
        <v>1</v>
      </c>
      <c r="E735" t="str">
        <f>IFERROR(IF(VLOOKUP(A735, Table3[], 2, FALSE) = 0, "no", "yes"), "no")</f>
        <v>no</v>
      </c>
      <c r="F735" t="str">
        <f>VLOOKUP(A735, Table3[], 7, FALSE)</f>
        <v>male</v>
      </c>
      <c r="G735" s="11">
        <v>40</v>
      </c>
      <c r="H735">
        <f>VLOOKUP(A735, Table3[], 13, FALSE)</f>
        <v>0</v>
      </c>
      <c r="J735">
        <f>IF(Table5[[#This Row],[Age]] = "N/A", "N/A", ROUNDDOWN(Table5[[#This Row],[Age]], 0))</f>
        <v>40</v>
      </c>
    </row>
    <row r="736" spans="1:10" x14ac:dyDescent="0.15">
      <c r="A736">
        <v>320</v>
      </c>
      <c r="B736" t="str">
        <f>VLOOKUP(A736, Table3[], 5, FALSE)</f>
        <v xml:space="preserve"> MRS</v>
      </c>
      <c r="C736" t="str">
        <f>VLOOKUP(A736, Table3[], 4, FALSE)</f>
        <v>Spedden</v>
      </c>
      <c r="D736">
        <f>VLOOKUP(A736, Table3[], 3, FALSE)</f>
        <v>1</v>
      </c>
      <c r="E736" t="str">
        <f>IFERROR(IF(VLOOKUP(A736, Table3[], 2, FALSE) = 0, "no", "yes"), "no")</f>
        <v>yes</v>
      </c>
      <c r="F736" t="str">
        <f>VLOOKUP(A736, Table3[], 7, FALSE)</f>
        <v>female</v>
      </c>
      <c r="G736" s="11">
        <v>40</v>
      </c>
      <c r="H736">
        <f>VLOOKUP(A736, Table3[], 13, FALSE)</f>
        <v>2</v>
      </c>
      <c r="J736">
        <f>IF(Table5[[#This Row],[Age]] = "N/A", "N/A", ROUNDDOWN(Table5[[#This Row],[Age]], 0))</f>
        <v>40</v>
      </c>
    </row>
    <row r="737" spans="1:10" x14ac:dyDescent="0.15">
      <c r="A737">
        <v>347</v>
      </c>
      <c r="B737" t="str">
        <f>VLOOKUP(A737, Table3[], 5, FALSE)</f>
        <v xml:space="preserve"> MISS</v>
      </c>
      <c r="C737" t="str">
        <f>VLOOKUP(A737, Table3[], 4, FALSE)</f>
        <v>Smith</v>
      </c>
      <c r="D737">
        <f>VLOOKUP(A737, Table3[], 3, FALSE)</f>
        <v>2</v>
      </c>
      <c r="E737" t="str">
        <f>IFERROR(IF(VLOOKUP(A737, Table3[], 2, FALSE) = 0, "no", "yes"), "no")</f>
        <v>yes</v>
      </c>
      <c r="F737" t="str">
        <f>VLOOKUP(A737, Table3[], 7, FALSE)</f>
        <v>female</v>
      </c>
      <c r="G737" s="11">
        <v>40</v>
      </c>
      <c r="H737">
        <f>VLOOKUP(A737, Table3[], 13, FALSE)</f>
        <v>0</v>
      </c>
      <c r="J737">
        <f>IF(Table5[[#This Row],[Age]] = "N/A", "N/A", ROUNDDOWN(Table5[[#This Row],[Age]], 0))</f>
        <v>40</v>
      </c>
    </row>
    <row r="738" spans="1:10" x14ac:dyDescent="0.15">
      <c r="A738">
        <v>361</v>
      </c>
      <c r="B738" t="str">
        <f>VLOOKUP(A738, Table3[], 5, FALSE)</f>
        <v xml:space="preserve"> MR</v>
      </c>
      <c r="C738" t="str">
        <f>VLOOKUP(A738, Table3[], 4, FALSE)</f>
        <v>Skoog</v>
      </c>
      <c r="D738">
        <f>VLOOKUP(A738, Table3[], 3, FALSE)</f>
        <v>3</v>
      </c>
      <c r="E738" t="str">
        <f>IFERROR(IF(VLOOKUP(A738, Table3[], 2, FALSE) = 0, "no", "yes"), "no")</f>
        <v>no</v>
      </c>
      <c r="F738" t="str">
        <f>VLOOKUP(A738, Table3[], 7, FALSE)</f>
        <v>male</v>
      </c>
      <c r="G738" s="11">
        <v>40</v>
      </c>
      <c r="H738">
        <f>VLOOKUP(A738, Table3[], 13, FALSE)</f>
        <v>5</v>
      </c>
      <c r="J738">
        <f>IF(Table5[[#This Row],[Age]] = "N/A", "N/A", ROUNDDOWN(Table5[[#This Row],[Age]], 0))</f>
        <v>40</v>
      </c>
    </row>
    <row r="739" spans="1:10" x14ac:dyDescent="0.15">
      <c r="A739">
        <v>562</v>
      </c>
      <c r="B739" t="str">
        <f>VLOOKUP(A739, Table3[], 5, FALSE)</f>
        <v xml:space="preserve"> MR</v>
      </c>
      <c r="C739" t="str">
        <f>VLOOKUP(A739, Table3[], 4, FALSE)</f>
        <v>Sivic</v>
      </c>
      <c r="D739">
        <f>VLOOKUP(A739, Table3[], 3, FALSE)</f>
        <v>3</v>
      </c>
      <c r="E739" t="str">
        <f>IFERROR(IF(VLOOKUP(A739, Table3[], 2, FALSE) = 0, "no", "yes"), "no")</f>
        <v>no</v>
      </c>
      <c r="F739" t="str">
        <f>VLOOKUP(A739, Table3[], 7, FALSE)</f>
        <v>male</v>
      </c>
      <c r="G739" s="11">
        <v>40</v>
      </c>
      <c r="H739">
        <f>VLOOKUP(A739, Table3[], 13, FALSE)</f>
        <v>0</v>
      </c>
      <c r="J739">
        <f>IF(Table5[[#This Row],[Age]] = "N/A", "N/A", ROUNDDOWN(Table5[[#This Row],[Age]], 0))</f>
        <v>40</v>
      </c>
    </row>
    <row r="740" spans="1:10" x14ac:dyDescent="0.15">
      <c r="A740">
        <v>610</v>
      </c>
      <c r="B740" t="str">
        <f>VLOOKUP(A740, Table3[], 5, FALSE)</f>
        <v xml:space="preserve"> MISS</v>
      </c>
      <c r="C740" t="str">
        <f>VLOOKUP(A740, Table3[], 4, FALSE)</f>
        <v>Shutes</v>
      </c>
      <c r="D740">
        <f>VLOOKUP(A740, Table3[], 3, FALSE)</f>
        <v>1</v>
      </c>
      <c r="E740" t="str">
        <f>IFERROR(IF(VLOOKUP(A740, Table3[], 2, FALSE) = 0, "no", "yes"), "no")</f>
        <v>yes</v>
      </c>
      <c r="F740" t="str">
        <f>VLOOKUP(A740, Table3[], 7, FALSE)</f>
        <v>female</v>
      </c>
      <c r="G740" s="11">
        <v>40</v>
      </c>
      <c r="H740">
        <f>VLOOKUP(A740, Table3[], 13, FALSE)</f>
        <v>0</v>
      </c>
      <c r="J740">
        <f>IF(Table5[[#This Row],[Age]] = "N/A", "N/A", ROUNDDOWN(Table5[[#This Row],[Age]], 0))</f>
        <v>40</v>
      </c>
    </row>
    <row r="741" spans="1:10" x14ac:dyDescent="0.15">
      <c r="A741">
        <v>662</v>
      </c>
      <c r="B741" t="str">
        <f>VLOOKUP(A741, Table3[], 5, FALSE)</f>
        <v xml:space="preserve"> MR</v>
      </c>
      <c r="C741" t="str">
        <f>VLOOKUP(A741, Table3[], 4, FALSE)</f>
        <v>Badt</v>
      </c>
      <c r="D741">
        <f>VLOOKUP(A741, Table3[], 3, FALSE)</f>
        <v>3</v>
      </c>
      <c r="E741" t="str">
        <f>IFERROR(IF(VLOOKUP(A741, Table3[], 2, FALSE) = 0, "no", "yes"), "no")</f>
        <v>no</v>
      </c>
      <c r="F741" t="str">
        <f>VLOOKUP(A741, Table3[], 7, FALSE)</f>
        <v>male</v>
      </c>
      <c r="G741" s="11">
        <v>40</v>
      </c>
      <c r="H741">
        <f>VLOOKUP(A741, Table3[], 13, FALSE)</f>
        <v>0</v>
      </c>
      <c r="J741">
        <f>IF(Table5[[#This Row],[Age]] = "N/A", "N/A", ROUNDDOWN(Table5[[#This Row],[Age]], 0))</f>
        <v>40</v>
      </c>
    </row>
    <row r="742" spans="1:10" x14ac:dyDescent="0.15">
      <c r="A742">
        <v>671</v>
      </c>
      <c r="B742" t="str">
        <f>VLOOKUP(A742, Table3[], 5, FALSE)</f>
        <v xml:space="preserve"> MRS</v>
      </c>
      <c r="C742" t="str">
        <f>VLOOKUP(A742, Table3[], 4, FALSE)</f>
        <v>Brown</v>
      </c>
      <c r="D742">
        <f>VLOOKUP(A742, Table3[], 3, FALSE)</f>
        <v>2</v>
      </c>
      <c r="E742" t="str">
        <f>IFERROR(IF(VLOOKUP(A742, Table3[], 2, FALSE) = 0, "no", "yes"), "no")</f>
        <v>yes</v>
      </c>
      <c r="F742" t="str">
        <f>VLOOKUP(A742, Table3[], 7, FALSE)</f>
        <v>female</v>
      </c>
      <c r="G742" s="11">
        <v>40</v>
      </c>
      <c r="H742">
        <f>VLOOKUP(A742, Table3[], 13, FALSE)</f>
        <v>2</v>
      </c>
      <c r="J742">
        <f>IF(Table5[[#This Row],[Age]] = "N/A", "N/A", ROUNDDOWN(Table5[[#This Row],[Age]], 0))</f>
        <v>40</v>
      </c>
    </row>
    <row r="743" spans="1:10" x14ac:dyDescent="0.15">
      <c r="A743">
        <v>154</v>
      </c>
      <c r="B743" t="str">
        <f>VLOOKUP(A743, Table3[], 5, FALSE)</f>
        <v xml:space="preserve"> MR</v>
      </c>
      <c r="C743" t="str">
        <f>VLOOKUP(A743, Table3[], 4, FALSE)</f>
        <v>van Billiard</v>
      </c>
      <c r="D743">
        <f>VLOOKUP(A743, Table3[], 3, FALSE)</f>
        <v>3</v>
      </c>
      <c r="E743" t="str">
        <f>IFERROR(IF(VLOOKUP(A743, Table3[], 2, FALSE) = 0, "no", "yes"), "no")</f>
        <v>no</v>
      </c>
      <c r="F743" t="str">
        <f>VLOOKUP(A743, Table3[], 7, FALSE)</f>
        <v>male</v>
      </c>
      <c r="G743" s="11">
        <v>40</v>
      </c>
      <c r="H743">
        <f>VLOOKUP(A743, Table3[], 13, FALSE)</f>
        <v>2</v>
      </c>
      <c r="J743">
        <f>IF(Table5[[#This Row],[Age]] = "N/A", "N/A", ROUNDDOWN(Table5[[#This Row],[Age]], 0))</f>
        <v>40</v>
      </c>
    </row>
    <row r="744" spans="1:10" x14ac:dyDescent="0.15">
      <c r="A744">
        <v>526</v>
      </c>
      <c r="B744" t="str">
        <f>VLOOKUP(A744, Table3[], 5, FALSE)</f>
        <v xml:space="preserve"> MR</v>
      </c>
      <c r="C744" t="str">
        <f>VLOOKUP(A744, Table3[], 4, FALSE)</f>
        <v>Farrell</v>
      </c>
      <c r="D744">
        <f>VLOOKUP(A744, Table3[], 3, FALSE)</f>
        <v>3</v>
      </c>
      <c r="E744" t="str">
        <f>IFERROR(IF(VLOOKUP(A744, Table3[], 2, FALSE) = 0, "no", "yes"), "no")</f>
        <v>no</v>
      </c>
      <c r="F744" t="str">
        <f>VLOOKUP(A744, Table3[], 7, FALSE)</f>
        <v>male</v>
      </c>
      <c r="G744" s="11">
        <v>40</v>
      </c>
      <c r="H744">
        <f>VLOOKUP(A744, Table3[], 13, FALSE)</f>
        <v>0</v>
      </c>
      <c r="J744">
        <f>IF(Table5[[#This Row],[Age]] = "N/A", "N/A", ROUNDDOWN(Table5[[#This Row],[Age]], 0))</f>
        <v>40</v>
      </c>
    </row>
    <row r="745" spans="1:10" x14ac:dyDescent="0.15">
      <c r="A745">
        <v>255</v>
      </c>
      <c r="B745" t="str">
        <f>VLOOKUP(A745, Table3[], 5, FALSE)</f>
        <v xml:space="preserve"> MRS</v>
      </c>
      <c r="C745" t="str">
        <f>VLOOKUP(A745, Table3[], 4, FALSE)</f>
        <v>Rosblom</v>
      </c>
      <c r="D745">
        <f>VLOOKUP(A745, Table3[], 3, FALSE)</f>
        <v>3</v>
      </c>
      <c r="E745" t="str">
        <f>IFERROR(IF(VLOOKUP(A745, Table3[], 2, FALSE) = 0, "no", "yes"), "no")</f>
        <v>no</v>
      </c>
      <c r="F745" t="str">
        <f>VLOOKUP(A745, Table3[], 7, FALSE)</f>
        <v>female</v>
      </c>
      <c r="G745" s="11">
        <v>41</v>
      </c>
      <c r="H745">
        <f>VLOOKUP(A745, Table3[], 13, FALSE)</f>
        <v>2</v>
      </c>
      <c r="J745">
        <f>IF(Table5[[#This Row],[Age]] = "N/A", "N/A", ROUNDDOWN(Table5[[#This Row],[Age]], 0))</f>
        <v>41</v>
      </c>
    </row>
    <row r="746" spans="1:10" x14ac:dyDescent="0.15">
      <c r="A746">
        <v>273</v>
      </c>
      <c r="B746" t="str">
        <f>VLOOKUP(A746, Table3[], 5, FALSE)</f>
        <v xml:space="preserve"> MRS</v>
      </c>
      <c r="C746" t="str">
        <f>VLOOKUP(A746, Table3[], 4, FALSE)</f>
        <v>Mellinger</v>
      </c>
      <c r="D746">
        <f>VLOOKUP(A746, Table3[], 3, FALSE)</f>
        <v>2</v>
      </c>
      <c r="E746" t="str">
        <f>IFERROR(IF(VLOOKUP(A746, Table3[], 2, FALSE) = 0, "no", "yes"), "no")</f>
        <v>yes</v>
      </c>
      <c r="F746" t="str">
        <f>VLOOKUP(A746, Table3[], 7, FALSE)</f>
        <v>female</v>
      </c>
      <c r="G746" s="11">
        <v>41</v>
      </c>
      <c r="H746">
        <f>VLOOKUP(A746, Table3[], 13, FALSE)</f>
        <v>1</v>
      </c>
      <c r="J746">
        <f>IF(Table5[[#This Row],[Age]] = "N/A", "N/A", ROUNDDOWN(Table5[[#This Row],[Age]], 0))</f>
        <v>41</v>
      </c>
    </row>
    <row r="747" spans="1:10" x14ac:dyDescent="0.15">
      <c r="A747">
        <v>338</v>
      </c>
      <c r="B747" t="str">
        <f>VLOOKUP(A747, Table3[], 5, FALSE)</f>
        <v xml:space="preserve"> MISS</v>
      </c>
      <c r="C747" t="str">
        <f>VLOOKUP(A747, Table3[], 4, FALSE)</f>
        <v>Burns</v>
      </c>
      <c r="D747">
        <f>VLOOKUP(A747, Table3[], 3, FALSE)</f>
        <v>1</v>
      </c>
      <c r="E747" t="str">
        <f>IFERROR(IF(VLOOKUP(A747, Table3[], 2, FALSE) = 0, "no", "yes"), "no")</f>
        <v>yes</v>
      </c>
      <c r="F747" t="str">
        <f>VLOOKUP(A747, Table3[], 7, FALSE)</f>
        <v>female</v>
      </c>
      <c r="G747" s="11">
        <v>41</v>
      </c>
      <c r="H747">
        <f>VLOOKUP(A747, Table3[], 13, FALSE)</f>
        <v>0</v>
      </c>
      <c r="J747">
        <f>IF(Table5[[#This Row],[Age]] = "N/A", "N/A", ROUNDDOWN(Table5[[#This Row],[Age]], 0))</f>
        <v>41</v>
      </c>
    </row>
    <row r="748" spans="1:10" x14ac:dyDescent="0.15">
      <c r="A748">
        <v>639</v>
      </c>
      <c r="B748" t="str">
        <f>VLOOKUP(A748, Table3[], 5, FALSE)</f>
        <v xml:space="preserve"> MRS</v>
      </c>
      <c r="C748" t="str">
        <f>VLOOKUP(A748, Table3[], 4, FALSE)</f>
        <v>Panula</v>
      </c>
      <c r="D748">
        <f>VLOOKUP(A748, Table3[], 3, FALSE)</f>
        <v>3</v>
      </c>
      <c r="E748" t="str">
        <f>IFERROR(IF(VLOOKUP(A748, Table3[], 2, FALSE) = 0, "no", "yes"), "no")</f>
        <v>no</v>
      </c>
      <c r="F748" t="str">
        <f>VLOOKUP(A748, Table3[], 7, FALSE)</f>
        <v>female</v>
      </c>
      <c r="G748" s="11">
        <v>41</v>
      </c>
      <c r="H748">
        <f>VLOOKUP(A748, Table3[], 13, FALSE)</f>
        <v>5</v>
      </c>
      <c r="J748">
        <f>IF(Table5[[#This Row],[Age]] = "N/A", "N/A", ROUNDDOWN(Table5[[#This Row],[Age]], 0))</f>
        <v>41</v>
      </c>
    </row>
    <row r="749" spans="1:10" x14ac:dyDescent="0.15">
      <c r="A749">
        <v>762</v>
      </c>
      <c r="B749" t="str">
        <f>VLOOKUP(A749, Table3[], 5, FALSE)</f>
        <v xml:space="preserve"> MR</v>
      </c>
      <c r="C749" t="str">
        <f>VLOOKUP(A749, Table3[], 4, FALSE)</f>
        <v>Nirva</v>
      </c>
      <c r="D749">
        <f>VLOOKUP(A749, Table3[], 3, FALSE)</f>
        <v>3</v>
      </c>
      <c r="E749" t="str">
        <f>IFERROR(IF(VLOOKUP(A749, Table3[], 2, FALSE) = 0, "no", "yes"), "no")</f>
        <v>no</v>
      </c>
      <c r="F749" t="str">
        <f>VLOOKUP(A749, Table3[], 7, FALSE)</f>
        <v>male</v>
      </c>
      <c r="G749" s="11">
        <v>41</v>
      </c>
      <c r="H749">
        <f>VLOOKUP(A749, Table3[], 13, FALSE)</f>
        <v>0</v>
      </c>
      <c r="J749">
        <f>IF(Table5[[#This Row],[Age]] = "N/A", "N/A", ROUNDDOWN(Table5[[#This Row],[Age]], 0))</f>
        <v>41</v>
      </c>
    </row>
    <row r="750" spans="1:10" x14ac:dyDescent="0.15">
      <c r="A750">
        <v>861</v>
      </c>
      <c r="B750" t="str">
        <f>VLOOKUP(A750, Table3[], 5, FALSE)</f>
        <v xml:space="preserve"> MR</v>
      </c>
      <c r="C750" t="str">
        <f>VLOOKUP(A750, Table3[], 4, FALSE)</f>
        <v>Hansen</v>
      </c>
      <c r="D750">
        <f>VLOOKUP(A750, Table3[], 3, FALSE)</f>
        <v>3</v>
      </c>
      <c r="E750" t="str">
        <f>IFERROR(IF(VLOOKUP(A750, Table3[], 2, FALSE) = 0, "no", "yes"), "no")</f>
        <v>no</v>
      </c>
      <c r="F750" t="str">
        <f>VLOOKUP(A750, Table3[], 7, FALSE)</f>
        <v>male</v>
      </c>
      <c r="G750" s="11">
        <v>41</v>
      </c>
      <c r="H750">
        <f>VLOOKUP(A750, Table3[], 13, FALSE)</f>
        <v>2</v>
      </c>
      <c r="J750">
        <f>IF(Table5[[#This Row],[Age]] = "N/A", "N/A", ROUNDDOWN(Table5[[#This Row],[Age]], 0))</f>
        <v>41</v>
      </c>
    </row>
    <row r="751" spans="1:10" x14ac:dyDescent="0.15">
      <c r="A751">
        <v>36</v>
      </c>
      <c r="B751" t="str">
        <f>VLOOKUP(A751, Table3[], 5, FALSE)</f>
        <v xml:space="preserve"> MR</v>
      </c>
      <c r="C751" t="str">
        <f>VLOOKUP(A751, Table3[], 4, FALSE)</f>
        <v>Holverson</v>
      </c>
      <c r="D751">
        <f>VLOOKUP(A751, Table3[], 3, FALSE)</f>
        <v>1</v>
      </c>
      <c r="E751" t="str">
        <f>IFERROR(IF(VLOOKUP(A751, Table3[], 2, FALSE) = 0, "no", "yes"), "no")</f>
        <v>no</v>
      </c>
      <c r="F751" t="str">
        <f>VLOOKUP(A751, Table3[], 7, FALSE)</f>
        <v>male</v>
      </c>
      <c r="G751" s="11">
        <v>42</v>
      </c>
      <c r="H751">
        <f>VLOOKUP(A751, Table3[], 13, FALSE)</f>
        <v>1</v>
      </c>
      <c r="J751">
        <f>IF(Table5[[#This Row],[Age]] = "N/A", "N/A", ROUNDDOWN(Table5[[#This Row],[Age]], 0))</f>
        <v>42</v>
      </c>
    </row>
    <row r="752" spans="1:10" x14ac:dyDescent="0.15">
      <c r="A752">
        <v>150</v>
      </c>
      <c r="B752" t="str">
        <f>VLOOKUP(A752, Table3[], 5, FALSE)</f>
        <v xml:space="preserve"> REV</v>
      </c>
      <c r="C752" t="str">
        <f>VLOOKUP(A752, Table3[], 4, FALSE)</f>
        <v>Byles</v>
      </c>
      <c r="D752">
        <f>VLOOKUP(A752, Table3[], 3, FALSE)</f>
        <v>2</v>
      </c>
      <c r="E752" t="str">
        <f>IFERROR(IF(VLOOKUP(A752, Table3[], 2, FALSE) = 0, "no", "yes"), "no")</f>
        <v>no</v>
      </c>
      <c r="F752" t="str">
        <f>VLOOKUP(A752, Table3[], 7, FALSE)</f>
        <v>male</v>
      </c>
      <c r="G752" s="11">
        <v>42</v>
      </c>
      <c r="H752">
        <f>VLOOKUP(A752, Table3[], 13, FALSE)</f>
        <v>0</v>
      </c>
      <c r="J752">
        <f>IF(Table5[[#This Row],[Age]] = "N/A", "N/A", ROUNDDOWN(Table5[[#This Row],[Age]], 0))</f>
        <v>42</v>
      </c>
    </row>
    <row r="753" spans="1:10" x14ac:dyDescent="0.15">
      <c r="A753">
        <v>198</v>
      </c>
      <c r="B753" t="str">
        <f>VLOOKUP(A753, Table3[], 5, FALSE)</f>
        <v xml:space="preserve"> MR</v>
      </c>
      <c r="C753" t="str">
        <f>VLOOKUP(A753, Table3[], 4, FALSE)</f>
        <v>Olsen</v>
      </c>
      <c r="D753">
        <f>VLOOKUP(A753, Table3[], 3, FALSE)</f>
        <v>3</v>
      </c>
      <c r="E753" t="str">
        <f>IFERROR(IF(VLOOKUP(A753, Table3[], 2, FALSE) = 0, "no", "yes"), "no")</f>
        <v>no</v>
      </c>
      <c r="F753" t="str">
        <f>VLOOKUP(A753, Table3[], 7, FALSE)</f>
        <v>male</v>
      </c>
      <c r="G753" s="11">
        <v>42</v>
      </c>
      <c r="H753">
        <f>VLOOKUP(A753, Table3[], 13, FALSE)</f>
        <v>1</v>
      </c>
      <c r="J753">
        <f>IF(Table5[[#This Row],[Age]] = "N/A", "N/A", ROUNDDOWN(Table5[[#This Row],[Age]], 0))</f>
        <v>42</v>
      </c>
    </row>
    <row r="754" spans="1:10" x14ac:dyDescent="0.15">
      <c r="A754">
        <v>218</v>
      </c>
      <c r="B754" t="str">
        <f>VLOOKUP(A754, Table3[], 5, FALSE)</f>
        <v xml:space="preserve"> MR</v>
      </c>
      <c r="C754" t="str">
        <f>VLOOKUP(A754, Table3[], 4, FALSE)</f>
        <v>Jacobsohn</v>
      </c>
      <c r="D754">
        <f>VLOOKUP(A754, Table3[], 3, FALSE)</f>
        <v>2</v>
      </c>
      <c r="E754" t="str">
        <f>IFERROR(IF(VLOOKUP(A754, Table3[], 2, FALSE) = 0, "no", "yes"), "no")</f>
        <v>no</v>
      </c>
      <c r="F754" t="str">
        <f>VLOOKUP(A754, Table3[], 7, FALSE)</f>
        <v>male</v>
      </c>
      <c r="G754" s="11">
        <v>42</v>
      </c>
      <c r="H754">
        <f>VLOOKUP(A754, Table3[], 13, FALSE)</f>
        <v>1</v>
      </c>
      <c r="J754">
        <f>IF(Table5[[#This Row],[Age]] = "N/A", "N/A", ROUNDDOWN(Table5[[#This Row],[Age]], 0))</f>
        <v>42</v>
      </c>
    </row>
    <row r="755" spans="1:10" x14ac:dyDescent="0.15">
      <c r="A755">
        <v>289</v>
      </c>
      <c r="B755" t="str">
        <f>VLOOKUP(A755, Table3[], 5, FALSE)</f>
        <v xml:space="preserve"> MR</v>
      </c>
      <c r="C755" t="str">
        <f>VLOOKUP(A755, Table3[], 4, FALSE)</f>
        <v>Hosono</v>
      </c>
      <c r="D755">
        <f>VLOOKUP(A755, Table3[], 3, FALSE)</f>
        <v>2</v>
      </c>
      <c r="E755" t="str">
        <f>IFERROR(IF(VLOOKUP(A755, Table3[], 2, FALSE) = 0, "no", "yes"), "no")</f>
        <v>yes</v>
      </c>
      <c r="F755" t="str">
        <f>VLOOKUP(A755, Table3[], 7, FALSE)</f>
        <v>male</v>
      </c>
      <c r="G755" s="11">
        <v>42</v>
      </c>
      <c r="H755">
        <f>VLOOKUP(A755, Table3[], 13, FALSE)</f>
        <v>0</v>
      </c>
      <c r="J755">
        <f>IF(Table5[[#This Row],[Age]] = "N/A", "N/A", ROUNDDOWN(Table5[[#This Row],[Age]], 0))</f>
        <v>42</v>
      </c>
    </row>
    <row r="756" spans="1:10" x14ac:dyDescent="0.15">
      <c r="A756">
        <v>350</v>
      </c>
      <c r="B756" t="str">
        <f>VLOOKUP(A756, Table3[], 5, FALSE)</f>
        <v xml:space="preserve"> MR</v>
      </c>
      <c r="C756" t="str">
        <f>VLOOKUP(A756, Table3[], 4, FALSE)</f>
        <v>Dimic</v>
      </c>
      <c r="D756">
        <f>VLOOKUP(A756, Table3[], 3, FALSE)</f>
        <v>3</v>
      </c>
      <c r="E756" t="str">
        <f>IFERROR(IF(VLOOKUP(A756, Table3[], 2, FALSE) = 0, "no", "yes"), "no")</f>
        <v>no</v>
      </c>
      <c r="F756" t="str">
        <f>VLOOKUP(A756, Table3[], 7, FALSE)</f>
        <v>male</v>
      </c>
      <c r="G756" s="11">
        <v>42</v>
      </c>
      <c r="H756">
        <f>VLOOKUP(A756, Table3[], 13, FALSE)</f>
        <v>0</v>
      </c>
      <c r="J756">
        <f>IF(Table5[[#This Row],[Age]] = "N/A", "N/A", ROUNDDOWN(Table5[[#This Row],[Age]], 0))</f>
        <v>42</v>
      </c>
    </row>
    <row r="757" spans="1:10" x14ac:dyDescent="0.15">
      <c r="A757">
        <v>381</v>
      </c>
      <c r="B757" t="str">
        <f>VLOOKUP(A757, Table3[], 5, FALSE)</f>
        <v xml:space="preserve"> MISS</v>
      </c>
      <c r="C757" t="str">
        <f>VLOOKUP(A757, Table3[], 4, FALSE)</f>
        <v>Bidois</v>
      </c>
      <c r="D757">
        <f>VLOOKUP(A757, Table3[], 3, FALSE)</f>
        <v>1</v>
      </c>
      <c r="E757" t="str">
        <f>IFERROR(IF(VLOOKUP(A757, Table3[], 2, FALSE) = 0, "no", "yes"), "no")</f>
        <v>yes</v>
      </c>
      <c r="F757" t="str">
        <f>VLOOKUP(A757, Table3[], 7, FALSE)</f>
        <v>female</v>
      </c>
      <c r="G757" s="11">
        <v>42</v>
      </c>
      <c r="H757">
        <f>VLOOKUP(A757, Table3[], 13, FALSE)</f>
        <v>0</v>
      </c>
      <c r="J757">
        <f>IF(Table5[[#This Row],[Age]] = "N/A", "N/A", ROUNDDOWN(Table5[[#This Row],[Age]], 0))</f>
        <v>42</v>
      </c>
    </row>
    <row r="758" spans="1:10" x14ac:dyDescent="0.15">
      <c r="A758">
        <v>433</v>
      </c>
      <c r="B758" t="str">
        <f>VLOOKUP(A758, Table3[], 5, FALSE)</f>
        <v xml:space="preserve"> MRS</v>
      </c>
      <c r="C758" t="str">
        <f>VLOOKUP(A758, Table3[], 4, FALSE)</f>
        <v>Louch</v>
      </c>
      <c r="D758">
        <f>VLOOKUP(A758, Table3[], 3, FALSE)</f>
        <v>2</v>
      </c>
      <c r="E758" t="str">
        <f>IFERROR(IF(VLOOKUP(A758, Table3[], 2, FALSE) = 0, "no", "yes"), "no")</f>
        <v>yes</v>
      </c>
      <c r="F758" t="str">
        <f>VLOOKUP(A758, Table3[], 7, FALSE)</f>
        <v>female</v>
      </c>
      <c r="G758" s="11">
        <v>42</v>
      </c>
      <c r="H758">
        <f>VLOOKUP(A758, Table3[], 13, FALSE)</f>
        <v>1</v>
      </c>
      <c r="J758">
        <f>IF(Table5[[#This Row],[Age]] = "N/A", "N/A", ROUNDDOWN(Table5[[#This Row],[Age]], 0))</f>
        <v>42</v>
      </c>
    </row>
    <row r="759" spans="1:10" x14ac:dyDescent="0.15">
      <c r="A759">
        <v>622</v>
      </c>
      <c r="B759" t="str">
        <f>VLOOKUP(A759, Table3[], 5, FALSE)</f>
        <v xml:space="preserve"> MR</v>
      </c>
      <c r="C759" t="str">
        <f>VLOOKUP(A759, Table3[], 4, FALSE)</f>
        <v>Kimball</v>
      </c>
      <c r="D759">
        <f>VLOOKUP(A759, Table3[], 3, FALSE)</f>
        <v>1</v>
      </c>
      <c r="E759" t="str">
        <f>IFERROR(IF(VLOOKUP(A759, Table3[], 2, FALSE) = 0, "no", "yes"), "no")</f>
        <v>yes</v>
      </c>
      <c r="F759" t="str">
        <f>VLOOKUP(A759, Table3[], 7, FALSE)</f>
        <v>male</v>
      </c>
      <c r="G759" s="11">
        <v>42</v>
      </c>
      <c r="H759">
        <f>VLOOKUP(A759, Table3[], 13, FALSE)</f>
        <v>1</v>
      </c>
      <c r="J759">
        <f>IF(Table5[[#This Row],[Age]] = "N/A", "N/A", ROUNDDOWN(Table5[[#This Row],[Age]], 0))</f>
        <v>42</v>
      </c>
    </row>
    <row r="760" spans="1:10" x14ac:dyDescent="0.15">
      <c r="A760">
        <v>700</v>
      </c>
      <c r="B760" t="str">
        <f>VLOOKUP(A760, Table3[], 5, FALSE)</f>
        <v xml:space="preserve"> MR</v>
      </c>
      <c r="C760" t="str">
        <f>VLOOKUP(A760, Table3[], 4, FALSE)</f>
        <v>Humblen</v>
      </c>
      <c r="D760">
        <f>VLOOKUP(A760, Table3[], 3, FALSE)</f>
        <v>3</v>
      </c>
      <c r="E760" t="str">
        <f>IFERROR(IF(VLOOKUP(A760, Table3[], 2, FALSE) = 0, "no", "yes"), "no")</f>
        <v>no</v>
      </c>
      <c r="F760" t="str">
        <f>VLOOKUP(A760, Table3[], 7, FALSE)</f>
        <v>male</v>
      </c>
      <c r="G760" s="11">
        <v>42</v>
      </c>
      <c r="H760">
        <f>VLOOKUP(A760, Table3[], 13, FALSE)</f>
        <v>0</v>
      </c>
      <c r="J760">
        <f>IF(Table5[[#This Row],[Age]] = "N/A", "N/A", ROUNDDOWN(Table5[[#This Row],[Age]], 0))</f>
        <v>42</v>
      </c>
    </row>
    <row r="761" spans="1:10" x14ac:dyDescent="0.15">
      <c r="A761">
        <v>708</v>
      </c>
      <c r="B761" t="str">
        <f>VLOOKUP(A761, Table3[], 5, FALSE)</f>
        <v xml:space="preserve"> MR</v>
      </c>
      <c r="C761" t="str">
        <f>VLOOKUP(A761, Table3[], 4, FALSE)</f>
        <v>Calderhead</v>
      </c>
      <c r="D761">
        <f>VLOOKUP(A761, Table3[], 3, FALSE)</f>
        <v>1</v>
      </c>
      <c r="E761" t="str">
        <f>IFERROR(IF(VLOOKUP(A761, Table3[], 2, FALSE) = 0, "no", "yes"), "no")</f>
        <v>yes</v>
      </c>
      <c r="F761" t="str">
        <f>VLOOKUP(A761, Table3[], 7, FALSE)</f>
        <v>male</v>
      </c>
      <c r="G761" s="11">
        <v>42</v>
      </c>
      <c r="H761">
        <f>VLOOKUP(A761, Table3[], 13, FALSE)</f>
        <v>0</v>
      </c>
      <c r="J761">
        <f>IF(Table5[[#This Row],[Age]] = "N/A", "N/A", ROUNDDOWN(Table5[[#This Row],[Age]], 0))</f>
        <v>42</v>
      </c>
    </row>
    <row r="762" spans="1:10" x14ac:dyDescent="0.15">
      <c r="A762">
        <v>846</v>
      </c>
      <c r="B762" t="str">
        <f>VLOOKUP(A762, Table3[], 5, FALSE)</f>
        <v xml:space="preserve"> MR</v>
      </c>
      <c r="C762" t="str">
        <f>VLOOKUP(A762, Table3[], 4, FALSE)</f>
        <v>Abbing</v>
      </c>
      <c r="D762">
        <f>VLOOKUP(A762, Table3[], 3, FALSE)</f>
        <v>3</v>
      </c>
      <c r="E762" t="str">
        <f>IFERROR(IF(VLOOKUP(A762, Table3[], 2, FALSE) = 0, "no", "yes"), "no")</f>
        <v>no</v>
      </c>
      <c r="F762" t="str">
        <f>VLOOKUP(A762, Table3[], 7, FALSE)</f>
        <v>male</v>
      </c>
      <c r="G762" s="11">
        <v>42</v>
      </c>
      <c r="H762">
        <f>VLOOKUP(A762, Table3[], 13, FALSE)</f>
        <v>0</v>
      </c>
      <c r="J762">
        <f>IF(Table5[[#This Row],[Age]] = "N/A", "N/A", ROUNDDOWN(Table5[[#This Row],[Age]], 0))</f>
        <v>42</v>
      </c>
    </row>
    <row r="763" spans="1:10" x14ac:dyDescent="0.15">
      <c r="A763">
        <v>866</v>
      </c>
      <c r="B763" t="str">
        <f>VLOOKUP(A763, Table3[], 5, FALSE)</f>
        <v xml:space="preserve"> MRS</v>
      </c>
      <c r="C763" t="str">
        <f>VLOOKUP(A763, Table3[], 4, FALSE)</f>
        <v>Bystrom</v>
      </c>
      <c r="D763">
        <f>VLOOKUP(A763, Table3[], 3, FALSE)</f>
        <v>2</v>
      </c>
      <c r="E763" t="str">
        <f>IFERROR(IF(VLOOKUP(A763, Table3[], 2, FALSE) = 0, "no", "yes"), "no")</f>
        <v>yes</v>
      </c>
      <c r="F763" t="str">
        <f>VLOOKUP(A763, Table3[], 7, FALSE)</f>
        <v>female</v>
      </c>
      <c r="G763" s="11">
        <v>42</v>
      </c>
      <c r="H763">
        <f>VLOOKUP(A763, Table3[], 13, FALSE)</f>
        <v>0</v>
      </c>
      <c r="J763">
        <f>IF(Table5[[#This Row],[Age]] = "N/A", "N/A", ROUNDDOWN(Table5[[#This Row],[Age]], 0))</f>
        <v>42</v>
      </c>
    </row>
    <row r="764" spans="1:10" x14ac:dyDescent="0.15">
      <c r="A764">
        <v>315</v>
      </c>
      <c r="B764" t="str">
        <f>VLOOKUP(A764, Table3[], 5, FALSE)</f>
        <v xml:space="preserve"> MR</v>
      </c>
      <c r="C764" t="str">
        <f>VLOOKUP(A764, Table3[], 4, FALSE)</f>
        <v>Hart</v>
      </c>
      <c r="D764">
        <f>VLOOKUP(A764, Table3[], 3, FALSE)</f>
        <v>2</v>
      </c>
      <c r="E764" t="str">
        <f>IFERROR(IF(VLOOKUP(A764, Table3[], 2, FALSE) = 0, "no", "yes"), "no")</f>
        <v>no</v>
      </c>
      <c r="F764" t="str">
        <f>VLOOKUP(A764, Table3[], 7, FALSE)</f>
        <v>male</v>
      </c>
      <c r="G764" s="11">
        <v>43</v>
      </c>
      <c r="H764">
        <f>VLOOKUP(A764, Table3[], 13, FALSE)</f>
        <v>2</v>
      </c>
      <c r="J764">
        <f>IF(Table5[[#This Row],[Age]] = "N/A", "N/A", ROUNDDOWN(Table5[[#This Row],[Age]], 0))</f>
        <v>43</v>
      </c>
    </row>
    <row r="765" spans="1:10" x14ac:dyDescent="0.15">
      <c r="A765">
        <v>669</v>
      </c>
      <c r="B765" t="str">
        <f>VLOOKUP(A765, Table3[], 5, FALSE)</f>
        <v xml:space="preserve"> MR</v>
      </c>
      <c r="C765" t="str">
        <f>VLOOKUP(A765, Table3[], 4, FALSE)</f>
        <v>Cook</v>
      </c>
      <c r="D765">
        <f>VLOOKUP(A765, Table3[], 3, FALSE)</f>
        <v>3</v>
      </c>
      <c r="E765" t="str">
        <f>IFERROR(IF(VLOOKUP(A765, Table3[], 2, FALSE) = 0, "no", "yes"), "no")</f>
        <v>no</v>
      </c>
      <c r="F765" t="str">
        <f>VLOOKUP(A765, Table3[], 7, FALSE)</f>
        <v>male</v>
      </c>
      <c r="G765" s="11">
        <v>43</v>
      </c>
      <c r="H765">
        <f>VLOOKUP(A765, Table3[], 13, FALSE)</f>
        <v>0</v>
      </c>
      <c r="J765">
        <f>IF(Table5[[#This Row],[Age]] = "N/A", "N/A", ROUNDDOWN(Table5[[#This Row],[Age]], 0))</f>
        <v>43</v>
      </c>
    </row>
    <row r="766" spans="1:10" x14ac:dyDescent="0.15">
      <c r="A766">
        <v>679</v>
      </c>
      <c r="B766" t="str">
        <f>VLOOKUP(A766, Table3[], 5, FALSE)</f>
        <v xml:space="preserve"> MRS</v>
      </c>
      <c r="C766" t="str">
        <f>VLOOKUP(A766, Table3[], 4, FALSE)</f>
        <v>Goodwin</v>
      </c>
      <c r="D766">
        <f>VLOOKUP(A766, Table3[], 3, FALSE)</f>
        <v>3</v>
      </c>
      <c r="E766" t="str">
        <f>IFERROR(IF(VLOOKUP(A766, Table3[], 2, FALSE) = 0, "no", "yes"), "no")</f>
        <v>no</v>
      </c>
      <c r="F766" t="str">
        <f>VLOOKUP(A766, Table3[], 7, FALSE)</f>
        <v>female</v>
      </c>
      <c r="G766" s="11">
        <v>43</v>
      </c>
      <c r="H766">
        <f>VLOOKUP(A766, Table3[], 13, FALSE)</f>
        <v>7</v>
      </c>
      <c r="J766">
        <f>IF(Table5[[#This Row],[Age]] = "N/A", "N/A", ROUNDDOWN(Table5[[#This Row],[Age]], 0))</f>
        <v>43</v>
      </c>
    </row>
    <row r="767" spans="1:10" x14ac:dyDescent="0.15">
      <c r="A767">
        <v>780</v>
      </c>
      <c r="B767" t="str">
        <f>VLOOKUP(A767, Table3[], 5, FALSE)</f>
        <v xml:space="preserve"> MRS</v>
      </c>
      <c r="C767" t="str">
        <f>VLOOKUP(A767, Table3[], 4, FALSE)</f>
        <v>Robert</v>
      </c>
      <c r="D767">
        <f>VLOOKUP(A767, Table3[], 3, FALSE)</f>
        <v>1</v>
      </c>
      <c r="E767" t="str">
        <f>IFERROR(IF(VLOOKUP(A767, Table3[], 2, FALSE) = 0, "no", "yes"), "no")</f>
        <v>yes</v>
      </c>
      <c r="F767" t="str">
        <f>VLOOKUP(A767, Table3[], 7, FALSE)</f>
        <v>female</v>
      </c>
      <c r="G767" s="11">
        <v>43</v>
      </c>
      <c r="H767">
        <f>VLOOKUP(A767, Table3[], 13, FALSE)</f>
        <v>1</v>
      </c>
      <c r="J767">
        <f>IF(Table5[[#This Row],[Age]] = "N/A", "N/A", ROUNDDOWN(Table5[[#This Row],[Age]], 0))</f>
        <v>43</v>
      </c>
    </row>
    <row r="768" spans="1:10" x14ac:dyDescent="0.15">
      <c r="A768">
        <v>819</v>
      </c>
      <c r="B768" t="str">
        <f>VLOOKUP(A768, Table3[], 5, FALSE)</f>
        <v xml:space="preserve"> MR</v>
      </c>
      <c r="C768" t="str">
        <f>VLOOKUP(A768, Table3[], 4, FALSE)</f>
        <v>Holm</v>
      </c>
      <c r="D768">
        <f>VLOOKUP(A768, Table3[], 3, FALSE)</f>
        <v>3</v>
      </c>
      <c r="E768" t="str">
        <f>IFERROR(IF(VLOOKUP(A768, Table3[], 2, FALSE) = 0, "no", "yes"), "no")</f>
        <v>no</v>
      </c>
      <c r="F768" t="str">
        <f>VLOOKUP(A768, Table3[], 7, FALSE)</f>
        <v>male</v>
      </c>
      <c r="G768" s="11">
        <v>43</v>
      </c>
      <c r="H768">
        <f>VLOOKUP(A768, Table3[], 13, FALSE)</f>
        <v>0</v>
      </c>
      <c r="J768">
        <f>IF(Table5[[#This Row],[Age]] = "N/A", "N/A", ROUNDDOWN(Table5[[#This Row],[Age]], 0))</f>
        <v>43</v>
      </c>
    </row>
    <row r="769" spans="1:10" x14ac:dyDescent="0.15">
      <c r="A769">
        <v>161</v>
      </c>
      <c r="B769" t="str">
        <f>VLOOKUP(A769, Table3[], 5, FALSE)</f>
        <v xml:space="preserve"> MR</v>
      </c>
      <c r="C769" t="str">
        <f>VLOOKUP(A769, Table3[], 4, FALSE)</f>
        <v>Cribb</v>
      </c>
      <c r="D769">
        <f>VLOOKUP(A769, Table3[], 3, FALSE)</f>
        <v>3</v>
      </c>
      <c r="E769" t="str">
        <f>IFERROR(IF(VLOOKUP(A769, Table3[], 2, FALSE) = 0, "no", "yes"), "no")</f>
        <v>no</v>
      </c>
      <c r="F769" t="str">
        <f>VLOOKUP(A769, Table3[], 7, FALSE)</f>
        <v>male</v>
      </c>
      <c r="G769" s="11">
        <v>44</v>
      </c>
      <c r="H769">
        <f>VLOOKUP(A769, Table3[], 13, FALSE)</f>
        <v>1</v>
      </c>
      <c r="J769">
        <f>IF(Table5[[#This Row],[Age]] = "N/A", "N/A", ROUNDDOWN(Table5[[#This Row],[Age]], 0))</f>
        <v>44</v>
      </c>
    </row>
    <row r="770" spans="1:10" x14ac:dyDescent="0.15">
      <c r="A770">
        <v>195</v>
      </c>
      <c r="B770" t="str">
        <f>VLOOKUP(A770, Table3[], 5, FALSE)</f>
        <v xml:space="preserve"> MRS</v>
      </c>
      <c r="C770" t="str">
        <f>VLOOKUP(A770, Table3[], 4, FALSE)</f>
        <v>Brown</v>
      </c>
      <c r="D770">
        <f>VLOOKUP(A770, Table3[], 3, FALSE)</f>
        <v>1</v>
      </c>
      <c r="E770" t="str">
        <f>IFERROR(IF(VLOOKUP(A770, Table3[], 2, FALSE) = 0, "no", "yes"), "no")</f>
        <v>yes</v>
      </c>
      <c r="F770" t="str">
        <f>VLOOKUP(A770, Table3[], 7, FALSE)</f>
        <v>female</v>
      </c>
      <c r="G770" s="11">
        <v>44</v>
      </c>
      <c r="H770">
        <f>VLOOKUP(A770, Table3[], 13, FALSE)</f>
        <v>0</v>
      </c>
      <c r="J770">
        <f>IF(Table5[[#This Row],[Age]] = "N/A", "N/A", ROUNDDOWN(Table5[[#This Row],[Age]], 0))</f>
        <v>44</v>
      </c>
    </row>
    <row r="771" spans="1:10" x14ac:dyDescent="0.15">
      <c r="A771">
        <v>237</v>
      </c>
      <c r="B771" t="str">
        <f>VLOOKUP(A771, Table3[], 5, FALSE)</f>
        <v xml:space="preserve"> MR</v>
      </c>
      <c r="C771" t="str">
        <f>VLOOKUP(A771, Table3[], 4, FALSE)</f>
        <v>Hold</v>
      </c>
      <c r="D771">
        <f>VLOOKUP(A771, Table3[], 3, FALSE)</f>
        <v>2</v>
      </c>
      <c r="E771" t="str">
        <f>IFERROR(IF(VLOOKUP(A771, Table3[], 2, FALSE) = 0, "no", "yes"), "no")</f>
        <v>no</v>
      </c>
      <c r="F771" t="str">
        <f>VLOOKUP(A771, Table3[], 7, FALSE)</f>
        <v>male</v>
      </c>
      <c r="G771" s="11">
        <v>44</v>
      </c>
      <c r="H771">
        <f>VLOOKUP(A771, Table3[], 13, FALSE)</f>
        <v>1</v>
      </c>
      <c r="J771">
        <f>IF(Table5[[#This Row],[Age]] = "N/A", "N/A", ROUNDDOWN(Table5[[#This Row],[Age]], 0))</f>
        <v>44</v>
      </c>
    </row>
    <row r="772" spans="1:10" x14ac:dyDescent="0.15">
      <c r="A772">
        <v>246</v>
      </c>
      <c r="B772" t="str">
        <f>VLOOKUP(A772, Table3[], 5, FALSE)</f>
        <v xml:space="preserve"> DR</v>
      </c>
      <c r="C772" t="str">
        <f>VLOOKUP(A772, Table3[], 4, FALSE)</f>
        <v>Minahan</v>
      </c>
      <c r="D772">
        <f>VLOOKUP(A772, Table3[], 3, FALSE)</f>
        <v>1</v>
      </c>
      <c r="E772" t="str">
        <f>IFERROR(IF(VLOOKUP(A772, Table3[], 2, FALSE) = 0, "no", "yes"), "no")</f>
        <v>no</v>
      </c>
      <c r="F772" t="str">
        <f>VLOOKUP(A772, Table3[], 7, FALSE)</f>
        <v>male</v>
      </c>
      <c r="G772" s="11">
        <v>44</v>
      </c>
      <c r="H772">
        <f>VLOOKUP(A772, Table3[], 13, FALSE)</f>
        <v>2</v>
      </c>
      <c r="J772">
        <f>IF(Table5[[#This Row],[Age]] = "N/A", "N/A", ROUNDDOWN(Table5[[#This Row],[Age]], 0))</f>
        <v>44</v>
      </c>
    </row>
    <row r="773" spans="1:10" x14ac:dyDescent="0.15">
      <c r="A773">
        <v>415</v>
      </c>
      <c r="B773" t="str">
        <f>VLOOKUP(A773, Table3[], 5, FALSE)</f>
        <v xml:space="preserve"> MR</v>
      </c>
      <c r="C773" t="str">
        <f>VLOOKUP(A773, Table3[], 4, FALSE)</f>
        <v>Sundman</v>
      </c>
      <c r="D773">
        <f>VLOOKUP(A773, Table3[], 3, FALSE)</f>
        <v>3</v>
      </c>
      <c r="E773" t="str">
        <f>IFERROR(IF(VLOOKUP(A773, Table3[], 2, FALSE) = 0, "no", "yes"), "no")</f>
        <v>yes</v>
      </c>
      <c r="F773" t="str">
        <f>VLOOKUP(A773, Table3[], 7, FALSE)</f>
        <v>male</v>
      </c>
      <c r="G773" s="11">
        <v>44</v>
      </c>
      <c r="H773">
        <f>VLOOKUP(A773, Table3[], 13, FALSE)</f>
        <v>0</v>
      </c>
      <c r="J773">
        <f>IF(Table5[[#This Row],[Age]] = "N/A", "N/A", ROUNDDOWN(Table5[[#This Row],[Age]], 0))</f>
        <v>44</v>
      </c>
    </row>
    <row r="774" spans="1:10" x14ac:dyDescent="0.15">
      <c r="A774">
        <v>524</v>
      </c>
      <c r="B774" t="str">
        <f>VLOOKUP(A774, Table3[], 5, FALSE)</f>
        <v xml:space="preserve"> MRS</v>
      </c>
      <c r="C774" t="str">
        <f>VLOOKUP(A774, Table3[], 4, FALSE)</f>
        <v>Hippach</v>
      </c>
      <c r="D774">
        <f>VLOOKUP(A774, Table3[], 3, FALSE)</f>
        <v>1</v>
      </c>
      <c r="E774" t="str">
        <f>IFERROR(IF(VLOOKUP(A774, Table3[], 2, FALSE) = 0, "no", "yes"), "no")</f>
        <v>yes</v>
      </c>
      <c r="F774" t="str">
        <f>VLOOKUP(A774, Table3[], 7, FALSE)</f>
        <v>female</v>
      </c>
      <c r="G774" s="11">
        <v>44</v>
      </c>
      <c r="H774">
        <f>VLOOKUP(A774, Table3[], 13, FALSE)</f>
        <v>1</v>
      </c>
      <c r="J774">
        <f>IF(Table5[[#This Row],[Age]] = "N/A", "N/A", ROUNDDOWN(Table5[[#This Row],[Age]], 0))</f>
        <v>44</v>
      </c>
    </row>
    <row r="775" spans="1:10" x14ac:dyDescent="0.15">
      <c r="A775">
        <v>604</v>
      </c>
      <c r="B775" t="str">
        <f>VLOOKUP(A775, Table3[], 5, FALSE)</f>
        <v xml:space="preserve"> MR</v>
      </c>
      <c r="C775" t="str">
        <f>VLOOKUP(A775, Table3[], 4, FALSE)</f>
        <v>Torber</v>
      </c>
      <c r="D775">
        <f>VLOOKUP(A775, Table3[], 3, FALSE)</f>
        <v>3</v>
      </c>
      <c r="E775" t="str">
        <f>IFERROR(IF(VLOOKUP(A775, Table3[], 2, FALSE) = 0, "no", "yes"), "no")</f>
        <v>no</v>
      </c>
      <c r="F775" t="str">
        <f>VLOOKUP(A775, Table3[], 7, FALSE)</f>
        <v>male</v>
      </c>
      <c r="G775" s="11">
        <v>44</v>
      </c>
      <c r="H775">
        <f>VLOOKUP(A775, Table3[], 13, FALSE)</f>
        <v>0</v>
      </c>
      <c r="J775">
        <f>IF(Table5[[#This Row],[Age]] = "N/A", "N/A", ROUNDDOWN(Table5[[#This Row],[Age]], 0))</f>
        <v>44</v>
      </c>
    </row>
    <row r="776" spans="1:10" x14ac:dyDescent="0.15">
      <c r="A776">
        <v>697</v>
      </c>
      <c r="B776" t="str">
        <f>VLOOKUP(A776, Table3[], 5, FALSE)</f>
        <v xml:space="preserve"> MR</v>
      </c>
      <c r="C776" t="str">
        <f>VLOOKUP(A776, Table3[], 4, FALSE)</f>
        <v>Kelly</v>
      </c>
      <c r="D776">
        <f>VLOOKUP(A776, Table3[], 3, FALSE)</f>
        <v>3</v>
      </c>
      <c r="E776" t="str">
        <f>IFERROR(IF(VLOOKUP(A776, Table3[], 2, FALSE) = 0, "no", "yes"), "no")</f>
        <v>no</v>
      </c>
      <c r="F776" t="str">
        <f>VLOOKUP(A776, Table3[], 7, FALSE)</f>
        <v>male</v>
      </c>
      <c r="G776" s="11">
        <v>44</v>
      </c>
      <c r="H776">
        <f>VLOOKUP(A776, Table3[], 13, FALSE)</f>
        <v>0</v>
      </c>
      <c r="J776">
        <f>IF(Table5[[#This Row],[Age]] = "N/A", "N/A", ROUNDDOWN(Table5[[#This Row],[Age]], 0))</f>
        <v>44</v>
      </c>
    </row>
    <row r="777" spans="1:10" x14ac:dyDescent="0.15">
      <c r="A777">
        <v>855</v>
      </c>
      <c r="B777" t="str">
        <f>VLOOKUP(A777, Table3[], 5, FALSE)</f>
        <v xml:space="preserve"> MRS</v>
      </c>
      <c r="C777" t="str">
        <f>VLOOKUP(A777, Table3[], 4, FALSE)</f>
        <v>Carter</v>
      </c>
      <c r="D777">
        <f>VLOOKUP(A777, Table3[], 3, FALSE)</f>
        <v>2</v>
      </c>
      <c r="E777" t="str">
        <f>IFERROR(IF(VLOOKUP(A777, Table3[], 2, FALSE) = 0, "no", "yes"), "no")</f>
        <v>no</v>
      </c>
      <c r="F777" t="str">
        <f>VLOOKUP(A777, Table3[], 7, FALSE)</f>
        <v>female</v>
      </c>
      <c r="G777" s="11">
        <v>44</v>
      </c>
      <c r="H777">
        <f>VLOOKUP(A777, Table3[], 13, FALSE)</f>
        <v>1</v>
      </c>
      <c r="J777">
        <f>IF(Table5[[#This Row],[Age]] = "N/A", "N/A", ROUNDDOWN(Table5[[#This Row],[Age]], 0))</f>
        <v>44</v>
      </c>
    </row>
    <row r="778" spans="1:10" x14ac:dyDescent="0.15">
      <c r="A778">
        <v>63</v>
      </c>
      <c r="B778" t="str">
        <f>VLOOKUP(A778, Table3[], 5, FALSE)</f>
        <v xml:space="preserve"> MR</v>
      </c>
      <c r="C778" t="str">
        <f>VLOOKUP(A778, Table3[], 4, FALSE)</f>
        <v>Harris</v>
      </c>
      <c r="D778">
        <f>VLOOKUP(A778, Table3[], 3, FALSE)</f>
        <v>1</v>
      </c>
      <c r="E778" t="str">
        <f>IFERROR(IF(VLOOKUP(A778, Table3[], 2, FALSE) = 0, "no", "yes"), "no")</f>
        <v>no</v>
      </c>
      <c r="F778" t="str">
        <f>VLOOKUP(A778, Table3[], 7, FALSE)</f>
        <v>male</v>
      </c>
      <c r="G778" s="11">
        <v>45</v>
      </c>
      <c r="H778">
        <f>VLOOKUP(A778, Table3[], 13, FALSE)</f>
        <v>1</v>
      </c>
      <c r="J778">
        <f>IF(Table5[[#This Row],[Age]] = "N/A", "N/A", ROUNDDOWN(Table5[[#This Row],[Age]], 0))</f>
        <v>45</v>
      </c>
    </row>
    <row r="779" spans="1:10" x14ac:dyDescent="0.15">
      <c r="A779">
        <v>130</v>
      </c>
      <c r="B779" t="str">
        <f>VLOOKUP(A779, Table3[], 5, FALSE)</f>
        <v xml:space="preserve"> MR</v>
      </c>
      <c r="C779" t="str">
        <f>VLOOKUP(A779, Table3[], 4, FALSE)</f>
        <v>Ekstrom</v>
      </c>
      <c r="D779">
        <f>VLOOKUP(A779, Table3[], 3, FALSE)</f>
        <v>3</v>
      </c>
      <c r="E779" t="str">
        <f>IFERROR(IF(VLOOKUP(A779, Table3[], 2, FALSE) = 0, "no", "yes"), "no")</f>
        <v>no</v>
      </c>
      <c r="F779" t="str">
        <f>VLOOKUP(A779, Table3[], 7, FALSE)</f>
        <v>male</v>
      </c>
      <c r="G779" s="11">
        <v>45</v>
      </c>
      <c r="H779">
        <f>VLOOKUP(A779, Table3[], 13, FALSE)</f>
        <v>0</v>
      </c>
      <c r="J779">
        <f>IF(Table5[[#This Row],[Age]] = "N/A", "N/A", ROUNDDOWN(Table5[[#This Row],[Age]], 0))</f>
        <v>45</v>
      </c>
    </row>
    <row r="780" spans="1:10" x14ac:dyDescent="0.15">
      <c r="A780">
        <v>168</v>
      </c>
      <c r="B780" t="str">
        <f>VLOOKUP(A780, Table3[], 5, FALSE)</f>
        <v xml:space="preserve"> MRS</v>
      </c>
      <c r="C780" t="str">
        <f>VLOOKUP(A780, Table3[], 4, FALSE)</f>
        <v>Skoog</v>
      </c>
      <c r="D780">
        <f>VLOOKUP(A780, Table3[], 3, FALSE)</f>
        <v>3</v>
      </c>
      <c r="E780" t="str">
        <f>IFERROR(IF(VLOOKUP(A780, Table3[], 2, FALSE) = 0, "no", "yes"), "no")</f>
        <v>no</v>
      </c>
      <c r="F780" t="str">
        <f>VLOOKUP(A780, Table3[], 7, FALSE)</f>
        <v>female</v>
      </c>
      <c r="G780" s="11">
        <v>45</v>
      </c>
      <c r="H780">
        <f>VLOOKUP(A780, Table3[], 13, FALSE)</f>
        <v>5</v>
      </c>
      <c r="J780">
        <f>IF(Table5[[#This Row],[Age]] = "N/A", "N/A", ROUNDDOWN(Table5[[#This Row],[Age]], 0))</f>
        <v>45</v>
      </c>
    </row>
    <row r="781" spans="1:10" x14ac:dyDescent="0.15">
      <c r="A781">
        <v>188</v>
      </c>
      <c r="B781" t="str">
        <f>VLOOKUP(A781, Table3[], 5, FALSE)</f>
        <v xml:space="preserve"> MR</v>
      </c>
      <c r="C781" t="str">
        <f>VLOOKUP(A781, Table3[], 4, FALSE)</f>
        <v>Romaine</v>
      </c>
      <c r="D781">
        <f>VLOOKUP(A781, Table3[], 3, FALSE)</f>
        <v>1</v>
      </c>
      <c r="E781" t="str">
        <f>IFERROR(IF(VLOOKUP(A781, Table3[], 2, FALSE) = 0, "no", "yes"), "no")</f>
        <v>yes</v>
      </c>
      <c r="F781" t="str">
        <f>VLOOKUP(A781, Table3[], 7, FALSE)</f>
        <v>male</v>
      </c>
      <c r="G781" s="11">
        <v>45</v>
      </c>
      <c r="H781">
        <f>VLOOKUP(A781, Table3[], 13, FALSE)</f>
        <v>0</v>
      </c>
      <c r="J781">
        <f>IF(Table5[[#This Row],[Age]] = "N/A", "N/A", ROUNDDOWN(Table5[[#This Row],[Age]], 0))</f>
        <v>45</v>
      </c>
    </row>
    <row r="782" spans="1:10" x14ac:dyDescent="0.15">
      <c r="A782">
        <v>277</v>
      </c>
      <c r="B782" t="str">
        <f>VLOOKUP(A782, Table3[], 5, FALSE)</f>
        <v xml:space="preserve"> MISS</v>
      </c>
      <c r="C782" t="str">
        <f>VLOOKUP(A782, Table3[], 4, FALSE)</f>
        <v>Lindblom</v>
      </c>
      <c r="D782">
        <f>VLOOKUP(A782, Table3[], 3, FALSE)</f>
        <v>3</v>
      </c>
      <c r="E782" t="str">
        <f>IFERROR(IF(VLOOKUP(A782, Table3[], 2, FALSE) = 0, "no", "yes"), "no")</f>
        <v>no</v>
      </c>
      <c r="F782" t="str">
        <f>VLOOKUP(A782, Table3[], 7, FALSE)</f>
        <v>female</v>
      </c>
      <c r="G782" s="11">
        <v>45</v>
      </c>
      <c r="H782">
        <f>VLOOKUP(A782, Table3[], 13, FALSE)</f>
        <v>0</v>
      </c>
      <c r="J782">
        <f>IF(Table5[[#This Row],[Age]] = "N/A", "N/A", ROUNDDOWN(Table5[[#This Row],[Age]], 0))</f>
        <v>45</v>
      </c>
    </row>
    <row r="783" spans="1:10" x14ac:dyDescent="0.15">
      <c r="A783">
        <v>339</v>
      </c>
      <c r="B783" t="str">
        <f>VLOOKUP(A783, Table3[], 5, FALSE)</f>
        <v xml:space="preserve"> MR</v>
      </c>
      <c r="C783" t="str">
        <f>VLOOKUP(A783, Table3[], 4, FALSE)</f>
        <v>Dahl</v>
      </c>
      <c r="D783">
        <f>VLOOKUP(A783, Table3[], 3, FALSE)</f>
        <v>3</v>
      </c>
      <c r="E783" t="str">
        <f>IFERROR(IF(VLOOKUP(A783, Table3[], 2, FALSE) = 0, "no", "yes"), "no")</f>
        <v>yes</v>
      </c>
      <c r="F783" t="str">
        <f>VLOOKUP(A783, Table3[], 7, FALSE)</f>
        <v>male</v>
      </c>
      <c r="G783" s="11">
        <v>45</v>
      </c>
      <c r="H783">
        <f>VLOOKUP(A783, Table3[], 13, FALSE)</f>
        <v>0</v>
      </c>
      <c r="J783">
        <f>IF(Table5[[#This Row],[Age]] = "N/A", "N/A", ROUNDDOWN(Table5[[#This Row],[Age]], 0))</f>
        <v>45</v>
      </c>
    </row>
    <row r="784" spans="1:10" x14ac:dyDescent="0.15">
      <c r="A784">
        <v>340</v>
      </c>
      <c r="B784" t="str">
        <f>VLOOKUP(A784, Table3[], 5, FALSE)</f>
        <v xml:space="preserve"> MR</v>
      </c>
      <c r="C784" t="str">
        <f>VLOOKUP(A784, Table3[], 4, FALSE)</f>
        <v>Blackwell</v>
      </c>
      <c r="D784">
        <f>VLOOKUP(A784, Table3[], 3, FALSE)</f>
        <v>1</v>
      </c>
      <c r="E784" t="str">
        <f>IFERROR(IF(VLOOKUP(A784, Table3[], 2, FALSE) = 0, "no", "yes"), "no")</f>
        <v>no</v>
      </c>
      <c r="F784" t="str">
        <f>VLOOKUP(A784, Table3[], 7, FALSE)</f>
        <v>male</v>
      </c>
      <c r="G784" s="11">
        <v>45</v>
      </c>
      <c r="H784">
        <f>VLOOKUP(A784, Table3[], 13, FALSE)</f>
        <v>0</v>
      </c>
      <c r="J784">
        <f>IF(Table5[[#This Row],[Age]] = "N/A", "N/A", ROUNDDOWN(Table5[[#This Row],[Age]], 0))</f>
        <v>45</v>
      </c>
    </row>
    <row r="785" spans="1:10" x14ac:dyDescent="0.15">
      <c r="A785">
        <v>363</v>
      </c>
      <c r="B785" t="str">
        <f>VLOOKUP(A785, Table3[], 5, FALSE)</f>
        <v xml:space="preserve"> MRS</v>
      </c>
      <c r="C785" t="str">
        <f>VLOOKUP(A785, Table3[], 4, FALSE)</f>
        <v>Barbara</v>
      </c>
      <c r="D785">
        <f>VLOOKUP(A785, Table3[], 3, FALSE)</f>
        <v>3</v>
      </c>
      <c r="E785" t="str">
        <f>IFERROR(IF(VLOOKUP(A785, Table3[], 2, FALSE) = 0, "no", "yes"), "no")</f>
        <v>no</v>
      </c>
      <c r="F785" t="str">
        <f>VLOOKUP(A785, Table3[], 7, FALSE)</f>
        <v>female</v>
      </c>
      <c r="G785" s="11">
        <v>45</v>
      </c>
      <c r="H785">
        <f>VLOOKUP(A785, Table3[], 13, FALSE)</f>
        <v>1</v>
      </c>
      <c r="J785">
        <f>IF(Table5[[#This Row],[Age]] = "N/A", "N/A", ROUNDDOWN(Table5[[#This Row],[Age]], 0))</f>
        <v>45</v>
      </c>
    </row>
    <row r="786" spans="1:10" x14ac:dyDescent="0.15">
      <c r="A786">
        <v>441</v>
      </c>
      <c r="B786" t="str">
        <f>VLOOKUP(A786, Table3[], 5, FALSE)</f>
        <v xml:space="preserve"> MRS</v>
      </c>
      <c r="C786" t="str">
        <f>VLOOKUP(A786, Table3[], 4, FALSE)</f>
        <v>Hart</v>
      </c>
      <c r="D786">
        <f>VLOOKUP(A786, Table3[], 3, FALSE)</f>
        <v>2</v>
      </c>
      <c r="E786" t="str">
        <f>IFERROR(IF(VLOOKUP(A786, Table3[], 2, FALSE) = 0, "no", "yes"), "no")</f>
        <v>yes</v>
      </c>
      <c r="F786" t="str">
        <f>VLOOKUP(A786, Table3[], 7, FALSE)</f>
        <v>female</v>
      </c>
      <c r="G786" s="11">
        <v>45</v>
      </c>
      <c r="H786">
        <f>VLOOKUP(A786, Table3[], 13, FALSE)</f>
        <v>2</v>
      </c>
      <c r="J786">
        <f>IF(Table5[[#This Row],[Age]] = "N/A", "N/A", ROUNDDOWN(Table5[[#This Row],[Age]], 0))</f>
        <v>45</v>
      </c>
    </row>
    <row r="787" spans="1:10" x14ac:dyDescent="0.15">
      <c r="A787">
        <v>537</v>
      </c>
      <c r="B787" t="str">
        <f>VLOOKUP(A787, Table3[], 5, FALSE)</f>
        <v xml:space="preserve"> MAJOR</v>
      </c>
      <c r="C787" t="str">
        <f>VLOOKUP(A787, Table3[], 4, FALSE)</f>
        <v>Butt</v>
      </c>
      <c r="D787">
        <f>VLOOKUP(A787, Table3[], 3, FALSE)</f>
        <v>1</v>
      </c>
      <c r="E787" t="str">
        <f>IFERROR(IF(VLOOKUP(A787, Table3[], 2, FALSE) = 0, "no", "yes"), "no")</f>
        <v>no</v>
      </c>
      <c r="F787" t="str">
        <f>VLOOKUP(A787, Table3[], 7, FALSE)</f>
        <v>male</v>
      </c>
      <c r="G787" s="11">
        <v>45</v>
      </c>
      <c r="H787">
        <f>VLOOKUP(A787, Table3[], 13, FALSE)</f>
        <v>0</v>
      </c>
      <c r="J787">
        <f>IF(Table5[[#This Row],[Age]] = "N/A", "N/A", ROUNDDOWN(Table5[[#This Row],[Age]], 0))</f>
        <v>45</v>
      </c>
    </row>
    <row r="788" spans="1:10" x14ac:dyDescent="0.15">
      <c r="A788">
        <v>707</v>
      </c>
      <c r="B788" t="str">
        <f>VLOOKUP(A788, Table3[], 5, FALSE)</f>
        <v xml:space="preserve"> MRS</v>
      </c>
      <c r="C788" t="str">
        <f>VLOOKUP(A788, Table3[], 4, FALSE)</f>
        <v>Kelly</v>
      </c>
      <c r="D788">
        <f>VLOOKUP(A788, Table3[], 3, FALSE)</f>
        <v>2</v>
      </c>
      <c r="E788" t="str">
        <f>IFERROR(IF(VLOOKUP(A788, Table3[], 2, FALSE) = 0, "no", "yes"), "no")</f>
        <v>yes</v>
      </c>
      <c r="F788" t="str">
        <f>VLOOKUP(A788, Table3[], 7, FALSE)</f>
        <v>female</v>
      </c>
      <c r="G788" s="11">
        <v>45</v>
      </c>
      <c r="H788">
        <f>VLOOKUP(A788, Table3[], 13, FALSE)</f>
        <v>0</v>
      </c>
      <c r="J788">
        <f>IF(Table5[[#This Row],[Age]] = "N/A", "N/A", ROUNDDOWN(Table5[[#This Row],[Age]], 0))</f>
        <v>45</v>
      </c>
    </row>
    <row r="789" spans="1:10" x14ac:dyDescent="0.15">
      <c r="A789">
        <v>857</v>
      </c>
      <c r="B789" t="str">
        <f>VLOOKUP(A789, Table3[], 5, FALSE)</f>
        <v xml:space="preserve"> MRS</v>
      </c>
      <c r="C789" t="str">
        <f>VLOOKUP(A789, Table3[], 4, FALSE)</f>
        <v>Wick</v>
      </c>
      <c r="D789">
        <f>VLOOKUP(A789, Table3[], 3, FALSE)</f>
        <v>1</v>
      </c>
      <c r="E789" t="str">
        <f>IFERROR(IF(VLOOKUP(A789, Table3[], 2, FALSE) = 0, "no", "yes"), "no")</f>
        <v>yes</v>
      </c>
      <c r="F789" t="str">
        <f>VLOOKUP(A789, Table3[], 7, FALSE)</f>
        <v>female</v>
      </c>
      <c r="G789" s="11">
        <v>45</v>
      </c>
      <c r="H789">
        <f>VLOOKUP(A789, Table3[], 13, FALSE)</f>
        <v>2</v>
      </c>
      <c r="J789">
        <f>IF(Table5[[#This Row],[Age]] = "N/A", "N/A", ROUNDDOWN(Table5[[#This Row],[Age]], 0))</f>
        <v>45</v>
      </c>
    </row>
    <row r="790" spans="1:10" x14ac:dyDescent="0.15">
      <c r="A790">
        <v>204</v>
      </c>
      <c r="B790" t="str">
        <f>VLOOKUP(A790, Table3[], 5, FALSE)</f>
        <v xml:space="preserve"> MR</v>
      </c>
      <c r="C790" t="str">
        <f>VLOOKUP(A790, Table3[], 4, FALSE)</f>
        <v>Youseff</v>
      </c>
      <c r="D790">
        <f>VLOOKUP(A790, Table3[], 3, FALSE)</f>
        <v>3</v>
      </c>
      <c r="E790" t="str">
        <f>IFERROR(IF(VLOOKUP(A790, Table3[], 2, FALSE) = 0, "no", "yes"), "no")</f>
        <v>no</v>
      </c>
      <c r="F790" t="str">
        <f>VLOOKUP(A790, Table3[], 7, FALSE)</f>
        <v>male</v>
      </c>
      <c r="G790" s="11">
        <v>45</v>
      </c>
      <c r="H790">
        <f>VLOOKUP(A790, Table3[], 13, FALSE)</f>
        <v>0</v>
      </c>
      <c r="J790">
        <f>IF(Table5[[#This Row],[Age]] = "N/A", "N/A", ROUNDDOWN(Table5[[#This Row],[Age]], 0))</f>
        <v>45</v>
      </c>
    </row>
    <row r="791" spans="1:10" x14ac:dyDescent="0.15">
      <c r="A791">
        <v>332</v>
      </c>
      <c r="B791" t="str">
        <f>VLOOKUP(A791, Table3[], 5, FALSE)</f>
        <v xml:space="preserve"> MR</v>
      </c>
      <c r="C791" t="str">
        <f>VLOOKUP(A791, Table3[], 4, FALSE)</f>
        <v>Partner</v>
      </c>
      <c r="D791">
        <f>VLOOKUP(A791, Table3[], 3, FALSE)</f>
        <v>1</v>
      </c>
      <c r="E791" t="str">
        <f>IFERROR(IF(VLOOKUP(A791, Table3[], 2, FALSE) = 0, "no", "yes"), "no")</f>
        <v>no</v>
      </c>
      <c r="F791" t="str">
        <f>VLOOKUP(A791, Table3[], 7, FALSE)</f>
        <v>male</v>
      </c>
      <c r="G791" s="11">
        <v>45</v>
      </c>
      <c r="H791">
        <f>VLOOKUP(A791, Table3[], 13, FALSE)</f>
        <v>0</v>
      </c>
      <c r="J791">
        <f>IF(Table5[[#This Row],[Age]] = "N/A", "N/A", ROUNDDOWN(Table5[[#This Row],[Age]], 0))</f>
        <v>45</v>
      </c>
    </row>
    <row r="792" spans="1:10" x14ac:dyDescent="0.15">
      <c r="A792">
        <v>93</v>
      </c>
      <c r="B792" t="str">
        <f>VLOOKUP(A792, Table3[], 5, FALSE)</f>
        <v xml:space="preserve"> MR</v>
      </c>
      <c r="C792" t="str">
        <f>VLOOKUP(A792, Table3[], 4, FALSE)</f>
        <v>Chaffee</v>
      </c>
      <c r="D792">
        <f>VLOOKUP(A792, Table3[], 3, FALSE)</f>
        <v>1</v>
      </c>
      <c r="E792" t="str">
        <f>IFERROR(IF(VLOOKUP(A792, Table3[], 2, FALSE) = 0, "no", "yes"), "no")</f>
        <v>no</v>
      </c>
      <c r="F792" t="str">
        <f>VLOOKUP(A792, Table3[], 7, FALSE)</f>
        <v>male</v>
      </c>
      <c r="G792" s="11">
        <v>46</v>
      </c>
      <c r="H792">
        <f>VLOOKUP(A792, Table3[], 13, FALSE)</f>
        <v>1</v>
      </c>
      <c r="J792">
        <f>IF(Table5[[#This Row],[Age]] = "N/A", "N/A", ROUNDDOWN(Table5[[#This Row],[Age]], 0))</f>
        <v>46</v>
      </c>
    </row>
    <row r="793" spans="1:10" x14ac:dyDescent="0.15">
      <c r="A793">
        <v>398</v>
      </c>
      <c r="B793" t="str">
        <f>VLOOKUP(A793, Table3[], 5, FALSE)</f>
        <v xml:space="preserve"> MR</v>
      </c>
      <c r="C793" t="str">
        <f>VLOOKUP(A793, Table3[], 4, FALSE)</f>
        <v>McKane</v>
      </c>
      <c r="D793">
        <f>VLOOKUP(A793, Table3[], 3, FALSE)</f>
        <v>2</v>
      </c>
      <c r="E793" t="str">
        <f>IFERROR(IF(VLOOKUP(A793, Table3[], 2, FALSE) = 0, "no", "yes"), "no")</f>
        <v>no</v>
      </c>
      <c r="F793" t="str">
        <f>VLOOKUP(A793, Table3[], 7, FALSE)</f>
        <v>male</v>
      </c>
      <c r="G793" s="11">
        <v>46</v>
      </c>
      <c r="H793">
        <f>VLOOKUP(A793, Table3[], 13, FALSE)</f>
        <v>0</v>
      </c>
      <c r="J793">
        <f>IF(Table5[[#This Row],[Age]] = "N/A", "N/A", ROUNDDOWN(Table5[[#This Row],[Age]], 0))</f>
        <v>46</v>
      </c>
    </row>
    <row r="794" spans="1:10" x14ac:dyDescent="0.15">
      <c r="A794">
        <v>790</v>
      </c>
      <c r="B794" t="str">
        <f>VLOOKUP(A794, Table3[], 5, FALSE)</f>
        <v xml:space="preserve"> MR</v>
      </c>
      <c r="C794" t="str">
        <f>VLOOKUP(A794, Table3[], 4, FALSE)</f>
        <v>Guggenheim</v>
      </c>
      <c r="D794">
        <f>VLOOKUP(A794, Table3[], 3, FALSE)</f>
        <v>1</v>
      </c>
      <c r="E794" t="str">
        <f>IFERROR(IF(VLOOKUP(A794, Table3[], 2, FALSE) = 0, "no", "yes"), "no")</f>
        <v>no</v>
      </c>
      <c r="F794" t="str">
        <f>VLOOKUP(A794, Table3[], 7, FALSE)</f>
        <v>male</v>
      </c>
      <c r="G794" s="11">
        <v>46</v>
      </c>
      <c r="H794">
        <f>VLOOKUP(A794, Table3[], 13, FALSE)</f>
        <v>0</v>
      </c>
      <c r="J794">
        <f>IF(Table5[[#This Row],[Age]] = "N/A", "N/A", ROUNDDOWN(Table5[[#This Row],[Age]], 0))</f>
        <v>46</v>
      </c>
    </row>
    <row r="795" spans="1:10" x14ac:dyDescent="0.15">
      <c r="A795">
        <v>111</v>
      </c>
      <c r="B795" t="str">
        <f>VLOOKUP(A795, Table3[], 5, FALSE)</f>
        <v xml:space="preserve"> MR</v>
      </c>
      <c r="C795" t="str">
        <f>VLOOKUP(A795, Table3[], 4, FALSE)</f>
        <v>Porter</v>
      </c>
      <c r="D795">
        <f>VLOOKUP(A795, Table3[], 3, FALSE)</f>
        <v>1</v>
      </c>
      <c r="E795" t="str">
        <f>IFERROR(IF(VLOOKUP(A795, Table3[], 2, FALSE) = 0, "no", "yes"), "no")</f>
        <v>no</v>
      </c>
      <c r="F795" t="str">
        <f>VLOOKUP(A795, Table3[], 7, FALSE)</f>
        <v>male</v>
      </c>
      <c r="G795" s="11">
        <v>47</v>
      </c>
      <c r="H795">
        <f>VLOOKUP(A795, Table3[], 13, FALSE)</f>
        <v>0</v>
      </c>
      <c r="J795">
        <f>IF(Table5[[#This Row],[Age]] = "N/A", "N/A", ROUNDDOWN(Table5[[#This Row],[Age]], 0))</f>
        <v>47</v>
      </c>
    </row>
    <row r="796" spans="1:10" x14ac:dyDescent="0.15">
      <c r="A796">
        <v>133</v>
      </c>
      <c r="B796" t="str">
        <f>VLOOKUP(A796, Table3[], 5, FALSE)</f>
        <v xml:space="preserve"> MRS</v>
      </c>
      <c r="C796" t="str">
        <f>VLOOKUP(A796, Table3[], 4, FALSE)</f>
        <v>Robins</v>
      </c>
      <c r="D796">
        <f>VLOOKUP(A796, Table3[], 3, FALSE)</f>
        <v>3</v>
      </c>
      <c r="E796" t="str">
        <f>IFERROR(IF(VLOOKUP(A796, Table3[], 2, FALSE) = 0, "no", "yes"), "no")</f>
        <v>no</v>
      </c>
      <c r="F796" t="str">
        <f>VLOOKUP(A796, Table3[], 7, FALSE)</f>
        <v>female</v>
      </c>
      <c r="G796" s="11">
        <v>47</v>
      </c>
      <c r="H796">
        <f>VLOOKUP(A796, Table3[], 13, FALSE)</f>
        <v>1</v>
      </c>
      <c r="J796">
        <f>IF(Table5[[#This Row],[Age]] = "N/A", "N/A", ROUNDDOWN(Table5[[#This Row],[Age]], 0))</f>
        <v>47</v>
      </c>
    </row>
    <row r="797" spans="1:10" x14ac:dyDescent="0.15">
      <c r="A797">
        <v>463</v>
      </c>
      <c r="B797" t="str">
        <f>VLOOKUP(A797, Table3[], 5, FALSE)</f>
        <v xml:space="preserve"> MR</v>
      </c>
      <c r="C797" t="str">
        <f>VLOOKUP(A797, Table3[], 4, FALSE)</f>
        <v>Gee</v>
      </c>
      <c r="D797">
        <f>VLOOKUP(A797, Table3[], 3, FALSE)</f>
        <v>1</v>
      </c>
      <c r="E797" t="str">
        <f>IFERROR(IF(VLOOKUP(A797, Table3[], 2, FALSE) = 0, "no", "yes"), "no")</f>
        <v>no</v>
      </c>
      <c r="F797" t="str">
        <f>VLOOKUP(A797, Table3[], 7, FALSE)</f>
        <v>male</v>
      </c>
      <c r="G797" s="11">
        <v>47</v>
      </c>
      <c r="H797">
        <f>VLOOKUP(A797, Table3[], 13, FALSE)</f>
        <v>0</v>
      </c>
      <c r="J797">
        <f>IF(Table5[[#This Row],[Age]] = "N/A", "N/A", ROUNDDOWN(Table5[[#This Row],[Age]], 0))</f>
        <v>47</v>
      </c>
    </row>
    <row r="798" spans="1:10" x14ac:dyDescent="0.15">
      <c r="A798">
        <v>516</v>
      </c>
      <c r="B798" t="str">
        <f>VLOOKUP(A798, Table3[], 5, FALSE)</f>
        <v xml:space="preserve"> MR</v>
      </c>
      <c r="C798" t="str">
        <f>VLOOKUP(A798, Table3[], 4, FALSE)</f>
        <v>Walker</v>
      </c>
      <c r="D798">
        <f>VLOOKUP(A798, Table3[], 3, FALSE)</f>
        <v>1</v>
      </c>
      <c r="E798" t="str">
        <f>IFERROR(IF(VLOOKUP(A798, Table3[], 2, FALSE) = 0, "no", "yes"), "no")</f>
        <v>no</v>
      </c>
      <c r="F798" t="str">
        <f>VLOOKUP(A798, Table3[], 7, FALSE)</f>
        <v>male</v>
      </c>
      <c r="G798" s="11">
        <v>47</v>
      </c>
      <c r="H798">
        <f>VLOOKUP(A798, Table3[], 13, FALSE)</f>
        <v>0</v>
      </c>
      <c r="J798">
        <f>IF(Table5[[#This Row],[Age]] = "N/A", "N/A", ROUNDDOWN(Table5[[#This Row],[Age]], 0))</f>
        <v>47</v>
      </c>
    </row>
    <row r="799" spans="1:10" x14ac:dyDescent="0.15">
      <c r="A799">
        <v>587</v>
      </c>
      <c r="B799" t="str">
        <f>VLOOKUP(A799, Table3[], 5, FALSE)</f>
        <v xml:space="preserve"> MR</v>
      </c>
      <c r="C799" t="str">
        <f>VLOOKUP(A799, Table3[], 4, FALSE)</f>
        <v>Jarvis</v>
      </c>
      <c r="D799">
        <f>VLOOKUP(A799, Table3[], 3, FALSE)</f>
        <v>2</v>
      </c>
      <c r="E799" t="str">
        <f>IFERROR(IF(VLOOKUP(A799, Table3[], 2, FALSE) = 0, "no", "yes"), "no")</f>
        <v>no</v>
      </c>
      <c r="F799" t="str">
        <f>VLOOKUP(A799, Table3[], 7, FALSE)</f>
        <v>male</v>
      </c>
      <c r="G799" s="11">
        <v>47</v>
      </c>
      <c r="H799">
        <f>VLOOKUP(A799, Table3[], 13, FALSE)</f>
        <v>0</v>
      </c>
      <c r="J799">
        <f>IF(Table5[[#This Row],[Age]] = "N/A", "N/A", ROUNDDOWN(Table5[[#This Row],[Age]], 0))</f>
        <v>47</v>
      </c>
    </row>
    <row r="800" spans="1:10" x14ac:dyDescent="0.15">
      <c r="A800">
        <v>593</v>
      </c>
      <c r="B800" t="str">
        <f>VLOOKUP(A800, Table3[], 5, FALSE)</f>
        <v xml:space="preserve"> MR</v>
      </c>
      <c r="C800" t="str">
        <f>VLOOKUP(A800, Table3[], 4, FALSE)</f>
        <v>Elsbury</v>
      </c>
      <c r="D800">
        <f>VLOOKUP(A800, Table3[], 3, FALSE)</f>
        <v>3</v>
      </c>
      <c r="E800" t="str">
        <f>IFERROR(IF(VLOOKUP(A800, Table3[], 2, FALSE) = 0, "no", "yes"), "no")</f>
        <v>no</v>
      </c>
      <c r="F800" t="str">
        <f>VLOOKUP(A800, Table3[], 7, FALSE)</f>
        <v>male</v>
      </c>
      <c r="G800" s="11">
        <v>47</v>
      </c>
      <c r="H800">
        <f>VLOOKUP(A800, Table3[], 13, FALSE)</f>
        <v>0</v>
      </c>
      <c r="J800">
        <f>IF(Table5[[#This Row],[Age]] = "N/A", "N/A", ROUNDDOWN(Table5[[#This Row],[Age]], 0))</f>
        <v>47</v>
      </c>
    </row>
    <row r="801" spans="1:10" x14ac:dyDescent="0.15">
      <c r="A801">
        <v>663</v>
      </c>
      <c r="B801" t="str">
        <f>VLOOKUP(A801, Table3[], 5, FALSE)</f>
        <v xml:space="preserve"> MR</v>
      </c>
      <c r="C801" t="str">
        <f>VLOOKUP(A801, Table3[], 4, FALSE)</f>
        <v>Colley</v>
      </c>
      <c r="D801">
        <f>VLOOKUP(A801, Table3[], 3, FALSE)</f>
        <v>1</v>
      </c>
      <c r="E801" t="str">
        <f>IFERROR(IF(VLOOKUP(A801, Table3[], 2, FALSE) = 0, "no", "yes"), "no")</f>
        <v>no</v>
      </c>
      <c r="F801" t="str">
        <f>VLOOKUP(A801, Table3[], 7, FALSE)</f>
        <v>male</v>
      </c>
      <c r="G801" s="11">
        <v>47</v>
      </c>
      <c r="H801">
        <f>VLOOKUP(A801, Table3[], 13, FALSE)</f>
        <v>0</v>
      </c>
      <c r="J801">
        <f>IF(Table5[[#This Row],[Age]] = "N/A", "N/A", ROUNDDOWN(Table5[[#This Row],[Age]], 0))</f>
        <v>47</v>
      </c>
    </row>
    <row r="802" spans="1:10" x14ac:dyDescent="0.15">
      <c r="A802">
        <v>872</v>
      </c>
      <c r="B802" t="str">
        <f>VLOOKUP(A802, Table3[], 5, FALSE)</f>
        <v xml:space="preserve"> MRS</v>
      </c>
      <c r="C802" t="str">
        <f>VLOOKUP(A802, Table3[], 4, FALSE)</f>
        <v>Beckwith</v>
      </c>
      <c r="D802">
        <f>VLOOKUP(A802, Table3[], 3, FALSE)</f>
        <v>1</v>
      </c>
      <c r="E802" t="str">
        <f>IFERROR(IF(VLOOKUP(A802, Table3[], 2, FALSE) = 0, "no", "yes"), "no")</f>
        <v>yes</v>
      </c>
      <c r="F802" t="str">
        <f>VLOOKUP(A802, Table3[], 7, FALSE)</f>
        <v>female</v>
      </c>
      <c r="G802" s="11">
        <v>47</v>
      </c>
      <c r="H802">
        <f>VLOOKUP(A802, Table3[], 13, FALSE)</f>
        <v>2</v>
      </c>
      <c r="J802">
        <f>IF(Table5[[#This Row],[Age]] = "N/A", "N/A", ROUNDDOWN(Table5[[#This Row],[Age]], 0))</f>
        <v>47</v>
      </c>
    </row>
    <row r="803" spans="1:10" x14ac:dyDescent="0.15">
      <c r="A803">
        <v>874</v>
      </c>
      <c r="B803" t="str">
        <f>VLOOKUP(A803, Table3[], 5, FALSE)</f>
        <v xml:space="preserve"> MR</v>
      </c>
      <c r="C803" t="str">
        <f>VLOOKUP(A803, Table3[], 4, FALSE)</f>
        <v>Vander Cruyssen</v>
      </c>
      <c r="D803">
        <f>VLOOKUP(A803, Table3[], 3, FALSE)</f>
        <v>3</v>
      </c>
      <c r="E803" t="str">
        <f>IFERROR(IF(VLOOKUP(A803, Table3[], 2, FALSE) = 0, "no", "yes"), "no")</f>
        <v>no</v>
      </c>
      <c r="F803" t="str">
        <f>VLOOKUP(A803, Table3[], 7, FALSE)</f>
        <v>male</v>
      </c>
      <c r="G803" s="11">
        <v>47</v>
      </c>
      <c r="H803">
        <f>VLOOKUP(A803, Table3[], 13, FALSE)</f>
        <v>0</v>
      </c>
      <c r="J803">
        <f>IF(Table5[[#This Row],[Age]] = "N/A", "N/A", ROUNDDOWN(Table5[[#This Row],[Age]], 0))</f>
        <v>47</v>
      </c>
    </row>
    <row r="804" spans="1:10" x14ac:dyDescent="0.15">
      <c r="A804">
        <v>461</v>
      </c>
      <c r="B804" t="str">
        <f>VLOOKUP(A804, Table3[], 5, FALSE)</f>
        <v xml:space="preserve"> MR</v>
      </c>
      <c r="C804" t="str">
        <f>VLOOKUP(A804, Table3[], 4, FALSE)</f>
        <v>Anderson</v>
      </c>
      <c r="D804">
        <f>VLOOKUP(A804, Table3[], 3, FALSE)</f>
        <v>1</v>
      </c>
      <c r="E804" t="str">
        <f>IFERROR(IF(VLOOKUP(A804, Table3[], 2, FALSE) = 0, "no", "yes"), "no")</f>
        <v>yes</v>
      </c>
      <c r="F804" t="str">
        <f>VLOOKUP(A804, Table3[], 7, FALSE)</f>
        <v>male</v>
      </c>
      <c r="G804" s="11">
        <v>48</v>
      </c>
      <c r="H804">
        <f>VLOOKUP(A804, Table3[], 13, FALSE)</f>
        <v>0</v>
      </c>
      <c r="J804">
        <f>IF(Table5[[#This Row],[Age]] = "N/A", "N/A", ROUNDDOWN(Table5[[#This Row],[Age]], 0))</f>
        <v>48</v>
      </c>
    </row>
    <row r="805" spans="1:10" x14ac:dyDescent="0.15">
      <c r="A805">
        <v>464</v>
      </c>
      <c r="B805" t="str">
        <f>VLOOKUP(A805, Table3[], 5, FALSE)</f>
        <v xml:space="preserve"> MR</v>
      </c>
      <c r="C805" t="str">
        <f>VLOOKUP(A805, Table3[], 4, FALSE)</f>
        <v>Milling</v>
      </c>
      <c r="D805">
        <f>VLOOKUP(A805, Table3[], 3, FALSE)</f>
        <v>2</v>
      </c>
      <c r="E805" t="str">
        <f>IFERROR(IF(VLOOKUP(A805, Table3[], 2, FALSE) = 0, "no", "yes"), "no")</f>
        <v>no</v>
      </c>
      <c r="F805" t="str">
        <f>VLOOKUP(A805, Table3[], 7, FALSE)</f>
        <v>male</v>
      </c>
      <c r="G805" s="11">
        <v>48</v>
      </c>
      <c r="H805">
        <f>VLOOKUP(A805, Table3[], 13, FALSE)</f>
        <v>0</v>
      </c>
      <c r="J805">
        <f>IF(Table5[[#This Row],[Age]] = "N/A", "N/A", ROUNDDOWN(Table5[[#This Row],[Age]], 0))</f>
        <v>48</v>
      </c>
    </row>
    <row r="806" spans="1:10" x14ac:dyDescent="0.15">
      <c r="A806">
        <v>557</v>
      </c>
      <c r="B806" t="str">
        <f>VLOOKUP(A806, Table3[], 5, FALSE)</f>
        <v xml:space="preserve"> LADY</v>
      </c>
      <c r="C806" t="str">
        <f>VLOOKUP(A806, Table3[], 4, FALSE)</f>
        <v>Duff Gordon</v>
      </c>
      <c r="D806">
        <f>VLOOKUP(A806, Table3[], 3, FALSE)</f>
        <v>1</v>
      </c>
      <c r="E806" t="str">
        <f>IFERROR(IF(VLOOKUP(A806, Table3[], 2, FALSE) = 0, "no", "yes"), "no")</f>
        <v>yes</v>
      </c>
      <c r="F806" t="str">
        <f>VLOOKUP(A806, Table3[], 7, FALSE)</f>
        <v>female</v>
      </c>
      <c r="G806" s="11">
        <v>48</v>
      </c>
      <c r="H806">
        <f>VLOOKUP(A806, Table3[], 13, FALSE)</f>
        <v>1</v>
      </c>
      <c r="J806">
        <f>IF(Table5[[#This Row],[Age]] = "N/A", "N/A", ROUNDDOWN(Table5[[#This Row],[Age]], 0))</f>
        <v>48</v>
      </c>
    </row>
    <row r="807" spans="1:10" x14ac:dyDescent="0.15">
      <c r="A807">
        <v>646</v>
      </c>
      <c r="B807" t="str">
        <f>VLOOKUP(A807, Table3[], 5, FALSE)</f>
        <v xml:space="preserve"> MR</v>
      </c>
      <c r="C807" t="str">
        <f>VLOOKUP(A807, Table3[], 4, FALSE)</f>
        <v>Harper</v>
      </c>
      <c r="D807">
        <f>VLOOKUP(A807, Table3[], 3, FALSE)</f>
        <v>1</v>
      </c>
      <c r="E807" t="str">
        <f>IFERROR(IF(VLOOKUP(A807, Table3[], 2, FALSE) = 0, "no", "yes"), "no")</f>
        <v>yes</v>
      </c>
      <c r="F807" t="str">
        <f>VLOOKUP(A807, Table3[], 7, FALSE)</f>
        <v>male</v>
      </c>
      <c r="G807" s="11">
        <v>48</v>
      </c>
      <c r="H807">
        <f>VLOOKUP(A807, Table3[], 13, FALSE)</f>
        <v>1</v>
      </c>
      <c r="J807">
        <f>IF(Table5[[#This Row],[Age]] = "N/A", "N/A", ROUNDDOWN(Table5[[#This Row],[Age]], 0))</f>
        <v>48</v>
      </c>
    </row>
    <row r="808" spans="1:10" x14ac:dyDescent="0.15">
      <c r="A808">
        <v>713</v>
      </c>
      <c r="B808" t="str">
        <f>VLOOKUP(A808, Table3[], 5, FALSE)</f>
        <v xml:space="preserve"> MR</v>
      </c>
      <c r="C808" t="str">
        <f>VLOOKUP(A808, Table3[], 4, FALSE)</f>
        <v>Taylor</v>
      </c>
      <c r="D808">
        <f>VLOOKUP(A808, Table3[], 3, FALSE)</f>
        <v>1</v>
      </c>
      <c r="E808" t="str">
        <f>IFERROR(IF(VLOOKUP(A808, Table3[], 2, FALSE) = 0, "no", "yes"), "no")</f>
        <v>yes</v>
      </c>
      <c r="F808" t="str">
        <f>VLOOKUP(A808, Table3[], 7, FALSE)</f>
        <v>male</v>
      </c>
      <c r="G808" s="11">
        <v>48</v>
      </c>
      <c r="H808">
        <f>VLOOKUP(A808, Table3[], 13, FALSE)</f>
        <v>1</v>
      </c>
      <c r="J808">
        <f>IF(Table5[[#This Row],[Age]] = "N/A", "N/A", ROUNDDOWN(Table5[[#This Row],[Age]], 0))</f>
        <v>48</v>
      </c>
    </row>
    <row r="809" spans="1:10" x14ac:dyDescent="0.15">
      <c r="A809">
        <v>737</v>
      </c>
      <c r="B809" t="str">
        <f>VLOOKUP(A809, Table3[], 5, FALSE)</f>
        <v xml:space="preserve"> MRS</v>
      </c>
      <c r="C809" t="str">
        <f>VLOOKUP(A809, Table3[], 4, FALSE)</f>
        <v>Ford</v>
      </c>
      <c r="D809">
        <f>VLOOKUP(A809, Table3[], 3, FALSE)</f>
        <v>3</v>
      </c>
      <c r="E809" t="str">
        <f>IFERROR(IF(VLOOKUP(A809, Table3[], 2, FALSE) = 0, "no", "yes"), "no")</f>
        <v>no</v>
      </c>
      <c r="F809" t="str">
        <f>VLOOKUP(A809, Table3[], 7, FALSE)</f>
        <v>female</v>
      </c>
      <c r="G809" s="11">
        <v>48</v>
      </c>
      <c r="H809">
        <f>VLOOKUP(A809, Table3[], 13, FALSE)</f>
        <v>4</v>
      </c>
      <c r="J809">
        <f>IF(Table5[[#This Row],[Age]] = "N/A", "N/A", ROUNDDOWN(Table5[[#This Row],[Age]], 0))</f>
        <v>48</v>
      </c>
    </row>
    <row r="810" spans="1:10" x14ac:dyDescent="0.15">
      <c r="A810">
        <v>755</v>
      </c>
      <c r="B810" t="str">
        <f>VLOOKUP(A810, Table3[], 5, FALSE)</f>
        <v xml:space="preserve"> MRS</v>
      </c>
      <c r="C810" t="str">
        <f>VLOOKUP(A810, Table3[], 4, FALSE)</f>
        <v>Herman</v>
      </c>
      <c r="D810">
        <f>VLOOKUP(A810, Table3[], 3, FALSE)</f>
        <v>2</v>
      </c>
      <c r="E810" t="str">
        <f>IFERROR(IF(VLOOKUP(A810, Table3[], 2, FALSE) = 0, "no", "yes"), "no")</f>
        <v>yes</v>
      </c>
      <c r="F810" t="str">
        <f>VLOOKUP(A810, Table3[], 7, FALSE)</f>
        <v>female</v>
      </c>
      <c r="G810" s="11">
        <v>48</v>
      </c>
      <c r="H810">
        <f>VLOOKUP(A810, Table3[], 13, FALSE)</f>
        <v>3</v>
      </c>
      <c r="J810">
        <f>IF(Table5[[#This Row],[Age]] = "N/A", "N/A", ROUNDDOWN(Table5[[#This Row],[Age]], 0))</f>
        <v>48</v>
      </c>
    </row>
    <row r="811" spans="1:10" x14ac:dyDescent="0.15">
      <c r="A811">
        <v>772</v>
      </c>
      <c r="B811" t="str">
        <f>VLOOKUP(A811, Table3[], 5, FALSE)</f>
        <v xml:space="preserve"> MR</v>
      </c>
      <c r="C811" t="str">
        <f>VLOOKUP(A811, Table3[], 4, FALSE)</f>
        <v>Jensen</v>
      </c>
      <c r="D811">
        <f>VLOOKUP(A811, Table3[], 3, FALSE)</f>
        <v>3</v>
      </c>
      <c r="E811" t="str">
        <f>IFERROR(IF(VLOOKUP(A811, Table3[], 2, FALSE) = 0, "no", "yes"), "no")</f>
        <v>no</v>
      </c>
      <c r="F811" t="str">
        <f>VLOOKUP(A811, Table3[], 7, FALSE)</f>
        <v>male</v>
      </c>
      <c r="G811" s="11">
        <v>48</v>
      </c>
      <c r="H811">
        <f>VLOOKUP(A811, Table3[], 13, FALSE)</f>
        <v>0</v>
      </c>
      <c r="J811">
        <f>IF(Table5[[#This Row],[Age]] = "N/A", "N/A", ROUNDDOWN(Table5[[#This Row],[Age]], 0))</f>
        <v>48</v>
      </c>
    </row>
    <row r="812" spans="1:10" x14ac:dyDescent="0.15">
      <c r="A812">
        <v>863</v>
      </c>
      <c r="B812" t="str">
        <f>VLOOKUP(A812, Table3[], 5, FALSE)</f>
        <v xml:space="preserve"> MRS</v>
      </c>
      <c r="C812" t="str">
        <f>VLOOKUP(A812, Table3[], 4, FALSE)</f>
        <v>Swift</v>
      </c>
      <c r="D812">
        <f>VLOOKUP(A812, Table3[], 3, FALSE)</f>
        <v>1</v>
      </c>
      <c r="E812" t="str">
        <f>IFERROR(IF(VLOOKUP(A812, Table3[], 2, FALSE) = 0, "no", "yes"), "no")</f>
        <v>yes</v>
      </c>
      <c r="F812" t="str">
        <f>VLOOKUP(A812, Table3[], 7, FALSE)</f>
        <v>female</v>
      </c>
      <c r="G812" s="11">
        <v>48</v>
      </c>
      <c r="H812">
        <f>VLOOKUP(A812, Table3[], 13, FALSE)</f>
        <v>0</v>
      </c>
      <c r="J812">
        <f>IF(Table5[[#This Row],[Age]] = "N/A", "N/A", ROUNDDOWN(Table5[[#This Row],[Age]], 0))</f>
        <v>48</v>
      </c>
    </row>
    <row r="813" spans="1:10" x14ac:dyDescent="0.15">
      <c r="A813">
        <v>53</v>
      </c>
      <c r="B813" t="str">
        <f>VLOOKUP(A813, Table3[], 5, FALSE)</f>
        <v xml:space="preserve"> MRS</v>
      </c>
      <c r="C813" t="str">
        <f>VLOOKUP(A813, Table3[], 4, FALSE)</f>
        <v>Harper</v>
      </c>
      <c r="D813">
        <f>VLOOKUP(A813, Table3[], 3, FALSE)</f>
        <v>1</v>
      </c>
      <c r="E813" t="str">
        <f>IFERROR(IF(VLOOKUP(A813, Table3[], 2, FALSE) = 0, "no", "yes"), "no")</f>
        <v>yes</v>
      </c>
      <c r="F813" t="str">
        <f>VLOOKUP(A813, Table3[], 7, FALSE)</f>
        <v>female</v>
      </c>
      <c r="G813" s="11">
        <v>49</v>
      </c>
      <c r="H813">
        <f>VLOOKUP(A813, Table3[], 13, FALSE)</f>
        <v>1</v>
      </c>
      <c r="J813">
        <f>IF(Table5[[#This Row],[Age]] = "N/A", "N/A", ROUNDDOWN(Table5[[#This Row],[Age]], 0))</f>
        <v>49</v>
      </c>
    </row>
    <row r="814" spans="1:10" x14ac:dyDescent="0.15">
      <c r="A814">
        <v>454</v>
      </c>
      <c r="B814" t="str">
        <f>VLOOKUP(A814, Table3[], 5, FALSE)</f>
        <v xml:space="preserve"> MR</v>
      </c>
      <c r="C814" t="str">
        <f>VLOOKUP(A814, Table3[], 4, FALSE)</f>
        <v>Goldenberg</v>
      </c>
      <c r="D814">
        <f>VLOOKUP(A814, Table3[], 3, FALSE)</f>
        <v>1</v>
      </c>
      <c r="E814" t="str">
        <f>IFERROR(IF(VLOOKUP(A814, Table3[], 2, FALSE) = 0, "no", "yes"), "no")</f>
        <v>yes</v>
      </c>
      <c r="F814" t="str">
        <f>VLOOKUP(A814, Table3[], 7, FALSE)</f>
        <v>male</v>
      </c>
      <c r="G814" s="11">
        <v>49</v>
      </c>
      <c r="H814">
        <f>VLOOKUP(A814, Table3[], 13, FALSE)</f>
        <v>1</v>
      </c>
      <c r="J814">
        <f>IF(Table5[[#This Row],[Age]] = "N/A", "N/A", ROUNDDOWN(Table5[[#This Row],[Age]], 0))</f>
        <v>49</v>
      </c>
    </row>
    <row r="815" spans="1:10" x14ac:dyDescent="0.15">
      <c r="A815">
        <v>598</v>
      </c>
      <c r="B815" t="str">
        <f>VLOOKUP(A815, Table3[], 5, FALSE)</f>
        <v xml:space="preserve"> MR</v>
      </c>
      <c r="C815" t="str">
        <f>VLOOKUP(A815, Table3[], 4, FALSE)</f>
        <v>Johnson</v>
      </c>
      <c r="D815">
        <f>VLOOKUP(A815, Table3[], 3, FALSE)</f>
        <v>3</v>
      </c>
      <c r="E815" t="str">
        <f>IFERROR(IF(VLOOKUP(A815, Table3[], 2, FALSE) = 0, "no", "yes"), "no")</f>
        <v>no</v>
      </c>
      <c r="F815" t="str">
        <f>VLOOKUP(A815, Table3[], 7, FALSE)</f>
        <v>male</v>
      </c>
      <c r="G815" s="11">
        <v>49</v>
      </c>
      <c r="H815">
        <f>VLOOKUP(A815, Table3[], 13, FALSE)</f>
        <v>0</v>
      </c>
      <c r="J815">
        <f>IF(Table5[[#This Row],[Age]] = "N/A", "N/A", ROUNDDOWN(Table5[[#This Row],[Age]], 0))</f>
        <v>49</v>
      </c>
    </row>
    <row r="816" spans="1:10" x14ac:dyDescent="0.15">
      <c r="A816">
        <v>600</v>
      </c>
      <c r="B816" t="str">
        <f>VLOOKUP(A816, Table3[], 5, FALSE)</f>
        <v xml:space="preserve"> SIR</v>
      </c>
      <c r="C816" t="str">
        <f>VLOOKUP(A816, Table3[], 4, FALSE)</f>
        <v>Duff Gordon</v>
      </c>
      <c r="D816">
        <f>VLOOKUP(A816, Table3[], 3, FALSE)</f>
        <v>1</v>
      </c>
      <c r="E816" t="str">
        <f>IFERROR(IF(VLOOKUP(A816, Table3[], 2, FALSE) = 0, "no", "yes"), "no")</f>
        <v>yes</v>
      </c>
      <c r="F816" t="str">
        <f>VLOOKUP(A816, Table3[], 7, FALSE)</f>
        <v>male</v>
      </c>
      <c r="G816" s="11">
        <v>49</v>
      </c>
      <c r="H816">
        <f>VLOOKUP(A816, Table3[], 13, FALSE)</f>
        <v>1</v>
      </c>
      <c r="J816">
        <f>IF(Table5[[#This Row],[Age]] = "N/A", "N/A", ROUNDDOWN(Table5[[#This Row],[Age]], 0))</f>
        <v>49</v>
      </c>
    </row>
    <row r="817" spans="1:10" x14ac:dyDescent="0.15">
      <c r="A817">
        <v>699</v>
      </c>
      <c r="B817" t="str">
        <f>VLOOKUP(A817, Table3[], 5, FALSE)</f>
        <v xml:space="preserve"> MR</v>
      </c>
      <c r="C817" t="str">
        <f>VLOOKUP(A817, Table3[], 4, FALSE)</f>
        <v>Thayer</v>
      </c>
      <c r="D817">
        <f>VLOOKUP(A817, Table3[], 3, FALSE)</f>
        <v>1</v>
      </c>
      <c r="E817" t="str">
        <f>IFERROR(IF(VLOOKUP(A817, Table3[], 2, FALSE) = 0, "no", "yes"), "no")</f>
        <v>no</v>
      </c>
      <c r="F817" t="str">
        <f>VLOOKUP(A817, Table3[], 7, FALSE)</f>
        <v>male</v>
      </c>
      <c r="G817" s="11">
        <v>49</v>
      </c>
      <c r="H817">
        <f>VLOOKUP(A817, Table3[], 13, FALSE)</f>
        <v>2</v>
      </c>
      <c r="J817">
        <f>IF(Table5[[#This Row],[Age]] = "N/A", "N/A", ROUNDDOWN(Table5[[#This Row],[Age]], 0))</f>
        <v>49</v>
      </c>
    </row>
    <row r="818" spans="1:10" x14ac:dyDescent="0.15">
      <c r="A818">
        <v>797</v>
      </c>
      <c r="B818" t="str">
        <f>VLOOKUP(A818, Table3[], 5, FALSE)</f>
        <v xml:space="preserve"> DR</v>
      </c>
      <c r="C818" t="str">
        <f>VLOOKUP(A818, Table3[], 4, FALSE)</f>
        <v>Leader</v>
      </c>
      <c r="D818">
        <f>VLOOKUP(A818, Table3[], 3, FALSE)</f>
        <v>1</v>
      </c>
      <c r="E818" t="str">
        <f>IFERROR(IF(VLOOKUP(A818, Table3[], 2, FALSE) = 0, "no", "yes"), "no")</f>
        <v>yes</v>
      </c>
      <c r="F818" t="str">
        <f>VLOOKUP(A818, Table3[], 7, FALSE)</f>
        <v>female</v>
      </c>
      <c r="G818" s="11">
        <v>49</v>
      </c>
      <c r="H818">
        <f>VLOOKUP(A818, Table3[], 13, FALSE)</f>
        <v>0</v>
      </c>
      <c r="J818">
        <f>IF(Table5[[#This Row],[Age]] = "N/A", "N/A", ROUNDDOWN(Table5[[#This Row],[Age]], 0))</f>
        <v>49</v>
      </c>
    </row>
    <row r="819" spans="1:10" x14ac:dyDescent="0.15">
      <c r="A819">
        <v>178</v>
      </c>
      <c r="B819" t="str">
        <f>VLOOKUP(A819, Table3[], 5, FALSE)</f>
        <v xml:space="preserve"> MISS</v>
      </c>
      <c r="C819" t="str">
        <f>VLOOKUP(A819, Table3[], 4, FALSE)</f>
        <v>Isham</v>
      </c>
      <c r="D819">
        <f>VLOOKUP(A819, Table3[], 3, FALSE)</f>
        <v>1</v>
      </c>
      <c r="E819" t="str">
        <f>IFERROR(IF(VLOOKUP(A819, Table3[], 2, FALSE) = 0, "no", "yes"), "no")</f>
        <v>no</v>
      </c>
      <c r="F819" t="str">
        <f>VLOOKUP(A819, Table3[], 7, FALSE)</f>
        <v>female</v>
      </c>
      <c r="G819" s="11">
        <v>50</v>
      </c>
      <c r="H819">
        <f>VLOOKUP(A819, Table3[], 13, FALSE)</f>
        <v>0</v>
      </c>
      <c r="J819">
        <f>IF(Table5[[#This Row],[Age]] = "N/A", "N/A", ROUNDDOWN(Table5[[#This Row],[Age]], 0))</f>
        <v>50</v>
      </c>
    </row>
    <row r="820" spans="1:10" x14ac:dyDescent="0.15">
      <c r="A820">
        <v>260</v>
      </c>
      <c r="B820" t="str">
        <f>VLOOKUP(A820, Table3[], 5, FALSE)</f>
        <v xml:space="preserve"> MRS</v>
      </c>
      <c r="C820" t="str">
        <f>VLOOKUP(A820, Table3[], 4, FALSE)</f>
        <v>Parrish</v>
      </c>
      <c r="D820">
        <f>VLOOKUP(A820, Table3[], 3, FALSE)</f>
        <v>2</v>
      </c>
      <c r="E820" t="str">
        <f>IFERROR(IF(VLOOKUP(A820, Table3[], 2, FALSE) = 0, "no", "yes"), "no")</f>
        <v>yes</v>
      </c>
      <c r="F820" t="str">
        <f>VLOOKUP(A820, Table3[], 7, FALSE)</f>
        <v>female</v>
      </c>
      <c r="G820" s="11">
        <v>50</v>
      </c>
      <c r="H820">
        <f>VLOOKUP(A820, Table3[], 13, FALSE)</f>
        <v>1</v>
      </c>
      <c r="J820">
        <f>IF(Table5[[#This Row],[Age]] = "N/A", "N/A", ROUNDDOWN(Table5[[#This Row],[Age]], 0))</f>
        <v>50</v>
      </c>
    </row>
    <row r="821" spans="1:10" x14ac:dyDescent="0.15">
      <c r="A821">
        <v>300</v>
      </c>
      <c r="B821" t="str">
        <f>VLOOKUP(A821, Table3[], 5, FALSE)</f>
        <v xml:space="preserve"> MRS</v>
      </c>
      <c r="C821" t="str">
        <f>VLOOKUP(A821, Table3[], 4, FALSE)</f>
        <v>Baxter</v>
      </c>
      <c r="D821">
        <f>VLOOKUP(A821, Table3[], 3, FALSE)</f>
        <v>1</v>
      </c>
      <c r="E821" t="str">
        <f>IFERROR(IF(VLOOKUP(A821, Table3[], 2, FALSE) = 0, "no", "yes"), "no")</f>
        <v>yes</v>
      </c>
      <c r="F821" t="str">
        <f>VLOOKUP(A821, Table3[], 7, FALSE)</f>
        <v>female</v>
      </c>
      <c r="G821" s="11">
        <v>50</v>
      </c>
      <c r="H821">
        <f>VLOOKUP(A821, Table3[], 13, FALSE)</f>
        <v>1</v>
      </c>
      <c r="J821">
        <f>IF(Table5[[#This Row],[Age]] = "N/A", "N/A", ROUNDDOWN(Table5[[#This Row],[Age]], 0))</f>
        <v>50</v>
      </c>
    </row>
    <row r="822" spans="1:10" x14ac:dyDescent="0.15">
      <c r="A822">
        <v>435</v>
      </c>
      <c r="B822" t="str">
        <f>VLOOKUP(A822, Table3[], 5, FALSE)</f>
        <v xml:space="preserve"> MR</v>
      </c>
      <c r="C822" t="str">
        <f>VLOOKUP(A822, Table3[], 4, FALSE)</f>
        <v>Silvey</v>
      </c>
      <c r="D822">
        <f>VLOOKUP(A822, Table3[], 3, FALSE)</f>
        <v>1</v>
      </c>
      <c r="E822" t="str">
        <f>IFERROR(IF(VLOOKUP(A822, Table3[], 2, FALSE) = 0, "no", "yes"), "no")</f>
        <v>no</v>
      </c>
      <c r="F822" t="str">
        <f>VLOOKUP(A822, Table3[], 7, FALSE)</f>
        <v>male</v>
      </c>
      <c r="G822" s="11">
        <v>50</v>
      </c>
      <c r="H822">
        <f>VLOOKUP(A822, Table3[], 13, FALSE)</f>
        <v>1</v>
      </c>
      <c r="J822">
        <f>IF(Table5[[#This Row],[Age]] = "N/A", "N/A", ROUNDDOWN(Table5[[#This Row],[Age]], 0))</f>
        <v>50</v>
      </c>
    </row>
    <row r="823" spans="1:10" x14ac:dyDescent="0.15">
      <c r="A823">
        <v>459</v>
      </c>
      <c r="B823" t="str">
        <f>VLOOKUP(A823, Table3[], 5, FALSE)</f>
        <v xml:space="preserve"> MISS</v>
      </c>
      <c r="C823" t="str">
        <f>VLOOKUP(A823, Table3[], 4, FALSE)</f>
        <v>Toomey</v>
      </c>
      <c r="D823">
        <f>VLOOKUP(A823, Table3[], 3, FALSE)</f>
        <v>2</v>
      </c>
      <c r="E823" t="str">
        <f>IFERROR(IF(VLOOKUP(A823, Table3[], 2, FALSE) = 0, "no", "yes"), "no")</f>
        <v>yes</v>
      </c>
      <c r="F823" t="str">
        <f>VLOOKUP(A823, Table3[], 7, FALSE)</f>
        <v>female</v>
      </c>
      <c r="G823" s="11">
        <v>50</v>
      </c>
      <c r="H823">
        <f>VLOOKUP(A823, Table3[], 13, FALSE)</f>
        <v>0</v>
      </c>
      <c r="J823">
        <f>IF(Table5[[#This Row],[Age]] = "N/A", "N/A", ROUNDDOWN(Table5[[#This Row],[Age]], 0))</f>
        <v>50</v>
      </c>
    </row>
    <row r="824" spans="1:10" x14ac:dyDescent="0.15">
      <c r="A824">
        <v>483</v>
      </c>
      <c r="B824" t="str">
        <f>VLOOKUP(A824, Table3[], 5, FALSE)</f>
        <v xml:space="preserve"> MR</v>
      </c>
      <c r="C824" t="str">
        <f>VLOOKUP(A824, Table3[], 4, FALSE)</f>
        <v>Rouse</v>
      </c>
      <c r="D824">
        <f>VLOOKUP(A824, Table3[], 3, FALSE)</f>
        <v>3</v>
      </c>
      <c r="E824" t="str">
        <f>IFERROR(IF(VLOOKUP(A824, Table3[], 2, FALSE) = 0, "no", "yes"), "no")</f>
        <v>no</v>
      </c>
      <c r="F824" t="str">
        <f>VLOOKUP(A824, Table3[], 7, FALSE)</f>
        <v>male</v>
      </c>
      <c r="G824" s="11">
        <v>50</v>
      </c>
      <c r="H824">
        <f>VLOOKUP(A824, Table3[], 13, FALSE)</f>
        <v>0</v>
      </c>
      <c r="J824">
        <f>IF(Table5[[#This Row],[Age]] = "N/A", "N/A", ROUNDDOWN(Table5[[#This Row],[Age]], 0))</f>
        <v>50</v>
      </c>
    </row>
    <row r="825" spans="1:10" x14ac:dyDescent="0.15">
      <c r="A825">
        <v>527</v>
      </c>
      <c r="B825" t="str">
        <f>VLOOKUP(A825, Table3[], 5, FALSE)</f>
        <v xml:space="preserve"> MISS</v>
      </c>
      <c r="C825" t="str">
        <f>VLOOKUP(A825, Table3[], 4, FALSE)</f>
        <v>Ridsdale</v>
      </c>
      <c r="D825">
        <f>VLOOKUP(A825, Table3[], 3, FALSE)</f>
        <v>2</v>
      </c>
      <c r="E825" t="str">
        <f>IFERROR(IF(VLOOKUP(A825, Table3[], 2, FALSE) = 0, "no", "yes"), "no")</f>
        <v>yes</v>
      </c>
      <c r="F825" t="str">
        <f>VLOOKUP(A825, Table3[], 7, FALSE)</f>
        <v>female</v>
      </c>
      <c r="G825" s="11">
        <v>50</v>
      </c>
      <c r="H825">
        <f>VLOOKUP(A825, Table3[], 13, FALSE)</f>
        <v>0</v>
      </c>
      <c r="J825">
        <f>IF(Table5[[#This Row],[Age]] = "N/A", "N/A", ROUNDDOWN(Table5[[#This Row],[Age]], 0))</f>
        <v>50</v>
      </c>
    </row>
    <row r="826" spans="1:10" x14ac:dyDescent="0.15">
      <c r="A826">
        <v>545</v>
      </c>
      <c r="B826" t="str">
        <f>VLOOKUP(A826, Table3[], 5, FALSE)</f>
        <v xml:space="preserve"> MR</v>
      </c>
      <c r="C826" t="str">
        <f>VLOOKUP(A826, Table3[], 4, FALSE)</f>
        <v>Douglas</v>
      </c>
      <c r="D826">
        <f>VLOOKUP(A826, Table3[], 3, FALSE)</f>
        <v>1</v>
      </c>
      <c r="E826" t="str">
        <f>IFERROR(IF(VLOOKUP(A826, Table3[], 2, FALSE) = 0, "no", "yes"), "no")</f>
        <v>no</v>
      </c>
      <c r="F826" t="str">
        <f>VLOOKUP(A826, Table3[], 7, FALSE)</f>
        <v>male</v>
      </c>
      <c r="G826" s="11">
        <v>50</v>
      </c>
      <c r="H826">
        <f>VLOOKUP(A826, Table3[], 13, FALSE)</f>
        <v>1</v>
      </c>
      <c r="J826">
        <f>IF(Table5[[#This Row],[Age]] = "N/A", "N/A", ROUNDDOWN(Table5[[#This Row],[Age]], 0))</f>
        <v>50</v>
      </c>
    </row>
    <row r="827" spans="1:10" x14ac:dyDescent="0.15">
      <c r="A827">
        <v>661</v>
      </c>
      <c r="B827" t="str">
        <f>VLOOKUP(A827, Table3[], 5, FALSE)</f>
        <v xml:space="preserve"> DR</v>
      </c>
      <c r="C827" t="str">
        <f>VLOOKUP(A827, Table3[], 4, FALSE)</f>
        <v>Frauenthal</v>
      </c>
      <c r="D827">
        <f>VLOOKUP(A827, Table3[], 3, FALSE)</f>
        <v>1</v>
      </c>
      <c r="E827" t="str">
        <f>IFERROR(IF(VLOOKUP(A827, Table3[], 2, FALSE) = 0, "no", "yes"), "no")</f>
        <v>yes</v>
      </c>
      <c r="F827" t="str">
        <f>VLOOKUP(A827, Table3[], 7, FALSE)</f>
        <v>male</v>
      </c>
      <c r="G827" s="11">
        <v>50</v>
      </c>
      <c r="H827">
        <f>VLOOKUP(A827, Table3[], 13, FALSE)</f>
        <v>2</v>
      </c>
      <c r="J827">
        <f>IF(Table5[[#This Row],[Age]] = "N/A", "N/A", ROUNDDOWN(Table5[[#This Row],[Age]], 0))</f>
        <v>50</v>
      </c>
    </row>
    <row r="828" spans="1:10" x14ac:dyDescent="0.15">
      <c r="A828">
        <v>724</v>
      </c>
      <c r="B828" t="str">
        <f>VLOOKUP(A828, Table3[], 5, FALSE)</f>
        <v xml:space="preserve"> MR</v>
      </c>
      <c r="C828" t="str">
        <f>VLOOKUP(A828, Table3[], 4, FALSE)</f>
        <v>Hodges</v>
      </c>
      <c r="D828">
        <f>VLOOKUP(A828, Table3[], 3, FALSE)</f>
        <v>2</v>
      </c>
      <c r="E828" t="str">
        <f>IFERROR(IF(VLOOKUP(A828, Table3[], 2, FALSE) = 0, "no", "yes"), "no")</f>
        <v>no</v>
      </c>
      <c r="F828" t="str">
        <f>VLOOKUP(A828, Table3[], 7, FALSE)</f>
        <v>male</v>
      </c>
      <c r="G828" s="11">
        <v>50</v>
      </c>
      <c r="H828">
        <f>VLOOKUP(A828, Table3[], 13, FALSE)</f>
        <v>0</v>
      </c>
      <c r="J828">
        <f>IF(Table5[[#This Row],[Age]] = "N/A", "N/A", ROUNDDOWN(Table5[[#This Row],[Age]], 0))</f>
        <v>50</v>
      </c>
    </row>
    <row r="829" spans="1:10" x14ac:dyDescent="0.15">
      <c r="A829">
        <v>151</v>
      </c>
      <c r="B829" t="str">
        <f>VLOOKUP(A829, Table3[], 5, FALSE)</f>
        <v xml:space="preserve"> REV</v>
      </c>
      <c r="C829" t="str">
        <f>VLOOKUP(A829, Table3[], 4, FALSE)</f>
        <v>Bateman</v>
      </c>
      <c r="D829">
        <f>VLOOKUP(A829, Table3[], 3, FALSE)</f>
        <v>2</v>
      </c>
      <c r="E829" t="str">
        <f>IFERROR(IF(VLOOKUP(A829, Table3[], 2, FALSE) = 0, "no", "yes"), "no")</f>
        <v>no</v>
      </c>
      <c r="F829" t="str">
        <f>VLOOKUP(A829, Table3[], 7, FALSE)</f>
        <v>male</v>
      </c>
      <c r="G829" s="11">
        <v>51</v>
      </c>
      <c r="H829">
        <f>VLOOKUP(A829, Table3[], 13, FALSE)</f>
        <v>0</v>
      </c>
      <c r="J829">
        <f>IF(Table5[[#This Row],[Age]] = "N/A", "N/A", ROUNDDOWN(Table5[[#This Row],[Age]], 0))</f>
        <v>51</v>
      </c>
    </row>
    <row r="830" spans="1:10" x14ac:dyDescent="0.15">
      <c r="A830">
        <v>156</v>
      </c>
      <c r="B830" t="str">
        <f>VLOOKUP(A830, Table3[], 5, FALSE)</f>
        <v xml:space="preserve"> MR</v>
      </c>
      <c r="C830" t="str">
        <f>VLOOKUP(A830, Table3[], 4, FALSE)</f>
        <v>Williams</v>
      </c>
      <c r="D830">
        <f>VLOOKUP(A830, Table3[], 3, FALSE)</f>
        <v>1</v>
      </c>
      <c r="E830" t="str">
        <f>IFERROR(IF(VLOOKUP(A830, Table3[], 2, FALSE) = 0, "no", "yes"), "no")</f>
        <v>no</v>
      </c>
      <c r="F830" t="str">
        <f>VLOOKUP(A830, Table3[], 7, FALSE)</f>
        <v>male</v>
      </c>
      <c r="G830" s="11">
        <v>51</v>
      </c>
      <c r="H830">
        <f>VLOOKUP(A830, Table3[], 13, FALSE)</f>
        <v>1</v>
      </c>
      <c r="J830">
        <f>IF(Table5[[#This Row],[Age]] = "N/A", "N/A", ROUNDDOWN(Table5[[#This Row],[Age]], 0))</f>
        <v>51</v>
      </c>
    </row>
    <row r="831" spans="1:10" x14ac:dyDescent="0.15">
      <c r="A831">
        <v>223</v>
      </c>
      <c r="B831" t="str">
        <f>VLOOKUP(A831, Table3[], 5, FALSE)</f>
        <v xml:space="preserve"> MR</v>
      </c>
      <c r="C831" t="str">
        <f>VLOOKUP(A831, Table3[], 4, FALSE)</f>
        <v>Green</v>
      </c>
      <c r="D831">
        <f>VLOOKUP(A831, Table3[], 3, FALSE)</f>
        <v>3</v>
      </c>
      <c r="E831" t="str">
        <f>IFERROR(IF(VLOOKUP(A831, Table3[], 2, FALSE) = 0, "no", "yes"), "no")</f>
        <v>no</v>
      </c>
      <c r="F831" t="str">
        <f>VLOOKUP(A831, Table3[], 7, FALSE)</f>
        <v>male</v>
      </c>
      <c r="G831" s="11">
        <v>51</v>
      </c>
      <c r="H831">
        <f>VLOOKUP(A831, Table3[], 13, FALSE)</f>
        <v>0</v>
      </c>
      <c r="J831">
        <f>IF(Table5[[#This Row],[Age]] = "N/A", "N/A", ROUNDDOWN(Table5[[#This Row],[Age]], 0))</f>
        <v>51</v>
      </c>
    </row>
    <row r="832" spans="1:10" x14ac:dyDescent="0.15">
      <c r="A832">
        <v>407</v>
      </c>
      <c r="B832" t="str">
        <f>VLOOKUP(A832, Table3[], 5, FALSE)</f>
        <v xml:space="preserve"> MR</v>
      </c>
      <c r="C832" t="str">
        <f>VLOOKUP(A832, Table3[], 4, FALSE)</f>
        <v>Widegren</v>
      </c>
      <c r="D832">
        <f>VLOOKUP(A832, Table3[], 3, FALSE)</f>
        <v>3</v>
      </c>
      <c r="E832" t="str">
        <f>IFERROR(IF(VLOOKUP(A832, Table3[], 2, FALSE) = 0, "no", "yes"), "no")</f>
        <v>no</v>
      </c>
      <c r="F832" t="str">
        <f>VLOOKUP(A832, Table3[], 7, FALSE)</f>
        <v>male</v>
      </c>
      <c r="G832" s="11">
        <v>51</v>
      </c>
      <c r="H832">
        <f>VLOOKUP(A832, Table3[], 13, FALSE)</f>
        <v>0</v>
      </c>
      <c r="J832">
        <f>IF(Table5[[#This Row],[Age]] = "N/A", "N/A", ROUNDDOWN(Table5[[#This Row],[Age]], 0))</f>
        <v>51</v>
      </c>
    </row>
    <row r="833" spans="1:10" x14ac:dyDescent="0.15">
      <c r="A833">
        <v>632</v>
      </c>
      <c r="B833" t="str">
        <f>VLOOKUP(A833, Table3[], 5, FALSE)</f>
        <v xml:space="preserve"> MR</v>
      </c>
      <c r="C833" t="str">
        <f>VLOOKUP(A833, Table3[], 4, FALSE)</f>
        <v>Lundahl</v>
      </c>
      <c r="D833">
        <f>VLOOKUP(A833, Table3[], 3, FALSE)</f>
        <v>3</v>
      </c>
      <c r="E833" t="str">
        <f>IFERROR(IF(VLOOKUP(A833, Table3[], 2, FALSE) = 0, "no", "yes"), "no")</f>
        <v>no</v>
      </c>
      <c r="F833" t="str">
        <f>VLOOKUP(A833, Table3[], 7, FALSE)</f>
        <v>male</v>
      </c>
      <c r="G833" s="11">
        <v>51</v>
      </c>
      <c r="H833">
        <f>VLOOKUP(A833, Table3[], 13, FALSE)</f>
        <v>0</v>
      </c>
      <c r="J833">
        <f>IF(Table5[[#This Row],[Age]] = "N/A", "N/A", ROUNDDOWN(Table5[[#This Row],[Age]], 0))</f>
        <v>51</v>
      </c>
    </row>
    <row r="834" spans="1:10" x14ac:dyDescent="0.15">
      <c r="A834">
        <v>766</v>
      </c>
      <c r="B834" t="str">
        <f>VLOOKUP(A834, Table3[], 5, FALSE)</f>
        <v xml:space="preserve"> MRS</v>
      </c>
      <c r="C834" t="str">
        <f>VLOOKUP(A834, Table3[], 4, FALSE)</f>
        <v>Hogeboom</v>
      </c>
      <c r="D834">
        <f>VLOOKUP(A834, Table3[], 3, FALSE)</f>
        <v>1</v>
      </c>
      <c r="E834" t="str">
        <f>IFERROR(IF(VLOOKUP(A834, Table3[], 2, FALSE) = 0, "no", "yes"), "no")</f>
        <v>yes</v>
      </c>
      <c r="F834" t="str">
        <f>VLOOKUP(A834, Table3[], 7, FALSE)</f>
        <v>female</v>
      </c>
      <c r="G834" s="11">
        <v>51</v>
      </c>
      <c r="H834">
        <f>VLOOKUP(A834, Table3[], 13, FALSE)</f>
        <v>1</v>
      </c>
      <c r="J834">
        <f>IF(Table5[[#This Row],[Age]] = "N/A", "N/A", ROUNDDOWN(Table5[[#This Row],[Age]], 0))</f>
        <v>51</v>
      </c>
    </row>
    <row r="835" spans="1:10" x14ac:dyDescent="0.15">
      <c r="A835">
        <v>858</v>
      </c>
      <c r="B835" t="str">
        <f>VLOOKUP(A835, Table3[], 5, FALSE)</f>
        <v xml:space="preserve"> MR</v>
      </c>
      <c r="C835" t="str">
        <f>VLOOKUP(A835, Table3[], 4, FALSE)</f>
        <v>Daly</v>
      </c>
      <c r="D835">
        <f>VLOOKUP(A835, Table3[], 3, FALSE)</f>
        <v>1</v>
      </c>
      <c r="E835" t="str">
        <f>IFERROR(IF(VLOOKUP(A835, Table3[], 2, FALSE) = 0, "no", "yes"), "no")</f>
        <v>yes</v>
      </c>
      <c r="F835" t="str">
        <f>VLOOKUP(A835, Table3[], 7, FALSE)</f>
        <v>male</v>
      </c>
      <c r="G835" s="11">
        <v>51</v>
      </c>
      <c r="H835">
        <f>VLOOKUP(A835, Table3[], 13, FALSE)</f>
        <v>0</v>
      </c>
      <c r="J835">
        <f>IF(Table5[[#This Row],[Age]] = "N/A", "N/A", ROUNDDOWN(Table5[[#This Row],[Age]], 0))</f>
        <v>51</v>
      </c>
    </row>
    <row r="836" spans="1:10" x14ac:dyDescent="0.15">
      <c r="A836">
        <v>263</v>
      </c>
      <c r="B836" t="str">
        <f>VLOOKUP(A836, Table3[], 5, FALSE)</f>
        <v xml:space="preserve"> MR</v>
      </c>
      <c r="C836" t="str">
        <f>VLOOKUP(A836, Table3[], 4, FALSE)</f>
        <v>Taussig</v>
      </c>
      <c r="D836">
        <f>VLOOKUP(A836, Table3[], 3, FALSE)</f>
        <v>1</v>
      </c>
      <c r="E836" t="str">
        <f>IFERROR(IF(VLOOKUP(A836, Table3[], 2, FALSE) = 0, "no", "yes"), "no")</f>
        <v>no</v>
      </c>
      <c r="F836" t="str">
        <f>VLOOKUP(A836, Table3[], 7, FALSE)</f>
        <v>male</v>
      </c>
      <c r="G836" s="11">
        <v>52</v>
      </c>
      <c r="H836">
        <f>VLOOKUP(A836, Table3[], 13, FALSE)</f>
        <v>2</v>
      </c>
      <c r="J836">
        <f>IF(Table5[[#This Row],[Age]] = "N/A", "N/A", ROUNDDOWN(Table5[[#This Row],[Age]], 0))</f>
        <v>52</v>
      </c>
    </row>
    <row r="837" spans="1:10" x14ac:dyDescent="0.15">
      <c r="A837">
        <v>450</v>
      </c>
      <c r="B837" t="str">
        <f>VLOOKUP(A837, Table3[], 5, FALSE)</f>
        <v xml:space="preserve"> MAJOR</v>
      </c>
      <c r="C837" t="str">
        <f>VLOOKUP(A837, Table3[], 4, FALSE)</f>
        <v>Peuchen</v>
      </c>
      <c r="D837">
        <f>VLOOKUP(A837, Table3[], 3, FALSE)</f>
        <v>1</v>
      </c>
      <c r="E837" t="str">
        <f>IFERROR(IF(VLOOKUP(A837, Table3[], 2, FALSE) = 0, "no", "yes"), "no")</f>
        <v>yes</v>
      </c>
      <c r="F837" t="str">
        <f>VLOOKUP(A837, Table3[], 7, FALSE)</f>
        <v>male</v>
      </c>
      <c r="G837" s="11">
        <v>52</v>
      </c>
      <c r="H837">
        <f>VLOOKUP(A837, Table3[], 13, FALSE)</f>
        <v>0</v>
      </c>
      <c r="J837">
        <f>IF(Table5[[#This Row],[Age]] = "N/A", "N/A", ROUNDDOWN(Table5[[#This Row],[Age]], 0))</f>
        <v>52</v>
      </c>
    </row>
    <row r="838" spans="1:10" x14ac:dyDescent="0.15">
      <c r="A838">
        <v>592</v>
      </c>
      <c r="B838" t="str">
        <f>VLOOKUP(A838, Table3[], 5, FALSE)</f>
        <v xml:space="preserve"> MRS</v>
      </c>
      <c r="C838" t="str">
        <f>VLOOKUP(A838, Table3[], 4, FALSE)</f>
        <v>Stephenson</v>
      </c>
      <c r="D838">
        <f>VLOOKUP(A838, Table3[], 3, FALSE)</f>
        <v>1</v>
      </c>
      <c r="E838" t="str">
        <f>IFERROR(IF(VLOOKUP(A838, Table3[], 2, FALSE) = 0, "no", "yes"), "no")</f>
        <v>yes</v>
      </c>
      <c r="F838" t="str">
        <f>VLOOKUP(A838, Table3[], 7, FALSE)</f>
        <v>female</v>
      </c>
      <c r="G838" s="11">
        <v>52</v>
      </c>
      <c r="H838">
        <f>VLOOKUP(A838, Table3[], 13, FALSE)</f>
        <v>1</v>
      </c>
      <c r="J838">
        <f>IF(Table5[[#This Row],[Age]] = "N/A", "N/A", ROUNDDOWN(Table5[[#This Row],[Age]], 0))</f>
        <v>52</v>
      </c>
    </row>
    <row r="839" spans="1:10" x14ac:dyDescent="0.15">
      <c r="A839">
        <v>696</v>
      </c>
      <c r="B839" t="str">
        <f>VLOOKUP(A839, Table3[], 5, FALSE)</f>
        <v xml:space="preserve"> MR</v>
      </c>
      <c r="C839" t="str">
        <f>VLOOKUP(A839, Table3[], 4, FALSE)</f>
        <v>Chapman</v>
      </c>
      <c r="D839">
        <f>VLOOKUP(A839, Table3[], 3, FALSE)</f>
        <v>2</v>
      </c>
      <c r="E839" t="str">
        <f>IFERROR(IF(VLOOKUP(A839, Table3[], 2, FALSE) = 0, "no", "yes"), "no")</f>
        <v>no</v>
      </c>
      <c r="F839" t="str">
        <f>VLOOKUP(A839, Table3[], 7, FALSE)</f>
        <v>male</v>
      </c>
      <c r="G839" s="11">
        <v>52</v>
      </c>
      <c r="H839">
        <f>VLOOKUP(A839, Table3[], 13, FALSE)</f>
        <v>0</v>
      </c>
      <c r="J839">
        <f>IF(Table5[[#This Row],[Age]] = "N/A", "N/A", ROUNDDOWN(Table5[[#This Row],[Age]], 0))</f>
        <v>52</v>
      </c>
    </row>
    <row r="840" spans="1:10" x14ac:dyDescent="0.15">
      <c r="A840">
        <v>715</v>
      </c>
      <c r="B840" t="str">
        <f>VLOOKUP(A840, Table3[], 5, FALSE)</f>
        <v xml:space="preserve"> MR</v>
      </c>
      <c r="C840" t="str">
        <f>VLOOKUP(A840, Table3[], 4, FALSE)</f>
        <v>Greenberg</v>
      </c>
      <c r="D840">
        <f>VLOOKUP(A840, Table3[], 3, FALSE)</f>
        <v>2</v>
      </c>
      <c r="E840" t="str">
        <f>IFERROR(IF(VLOOKUP(A840, Table3[], 2, FALSE) = 0, "no", "yes"), "no")</f>
        <v>no</v>
      </c>
      <c r="F840" t="str">
        <f>VLOOKUP(A840, Table3[], 7, FALSE)</f>
        <v>male</v>
      </c>
      <c r="G840" s="11">
        <v>52</v>
      </c>
      <c r="H840">
        <f>VLOOKUP(A840, Table3[], 13, FALSE)</f>
        <v>0</v>
      </c>
      <c r="J840">
        <f>IF(Table5[[#This Row],[Age]] = "N/A", "N/A", ROUNDDOWN(Table5[[#This Row],[Age]], 0))</f>
        <v>52</v>
      </c>
    </row>
    <row r="841" spans="1:10" x14ac:dyDescent="0.15">
      <c r="A841">
        <v>821</v>
      </c>
      <c r="B841" t="str">
        <f>VLOOKUP(A841, Table3[], 5, FALSE)</f>
        <v xml:space="preserve"> MRS</v>
      </c>
      <c r="C841" t="str">
        <f>VLOOKUP(A841, Table3[], 4, FALSE)</f>
        <v>Hays</v>
      </c>
      <c r="D841">
        <f>VLOOKUP(A841, Table3[], 3, FALSE)</f>
        <v>1</v>
      </c>
      <c r="E841" t="str">
        <f>IFERROR(IF(VLOOKUP(A841, Table3[], 2, FALSE) = 0, "no", "yes"), "no")</f>
        <v>yes</v>
      </c>
      <c r="F841" t="str">
        <f>VLOOKUP(A841, Table3[], 7, FALSE)</f>
        <v>female</v>
      </c>
      <c r="G841" s="11">
        <v>52</v>
      </c>
      <c r="H841">
        <f>VLOOKUP(A841, Table3[], 13, FALSE)</f>
        <v>2</v>
      </c>
      <c r="J841">
        <f>IF(Table5[[#This Row],[Age]] = "N/A", "N/A", ROUNDDOWN(Table5[[#This Row],[Age]], 0))</f>
        <v>52</v>
      </c>
    </row>
    <row r="842" spans="1:10" x14ac:dyDescent="0.15">
      <c r="A842">
        <v>572</v>
      </c>
      <c r="B842" t="str">
        <f>VLOOKUP(A842, Table3[], 5, FALSE)</f>
        <v xml:space="preserve"> MRS</v>
      </c>
      <c r="C842" t="str">
        <f>VLOOKUP(A842, Table3[], 4, FALSE)</f>
        <v>Appleton</v>
      </c>
      <c r="D842">
        <f>VLOOKUP(A842, Table3[], 3, FALSE)</f>
        <v>1</v>
      </c>
      <c r="E842" t="str">
        <f>IFERROR(IF(VLOOKUP(A842, Table3[], 2, FALSE) = 0, "no", "yes"), "no")</f>
        <v>yes</v>
      </c>
      <c r="F842" t="str">
        <f>VLOOKUP(A842, Table3[], 7, FALSE)</f>
        <v>female</v>
      </c>
      <c r="G842" s="11">
        <v>53</v>
      </c>
      <c r="H842">
        <f>VLOOKUP(A842, Table3[], 13, FALSE)</f>
        <v>2</v>
      </c>
      <c r="J842">
        <f>IF(Table5[[#This Row],[Age]] = "N/A", "N/A", ROUNDDOWN(Table5[[#This Row],[Age]], 0))</f>
        <v>53</v>
      </c>
    </row>
    <row r="843" spans="1:10" x14ac:dyDescent="0.15">
      <c r="A843">
        <v>7</v>
      </c>
      <c r="B843" t="str">
        <f>VLOOKUP(A843, Table3[], 5, FALSE)</f>
        <v xml:space="preserve"> MR</v>
      </c>
      <c r="C843" t="str">
        <f>VLOOKUP(A843, Table3[], 4, FALSE)</f>
        <v>McCarthy</v>
      </c>
      <c r="D843">
        <f>VLOOKUP(A843, Table3[], 3, FALSE)</f>
        <v>1</v>
      </c>
      <c r="E843" t="str">
        <f>IFERROR(IF(VLOOKUP(A843, Table3[], 2, FALSE) = 0, "no", "yes"), "no")</f>
        <v>no</v>
      </c>
      <c r="F843" t="str">
        <f>VLOOKUP(A843, Table3[], 7, FALSE)</f>
        <v>male</v>
      </c>
      <c r="G843" s="11">
        <v>54</v>
      </c>
      <c r="H843">
        <f>VLOOKUP(A843, Table3[], 13, FALSE)</f>
        <v>0</v>
      </c>
      <c r="J843">
        <f>IF(Table5[[#This Row],[Age]] = "N/A", "N/A", ROUNDDOWN(Table5[[#This Row],[Age]], 0))</f>
        <v>54</v>
      </c>
    </row>
    <row r="844" spans="1:10" x14ac:dyDescent="0.15">
      <c r="A844">
        <v>125</v>
      </c>
      <c r="B844" t="str">
        <f>VLOOKUP(A844, Table3[], 5, FALSE)</f>
        <v xml:space="preserve"> MR</v>
      </c>
      <c r="C844" t="str">
        <f>VLOOKUP(A844, Table3[], 4, FALSE)</f>
        <v>White</v>
      </c>
      <c r="D844">
        <f>VLOOKUP(A844, Table3[], 3, FALSE)</f>
        <v>1</v>
      </c>
      <c r="E844" t="str">
        <f>IFERROR(IF(VLOOKUP(A844, Table3[], 2, FALSE) = 0, "no", "yes"), "no")</f>
        <v>no</v>
      </c>
      <c r="F844" t="str">
        <f>VLOOKUP(A844, Table3[], 7, FALSE)</f>
        <v>male</v>
      </c>
      <c r="G844" s="11">
        <v>54</v>
      </c>
      <c r="H844">
        <f>VLOOKUP(A844, Table3[], 13, FALSE)</f>
        <v>1</v>
      </c>
      <c r="J844">
        <f>IF(Table5[[#This Row],[Age]] = "N/A", "N/A", ROUNDDOWN(Table5[[#This Row],[Age]], 0))</f>
        <v>54</v>
      </c>
    </row>
    <row r="845" spans="1:10" x14ac:dyDescent="0.15">
      <c r="A845">
        <v>250</v>
      </c>
      <c r="B845" t="str">
        <f>VLOOKUP(A845, Table3[], 5, FALSE)</f>
        <v xml:space="preserve"> REV</v>
      </c>
      <c r="C845" t="str">
        <f>VLOOKUP(A845, Table3[], 4, FALSE)</f>
        <v>Carter</v>
      </c>
      <c r="D845">
        <f>VLOOKUP(A845, Table3[], 3, FALSE)</f>
        <v>2</v>
      </c>
      <c r="E845" t="str">
        <f>IFERROR(IF(VLOOKUP(A845, Table3[], 2, FALSE) = 0, "no", "yes"), "no")</f>
        <v>no</v>
      </c>
      <c r="F845" t="str">
        <f>VLOOKUP(A845, Table3[], 7, FALSE)</f>
        <v>male</v>
      </c>
      <c r="G845" s="11">
        <v>54</v>
      </c>
      <c r="H845">
        <f>VLOOKUP(A845, Table3[], 13, FALSE)</f>
        <v>1</v>
      </c>
      <c r="J845">
        <f>IF(Table5[[#This Row],[Age]] = "N/A", "N/A", ROUNDDOWN(Table5[[#This Row],[Age]], 0))</f>
        <v>54</v>
      </c>
    </row>
    <row r="846" spans="1:10" x14ac:dyDescent="0.15">
      <c r="A846">
        <v>318</v>
      </c>
      <c r="B846" t="str">
        <f>VLOOKUP(A846, Table3[], 5, FALSE)</f>
        <v xml:space="preserve"> DR</v>
      </c>
      <c r="C846" t="str">
        <f>VLOOKUP(A846, Table3[], 4, FALSE)</f>
        <v>Moraweck</v>
      </c>
      <c r="D846">
        <f>VLOOKUP(A846, Table3[], 3, FALSE)</f>
        <v>2</v>
      </c>
      <c r="E846" t="str">
        <f>IFERROR(IF(VLOOKUP(A846, Table3[], 2, FALSE) = 0, "no", "yes"), "no")</f>
        <v>no</v>
      </c>
      <c r="F846" t="str">
        <f>VLOOKUP(A846, Table3[], 7, FALSE)</f>
        <v>male</v>
      </c>
      <c r="G846" s="11">
        <v>54</v>
      </c>
      <c r="H846">
        <f>VLOOKUP(A846, Table3[], 13, FALSE)</f>
        <v>0</v>
      </c>
      <c r="J846">
        <f>IF(Table5[[#This Row],[Age]] = "N/A", "N/A", ROUNDDOWN(Table5[[#This Row],[Age]], 0))</f>
        <v>54</v>
      </c>
    </row>
    <row r="847" spans="1:10" x14ac:dyDescent="0.15">
      <c r="A847">
        <v>497</v>
      </c>
      <c r="B847" t="str">
        <f>VLOOKUP(A847, Table3[], 5, FALSE)</f>
        <v xml:space="preserve"> MISS</v>
      </c>
      <c r="C847" t="str">
        <f>VLOOKUP(A847, Table3[], 4, FALSE)</f>
        <v>Eustis</v>
      </c>
      <c r="D847">
        <f>VLOOKUP(A847, Table3[], 3, FALSE)</f>
        <v>1</v>
      </c>
      <c r="E847" t="str">
        <f>IFERROR(IF(VLOOKUP(A847, Table3[], 2, FALSE) = 0, "no", "yes"), "no")</f>
        <v>yes</v>
      </c>
      <c r="F847" t="str">
        <f>VLOOKUP(A847, Table3[], 7, FALSE)</f>
        <v>female</v>
      </c>
      <c r="G847" s="11">
        <v>54</v>
      </c>
      <c r="H847">
        <f>VLOOKUP(A847, Table3[], 13, FALSE)</f>
        <v>1</v>
      </c>
      <c r="J847">
        <f>IF(Table5[[#This Row],[Age]] = "N/A", "N/A", ROUNDDOWN(Table5[[#This Row],[Age]], 0))</f>
        <v>54</v>
      </c>
    </row>
    <row r="848" spans="1:10" x14ac:dyDescent="0.15">
      <c r="A848">
        <v>514</v>
      </c>
      <c r="B848" t="str">
        <f>VLOOKUP(A848, Table3[], 5, FALSE)</f>
        <v xml:space="preserve"> MRS</v>
      </c>
      <c r="C848" t="str">
        <f>VLOOKUP(A848, Table3[], 4, FALSE)</f>
        <v>Rothschild</v>
      </c>
      <c r="D848">
        <f>VLOOKUP(A848, Table3[], 3, FALSE)</f>
        <v>1</v>
      </c>
      <c r="E848" t="str">
        <f>IFERROR(IF(VLOOKUP(A848, Table3[], 2, FALSE) = 0, "no", "yes"), "no")</f>
        <v>yes</v>
      </c>
      <c r="F848" t="str">
        <f>VLOOKUP(A848, Table3[], 7, FALSE)</f>
        <v>female</v>
      </c>
      <c r="G848" s="11">
        <v>54</v>
      </c>
      <c r="H848">
        <f>VLOOKUP(A848, Table3[], 13, FALSE)</f>
        <v>1</v>
      </c>
      <c r="J848">
        <f>IF(Table5[[#This Row],[Age]] = "N/A", "N/A", ROUNDDOWN(Table5[[#This Row],[Age]], 0))</f>
        <v>54</v>
      </c>
    </row>
    <row r="849" spans="1:10" x14ac:dyDescent="0.15">
      <c r="A849">
        <v>583</v>
      </c>
      <c r="B849" t="str">
        <f>VLOOKUP(A849, Table3[], 5, FALSE)</f>
        <v xml:space="preserve"> MR</v>
      </c>
      <c r="C849" t="str">
        <f>VLOOKUP(A849, Table3[], 4, FALSE)</f>
        <v>Downton</v>
      </c>
      <c r="D849">
        <f>VLOOKUP(A849, Table3[], 3, FALSE)</f>
        <v>2</v>
      </c>
      <c r="E849" t="str">
        <f>IFERROR(IF(VLOOKUP(A849, Table3[], 2, FALSE) = 0, "no", "yes"), "no")</f>
        <v>no</v>
      </c>
      <c r="F849" t="str">
        <f>VLOOKUP(A849, Table3[], 7, FALSE)</f>
        <v>male</v>
      </c>
      <c r="G849" s="11">
        <v>54</v>
      </c>
      <c r="H849">
        <f>VLOOKUP(A849, Table3[], 13, FALSE)</f>
        <v>0</v>
      </c>
      <c r="J849">
        <f>IF(Table5[[#This Row],[Age]] = "N/A", "N/A", ROUNDDOWN(Table5[[#This Row],[Age]], 0))</f>
        <v>54</v>
      </c>
    </row>
    <row r="850" spans="1:10" x14ac:dyDescent="0.15">
      <c r="A850">
        <v>775</v>
      </c>
      <c r="B850" t="str">
        <f>VLOOKUP(A850, Table3[], 5, FALSE)</f>
        <v xml:space="preserve"> MRS</v>
      </c>
      <c r="C850" t="str">
        <f>VLOOKUP(A850, Table3[], 4, FALSE)</f>
        <v>Hocking</v>
      </c>
      <c r="D850">
        <f>VLOOKUP(A850, Table3[], 3, FALSE)</f>
        <v>2</v>
      </c>
      <c r="E850" t="str">
        <f>IFERROR(IF(VLOOKUP(A850, Table3[], 2, FALSE) = 0, "no", "yes"), "no")</f>
        <v>yes</v>
      </c>
      <c r="F850" t="str">
        <f>VLOOKUP(A850, Table3[], 7, FALSE)</f>
        <v>female</v>
      </c>
      <c r="G850" s="11">
        <v>54</v>
      </c>
      <c r="H850">
        <f>VLOOKUP(A850, Table3[], 13, FALSE)</f>
        <v>4</v>
      </c>
      <c r="J850">
        <f>IF(Table5[[#This Row],[Age]] = "N/A", "N/A", ROUNDDOWN(Table5[[#This Row],[Age]], 0))</f>
        <v>54</v>
      </c>
    </row>
    <row r="851" spans="1:10" x14ac:dyDescent="0.15">
      <c r="A851">
        <v>16</v>
      </c>
      <c r="B851" t="str">
        <f>VLOOKUP(A851, Table3[], 5, FALSE)</f>
        <v xml:space="preserve"> MRS</v>
      </c>
      <c r="C851" t="str">
        <f>VLOOKUP(A851, Table3[], 4, FALSE)</f>
        <v>Hewlett</v>
      </c>
      <c r="D851">
        <f>VLOOKUP(A851, Table3[], 3, FALSE)</f>
        <v>2</v>
      </c>
      <c r="E851" t="str">
        <f>IFERROR(IF(VLOOKUP(A851, Table3[], 2, FALSE) = 0, "no", "yes"), "no")</f>
        <v>yes</v>
      </c>
      <c r="F851" t="str">
        <f>VLOOKUP(A851, Table3[], 7, FALSE)</f>
        <v>female</v>
      </c>
      <c r="G851" s="11">
        <v>55</v>
      </c>
      <c r="H851">
        <f>VLOOKUP(A851, Table3[], 13, FALSE)</f>
        <v>0</v>
      </c>
      <c r="J851">
        <f>IF(Table5[[#This Row],[Age]] = "N/A", "N/A", ROUNDDOWN(Table5[[#This Row],[Age]], 0))</f>
        <v>55</v>
      </c>
    </row>
    <row r="852" spans="1:10" x14ac:dyDescent="0.15">
      <c r="A852">
        <v>493</v>
      </c>
      <c r="B852" t="str">
        <f>VLOOKUP(A852, Table3[], 5, FALSE)</f>
        <v xml:space="preserve"> MR</v>
      </c>
      <c r="C852" t="str">
        <f>VLOOKUP(A852, Table3[], 4, FALSE)</f>
        <v>Molson</v>
      </c>
      <c r="D852">
        <f>VLOOKUP(A852, Table3[], 3, FALSE)</f>
        <v>1</v>
      </c>
      <c r="E852" t="str">
        <f>IFERROR(IF(VLOOKUP(A852, Table3[], 2, FALSE) = 0, "no", "yes"), "no")</f>
        <v>no</v>
      </c>
      <c r="F852" t="str">
        <f>VLOOKUP(A852, Table3[], 7, FALSE)</f>
        <v>male</v>
      </c>
      <c r="G852" s="11">
        <v>55</v>
      </c>
      <c r="H852">
        <f>VLOOKUP(A852, Table3[], 13, FALSE)</f>
        <v>0</v>
      </c>
      <c r="J852">
        <f>IF(Table5[[#This Row],[Age]] = "N/A", "N/A", ROUNDDOWN(Table5[[#This Row],[Age]], 0))</f>
        <v>55</v>
      </c>
    </row>
    <row r="853" spans="1:10" x14ac:dyDescent="0.15">
      <c r="A853">
        <v>153</v>
      </c>
      <c r="B853" t="str">
        <f>VLOOKUP(A853, Table3[], 5, FALSE)</f>
        <v xml:space="preserve"> MR</v>
      </c>
      <c r="C853" t="str">
        <f>VLOOKUP(A853, Table3[], 4, FALSE)</f>
        <v>Meo</v>
      </c>
      <c r="D853">
        <f>VLOOKUP(A853, Table3[], 3, FALSE)</f>
        <v>3</v>
      </c>
      <c r="E853" t="str">
        <f>IFERROR(IF(VLOOKUP(A853, Table3[], 2, FALSE) = 0, "no", "yes"), "no")</f>
        <v>no</v>
      </c>
      <c r="F853" t="str">
        <f>VLOOKUP(A853, Table3[], 7, FALSE)</f>
        <v>male</v>
      </c>
      <c r="G853" s="11">
        <v>55</v>
      </c>
      <c r="H853">
        <f>VLOOKUP(A853, Table3[], 13, FALSE)</f>
        <v>0</v>
      </c>
      <c r="J853">
        <f>IF(Table5[[#This Row],[Age]] = "N/A", "N/A", ROUNDDOWN(Table5[[#This Row],[Age]], 0))</f>
        <v>55</v>
      </c>
    </row>
    <row r="854" spans="1:10" x14ac:dyDescent="0.15">
      <c r="A854">
        <v>175</v>
      </c>
      <c r="B854" t="str">
        <f>VLOOKUP(A854, Table3[], 5, FALSE)</f>
        <v xml:space="preserve"> MR</v>
      </c>
      <c r="C854" t="str">
        <f>VLOOKUP(A854, Table3[], 4, FALSE)</f>
        <v>Smith</v>
      </c>
      <c r="D854">
        <f>VLOOKUP(A854, Table3[], 3, FALSE)</f>
        <v>1</v>
      </c>
      <c r="E854" t="str">
        <f>IFERROR(IF(VLOOKUP(A854, Table3[], 2, FALSE) = 0, "no", "yes"), "no")</f>
        <v>no</v>
      </c>
      <c r="F854" t="str">
        <f>VLOOKUP(A854, Table3[], 7, FALSE)</f>
        <v>male</v>
      </c>
      <c r="G854" s="11">
        <v>56</v>
      </c>
      <c r="H854">
        <f>VLOOKUP(A854, Table3[], 13, FALSE)</f>
        <v>0</v>
      </c>
      <c r="J854">
        <f>IF(Table5[[#This Row],[Age]] = "N/A", "N/A", ROUNDDOWN(Table5[[#This Row],[Age]], 0))</f>
        <v>56</v>
      </c>
    </row>
    <row r="855" spans="1:10" x14ac:dyDescent="0.15">
      <c r="A855">
        <v>468</v>
      </c>
      <c r="B855" t="str">
        <f>VLOOKUP(A855, Table3[], 5, FALSE)</f>
        <v xml:space="preserve"> MR</v>
      </c>
      <c r="C855" t="str">
        <f>VLOOKUP(A855, Table3[], 4, FALSE)</f>
        <v>Smart</v>
      </c>
      <c r="D855">
        <f>VLOOKUP(A855, Table3[], 3, FALSE)</f>
        <v>1</v>
      </c>
      <c r="E855" t="str">
        <f>IFERROR(IF(VLOOKUP(A855, Table3[], 2, FALSE) = 0, "no", "yes"), "no")</f>
        <v>no</v>
      </c>
      <c r="F855" t="str">
        <f>VLOOKUP(A855, Table3[], 7, FALSE)</f>
        <v>male</v>
      </c>
      <c r="G855" s="11">
        <v>56</v>
      </c>
      <c r="H855">
        <f>VLOOKUP(A855, Table3[], 13, FALSE)</f>
        <v>0</v>
      </c>
      <c r="J855">
        <f>IF(Table5[[#This Row],[Age]] = "N/A", "N/A", ROUNDDOWN(Table5[[#This Row],[Age]], 0))</f>
        <v>56</v>
      </c>
    </row>
    <row r="856" spans="1:10" x14ac:dyDescent="0.15">
      <c r="A856">
        <v>648</v>
      </c>
      <c r="B856" t="str">
        <f>VLOOKUP(A856, Table3[], 5, FALSE)</f>
        <v xml:space="preserve"> COL</v>
      </c>
      <c r="C856" t="str">
        <f>VLOOKUP(A856, Table3[], 4, FALSE)</f>
        <v>Simonius-Blumer</v>
      </c>
      <c r="D856">
        <f>VLOOKUP(A856, Table3[], 3, FALSE)</f>
        <v>1</v>
      </c>
      <c r="E856" t="str">
        <f>IFERROR(IF(VLOOKUP(A856, Table3[], 2, FALSE) = 0, "no", "yes"), "no")</f>
        <v>yes</v>
      </c>
      <c r="F856" t="str">
        <f>VLOOKUP(A856, Table3[], 7, FALSE)</f>
        <v>male</v>
      </c>
      <c r="G856" s="11">
        <v>56</v>
      </c>
      <c r="H856">
        <f>VLOOKUP(A856, Table3[], 13, FALSE)</f>
        <v>0</v>
      </c>
      <c r="J856">
        <f>IF(Table5[[#This Row],[Age]] = "N/A", "N/A", ROUNDDOWN(Table5[[#This Row],[Age]], 0))</f>
        <v>56</v>
      </c>
    </row>
    <row r="857" spans="1:10" x14ac:dyDescent="0.15">
      <c r="A857">
        <v>880</v>
      </c>
      <c r="B857" t="str">
        <f>VLOOKUP(A857, Table3[], 5, FALSE)</f>
        <v xml:space="preserve"> MRS</v>
      </c>
      <c r="C857" t="str">
        <f>VLOOKUP(A857, Table3[], 4, FALSE)</f>
        <v>Potter</v>
      </c>
      <c r="D857">
        <f>VLOOKUP(A857, Table3[], 3, FALSE)</f>
        <v>1</v>
      </c>
      <c r="E857" t="str">
        <f>IFERROR(IF(VLOOKUP(A857, Table3[], 2, FALSE) = 0, "no", "yes"), "no")</f>
        <v>yes</v>
      </c>
      <c r="F857" t="str">
        <f>VLOOKUP(A857, Table3[], 7, FALSE)</f>
        <v>female</v>
      </c>
      <c r="G857" s="11">
        <v>56</v>
      </c>
      <c r="H857">
        <f>VLOOKUP(A857, Table3[], 13, FALSE)</f>
        <v>1</v>
      </c>
      <c r="J857">
        <f>IF(Table5[[#This Row],[Age]] = "N/A", "N/A", ROUNDDOWN(Table5[[#This Row],[Age]], 0))</f>
        <v>56</v>
      </c>
    </row>
    <row r="858" spans="1:10" x14ac:dyDescent="0.15">
      <c r="A858">
        <v>627</v>
      </c>
      <c r="B858" t="str">
        <f>VLOOKUP(A858, Table3[], 5, FALSE)</f>
        <v xml:space="preserve"> REV</v>
      </c>
      <c r="C858" t="str">
        <f>VLOOKUP(A858, Table3[], 4, FALSE)</f>
        <v>Kirkland</v>
      </c>
      <c r="D858">
        <f>VLOOKUP(A858, Table3[], 3, FALSE)</f>
        <v>2</v>
      </c>
      <c r="E858" t="str">
        <f>IFERROR(IF(VLOOKUP(A858, Table3[], 2, FALSE) = 0, "no", "yes"), "no")</f>
        <v>no</v>
      </c>
      <c r="F858" t="str">
        <f>VLOOKUP(A858, Table3[], 7, FALSE)</f>
        <v>male</v>
      </c>
      <c r="G858" s="11">
        <v>57</v>
      </c>
      <c r="H858">
        <f>VLOOKUP(A858, Table3[], 13, FALSE)</f>
        <v>0</v>
      </c>
      <c r="J858">
        <f>IF(Table5[[#This Row],[Age]] = "N/A", "N/A", ROUNDDOWN(Table5[[#This Row],[Age]], 0))</f>
        <v>57</v>
      </c>
    </row>
    <row r="859" spans="1:10" x14ac:dyDescent="0.15">
      <c r="A859">
        <v>773</v>
      </c>
      <c r="B859" t="str">
        <f>VLOOKUP(A859, Table3[], 5, FALSE)</f>
        <v xml:space="preserve"> MRS</v>
      </c>
      <c r="C859" t="str">
        <f>VLOOKUP(A859, Table3[], 4, FALSE)</f>
        <v>Mack</v>
      </c>
      <c r="D859">
        <f>VLOOKUP(A859, Table3[], 3, FALSE)</f>
        <v>2</v>
      </c>
      <c r="E859" t="str">
        <f>IFERROR(IF(VLOOKUP(A859, Table3[], 2, FALSE) = 0, "no", "yes"), "no")</f>
        <v>no</v>
      </c>
      <c r="F859" t="str">
        <f>VLOOKUP(A859, Table3[], 7, FALSE)</f>
        <v>female</v>
      </c>
      <c r="G859" s="11">
        <v>57</v>
      </c>
      <c r="H859">
        <f>VLOOKUP(A859, Table3[], 13, FALSE)</f>
        <v>0</v>
      </c>
      <c r="J859">
        <f>IF(Table5[[#This Row],[Age]] = "N/A", "N/A", ROUNDDOWN(Table5[[#This Row],[Age]], 0))</f>
        <v>57</v>
      </c>
    </row>
    <row r="860" spans="1:10" x14ac:dyDescent="0.15">
      <c r="A860">
        <v>12</v>
      </c>
      <c r="B860" t="str">
        <f>VLOOKUP(A860, Table3[], 5, FALSE)</f>
        <v xml:space="preserve"> MISS</v>
      </c>
      <c r="C860" t="str">
        <f>VLOOKUP(A860, Table3[], 4, FALSE)</f>
        <v>Bonnell</v>
      </c>
      <c r="D860">
        <f>VLOOKUP(A860, Table3[], 3, FALSE)</f>
        <v>1</v>
      </c>
      <c r="E860" t="str">
        <f>IFERROR(IF(VLOOKUP(A860, Table3[], 2, FALSE) = 0, "no", "yes"), "no")</f>
        <v>yes</v>
      </c>
      <c r="F860" t="str">
        <f>VLOOKUP(A860, Table3[], 7, FALSE)</f>
        <v>female</v>
      </c>
      <c r="G860" s="11">
        <v>58</v>
      </c>
      <c r="H860">
        <f>VLOOKUP(A860, Table3[], 13, FALSE)</f>
        <v>0</v>
      </c>
      <c r="J860">
        <f>IF(Table5[[#This Row],[Age]] = "N/A", "N/A", ROUNDDOWN(Table5[[#This Row],[Age]], 0))</f>
        <v>58</v>
      </c>
    </row>
    <row r="861" spans="1:10" x14ac:dyDescent="0.15">
      <c r="A861">
        <v>196</v>
      </c>
      <c r="B861" t="str">
        <f>VLOOKUP(A861, Table3[], 5, FALSE)</f>
        <v xml:space="preserve"> MISS</v>
      </c>
      <c r="C861" t="str">
        <f>VLOOKUP(A861, Table3[], 4, FALSE)</f>
        <v>Lurette</v>
      </c>
      <c r="D861">
        <f>VLOOKUP(A861, Table3[], 3, FALSE)</f>
        <v>1</v>
      </c>
      <c r="E861" t="str">
        <f>IFERROR(IF(VLOOKUP(A861, Table3[], 2, FALSE) = 0, "no", "yes"), "no")</f>
        <v>yes</v>
      </c>
      <c r="F861" t="str">
        <f>VLOOKUP(A861, Table3[], 7, FALSE)</f>
        <v>female</v>
      </c>
      <c r="G861" s="11">
        <v>58</v>
      </c>
      <c r="H861">
        <f>VLOOKUP(A861, Table3[], 13, FALSE)</f>
        <v>0</v>
      </c>
      <c r="J861">
        <f>IF(Table5[[#This Row],[Age]] = "N/A", "N/A", ROUNDDOWN(Table5[[#This Row],[Age]], 0))</f>
        <v>58</v>
      </c>
    </row>
    <row r="862" spans="1:10" x14ac:dyDescent="0.15">
      <c r="A862">
        <v>269</v>
      </c>
      <c r="B862" t="str">
        <f>VLOOKUP(A862, Table3[], 5, FALSE)</f>
        <v xml:space="preserve"> MRS</v>
      </c>
      <c r="C862" t="str">
        <f>VLOOKUP(A862, Table3[], 4, FALSE)</f>
        <v>Graham</v>
      </c>
      <c r="D862">
        <f>VLOOKUP(A862, Table3[], 3, FALSE)</f>
        <v>1</v>
      </c>
      <c r="E862" t="str">
        <f>IFERROR(IF(VLOOKUP(A862, Table3[], 2, FALSE) = 0, "no", "yes"), "no")</f>
        <v>yes</v>
      </c>
      <c r="F862" t="str">
        <f>VLOOKUP(A862, Table3[], 7, FALSE)</f>
        <v>female</v>
      </c>
      <c r="G862" s="11">
        <v>58</v>
      </c>
      <c r="H862">
        <f>VLOOKUP(A862, Table3[], 13, FALSE)</f>
        <v>1</v>
      </c>
      <c r="J862">
        <f>IF(Table5[[#This Row],[Age]] = "N/A", "N/A", ROUNDDOWN(Table5[[#This Row],[Age]], 0))</f>
        <v>58</v>
      </c>
    </row>
    <row r="863" spans="1:10" x14ac:dyDescent="0.15">
      <c r="A863">
        <v>488</v>
      </c>
      <c r="B863" t="str">
        <f>VLOOKUP(A863, Table3[], 5, FALSE)</f>
        <v xml:space="preserve"> MR</v>
      </c>
      <c r="C863" t="str">
        <f>VLOOKUP(A863, Table3[], 4, FALSE)</f>
        <v>Kent</v>
      </c>
      <c r="D863">
        <f>VLOOKUP(A863, Table3[], 3, FALSE)</f>
        <v>1</v>
      </c>
      <c r="E863" t="str">
        <f>IFERROR(IF(VLOOKUP(A863, Table3[], 2, FALSE) = 0, "no", "yes"), "no")</f>
        <v>no</v>
      </c>
      <c r="F863" t="str">
        <f>VLOOKUP(A863, Table3[], 7, FALSE)</f>
        <v>male</v>
      </c>
      <c r="G863" s="11">
        <v>58</v>
      </c>
      <c r="H863">
        <f>VLOOKUP(A863, Table3[], 13, FALSE)</f>
        <v>0</v>
      </c>
      <c r="J863">
        <f>IF(Table5[[#This Row],[Age]] = "N/A", "N/A", ROUNDDOWN(Table5[[#This Row],[Age]], 0))</f>
        <v>58</v>
      </c>
    </row>
    <row r="864" spans="1:10" x14ac:dyDescent="0.15">
      <c r="A864">
        <v>660</v>
      </c>
      <c r="B864" t="str">
        <f>VLOOKUP(A864, Table3[], 5, FALSE)</f>
        <v xml:space="preserve"> MR</v>
      </c>
      <c r="C864" t="str">
        <f>VLOOKUP(A864, Table3[], 4, FALSE)</f>
        <v>Newell</v>
      </c>
      <c r="D864">
        <f>VLOOKUP(A864, Table3[], 3, FALSE)</f>
        <v>1</v>
      </c>
      <c r="E864" t="str">
        <f>IFERROR(IF(VLOOKUP(A864, Table3[], 2, FALSE) = 0, "no", "yes"), "no")</f>
        <v>no</v>
      </c>
      <c r="F864" t="str">
        <f>VLOOKUP(A864, Table3[], 7, FALSE)</f>
        <v>male</v>
      </c>
      <c r="G864" s="11">
        <v>58</v>
      </c>
      <c r="H864">
        <f>VLOOKUP(A864, Table3[], 13, FALSE)</f>
        <v>2</v>
      </c>
      <c r="J864">
        <f>IF(Table5[[#This Row],[Age]] = "N/A", "N/A", ROUNDDOWN(Table5[[#This Row],[Age]], 0))</f>
        <v>58</v>
      </c>
    </row>
    <row r="865" spans="1:10" x14ac:dyDescent="0.15">
      <c r="A865">
        <v>95</v>
      </c>
      <c r="B865" t="str">
        <f>VLOOKUP(A865, Table3[], 5, FALSE)</f>
        <v xml:space="preserve"> MR</v>
      </c>
      <c r="C865" t="str">
        <f>VLOOKUP(A865, Table3[], 4, FALSE)</f>
        <v>Coxon</v>
      </c>
      <c r="D865">
        <f>VLOOKUP(A865, Table3[], 3, FALSE)</f>
        <v>3</v>
      </c>
      <c r="E865" t="str">
        <f>IFERROR(IF(VLOOKUP(A865, Table3[], 2, FALSE) = 0, "no", "yes"), "no")</f>
        <v>no</v>
      </c>
      <c r="F865" t="str">
        <f>VLOOKUP(A865, Table3[], 7, FALSE)</f>
        <v>male</v>
      </c>
      <c r="G865" s="11">
        <v>59</v>
      </c>
      <c r="H865">
        <f>VLOOKUP(A865, Table3[], 13, FALSE)</f>
        <v>0</v>
      </c>
      <c r="J865">
        <f>IF(Table5[[#This Row],[Age]] = "N/A", "N/A", ROUNDDOWN(Table5[[#This Row],[Age]], 0))</f>
        <v>59</v>
      </c>
    </row>
    <row r="866" spans="1:10" x14ac:dyDescent="0.15">
      <c r="A866">
        <v>233</v>
      </c>
      <c r="B866" t="str">
        <f>VLOOKUP(A866, Table3[], 5, FALSE)</f>
        <v xml:space="preserve"> MR</v>
      </c>
      <c r="C866" t="str">
        <f>VLOOKUP(A866, Table3[], 4, FALSE)</f>
        <v>Sjostedt</v>
      </c>
      <c r="D866">
        <f>VLOOKUP(A866, Table3[], 3, FALSE)</f>
        <v>2</v>
      </c>
      <c r="E866" t="str">
        <f>IFERROR(IF(VLOOKUP(A866, Table3[], 2, FALSE) = 0, "no", "yes"), "no")</f>
        <v>no</v>
      </c>
      <c r="F866" t="str">
        <f>VLOOKUP(A866, Table3[], 7, FALSE)</f>
        <v>male</v>
      </c>
      <c r="G866" s="11">
        <v>59</v>
      </c>
      <c r="H866">
        <f>VLOOKUP(A866, Table3[], 13, FALSE)</f>
        <v>0</v>
      </c>
      <c r="J866">
        <f>IF(Table5[[#This Row],[Age]] = "N/A", "N/A", ROUNDDOWN(Table5[[#This Row],[Age]], 0))</f>
        <v>59</v>
      </c>
    </row>
    <row r="867" spans="1:10" x14ac:dyDescent="0.15">
      <c r="A867">
        <v>367</v>
      </c>
      <c r="B867" t="str">
        <f>VLOOKUP(A867, Table3[], 5, FALSE)</f>
        <v xml:space="preserve"> MRS</v>
      </c>
      <c r="C867" t="str">
        <f>VLOOKUP(A867, Table3[], 4, FALSE)</f>
        <v>Warren</v>
      </c>
      <c r="D867">
        <f>VLOOKUP(A867, Table3[], 3, FALSE)</f>
        <v>1</v>
      </c>
      <c r="E867" t="str">
        <f>IFERROR(IF(VLOOKUP(A867, Table3[], 2, FALSE) = 0, "no", "yes"), "no")</f>
        <v>yes</v>
      </c>
      <c r="F867" t="str">
        <f>VLOOKUP(A867, Table3[], 7, FALSE)</f>
        <v>female</v>
      </c>
      <c r="G867" s="11">
        <v>60</v>
      </c>
      <c r="H867">
        <f>VLOOKUP(A867, Table3[], 13, FALSE)</f>
        <v>1</v>
      </c>
      <c r="J867">
        <f>IF(Table5[[#This Row],[Age]] = "N/A", "N/A", ROUNDDOWN(Table5[[#This Row],[Age]], 0))</f>
        <v>60</v>
      </c>
    </row>
    <row r="868" spans="1:10" x14ac:dyDescent="0.15">
      <c r="A868">
        <v>588</v>
      </c>
      <c r="B868" t="str">
        <f>VLOOKUP(A868, Table3[], 5, FALSE)</f>
        <v xml:space="preserve"> MR</v>
      </c>
      <c r="C868" t="str">
        <f>VLOOKUP(A868, Table3[], 4, FALSE)</f>
        <v>Frolicher-Stehli</v>
      </c>
      <c r="D868">
        <f>VLOOKUP(A868, Table3[], 3, FALSE)</f>
        <v>1</v>
      </c>
      <c r="E868" t="str">
        <f>IFERROR(IF(VLOOKUP(A868, Table3[], 2, FALSE) = 0, "no", "yes"), "no")</f>
        <v>yes</v>
      </c>
      <c r="F868" t="str">
        <f>VLOOKUP(A868, Table3[], 7, FALSE)</f>
        <v>male</v>
      </c>
      <c r="G868" s="11">
        <v>60</v>
      </c>
      <c r="H868">
        <f>VLOOKUP(A868, Table3[], 13, FALSE)</f>
        <v>2</v>
      </c>
      <c r="J868">
        <f>IF(Table5[[#This Row],[Age]] = "N/A", "N/A", ROUNDDOWN(Table5[[#This Row],[Age]], 0))</f>
        <v>60</v>
      </c>
    </row>
    <row r="869" spans="1:10" x14ac:dyDescent="0.15">
      <c r="A869">
        <v>685</v>
      </c>
      <c r="B869" t="str">
        <f>VLOOKUP(A869, Table3[], 5, FALSE)</f>
        <v xml:space="preserve"> MR</v>
      </c>
      <c r="C869" t="str">
        <f>VLOOKUP(A869, Table3[], 4, FALSE)</f>
        <v>Brown</v>
      </c>
      <c r="D869">
        <f>VLOOKUP(A869, Table3[], 3, FALSE)</f>
        <v>2</v>
      </c>
      <c r="E869" t="str">
        <f>IFERROR(IF(VLOOKUP(A869, Table3[], 2, FALSE) = 0, "no", "yes"), "no")</f>
        <v>no</v>
      </c>
      <c r="F869" t="str">
        <f>VLOOKUP(A869, Table3[], 7, FALSE)</f>
        <v>male</v>
      </c>
      <c r="G869" s="11">
        <v>60</v>
      </c>
      <c r="H869">
        <f>VLOOKUP(A869, Table3[], 13, FALSE)</f>
        <v>2</v>
      </c>
      <c r="J869">
        <f>IF(Table5[[#This Row],[Age]] = "N/A", "N/A", ROUNDDOWN(Table5[[#This Row],[Age]], 0))</f>
        <v>60</v>
      </c>
    </row>
    <row r="870" spans="1:10" x14ac:dyDescent="0.15">
      <c r="A870">
        <v>695</v>
      </c>
      <c r="B870" t="str">
        <f>VLOOKUP(A870, Table3[], 5, FALSE)</f>
        <v xml:space="preserve"> COL</v>
      </c>
      <c r="C870" t="str">
        <f>VLOOKUP(A870, Table3[], 4, FALSE)</f>
        <v>Weir</v>
      </c>
      <c r="D870">
        <f>VLOOKUP(A870, Table3[], 3, FALSE)</f>
        <v>1</v>
      </c>
      <c r="E870" t="str">
        <f>IFERROR(IF(VLOOKUP(A870, Table3[], 2, FALSE) = 0, "no", "yes"), "no")</f>
        <v>no</v>
      </c>
      <c r="F870" t="str">
        <f>VLOOKUP(A870, Table3[], 7, FALSE)</f>
        <v>male</v>
      </c>
      <c r="G870" s="11">
        <v>60</v>
      </c>
      <c r="H870">
        <f>VLOOKUP(A870, Table3[], 13, FALSE)</f>
        <v>0</v>
      </c>
      <c r="J870">
        <f>IF(Table5[[#This Row],[Age]] = "N/A", "N/A", ROUNDDOWN(Table5[[#This Row],[Age]], 0))</f>
        <v>60</v>
      </c>
    </row>
    <row r="871" spans="1:10" x14ac:dyDescent="0.15">
      <c r="A871">
        <v>171</v>
      </c>
      <c r="B871" t="str">
        <f>VLOOKUP(A871, Table3[], 5, FALSE)</f>
        <v xml:space="preserve"> MR</v>
      </c>
      <c r="C871" t="str">
        <f>VLOOKUP(A871, Table3[], 4, FALSE)</f>
        <v>Van der hoef</v>
      </c>
      <c r="D871">
        <f>VLOOKUP(A871, Table3[], 3, FALSE)</f>
        <v>1</v>
      </c>
      <c r="E871" t="str">
        <f>IFERROR(IF(VLOOKUP(A871, Table3[], 2, FALSE) = 0, "no", "yes"), "no")</f>
        <v>no</v>
      </c>
      <c r="F871" t="str">
        <f>VLOOKUP(A871, Table3[], 7, FALSE)</f>
        <v>male</v>
      </c>
      <c r="G871" s="11">
        <v>61</v>
      </c>
      <c r="H871">
        <f>VLOOKUP(A871, Table3[], 13, FALSE)</f>
        <v>0</v>
      </c>
      <c r="J871">
        <f>IF(Table5[[#This Row],[Age]] = "N/A", "N/A", ROUNDDOWN(Table5[[#This Row],[Age]], 0))</f>
        <v>61</v>
      </c>
    </row>
    <row r="872" spans="1:10" x14ac:dyDescent="0.15">
      <c r="A872">
        <v>327</v>
      </c>
      <c r="B872" t="str">
        <f>VLOOKUP(A872, Table3[], 5, FALSE)</f>
        <v xml:space="preserve"> MR</v>
      </c>
      <c r="C872" t="str">
        <f>VLOOKUP(A872, Table3[], 4, FALSE)</f>
        <v>Nysveen</v>
      </c>
      <c r="D872">
        <f>VLOOKUP(A872, Table3[], 3, FALSE)</f>
        <v>3</v>
      </c>
      <c r="E872" t="str">
        <f>IFERROR(IF(VLOOKUP(A872, Table3[], 2, FALSE) = 0, "no", "yes"), "no")</f>
        <v>no</v>
      </c>
      <c r="F872" t="str">
        <f>VLOOKUP(A872, Table3[], 7, FALSE)</f>
        <v>male</v>
      </c>
      <c r="G872" s="11">
        <v>61</v>
      </c>
      <c r="H872">
        <f>VLOOKUP(A872, Table3[], 13, FALSE)</f>
        <v>0</v>
      </c>
      <c r="J872">
        <f>IF(Table5[[#This Row],[Age]] = "N/A", "N/A", ROUNDDOWN(Table5[[#This Row],[Age]], 0))</f>
        <v>61</v>
      </c>
    </row>
    <row r="873" spans="1:10" x14ac:dyDescent="0.15">
      <c r="A873">
        <v>626</v>
      </c>
      <c r="B873" t="str">
        <f>VLOOKUP(A873, Table3[], 5, FALSE)</f>
        <v xml:space="preserve"> MR</v>
      </c>
      <c r="C873" t="str">
        <f>VLOOKUP(A873, Table3[], 4, FALSE)</f>
        <v>Sutton</v>
      </c>
      <c r="D873">
        <f>VLOOKUP(A873, Table3[], 3, FALSE)</f>
        <v>1</v>
      </c>
      <c r="E873" t="str">
        <f>IFERROR(IF(VLOOKUP(A873, Table3[], 2, FALSE) = 0, "no", "yes"), "no")</f>
        <v>no</v>
      </c>
      <c r="F873" t="str">
        <f>VLOOKUP(A873, Table3[], 7, FALSE)</f>
        <v>male</v>
      </c>
      <c r="G873" s="11">
        <v>61</v>
      </c>
      <c r="H873">
        <f>VLOOKUP(A873, Table3[], 13, FALSE)</f>
        <v>0</v>
      </c>
      <c r="J873">
        <f>IF(Table5[[#This Row],[Age]] = "N/A", "N/A", ROUNDDOWN(Table5[[#This Row],[Age]], 0))</f>
        <v>61</v>
      </c>
    </row>
    <row r="874" spans="1:10" x14ac:dyDescent="0.15">
      <c r="A874">
        <v>253</v>
      </c>
      <c r="B874" t="str">
        <f>VLOOKUP(A874, Table3[], 5, FALSE)</f>
        <v xml:space="preserve"> MR</v>
      </c>
      <c r="C874" t="str">
        <f>VLOOKUP(A874, Table3[], 4, FALSE)</f>
        <v>Stead</v>
      </c>
      <c r="D874">
        <f>VLOOKUP(A874, Table3[], 3, FALSE)</f>
        <v>1</v>
      </c>
      <c r="E874" t="str">
        <f>IFERROR(IF(VLOOKUP(A874, Table3[], 2, FALSE) = 0, "no", "yes"), "no")</f>
        <v>no</v>
      </c>
      <c r="F874" t="str">
        <f>VLOOKUP(A874, Table3[], 7, FALSE)</f>
        <v>male</v>
      </c>
      <c r="G874" s="11">
        <v>62</v>
      </c>
      <c r="H874">
        <f>VLOOKUP(A874, Table3[], 13, FALSE)</f>
        <v>0</v>
      </c>
      <c r="J874">
        <f>IF(Table5[[#This Row],[Age]] = "N/A", "N/A", ROUNDDOWN(Table5[[#This Row],[Age]], 0))</f>
        <v>62</v>
      </c>
    </row>
    <row r="875" spans="1:10" x14ac:dyDescent="0.15">
      <c r="A875">
        <v>556</v>
      </c>
      <c r="B875" t="str">
        <f>VLOOKUP(A875, Table3[], 5, FALSE)</f>
        <v xml:space="preserve"> MR</v>
      </c>
      <c r="C875" t="str">
        <f>VLOOKUP(A875, Table3[], 4, FALSE)</f>
        <v>Wright</v>
      </c>
      <c r="D875">
        <f>VLOOKUP(A875, Table3[], 3, FALSE)</f>
        <v>1</v>
      </c>
      <c r="E875" t="str">
        <f>IFERROR(IF(VLOOKUP(A875, Table3[], 2, FALSE) = 0, "no", "yes"), "no")</f>
        <v>no</v>
      </c>
      <c r="F875" t="str">
        <f>VLOOKUP(A875, Table3[], 7, FALSE)</f>
        <v>male</v>
      </c>
      <c r="G875" s="11">
        <v>62</v>
      </c>
      <c r="H875">
        <f>VLOOKUP(A875, Table3[], 13, FALSE)</f>
        <v>0</v>
      </c>
      <c r="J875">
        <f>IF(Table5[[#This Row],[Age]] = "N/A", "N/A", ROUNDDOWN(Table5[[#This Row],[Age]], 0))</f>
        <v>62</v>
      </c>
    </row>
    <row r="876" spans="1:10" x14ac:dyDescent="0.15">
      <c r="A876">
        <v>571</v>
      </c>
      <c r="B876" t="str">
        <f>VLOOKUP(A876, Table3[], 5, FALSE)</f>
        <v xml:space="preserve"> MR</v>
      </c>
      <c r="C876" t="str">
        <f>VLOOKUP(A876, Table3[], 4, FALSE)</f>
        <v>Harris</v>
      </c>
      <c r="D876">
        <f>VLOOKUP(A876, Table3[], 3, FALSE)</f>
        <v>2</v>
      </c>
      <c r="E876" t="str">
        <f>IFERROR(IF(VLOOKUP(A876, Table3[], 2, FALSE) = 0, "no", "yes"), "no")</f>
        <v>yes</v>
      </c>
      <c r="F876" t="str">
        <f>VLOOKUP(A876, Table3[], 7, FALSE)</f>
        <v>male</v>
      </c>
      <c r="G876" s="11">
        <v>62</v>
      </c>
      <c r="H876">
        <f>VLOOKUP(A876, Table3[], 13, FALSE)</f>
        <v>0</v>
      </c>
      <c r="J876">
        <f>IF(Table5[[#This Row],[Age]] = "N/A", "N/A", ROUNDDOWN(Table5[[#This Row],[Age]], 0))</f>
        <v>62</v>
      </c>
    </row>
    <row r="877" spans="1:10" x14ac:dyDescent="0.15">
      <c r="A877">
        <v>830</v>
      </c>
      <c r="B877" t="str">
        <f>VLOOKUP(A877, Table3[], 5, FALSE)</f>
        <v xml:space="preserve"> MRS</v>
      </c>
      <c r="C877" t="str">
        <f>VLOOKUP(A877, Table3[], 4, FALSE)</f>
        <v>Stone</v>
      </c>
      <c r="D877">
        <f>VLOOKUP(A877, Table3[], 3, FALSE)</f>
        <v>1</v>
      </c>
      <c r="E877" t="str">
        <f>IFERROR(IF(VLOOKUP(A877, Table3[], 2, FALSE) = 0, "no", "yes"), "no")</f>
        <v>yes</v>
      </c>
      <c r="F877" t="str">
        <f>VLOOKUP(A877, Table3[], 7, FALSE)</f>
        <v>female</v>
      </c>
      <c r="G877" s="11">
        <v>62</v>
      </c>
      <c r="H877">
        <f>VLOOKUP(A877, Table3[], 13, FALSE)</f>
        <v>0</v>
      </c>
      <c r="J877">
        <f>IF(Table5[[#This Row],[Age]] = "N/A", "N/A", ROUNDDOWN(Table5[[#This Row],[Age]], 0))</f>
        <v>62</v>
      </c>
    </row>
    <row r="878" spans="1:10" x14ac:dyDescent="0.15">
      <c r="A878">
        <v>276</v>
      </c>
      <c r="B878" t="str">
        <f>VLOOKUP(A878, Table3[], 5, FALSE)</f>
        <v xml:space="preserve"> MISS</v>
      </c>
      <c r="C878" t="str">
        <f>VLOOKUP(A878, Table3[], 4, FALSE)</f>
        <v>Andrews</v>
      </c>
      <c r="D878">
        <f>VLOOKUP(A878, Table3[], 3, FALSE)</f>
        <v>1</v>
      </c>
      <c r="E878" t="str">
        <f>IFERROR(IF(VLOOKUP(A878, Table3[], 2, FALSE) = 0, "no", "yes"), "no")</f>
        <v>yes</v>
      </c>
      <c r="F878" t="str">
        <f>VLOOKUP(A878, Table3[], 7, FALSE)</f>
        <v>female</v>
      </c>
      <c r="G878" s="11">
        <v>63</v>
      </c>
      <c r="H878">
        <f>VLOOKUP(A878, Table3[], 13, FALSE)</f>
        <v>1</v>
      </c>
      <c r="J878">
        <f>IF(Table5[[#This Row],[Age]] = "N/A", "N/A", ROUNDDOWN(Table5[[#This Row],[Age]], 0))</f>
        <v>63</v>
      </c>
    </row>
    <row r="879" spans="1:10" x14ac:dyDescent="0.15">
      <c r="A879">
        <v>484</v>
      </c>
      <c r="B879" t="str">
        <f>VLOOKUP(A879, Table3[], 5, FALSE)</f>
        <v xml:space="preserve"> MRS</v>
      </c>
      <c r="C879" t="str">
        <f>VLOOKUP(A879, Table3[], 4, FALSE)</f>
        <v>Turkula</v>
      </c>
      <c r="D879">
        <f>VLOOKUP(A879, Table3[], 3, FALSE)</f>
        <v>3</v>
      </c>
      <c r="E879" t="str">
        <f>IFERROR(IF(VLOOKUP(A879, Table3[], 2, FALSE) = 0, "no", "yes"), "no")</f>
        <v>yes</v>
      </c>
      <c r="F879" t="str">
        <f>VLOOKUP(A879, Table3[], 7, FALSE)</f>
        <v>female</v>
      </c>
      <c r="G879" s="11">
        <v>63</v>
      </c>
      <c r="H879">
        <f>VLOOKUP(A879, Table3[], 13, FALSE)</f>
        <v>0</v>
      </c>
      <c r="J879">
        <f>IF(Table5[[#This Row],[Age]] = "N/A", "N/A", ROUNDDOWN(Table5[[#This Row],[Age]], 0))</f>
        <v>63</v>
      </c>
    </row>
    <row r="880" spans="1:10" x14ac:dyDescent="0.15">
      <c r="A880">
        <v>439</v>
      </c>
      <c r="B880" t="str">
        <f>VLOOKUP(A880, Table3[], 5, FALSE)</f>
        <v xml:space="preserve"> MR</v>
      </c>
      <c r="C880" t="str">
        <f>VLOOKUP(A880, Table3[], 4, FALSE)</f>
        <v>Fortune</v>
      </c>
      <c r="D880">
        <f>VLOOKUP(A880, Table3[], 3, FALSE)</f>
        <v>1</v>
      </c>
      <c r="E880" t="str">
        <f>IFERROR(IF(VLOOKUP(A880, Table3[], 2, FALSE) = 0, "no", "yes"), "no")</f>
        <v>no</v>
      </c>
      <c r="F880" t="str">
        <f>VLOOKUP(A880, Table3[], 7, FALSE)</f>
        <v>male</v>
      </c>
      <c r="G880" s="11">
        <v>64</v>
      </c>
      <c r="H880">
        <f>VLOOKUP(A880, Table3[], 13, FALSE)</f>
        <v>5</v>
      </c>
      <c r="J880">
        <f>IF(Table5[[#This Row],[Age]] = "N/A", "N/A", ROUNDDOWN(Table5[[#This Row],[Age]], 0))</f>
        <v>64</v>
      </c>
    </row>
    <row r="881" spans="1:10" x14ac:dyDescent="0.15">
      <c r="A881">
        <v>546</v>
      </c>
      <c r="B881" t="str">
        <f>VLOOKUP(A881, Table3[], 5, FALSE)</f>
        <v xml:space="preserve"> MR</v>
      </c>
      <c r="C881" t="str">
        <f>VLOOKUP(A881, Table3[], 4, FALSE)</f>
        <v>Nicholson</v>
      </c>
      <c r="D881">
        <f>VLOOKUP(A881, Table3[], 3, FALSE)</f>
        <v>1</v>
      </c>
      <c r="E881" t="str">
        <f>IFERROR(IF(VLOOKUP(A881, Table3[], 2, FALSE) = 0, "no", "yes"), "no")</f>
        <v>no</v>
      </c>
      <c r="F881" t="str">
        <f>VLOOKUP(A881, Table3[], 7, FALSE)</f>
        <v>male</v>
      </c>
      <c r="G881" s="11">
        <v>64</v>
      </c>
      <c r="H881">
        <f>VLOOKUP(A881, Table3[], 13, FALSE)</f>
        <v>0</v>
      </c>
      <c r="J881">
        <f>IF(Table5[[#This Row],[Age]] = "N/A", "N/A", ROUNDDOWN(Table5[[#This Row],[Age]], 0))</f>
        <v>64</v>
      </c>
    </row>
    <row r="882" spans="1:10" x14ac:dyDescent="0.15">
      <c r="A882">
        <v>55</v>
      </c>
      <c r="B882" t="str">
        <f>VLOOKUP(A882, Table3[], 5, FALSE)</f>
        <v xml:space="preserve"> MR</v>
      </c>
      <c r="C882" t="str">
        <f>VLOOKUP(A882, Table3[], 4, FALSE)</f>
        <v>Ostby</v>
      </c>
      <c r="D882">
        <f>VLOOKUP(A882, Table3[], 3, FALSE)</f>
        <v>1</v>
      </c>
      <c r="E882" t="str">
        <f>IFERROR(IF(VLOOKUP(A882, Table3[], 2, FALSE) = 0, "no", "yes"), "no")</f>
        <v>no</v>
      </c>
      <c r="F882" t="str">
        <f>VLOOKUP(A882, Table3[], 7, FALSE)</f>
        <v>male</v>
      </c>
      <c r="G882" s="11">
        <v>65</v>
      </c>
      <c r="H882">
        <f>VLOOKUP(A882, Table3[], 13, FALSE)</f>
        <v>1</v>
      </c>
      <c r="J882">
        <f>IF(Table5[[#This Row],[Age]] = "N/A", "N/A", ROUNDDOWN(Table5[[#This Row],[Age]], 0))</f>
        <v>65</v>
      </c>
    </row>
    <row r="883" spans="1:10" x14ac:dyDescent="0.15">
      <c r="A883">
        <v>281</v>
      </c>
      <c r="B883" t="str">
        <f>VLOOKUP(A883, Table3[], 5, FALSE)</f>
        <v xml:space="preserve"> MR</v>
      </c>
      <c r="C883" t="str">
        <f>VLOOKUP(A883, Table3[], 4, FALSE)</f>
        <v>Duane</v>
      </c>
      <c r="D883">
        <f>VLOOKUP(A883, Table3[], 3, FALSE)</f>
        <v>3</v>
      </c>
      <c r="E883" t="str">
        <f>IFERROR(IF(VLOOKUP(A883, Table3[], 2, FALSE) = 0, "no", "yes"), "no")</f>
        <v>no</v>
      </c>
      <c r="F883" t="str">
        <f>VLOOKUP(A883, Table3[], 7, FALSE)</f>
        <v>male</v>
      </c>
      <c r="G883" s="11">
        <v>65</v>
      </c>
      <c r="H883">
        <f>VLOOKUP(A883, Table3[], 13, FALSE)</f>
        <v>0</v>
      </c>
      <c r="J883">
        <f>IF(Table5[[#This Row],[Age]] = "N/A", "N/A", ROUNDDOWN(Table5[[#This Row],[Age]], 0))</f>
        <v>65</v>
      </c>
    </row>
    <row r="884" spans="1:10" x14ac:dyDescent="0.15">
      <c r="A884">
        <v>457</v>
      </c>
      <c r="B884" t="str">
        <f>VLOOKUP(A884, Table3[], 5, FALSE)</f>
        <v xml:space="preserve"> MR</v>
      </c>
      <c r="C884" t="str">
        <f>VLOOKUP(A884, Table3[], 4, FALSE)</f>
        <v>Millet</v>
      </c>
      <c r="D884">
        <f>VLOOKUP(A884, Table3[], 3, FALSE)</f>
        <v>1</v>
      </c>
      <c r="E884" t="str">
        <f>IFERROR(IF(VLOOKUP(A884, Table3[], 2, FALSE) = 0, "no", "yes"), "no")</f>
        <v>no</v>
      </c>
      <c r="F884" t="str">
        <f>VLOOKUP(A884, Table3[], 7, FALSE)</f>
        <v>male</v>
      </c>
      <c r="G884" s="11">
        <v>65</v>
      </c>
      <c r="H884">
        <f>VLOOKUP(A884, Table3[], 13, FALSE)</f>
        <v>0</v>
      </c>
      <c r="J884">
        <f>IF(Table5[[#This Row],[Age]] = "N/A", "N/A", ROUNDDOWN(Table5[[#This Row],[Age]], 0))</f>
        <v>65</v>
      </c>
    </row>
    <row r="885" spans="1:10" x14ac:dyDescent="0.15">
      <c r="A885">
        <v>34</v>
      </c>
      <c r="B885" t="str">
        <f>VLOOKUP(A885, Table3[], 5, FALSE)</f>
        <v xml:space="preserve"> MR</v>
      </c>
      <c r="C885" t="str">
        <f>VLOOKUP(A885, Table3[], 4, FALSE)</f>
        <v>Wheadon</v>
      </c>
      <c r="D885">
        <f>VLOOKUP(A885, Table3[], 3, FALSE)</f>
        <v>2</v>
      </c>
      <c r="E885" t="str">
        <f>IFERROR(IF(VLOOKUP(A885, Table3[], 2, FALSE) = 0, "no", "yes"), "no")</f>
        <v>no</v>
      </c>
      <c r="F885" t="str">
        <f>VLOOKUP(A885, Table3[], 7, FALSE)</f>
        <v>male</v>
      </c>
      <c r="G885" s="11">
        <v>66</v>
      </c>
      <c r="H885">
        <f>VLOOKUP(A885, Table3[], 13, FALSE)</f>
        <v>0</v>
      </c>
      <c r="J885">
        <f>IF(Table5[[#This Row],[Age]] = "N/A", "N/A", ROUNDDOWN(Table5[[#This Row],[Age]], 0))</f>
        <v>66</v>
      </c>
    </row>
    <row r="886" spans="1:10" x14ac:dyDescent="0.15">
      <c r="A886">
        <v>673</v>
      </c>
      <c r="B886" t="str">
        <f>VLOOKUP(A886, Table3[], 5, FALSE)</f>
        <v xml:space="preserve"> MR</v>
      </c>
      <c r="C886" t="str">
        <f>VLOOKUP(A886, Table3[], 4, FALSE)</f>
        <v>Mitchell</v>
      </c>
      <c r="D886">
        <f>VLOOKUP(A886, Table3[], 3, FALSE)</f>
        <v>2</v>
      </c>
      <c r="E886" t="str">
        <f>IFERROR(IF(VLOOKUP(A886, Table3[], 2, FALSE) = 0, "no", "yes"), "no")</f>
        <v>no</v>
      </c>
      <c r="F886" t="str">
        <f>VLOOKUP(A886, Table3[], 7, FALSE)</f>
        <v>male</v>
      </c>
      <c r="G886" s="11">
        <v>70</v>
      </c>
      <c r="H886">
        <f>VLOOKUP(A886, Table3[], 13, FALSE)</f>
        <v>0</v>
      </c>
      <c r="J886">
        <f>IF(Table5[[#This Row],[Age]] = "N/A", "N/A", ROUNDDOWN(Table5[[#This Row],[Age]], 0))</f>
        <v>70</v>
      </c>
    </row>
    <row r="887" spans="1:10" x14ac:dyDescent="0.15">
      <c r="A887">
        <v>746</v>
      </c>
      <c r="B887" t="str">
        <f>VLOOKUP(A887, Table3[], 5, FALSE)</f>
        <v xml:space="preserve"> CAPT</v>
      </c>
      <c r="C887" t="str">
        <f>VLOOKUP(A887, Table3[], 4, FALSE)</f>
        <v>Crosby</v>
      </c>
      <c r="D887">
        <f>VLOOKUP(A887, Table3[], 3, FALSE)</f>
        <v>1</v>
      </c>
      <c r="E887" t="str">
        <f>IFERROR(IF(VLOOKUP(A887, Table3[], 2, FALSE) = 0, "no", "yes"), "no")</f>
        <v>no</v>
      </c>
      <c r="F887" t="str">
        <f>VLOOKUP(A887, Table3[], 7, FALSE)</f>
        <v>male</v>
      </c>
      <c r="G887" s="11">
        <v>70</v>
      </c>
      <c r="H887">
        <f>VLOOKUP(A887, Table3[], 13, FALSE)</f>
        <v>2</v>
      </c>
      <c r="J887">
        <f>IF(Table5[[#This Row],[Age]] = "N/A", "N/A", ROUNDDOWN(Table5[[#This Row],[Age]], 0))</f>
        <v>70</v>
      </c>
    </row>
    <row r="888" spans="1:10" x14ac:dyDescent="0.15">
      <c r="A888">
        <v>117</v>
      </c>
      <c r="B888" t="str">
        <f>VLOOKUP(A888, Table3[], 5, FALSE)</f>
        <v xml:space="preserve"> MR</v>
      </c>
      <c r="C888" t="str">
        <f>VLOOKUP(A888, Table3[], 4, FALSE)</f>
        <v>Connors</v>
      </c>
      <c r="D888">
        <f>VLOOKUP(A888, Table3[], 3, FALSE)</f>
        <v>3</v>
      </c>
      <c r="E888" t="str">
        <f>IFERROR(IF(VLOOKUP(A888, Table3[], 2, FALSE) = 0, "no", "yes"), "no")</f>
        <v>no</v>
      </c>
      <c r="F888" t="str">
        <f>VLOOKUP(A888, Table3[], 7, FALSE)</f>
        <v>male</v>
      </c>
      <c r="G888" s="11">
        <v>70</v>
      </c>
      <c r="H888">
        <f>VLOOKUP(A888, Table3[], 13, FALSE)</f>
        <v>0</v>
      </c>
      <c r="J888">
        <f>IF(Table5[[#This Row],[Age]] = "N/A", "N/A", ROUNDDOWN(Table5[[#This Row],[Age]], 0))</f>
        <v>70</v>
      </c>
    </row>
    <row r="889" spans="1:10" x14ac:dyDescent="0.15">
      <c r="A889">
        <v>97</v>
      </c>
      <c r="B889" t="str">
        <f>VLOOKUP(A889, Table3[], 5, FALSE)</f>
        <v xml:space="preserve"> MR</v>
      </c>
      <c r="C889" t="str">
        <f>VLOOKUP(A889, Table3[], 4, FALSE)</f>
        <v>Goldschmidt</v>
      </c>
      <c r="D889">
        <f>VLOOKUP(A889, Table3[], 3, FALSE)</f>
        <v>1</v>
      </c>
      <c r="E889" t="str">
        <f>IFERROR(IF(VLOOKUP(A889, Table3[], 2, FALSE) = 0, "no", "yes"), "no")</f>
        <v>no</v>
      </c>
      <c r="F889" t="str">
        <f>VLOOKUP(A889, Table3[], 7, FALSE)</f>
        <v>male</v>
      </c>
      <c r="G889" s="11">
        <v>71</v>
      </c>
      <c r="H889">
        <f>VLOOKUP(A889, Table3[], 13, FALSE)</f>
        <v>0</v>
      </c>
      <c r="J889">
        <f>IF(Table5[[#This Row],[Age]] = "N/A", "N/A", ROUNDDOWN(Table5[[#This Row],[Age]], 0))</f>
        <v>71</v>
      </c>
    </row>
    <row r="890" spans="1:10" x14ac:dyDescent="0.15">
      <c r="A890">
        <v>494</v>
      </c>
      <c r="B890" t="str">
        <f>VLOOKUP(A890, Table3[], 5, FALSE)</f>
        <v xml:space="preserve"> MR</v>
      </c>
      <c r="C890" t="str">
        <f>VLOOKUP(A890, Table3[], 4, FALSE)</f>
        <v>Artagaveytia</v>
      </c>
      <c r="D890">
        <f>VLOOKUP(A890, Table3[], 3, FALSE)</f>
        <v>1</v>
      </c>
      <c r="E890" t="str">
        <f>IFERROR(IF(VLOOKUP(A890, Table3[], 2, FALSE) = 0, "no", "yes"), "no")</f>
        <v>no</v>
      </c>
      <c r="F890" t="str">
        <f>VLOOKUP(A890, Table3[], 7, FALSE)</f>
        <v>male</v>
      </c>
      <c r="G890" s="11">
        <v>71</v>
      </c>
      <c r="H890">
        <f>VLOOKUP(A890, Table3[], 13, FALSE)</f>
        <v>0</v>
      </c>
      <c r="J890">
        <f>IF(Table5[[#This Row],[Age]] = "N/A", "N/A", ROUNDDOWN(Table5[[#This Row],[Age]], 0))</f>
        <v>71</v>
      </c>
    </row>
    <row r="891" spans="1:10" x14ac:dyDescent="0.15">
      <c r="A891">
        <v>852</v>
      </c>
      <c r="B891" t="str">
        <f>VLOOKUP(A891, Table3[], 5, FALSE)</f>
        <v xml:space="preserve"> MR</v>
      </c>
      <c r="C891" t="str">
        <f>VLOOKUP(A891, Table3[], 4, FALSE)</f>
        <v>Svensson</v>
      </c>
      <c r="D891">
        <f>VLOOKUP(A891, Table3[], 3, FALSE)</f>
        <v>3</v>
      </c>
      <c r="E891" t="str">
        <f>IFERROR(IF(VLOOKUP(A891, Table3[], 2, FALSE) = 0, "no", "yes"), "no")</f>
        <v>no</v>
      </c>
      <c r="F891" t="str">
        <f>VLOOKUP(A891, Table3[], 7, FALSE)</f>
        <v>male</v>
      </c>
      <c r="G891" s="11">
        <v>74</v>
      </c>
      <c r="H891">
        <f>VLOOKUP(A891, Table3[], 13, FALSE)</f>
        <v>0</v>
      </c>
      <c r="J891">
        <f>IF(Table5[[#This Row],[Age]] = "N/A", "N/A", ROUNDDOWN(Table5[[#This Row],[Age]], 0))</f>
        <v>74</v>
      </c>
    </row>
    <row r="892" spans="1:10" x14ac:dyDescent="0.15">
      <c r="A892">
        <v>631</v>
      </c>
      <c r="B892" t="str">
        <f>VLOOKUP(A892, Table3[], 5, FALSE)</f>
        <v xml:space="preserve"> MR</v>
      </c>
      <c r="C892" t="str">
        <f>VLOOKUP(A892, Table3[], 4, FALSE)</f>
        <v>Barkworth</v>
      </c>
      <c r="D892">
        <f>VLOOKUP(A892, Table3[], 3, FALSE)</f>
        <v>1</v>
      </c>
      <c r="E892" t="str">
        <f>IFERROR(IF(VLOOKUP(A892, Table3[], 2, FALSE) = 0, "no", "yes"), "no")</f>
        <v>yes</v>
      </c>
      <c r="F892" t="str">
        <f>VLOOKUP(A892, Table3[], 7, FALSE)</f>
        <v>male</v>
      </c>
      <c r="G892" s="11">
        <v>80</v>
      </c>
      <c r="H892">
        <f>VLOOKUP(A892, Table3[], 13, FALSE)</f>
        <v>0</v>
      </c>
      <c r="J892">
        <f>IF(Table5[[#This Row],[Age]] = "N/A", "N/A", ROUNDDOWN(Table5[[#This Row],[Age]], 0))</f>
        <v>80</v>
      </c>
    </row>
    <row r="893" spans="1:10" x14ac:dyDescent="0.15">
      <c r="B893" s="5"/>
      <c r="C893" s="5"/>
      <c r="D893" s="5"/>
      <c r="E893">
        <f>COUNTA(Table5[[#Headers],[#Data],[Survived]])</f>
        <v>892</v>
      </c>
      <c r="F893" s="5"/>
      <c r="G893" s="11"/>
      <c r="H89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Titanic.csv</vt:lpstr>
      <vt:lpstr>Dashboard</vt:lpstr>
      <vt:lpstr>pivot 1</vt:lpstr>
      <vt:lpstr>pivot 1 (2)</vt:lpstr>
      <vt:lpstr>pivot 1 (3)</vt:lpstr>
      <vt:lpstr>My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Ecaterina Dragutan</cp:lastModifiedBy>
  <dcterms:modified xsi:type="dcterms:W3CDTF">2024-09-24T21:56:07Z</dcterms:modified>
</cp:coreProperties>
</file>