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uan-\Desktop\"/>
    </mc:Choice>
  </mc:AlternateContent>
  <bookViews>
    <workbookView xWindow="0" yWindow="0" windowWidth="20490" windowHeight="7650"/>
  </bookViews>
  <sheets>
    <sheet name="Hoja 1" sheetId="1" r:id="rId1"/>
  </sheets>
  <calcPr calcId="162913"/>
  <fileRecoveryPr repairLoad="1"/>
</workbook>
</file>

<file path=xl/calcChain.xml><?xml version="1.0" encoding="utf-8"?>
<calcChain xmlns="http://schemas.openxmlformats.org/spreadsheetml/2006/main">
  <c r="G23" i="1" l="1"/>
  <c r="G24" i="1"/>
  <c r="G25" i="1"/>
  <c r="J4" i="1"/>
  <c r="J5" i="1"/>
  <c r="J6" i="1"/>
  <c r="J7" i="1"/>
  <c r="J8" i="1"/>
  <c r="J9" i="1"/>
  <c r="J10" i="1"/>
  <c r="J11" i="1"/>
  <c r="B39" i="1"/>
  <c r="H23" i="1"/>
  <c r="I4" i="1"/>
  <c r="I5" i="1"/>
  <c r="I6" i="1"/>
  <c r="I7" i="1"/>
  <c r="I8" i="1"/>
  <c r="I9" i="1"/>
  <c r="I10" i="1"/>
  <c r="I11" i="1"/>
  <c r="I3" i="1"/>
  <c r="J3" i="1" s="1"/>
  <c r="J12" i="1" s="1"/>
  <c r="F35" i="1" l="1"/>
  <c r="H24" i="1"/>
  <c r="B40" i="1" s="1"/>
  <c r="B41" i="1" s="1"/>
  <c r="G12" i="1"/>
  <c r="H26" i="1" l="1"/>
</calcChain>
</file>

<file path=xl/sharedStrings.xml><?xml version="1.0" encoding="utf-8"?>
<sst xmlns="http://schemas.openxmlformats.org/spreadsheetml/2006/main" count="39" uniqueCount="31">
  <si>
    <t>Herramientas</t>
  </si>
  <si>
    <t>Costo</t>
  </si>
  <si>
    <t>Total</t>
  </si>
  <si>
    <t>Unidad</t>
  </si>
  <si>
    <t>Precio</t>
  </si>
  <si>
    <t>Servo Motor Bsp GS-5515MG 15kg High Torque Throttle Steering RC Servo Metak Gears</t>
  </si>
  <si>
    <t>Camara pixy CMUCAM5</t>
  </si>
  <si>
    <t>Trasmisor de Celda de Carga HX711, Balanza digital</t>
  </si>
  <si>
    <t>Rasperry pi 3 Model B</t>
  </si>
  <si>
    <t>Arduino Mega caja acrilico</t>
  </si>
  <si>
    <t>Pantalla Led</t>
  </si>
  <si>
    <t xml:space="preserve">Api Vision </t>
  </si>
  <si>
    <t>Consumibles(Cables, Resistencias, etc)</t>
  </si>
  <si>
    <t>Empleados</t>
  </si>
  <si>
    <t>N° Empleados</t>
  </si>
  <si>
    <t>Valor*Hora</t>
  </si>
  <si>
    <t>Mensualidad</t>
  </si>
  <si>
    <t>Tecnólogos de Software</t>
  </si>
  <si>
    <t>Diseñador Grafico</t>
  </si>
  <si>
    <t>Tecnólogos en Electronica</t>
  </si>
  <si>
    <t>Recursos</t>
  </si>
  <si>
    <t>Pago</t>
  </si>
  <si>
    <t>Servicios Publico</t>
  </si>
  <si>
    <t>Internet</t>
  </si>
  <si>
    <t>Arriendo</t>
  </si>
  <si>
    <t xml:space="preserve">Auxilio Transporte </t>
  </si>
  <si>
    <t>Auxilio de Alimentacion</t>
  </si>
  <si>
    <t>Mensual</t>
  </si>
  <si>
    <t>Material de acrilico para la estructura</t>
  </si>
  <si>
    <t>Dolares</t>
  </si>
  <si>
    <t>Pesos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</si>
</sst>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\ #,##0.00;[Red]&quot;$&quot;\ #,##0.00"/>
    <numFmt numFmtId="166" formatCode="&quot;$&quot;\ #,##0;[Red]&quot;$&quot;\ #,##0"/>
  </numFmts>
  <fonts count="7">
    <font>
      <sz val="10"/>
      <color rgb="FF000000"/>
      <name val="Arial"/>
    </font>
    <font>
      <sz val="10"/>
      <name val="Arial"/>
    </font>
    <font>
      <sz val="11"/>
      <color rgb="FF795548"/>
      <name val="Arial"/>
    </font>
    <font>
      <sz val="11"/>
      <color rgb="FF4285F4"/>
      <name val="Inconsolata"/>
    </font>
    <font>
      <sz val="11"/>
      <color rgb="FF11A9CC"/>
      <name val="Inconsolata"/>
    </font>
    <font>
      <sz val="10"/>
      <color rgb="FF000000"/>
      <name val="Arial"/>
      <family val="2"/>
    </font>
    <font>
      <u/>
      <sz val="10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99999"/>
        <bgColor rgb="FF999999"/>
      </patternFill>
    </fill>
    <fill>
      <patternFill patternType="solid">
        <fgColor rgb="FFB7B7B7"/>
        <bgColor rgb="FFB7B7B7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</fills>
  <borders count="1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3">
    <xf numFmtId="0" fontId="0" fillId="0" borderId="0" xfId="0" applyFont="1" applyAlignment="1"/>
    <xf numFmtId="0" fontId="1" fillId="4" borderId="4" xfId="0" applyFont="1" applyFill="1" applyBorder="1" applyAlignment="1"/>
    <xf numFmtId="0" fontId="1" fillId="0" borderId="4" xfId="0" applyFont="1" applyBorder="1" applyAlignment="1"/>
    <xf numFmtId="0" fontId="1" fillId="0" borderId="4" xfId="0" applyFont="1" applyBorder="1"/>
    <xf numFmtId="3" fontId="1" fillId="0" borderId="4" xfId="0" applyNumberFormat="1" applyFont="1" applyBorder="1" applyAlignment="1"/>
    <xf numFmtId="0" fontId="1" fillId="0" borderId="5" xfId="0" applyFont="1" applyBorder="1" applyAlignment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 applyAlignment="1"/>
    <xf numFmtId="0" fontId="1" fillId="0" borderId="0" xfId="0" applyFont="1" applyAlignment="1"/>
    <xf numFmtId="0" fontId="1" fillId="3" borderId="4" xfId="0" applyFont="1" applyFill="1" applyBorder="1" applyAlignment="1"/>
    <xf numFmtId="0" fontId="1" fillId="6" borderId="4" xfId="0" applyFont="1" applyFill="1" applyBorder="1" applyAlignment="1"/>
    <xf numFmtId="0" fontId="1" fillId="8" borderId="4" xfId="0" applyFont="1" applyFill="1" applyBorder="1" applyAlignment="1"/>
    <xf numFmtId="0" fontId="2" fillId="5" borderId="0" xfId="0" applyFont="1" applyFill="1" applyAlignment="1"/>
    <xf numFmtId="0" fontId="1" fillId="0" borderId="8" xfId="0" quotePrefix="1" applyFont="1" applyBorder="1" applyAlignment="1"/>
    <xf numFmtId="0" fontId="1" fillId="0" borderId="2" xfId="0" applyFont="1" applyBorder="1"/>
    <xf numFmtId="0" fontId="1" fillId="0" borderId="3" xfId="0" applyFont="1" applyBorder="1"/>
    <xf numFmtId="0" fontId="1" fillId="0" borderId="1" xfId="0" applyFont="1" applyBorder="1" applyAlignment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/>
    <xf numFmtId="0" fontId="1" fillId="2" borderId="1" xfId="0" applyFont="1" applyFill="1" applyBorder="1" applyAlignment="1"/>
    <xf numFmtId="0" fontId="1" fillId="0" borderId="5" xfId="0" applyFont="1" applyBorder="1" applyAlignment="1"/>
    <xf numFmtId="0" fontId="1" fillId="0" borderId="6" xfId="0" applyFont="1" applyBorder="1"/>
    <xf numFmtId="0" fontId="1" fillId="0" borderId="7" xfId="0" applyFont="1" applyBorder="1"/>
    <xf numFmtId="0" fontId="1" fillId="6" borderId="1" xfId="0" applyFont="1" applyFill="1" applyBorder="1" applyAlignment="1"/>
    <xf numFmtId="0" fontId="1" fillId="4" borderId="10" xfId="0" applyFont="1" applyFill="1" applyBorder="1" applyAlignment="1">
      <alignment horizontal="center" wrapText="1"/>
    </xf>
    <xf numFmtId="0" fontId="1" fillId="4" borderId="11" xfId="0" applyFont="1" applyFill="1" applyBorder="1" applyAlignment="1">
      <alignment horizontal="center" wrapText="1"/>
    </xf>
    <xf numFmtId="164" fontId="0" fillId="0" borderId="9" xfId="0" applyNumberFormat="1" applyFont="1" applyBorder="1" applyAlignment="1"/>
    <xf numFmtId="164" fontId="0" fillId="0" borderId="0" xfId="0" applyNumberFormat="1" applyFont="1" applyAlignment="1"/>
    <xf numFmtId="166" fontId="1" fillId="0" borderId="1" xfId="0" applyNumberFormat="1" applyFont="1" applyBorder="1"/>
    <xf numFmtId="166" fontId="1" fillId="0" borderId="1" xfId="0" applyNumberFormat="1" applyFont="1" applyBorder="1" applyAlignment="1"/>
    <xf numFmtId="166" fontId="1" fillId="0" borderId="0" xfId="0" applyNumberFormat="1" applyFont="1" applyAlignment="1"/>
    <xf numFmtId="166" fontId="0" fillId="0" borderId="0" xfId="0" applyNumberFormat="1" applyFont="1" applyAlignment="1"/>
    <xf numFmtId="166" fontId="1" fillId="0" borderId="4" xfId="0" applyNumberFormat="1" applyFont="1" applyBorder="1" applyAlignment="1"/>
    <xf numFmtId="166" fontId="1" fillId="0" borderId="8" xfId="0" applyNumberFormat="1" applyFont="1" applyBorder="1" applyAlignment="1"/>
    <xf numFmtId="166" fontId="1" fillId="7" borderId="4" xfId="0" applyNumberFormat="1" applyFont="1" applyFill="1" applyBorder="1" applyAlignment="1"/>
    <xf numFmtId="166" fontId="1" fillId="0" borderId="4" xfId="0" applyNumberFormat="1" applyFont="1" applyBorder="1"/>
    <xf numFmtId="166" fontId="3" fillId="5" borderId="0" xfId="0" applyNumberFormat="1" applyFont="1" applyFill="1"/>
    <xf numFmtId="166" fontId="4" fillId="5" borderId="0" xfId="0" applyNumberFormat="1" applyFont="1" applyFill="1"/>
    <xf numFmtId="166" fontId="1" fillId="0" borderId="1" xfId="0" applyNumberFormat="1" applyFont="1" applyBorder="1" applyAlignment="1"/>
    <xf numFmtId="166" fontId="1" fillId="0" borderId="2" xfId="0" applyNumberFormat="1" applyFont="1" applyBorder="1"/>
    <xf numFmtId="0" fontId="5" fillId="5" borderId="4" xfId="0" applyFont="1" applyFill="1" applyBorder="1" applyAlignment="1">
      <alignment horizontal="left"/>
    </xf>
    <xf numFmtId="0" fontId="6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DDD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41"/>
  <sheetViews>
    <sheetView tabSelected="1" topLeftCell="F1" workbookViewId="0">
      <selection activeCell="K8" sqref="K8"/>
    </sheetView>
  </sheetViews>
  <sheetFormatPr baseColWidth="10" defaultColWidth="14.42578125" defaultRowHeight="15.75" customHeight="1"/>
  <cols>
    <col min="8" max="9" width="14.42578125" style="32"/>
    <col min="10" max="10" width="14.42578125" style="28"/>
  </cols>
  <sheetData>
    <row r="1" spans="1:11" ht="15.75" customHeight="1">
      <c r="A1" s="18" t="s">
        <v>0</v>
      </c>
      <c r="B1" s="15"/>
      <c r="C1" s="15"/>
      <c r="D1" s="15"/>
      <c r="E1" s="15"/>
      <c r="F1" s="16"/>
      <c r="G1" s="19" t="s">
        <v>1</v>
      </c>
      <c r="H1" s="16"/>
      <c r="I1" s="25" t="s">
        <v>2</v>
      </c>
      <c r="J1" s="26"/>
    </row>
    <row r="2" spans="1:11" ht="15.75" customHeight="1">
      <c r="A2" s="17"/>
      <c r="B2" s="15"/>
      <c r="C2" s="15"/>
      <c r="D2" s="15"/>
      <c r="E2" s="15"/>
      <c r="F2" s="16"/>
      <c r="G2" s="2" t="s">
        <v>3</v>
      </c>
      <c r="H2" s="33" t="s">
        <v>4</v>
      </c>
      <c r="I2" s="29" t="s">
        <v>30</v>
      </c>
      <c r="J2" s="27" t="s">
        <v>29</v>
      </c>
    </row>
    <row r="3" spans="1:11" ht="15.75" customHeight="1">
      <c r="A3" s="41" t="s">
        <v>5</v>
      </c>
      <c r="B3" s="3"/>
      <c r="C3" s="3"/>
      <c r="D3" s="3"/>
      <c r="E3" s="3"/>
      <c r="F3" s="3"/>
      <c r="G3" s="2">
        <v>3</v>
      </c>
      <c r="H3" s="33">
        <v>56142.5</v>
      </c>
      <c r="I3" s="30">
        <f>G3*H3</f>
        <v>168427.5</v>
      </c>
      <c r="J3" s="27">
        <f>I3/3302.5</f>
        <v>51</v>
      </c>
    </row>
    <row r="4" spans="1:11" ht="15.75" customHeight="1">
      <c r="A4" s="17" t="s">
        <v>6</v>
      </c>
      <c r="B4" s="15"/>
      <c r="C4" s="15"/>
      <c r="D4" s="15"/>
      <c r="E4" s="15"/>
      <c r="F4" s="16"/>
      <c r="G4" s="2">
        <v>1</v>
      </c>
      <c r="H4" s="33">
        <v>226878</v>
      </c>
      <c r="I4" s="30">
        <f t="shared" ref="I4:I11" si="0">G4*H4</f>
        <v>226878</v>
      </c>
      <c r="J4" s="27">
        <f t="shared" ref="J4:J11" si="1">I4/3302.5</f>
        <v>68.698864496593487</v>
      </c>
    </row>
    <row r="5" spans="1:11" ht="15.75" customHeight="1">
      <c r="A5" s="17" t="s">
        <v>7</v>
      </c>
      <c r="B5" s="15"/>
      <c r="C5" s="15"/>
      <c r="D5" s="15"/>
      <c r="E5" s="15"/>
      <c r="F5" s="16"/>
      <c r="G5" s="2">
        <v>1</v>
      </c>
      <c r="H5" s="33">
        <v>30000</v>
      </c>
      <c r="I5" s="30">
        <f t="shared" si="0"/>
        <v>30000</v>
      </c>
      <c r="J5" s="27">
        <f t="shared" si="1"/>
        <v>9.0840272520817571</v>
      </c>
    </row>
    <row r="6" spans="1:11" ht="15.75" customHeight="1">
      <c r="A6" s="17" t="s">
        <v>8</v>
      </c>
      <c r="B6" s="15"/>
      <c r="C6" s="15"/>
      <c r="D6" s="15"/>
      <c r="E6" s="15"/>
      <c r="F6" s="16"/>
      <c r="G6" s="2">
        <v>1</v>
      </c>
      <c r="H6" s="33">
        <v>300000</v>
      </c>
      <c r="I6" s="30">
        <f t="shared" si="0"/>
        <v>300000</v>
      </c>
      <c r="J6" s="27">
        <f t="shared" si="1"/>
        <v>90.840272520817564</v>
      </c>
    </row>
    <row r="7" spans="1:11" ht="15.75" customHeight="1">
      <c r="A7" s="17" t="s">
        <v>9</v>
      </c>
      <c r="B7" s="15"/>
      <c r="C7" s="15"/>
      <c r="D7" s="15"/>
      <c r="E7" s="15"/>
      <c r="F7" s="16"/>
      <c r="G7" s="2">
        <v>1</v>
      </c>
      <c r="H7" s="33">
        <v>57000</v>
      </c>
      <c r="I7" s="30">
        <f t="shared" si="0"/>
        <v>57000</v>
      </c>
      <c r="J7" s="27">
        <f t="shared" si="1"/>
        <v>17.259651778955337</v>
      </c>
    </row>
    <row r="8" spans="1:11" ht="15.75" customHeight="1">
      <c r="A8" s="17" t="s">
        <v>10</v>
      </c>
      <c r="B8" s="15"/>
      <c r="C8" s="15"/>
      <c r="D8" s="15"/>
      <c r="E8" s="15"/>
      <c r="F8" s="16"/>
      <c r="G8" s="2">
        <v>1</v>
      </c>
      <c r="H8" s="33">
        <v>20000</v>
      </c>
      <c r="I8" s="30">
        <f t="shared" si="0"/>
        <v>20000</v>
      </c>
      <c r="J8" s="27">
        <f t="shared" si="1"/>
        <v>6.0560181680545044</v>
      </c>
      <c r="K8" s="42"/>
    </row>
    <row r="9" spans="1:11" ht="15.75" customHeight="1">
      <c r="A9" s="5" t="s">
        <v>28</v>
      </c>
      <c r="B9" s="6"/>
      <c r="C9" s="6"/>
      <c r="D9" s="6"/>
      <c r="E9" s="6"/>
      <c r="F9" s="7"/>
      <c r="G9" s="14">
        <v>1</v>
      </c>
      <c r="H9" s="34">
        <v>32000</v>
      </c>
      <c r="I9" s="30">
        <f t="shared" si="0"/>
        <v>32000</v>
      </c>
      <c r="J9" s="27">
        <f t="shared" si="1"/>
        <v>9.6896290688872071</v>
      </c>
    </row>
    <row r="10" spans="1:11" ht="15.75" customHeight="1">
      <c r="A10" s="21" t="s">
        <v>11</v>
      </c>
      <c r="B10" s="22"/>
      <c r="C10" s="22"/>
      <c r="D10" s="22"/>
      <c r="E10" s="22"/>
      <c r="F10" s="23"/>
      <c r="G10" s="8">
        <v>1</v>
      </c>
      <c r="H10" s="34">
        <v>5000</v>
      </c>
      <c r="I10" s="30">
        <f t="shared" si="0"/>
        <v>5000</v>
      </c>
      <c r="J10" s="27">
        <f t="shared" si="1"/>
        <v>1.5140045420136261</v>
      </c>
    </row>
    <row r="11" spans="1:11" ht="15.75" customHeight="1">
      <c r="A11" s="21" t="s">
        <v>12</v>
      </c>
      <c r="B11" s="22"/>
      <c r="C11" s="22"/>
      <c r="D11" s="22"/>
      <c r="E11" s="22"/>
      <c r="F11" s="23"/>
      <c r="G11" s="8">
        <v>1</v>
      </c>
      <c r="H11" s="34">
        <v>200000</v>
      </c>
      <c r="I11" s="30">
        <f t="shared" si="0"/>
        <v>200000</v>
      </c>
      <c r="J11" s="27">
        <f t="shared" si="1"/>
        <v>60.560181680545043</v>
      </c>
    </row>
    <row r="12" spans="1:11" ht="15.75" customHeight="1">
      <c r="A12" s="17" t="s">
        <v>2</v>
      </c>
      <c r="B12" s="15"/>
      <c r="C12" s="15"/>
      <c r="D12" s="15"/>
      <c r="E12" s="15"/>
      <c r="F12" s="15"/>
      <c r="G12" s="39">
        <f>I3+I4+I5+I6+I7+I8+I11+I10</f>
        <v>1007305.5</v>
      </c>
      <c r="H12" s="40"/>
      <c r="I12" s="40"/>
      <c r="J12" s="27">
        <f>J3+J4+J5+J6+J7+J8+J9+J10+J11</f>
        <v>314.70264950794854</v>
      </c>
    </row>
    <row r="13" spans="1:11" ht="15.75" customHeight="1">
      <c r="A13" s="9"/>
      <c r="B13" s="9"/>
      <c r="C13" s="9"/>
      <c r="D13" s="9"/>
      <c r="E13" s="9"/>
      <c r="F13" s="9"/>
      <c r="G13" s="9"/>
      <c r="H13" s="31"/>
      <c r="I13" s="31"/>
    </row>
    <row r="14" spans="1:11" ht="15.75" customHeight="1">
      <c r="A14" s="9"/>
      <c r="B14" s="9"/>
      <c r="C14" s="9"/>
      <c r="D14" s="9"/>
      <c r="E14" s="9"/>
      <c r="F14" s="9"/>
    </row>
    <row r="22" spans="1:8" ht="15.75" customHeight="1">
      <c r="A22" s="20" t="s">
        <v>13</v>
      </c>
      <c r="B22" s="15"/>
      <c r="C22" s="15"/>
      <c r="D22" s="16"/>
      <c r="E22" s="10" t="s">
        <v>14</v>
      </c>
      <c r="F22" s="11" t="s">
        <v>15</v>
      </c>
      <c r="G22" s="1" t="s">
        <v>16</v>
      </c>
      <c r="H22" s="35" t="s">
        <v>2</v>
      </c>
    </row>
    <row r="23" spans="1:8" ht="15.75" customHeight="1">
      <c r="A23" s="17" t="s">
        <v>17</v>
      </c>
      <c r="B23" s="15"/>
      <c r="C23" s="15"/>
      <c r="D23" s="16"/>
      <c r="E23" s="2">
        <v>5</v>
      </c>
      <c r="F23" s="33">
        <v>20000</v>
      </c>
      <c r="G23" s="33">
        <f>F23*80</f>
        <v>1600000</v>
      </c>
      <c r="H23" s="36">
        <f>G23*E23</f>
        <v>8000000</v>
      </c>
    </row>
    <row r="24" spans="1:8" ht="15.75" customHeight="1">
      <c r="A24" s="17" t="s">
        <v>18</v>
      </c>
      <c r="B24" s="15"/>
      <c r="C24" s="15"/>
      <c r="D24" s="16"/>
      <c r="E24" s="2">
        <v>1</v>
      </c>
      <c r="F24" s="33">
        <v>12500</v>
      </c>
      <c r="G24" s="36">
        <f>F24*80</f>
        <v>1000000</v>
      </c>
      <c r="H24" s="33">
        <f>G24*E24</f>
        <v>1000000</v>
      </c>
    </row>
    <row r="25" spans="1:8" ht="12.75">
      <c r="A25" s="17" t="s">
        <v>19</v>
      </c>
      <c r="B25" s="15"/>
      <c r="C25" s="15"/>
      <c r="D25" s="16"/>
      <c r="E25" s="2">
        <v>1</v>
      </c>
      <c r="F25" s="33">
        <v>10000</v>
      </c>
      <c r="G25" s="33">
        <f>F25*80</f>
        <v>800000</v>
      </c>
      <c r="H25" s="33">
        <v>800000</v>
      </c>
    </row>
    <row r="26" spans="1:8" ht="12.75">
      <c r="A26" s="17" t="s">
        <v>2</v>
      </c>
      <c r="B26" s="15"/>
      <c r="C26" s="15"/>
      <c r="D26" s="16"/>
      <c r="E26" s="3"/>
      <c r="F26" s="3"/>
      <c r="G26" s="4"/>
      <c r="H26" s="36">
        <f>H23+H24+H25</f>
        <v>9800000</v>
      </c>
    </row>
    <row r="29" spans="1:8" ht="12.75">
      <c r="A29" s="24" t="s">
        <v>20</v>
      </c>
      <c r="B29" s="15"/>
      <c r="C29" s="15"/>
      <c r="D29" s="15"/>
      <c r="E29" s="16"/>
      <c r="F29" s="12" t="s">
        <v>21</v>
      </c>
    </row>
    <row r="30" spans="1:8" ht="12.75">
      <c r="A30" s="17" t="s">
        <v>22</v>
      </c>
      <c r="B30" s="15"/>
      <c r="C30" s="15"/>
      <c r="D30" s="15"/>
      <c r="E30" s="16"/>
      <c r="F30" s="33">
        <v>200000</v>
      </c>
    </row>
    <row r="31" spans="1:8" ht="12.75">
      <c r="A31" s="17" t="s">
        <v>23</v>
      </c>
      <c r="B31" s="15"/>
      <c r="C31" s="15"/>
      <c r="D31" s="15"/>
      <c r="E31" s="16"/>
      <c r="F31" s="33">
        <v>45000</v>
      </c>
    </row>
    <row r="32" spans="1:8" ht="12.75">
      <c r="A32" s="17" t="s">
        <v>24</v>
      </c>
      <c r="B32" s="15"/>
      <c r="C32" s="15"/>
      <c r="D32" s="15"/>
      <c r="E32" s="16"/>
      <c r="F32" s="33">
        <v>150000</v>
      </c>
    </row>
    <row r="33" spans="1:6" ht="12.75">
      <c r="A33" s="17" t="s">
        <v>25</v>
      </c>
      <c r="B33" s="15"/>
      <c r="C33" s="15"/>
      <c r="D33" s="15"/>
      <c r="E33" s="16"/>
      <c r="F33" s="33">
        <v>840000</v>
      </c>
    </row>
    <row r="34" spans="1:6" ht="12.75">
      <c r="A34" s="17" t="s">
        <v>26</v>
      </c>
      <c r="B34" s="15"/>
      <c r="C34" s="15"/>
      <c r="D34" s="15"/>
      <c r="E34" s="16"/>
      <c r="F34" s="33">
        <v>1120000</v>
      </c>
    </row>
    <row r="35" spans="1:6" ht="12.75">
      <c r="A35" s="17" t="s">
        <v>2</v>
      </c>
      <c r="B35" s="15"/>
      <c r="C35" s="15"/>
      <c r="D35" s="15"/>
      <c r="E35" s="16"/>
      <c r="F35" s="36">
        <f>F30+F31+F32+F33+F34</f>
        <v>2355000</v>
      </c>
    </row>
    <row r="37" spans="1:6" ht="12.75">
      <c r="A37" s="9"/>
    </row>
    <row r="38" spans="1:6" ht="14.25">
      <c r="A38" s="10" t="s">
        <v>27</v>
      </c>
      <c r="B38" s="13" t="s">
        <v>4</v>
      </c>
    </row>
    <row r="39" spans="1:6" ht="14.25">
      <c r="A39" s="10" t="s">
        <v>20</v>
      </c>
      <c r="B39" s="37">
        <f>F30+F31+F32+F33+F34</f>
        <v>2355000</v>
      </c>
    </row>
    <row r="40" spans="1:6" ht="14.25">
      <c r="A40" s="10" t="s">
        <v>13</v>
      </c>
      <c r="B40" s="38">
        <f>H23+H24+H25</f>
        <v>9800000</v>
      </c>
    </row>
    <row r="41" spans="1:6" ht="12.75">
      <c r="A41" s="10" t="s">
        <v>2</v>
      </c>
      <c r="B41" s="36">
        <f>B39+B40</f>
        <v>12155000</v>
      </c>
    </row>
  </sheetData>
  <mergeCells count="25">
    <mergeCell ref="A29:E29"/>
    <mergeCell ref="A26:D26"/>
    <mergeCell ref="I1:J1"/>
    <mergeCell ref="A30:E30"/>
    <mergeCell ref="A32:E32"/>
    <mergeCell ref="A35:E35"/>
    <mergeCell ref="A34:E34"/>
    <mergeCell ref="A33:E33"/>
    <mergeCell ref="A31:E31"/>
    <mergeCell ref="A25:D25"/>
    <mergeCell ref="A22:D22"/>
    <mergeCell ref="A23:D23"/>
    <mergeCell ref="A24:D24"/>
    <mergeCell ref="A10:F10"/>
    <mergeCell ref="A11:F11"/>
    <mergeCell ref="G12:I12"/>
    <mergeCell ref="A12:F12"/>
    <mergeCell ref="A2:F2"/>
    <mergeCell ref="A1:F1"/>
    <mergeCell ref="G1:H1"/>
    <mergeCell ref="A4:F4"/>
    <mergeCell ref="A5:F5"/>
    <mergeCell ref="A6:F6"/>
    <mergeCell ref="A7:F7"/>
    <mergeCell ref="A8:F8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Esteban Cortés Gómez</dc:creator>
  <cp:lastModifiedBy>Juan Esteban Cortés Gómez</cp:lastModifiedBy>
  <dcterms:created xsi:type="dcterms:W3CDTF">2019-05-14T14:27:10Z</dcterms:created>
  <dcterms:modified xsi:type="dcterms:W3CDTF">2019-05-14T14:27:11Z</dcterms:modified>
</cp:coreProperties>
</file>