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2"/>
  </bookViews>
  <sheets>
    <sheet name="Nutrients" sheetId="2" r:id="rId1"/>
    <sheet name="Celery Soup" sheetId="1" r:id="rId2"/>
    <sheet name="Pea and Cauliflower Bowl" sheetId="3" r:id="rId3"/>
  </sheets>
  <calcPr calcId="125725"/>
</workbook>
</file>

<file path=xl/calcChain.xml><?xml version="1.0" encoding="utf-8"?>
<calcChain xmlns="http://schemas.openxmlformats.org/spreadsheetml/2006/main">
  <c r="C13" i="3"/>
  <c r="D13"/>
  <c r="E13"/>
  <c r="F13"/>
  <c r="G13"/>
  <c r="B13"/>
  <c r="C12"/>
  <c r="D12"/>
  <c r="E12"/>
  <c r="F12"/>
  <c r="G12"/>
  <c r="B12"/>
  <c r="C10"/>
  <c r="D10"/>
  <c r="E10"/>
  <c r="F10"/>
  <c r="G10"/>
  <c r="B10"/>
  <c r="C9"/>
  <c r="D9"/>
  <c r="E9"/>
  <c r="F9"/>
  <c r="G9"/>
  <c r="B9"/>
  <c r="C8"/>
  <c r="D8"/>
  <c r="E8"/>
  <c r="F8"/>
  <c r="G8"/>
  <c r="B8"/>
  <c r="C7"/>
  <c r="D7"/>
  <c r="E7"/>
  <c r="F7"/>
  <c r="G7"/>
  <c r="B7"/>
  <c r="D12" i="2"/>
  <c r="E12"/>
  <c r="F12"/>
  <c r="G12"/>
  <c r="H12"/>
  <c r="C12"/>
  <c r="C6" i="3"/>
  <c r="D6"/>
  <c r="E6"/>
  <c r="F6"/>
  <c r="G6"/>
  <c r="B6"/>
  <c r="C2"/>
  <c r="D2"/>
  <c r="E2"/>
  <c r="F2"/>
  <c r="G2"/>
  <c r="B2"/>
  <c r="C11" i="1"/>
  <c r="D11"/>
  <c r="E11"/>
  <c r="F11"/>
  <c r="G11"/>
  <c r="B11"/>
  <c r="C10"/>
  <c r="D10"/>
  <c r="E10"/>
  <c r="F10"/>
  <c r="G10"/>
  <c r="B10"/>
  <c r="C6"/>
  <c r="D6"/>
  <c r="E6"/>
  <c r="F6"/>
  <c r="G6"/>
  <c r="C7"/>
  <c r="D7"/>
  <c r="E7"/>
  <c r="F7"/>
  <c r="G7"/>
  <c r="C8"/>
  <c r="D8"/>
  <c r="E8"/>
  <c r="F8"/>
  <c r="G8"/>
  <c r="B8"/>
  <c r="B7"/>
  <c r="B6"/>
  <c r="C4"/>
  <c r="D4"/>
  <c r="E4"/>
  <c r="F4"/>
  <c r="G4"/>
  <c r="B4"/>
  <c r="B3"/>
  <c r="C3"/>
  <c r="D3"/>
  <c r="E3"/>
  <c r="F3"/>
  <c r="G3"/>
  <c r="F2"/>
  <c r="C2"/>
  <c r="E2"/>
  <c r="G2"/>
  <c r="D2"/>
  <c r="B2"/>
  <c r="D9" i="2"/>
  <c r="E9"/>
  <c r="F9"/>
  <c r="G9"/>
  <c r="H9"/>
  <c r="C9"/>
  <c r="D7"/>
  <c r="E7"/>
  <c r="F7"/>
  <c r="G7"/>
  <c r="H7"/>
  <c r="C7"/>
</calcChain>
</file>

<file path=xl/sharedStrings.xml><?xml version="1.0" encoding="utf-8"?>
<sst xmlns="http://schemas.openxmlformats.org/spreadsheetml/2006/main" count="70" uniqueCount="47">
  <si>
    <t>Calories</t>
  </si>
  <si>
    <t>Carbohydrates</t>
  </si>
  <si>
    <t>Protein</t>
  </si>
  <si>
    <t>Fat</t>
  </si>
  <si>
    <t>1 tablespoon olive oil</t>
  </si>
  <si>
    <t>1 onion</t>
  </si>
  <si>
    <t>3 cloves garlic</t>
  </si>
  <si>
    <t>1 teaspoon thyme</t>
  </si>
  <si>
    <t>1 head celery</t>
  </si>
  <si>
    <t>2 cups cauliflower (or optionally potato)</t>
  </si>
  <si>
    <t>1 litre vegetable stock</t>
  </si>
  <si>
    <t>olive oil</t>
  </si>
  <si>
    <t>1 teaspoon</t>
  </si>
  <si>
    <t>1 tablespoon</t>
  </si>
  <si>
    <t>onion</t>
  </si>
  <si>
    <t>1 medium</t>
  </si>
  <si>
    <t>garlic</t>
  </si>
  <si>
    <t>1 clove</t>
  </si>
  <si>
    <t>celery</t>
  </si>
  <si>
    <t>cauliflower</t>
  </si>
  <si>
    <t>vegetable stock</t>
  </si>
  <si>
    <t>1 cube</t>
  </si>
  <si>
    <t>https://ndb.nal.usda.gov/ndb/search/list</t>
  </si>
  <si>
    <t>Sugar</t>
  </si>
  <si>
    <t>Fibre</t>
  </si>
  <si>
    <t>http://nutritiondata.self.com/</t>
  </si>
  <si>
    <t>100g</t>
  </si>
  <si>
    <t>1 head (600g)</t>
  </si>
  <si>
    <t>SUM TOTAL</t>
  </si>
  <si>
    <t>SUM Serving</t>
  </si>
  <si>
    <t>Celery Soup - 4 Servings</t>
  </si>
  <si>
    <t>1 small head of cauliflower</t>
  </si>
  <si>
    <t>1 tsp ground turmeric</t>
  </si>
  <si>
    <t>1 tsp chilli flakes</t>
  </si>
  <si>
    <t>Salt and pepper</t>
  </si>
  <si>
    <t>1 bunch green asparagus</t>
  </si>
  <si>
    <t>150g kale</t>
  </si>
  <si>
    <t>200g frozen peas</t>
  </si>
  <si>
    <t>Juice of 1/2 lime</t>
  </si>
  <si>
    <t>Pea and Cauliflower Bowl - 2 Servings</t>
  </si>
  <si>
    <t>3 tablespoons olive oil</t>
  </si>
  <si>
    <t>asparagus, green</t>
  </si>
  <si>
    <t>1 bunch (150g)</t>
  </si>
  <si>
    <t>kale</t>
  </si>
  <si>
    <t>peas, frozen</t>
  </si>
  <si>
    <t>lime juice</t>
  </si>
  <si>
    <t>1 lime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</si>
</sst>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6" sqref="C16"/>
    </sheetView>
  </sheetViews>
  <sheetFormatPr baseColWidth="10" defaultRowHeight="14.4"/>
  <sheetData>
    <row r="1" spans="1:12">
      <c r="C1" t="s">
        <v>0</v>
      </c>
      <c r="D1" t="s">
        <v>1</v>
      </c>
      <c r="E1" t="s">
        <v>24</v>
      </c>
      <c r="F1" t="s">
        <v>23</v>
      </c>
      <c r="G1" t="s">
        <v>3</v>
      </c>
      <c r="H1" t="s">
        <v>2</v>
      </c>
      <c r="L1" t="s">
        <v>22</v>
      </c>
    </row>
    <row r="2" spans="1:12">
      <c r="A2" t="s">
        <v>11</v>
      </c>
      <c r="B2" t="s">
        <v>12</v>
      </c>
      <c r="C2">
        <v>119</v>
      </c>
      <c r="D2">
        <v>0</v>
      </c>
      <c r="E2">
        <v>0</v>
      </c>
      <c r="F2">
        <v>0</v>
      </c>
      <c r="G2">
        <v>13.5</v>
      </c>
      <c r="H2">
        <v>0</v>
      </c>
      <c r="L2" t="s">
        <v>25</v>
      </c>
    </row>
    <row r="3" spans="1:12">
      <c r="A3" t="s">
        <v>11</v>
      </c>
      <c r="B3" t="s">
        <v>13</v>
      </c>
      <c r="C3">
        <v>40</v>
      </c>
      <c r="D3">
        <v>0</v>
      </c>
      <c r="E3">
        <v>0</v>
      </c>
      <c r="F3">
        <v>0</v>
      </c>
      <c r="G3">
        <v>4.5</v>
      </c>
      <c r="H3">
        <v>0</v>
      </c>
    </row>
    <row r="4" spans="1:12">
      <c r="A4" t="s">
        <v>14</v>
      </c>
      <c r="B4" t="s">
        <v>15</v>
      </c>
      <c r="C4">
        <v>44</v>
      </c>
      <c r="D4">
        <v>10.3</v>
      </c>
      <c r="E4">
        <v>1.9</v>
      </c>
      <c r="F4">
        <v>4.7</v>
      </c>
      <c r="G4">
        <v>0.1</v>
      </c>
      <c r="H4">
        <v>1.2</v>
      </c>
    </row>
    <row r="5" spans="1:12">
      <c r="A5" t="s">
        <v>16</v>
      </c>
      <c r="B5" t="s">
        <v>17</v>
      </c>
      <c r="C5">
        <v>4.5</v>
      </c>
      <c r="D5">
        <v>1</v>
      </c>
      <c r="E5">
        <v>0.1</v>
      </c>
      <c r="F5">
        <v>0</v>
      </c>
      <c r="G5">
        <v>0</v>
      </c>
      <c r="H5">
        <v>0.2</v>
      </c>
    </row>
    <row r="6" spans="1:12">
      <c r="A6" t="s">
        <v>18</v>
      </c>
      <c r="B6" t="s">
        <v>26</v>
      </c>
      <c r="C6">
        <v>16</v>
      </c>
      <c r="D6">
        <v>3.4</v>
      </c>
      <c r="E6">
        <v>1.6</v>
      </c>
      <c r="F6">
        <v>1.8</v>
      </c>
      <c r="G6">
        <v>0.2</v>
      </c>
      <c r="H6">
        <v>0.7</v>
      </c>
    </row>
    <row r="7" spans="1:12">
      <c r="A7" t="s">
        <v>18</v>
      </c>
      <c r="B7" t="s">
        <v>27</v>
      </c>
      <c r="C7">
        <f>6*C6</f>
        <v>96</v>
      </c>
      <c r="D7">
        <f t="shared" ref="D7:H7" si="0">6*D6</f>
        <v>20.399999999999999</v>
      </c>
      <c r="E7">
        <f t="shared" si="0"/>
        <v>9.6000000000000014</v>
      </c>
      <c r="F7">
        <f t="shared" si="0"/>
        <v>10.8</v>
      </c>
      <c r="G7">
        <f t="shared" si="0"/>
        <v>1.2000000000000002</v>
      </c>
      <c r="H7">
        <f t="shared" si="0"/>
        <v>4.1999999999999993</v>
      </c>
    </row>
    <row r="8" spans="1:12">
      <c r="A8" t="s">
        <v>19</v>
      </c>
      <c r="B8" t="s">
        <v>26</v>
      </c>
      <c r="C8">
        <v>25</v>
      </c>
      <c r="D8">
        <v>5.3</v>
      </c>
      <c r="E8">
        <v>2.5</v>
      </c>
      <c r="F8">
        <v>2.4</v>
      </c>
      <c r="G8">
        <v>0.1</v>
      </c>
      <c r="H8">
        <v>2</v>
      </c>
    </row>
    <row r="9" spans="1:12">
      <c r="A9" t="s">
        <v>19</v>
      </c>
      <c r="B9" t="s">
        <v>27</v>
      </c>
      <c r="C9">
        <f>6*C8</f>
        <v>150</v>
      </c>
      <c r="D9">
        <f t="shared" ref="D9:H9" si="1">6*D8</f>
        <v>31.799999999999997</v>
      </c>
      <c r="E9">
        <f t="shared" si="1"/>
        <v>15</v>
      </c>
      <c r="F9">
        <f t="shared" si="1"/>
        <v>14.399999999999999</v>
      </c>
      <c r="G9">
        <f t="shared" si="1"/>
        <v>0.60000000000000009</v>
      </c>
      <c r="H9">
        <f t="shared" si="1"/>
        <v>12</v>
      </c>
    </row>
    <row r="10" spans="1:12">
      <c r="A10" t="s">
        <v>20</v>
      </c>
      <c r="B10" t="s">
        <v>21</v>
      </c>
      <c r="C10">
        <v>35</v>
      </c>
      <c r="D10">
        <v>3</v>
      </c>
      <c r="E10">
        <v>1</v>
      </c>
      <c r="F10">
        <v>1</v>
      </c>
      <c r="G10">
        <v>2</v>
      </c>
      <c r="H10">
        <v>1</v>
      </c>
    </row>
    <row r="11" spans="1:12">
      <c r="A11" t="s">
        <v>41</v>
      </c>
      <c r="B11" t="s">
        <v>26</v>
      </c>
      <c r="C11">
        <v>20</v>
      </c>
      <c r="D11">
        <v>4</v>
      </c>
      <c r="E11">
        <v>2.1</v>
      </c>
      <c r="F11">
        <v>1.9</v>
      </c>
      <c r="G11">
        <v>0.1</v>
      </c>
      <c r="H11">
        <v>2.2000000000000002</v>
      </c>
    </row>
    <row r="12" spans="1:12">
      <c r="A12" t="s">
        <v>41</v>
      </c>
      <c r="B12" t="s">
        <v>42</v>
      </c>
      <c r="C12">
        <f>1.5*C11</f>
        <v>30</v>
      </c>
      <c r="D12">
        <f t="shared" ref="D12:H12" si="2">1.5*D11</f>
        <v>6</v>
      </c>
      <c r="E12">
        <f t="shared" si="2"/>
        <v>3.1500000000000004</v>
      </c>
      <c r="F12">
        <f t="shared" si="2"/>
        <v>2.8499999999999996</v>
      </c>
      <c r="G12">
        <f t="shared" si="2"/>
        <v>0.15000000000000002</v>
      </c>
      <c r="H12">
        <f t="shared" si="2"/>
        <v>3.3000000000000003</v>
      </c>
    </row>
    <row r="13" spans="1:12">
      <c r="A13" t="s">
        <v>43</v>
      </c>
      <c r="B13" t="s">
        <v>26</v>
      </c>
      <c r="C13">
        <v>50</v>
      </c>
      <c r="D13">
        <v>10</v>
      </c>
      <c r="E13">
        <v>2</v>
      </c>
      <c r="F13">
        <v>0</v>
      </c>
      <c r="G13">
        <v>0.7</v>
      </c>
      <c r="H13">
        <v>3.3</v>
      </c>
    </row>
    <row r="14" spans="1:12">
      <c r="A14" t="s">
        <v>44</v>
      </c>
      <c r="B14" t="s">
        <v>26</v>
      </c>
      <c r="C14">
        <v>77</v>
      </c>
      <c r="D14">
        <v>13.7</v>
      </c>
      <c r="E14">
        <v>4.5</v>
      </c>
      <c r="F14">
        <v>5</v>
      </c>
      <c r="G14">
        <v>0.4</v>
      </c>
      <c r="H14">
        <v>5.2</v>
      </c>
    </row>
    <row r="15" spans="1:12">
      <c r="A15" t="s">
        <v>45</v>
      </c>
      <c r="B15" t="s">
        <v>46</v>
      </c>
      <c r="C15">
        <v>11</v>
      </c>
      <c r="D15">
        <v>3.7</v>
      </c>
      <c r="E15">
        <v>0.2</v>
      </c>
      <c r="F15">
        <v>0.7</v>
      </c>
      <c r="G15">
        <v>0</v>
      </c>
      <c r="H15">
        <v>0.2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0" sqref="A10:A11"/>
    </sheetView>
  </sheetViews>
  <sheetFormatPr baseColWidth="10" defaultRowHeight="14.4"/>
  <cols>
    <col min="1" max="1" width="32.21875" customWidth="1"/>
  </cols>
  <sheetData>
    <row r="1" spans="1:7">
      <c r="A1" t="s">
        <v>30</v>
      </c>
      <c r="B1" t="s">
        <v>0</v>
      </c>
      <c r="C1" t="s">
        <v>1</v>
      </c>
      <c r="D1" t="s">
        <v>24</v>
      </c>
      <c r="E1" t="s">
        <v>23</v>
      </c>
      <c r="F1" t="s">
        <v>3</v>
      </c>
      <c r="G1" t="s">
        <v>2</v>
      </c>
    </row>
    <row r="2" spans="1:7">
      <c r="A2" s="1" t="s">
        <v>4</v>
      </c>
      <c r="B2">
        <f>Nutrients!C3</f>
        <v>40</v>
      </c>
      <c r="C2">
        <f>Nutrients!D3</f>
        <v>0</v>
      </c>
      <c r="D2">
        <f>Nutrients!E3</f>
        <v>0</v>
      </c>
      <c r="E2">
        <f>Nutrients!F3</f>
        <v>0</v>
      </c>
      <c r="F2">
        <f>Nutrients!G3</f>
        <v>4.5</v>
      </c>
      <c r="G2">
        <f>Nutrients!H3</f>
        <v>0</v>
      </c>
    </row>
    <row r="3" spans="1:7">
      <c r="A3" s="1" t="s">
        <v>5</v>
      </c>
      <c r="B3">
        <f>Nutrients!C4</f>
        <v>44</v>
      </c>
      <c r="C3">
        <f>Nutrients!D4</f>
        <v>10.3</v>
      </c>
      <c r="D3">
        <f>Nutrients!E4</f>
        <v>1.9</v>
      </c>
      <c r="E3">
        <f>Nutrients!F4</f>
        <v>4.7</v>
      </c>
      <c r="F3">
        <f>Nutrients!G4</f>
        <v>0.1</v>
      </c>
      <c r="G3">
        <f>Nutrients!H4</f>
        <v>1.2</v>
      </c>
    </row>
    <row r="4" spans="1:7">
      <c r="A4" s="1" t="s">
        <v>6</v>
      </c>
      <c r="B4">
        <f>3*Nutrients!C5</f>
        <v>13.5</v>
      </c>
      <c r="C4">
        <f>3*Nutrients!D5</f>
        <v>3</v>
      </c>
      <c r="D4">
        <f>3*Nutrients!E5</f>
        <v>0.30000000000000004</v>
      </c>
      <c r="E4">
        <f>3*Nutrients!F5</f>
        <v>0</v>
      </c>
      <c r="F4">
        <f>3*Nutrients!G5</f>
        <v>0</v>
      </c>
      <c r="G4">
        <f>3*Nutrients!H5</f>
        <v>0.60000000000000009</v>
      </c>
    </row>
    <row r="5" spans="1:7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</v>
      </c>
      <c r="B6">
        <f>Nutrients!C7</f>
        <v>96</v>
      </c>
      <c r="C6">
        <f>Nutrients!D7</f>
        <v>20.399999999999999</v>
      </c>
      <c r="D6">
        <f>Nutrients!E7</f>
        <v>9.6000000000000014</v>
      </c>
      <c r="E6">
        <f>Nutrients!F7</f>
        <v>10.8</v>
      </c>
      <c r="F6">
        <f>Nutrients!G7</f>
        <v>1.2000000000000002</v>
      </c>
      <c r="G6">
        <f>Nutrients!H7</f>
        <v>4.1999999999999993</v>
      </c>
    </row>
    <row r="7" spans="1:7" ht="27">
      <c r="A7" s="1" t="s">
        <v>9</v>
      </c>
      <c r="B7">
        <f>2*Nutrients!C8</f>
        <v>50</v>
      </c>
      <c r="C7">
        <f>2*Nutrients!D8</f>
        <v>10.6</v>
      </c>
      <c r="D7">
        <f>2*Nutrients!E8</f>
        <v>5</v>
      </c>
      <c r="E7">
        <f>2*Nutrients!F8</f>
        <v>4.8</v>
      </c>
      <c r="F7">
        <f>2*Nutrients!G8</f>
        <v>0.2</v>
      </c>
      <c r="G7">
        <f>2*Nutrients!H8</f>
        <v>4</v>
      </c>
    </row>
    <row r="8" spans="1:7">
      <c r="A8" s="1" t="s">
        <v>10</v>
      </c>
      <c r="B8">
        <f>2*Nutrients!C10</f>
        <v>70</v>
      </c>
      <c r="C8">
        <f>2*Nutrients!D10</f>
        <v>6</v>
      </c>
      <c r="D8">
        <f>2*Nutrients!E10</f>
        <v>2</v>
      </c>
      <c r="E8">
        <f>2*Nutrients!F10</f>
        <v>2</v>
      </c>
      <c r="F8">
        <f>2*Nutrients!G10</f>
        <v>4</v>
      </c>
      <c r="G8">
        <f>2*Nutrients!H10</f>
        <v>2</v>
      </c>
    </row>
    <row r="10" spans="1:7">
      <c r="A10" s="1" t="s">
        <v>28</v>
      </c>
      <c r="B10">
        <f>SUM(B2:B8)</f>
        <v>313.5</v>
      </c>
      <c r="C10">
        <f t="shared" ref="C10:G10" si="0">SUM(C2:C8)</f>
        <v>50.300000000000004</v>
      </c>
      <c r="D10">
        <f t="shared" si="0"/>
        <v>18.8</v>
      </c>
      <c r="E10">
        <f t="shared" si="0"/>
        <v>22.3</v>
      </c>
      <c r="F10">
        <f t="shared" si="0"/>
        <v>10</v>
      </c>
      <c r="G10">
        <f t="shared" si="0"/>
        <v>12</v>
      </c>
    </row>
    <row r="11" spans="1:7">
      <c r="A11" s="1" t="s">
        <v>29</v>
      </c>
      <c r="B11">
        <f>B10/4</f>
        <v>78.375</v>
      </c>
      <c r="C11">
        <f t="shared" ref="C11:G11" si="1">C10/4</f>
        <v>12.575000000000001</v>
      </c>
      <c r="D11">
        <f t="shared" si="1"/>
        <v>4.7</v>
      </c>
      <c r="E11">
        <f t="shared" si="1"/>
        <v>5.5750000000000002</v>
      </c>
      <c r="F11">
        <f t="shared" si="1"/>
        <v>2.5</v>
      </c>
      <c r="G11">
        <f t="shared" si="1"/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14" sqref="B14"/>
    </sheetView>
  </sheetViews>
  <sheetFormatPr baseColWidth="10" defaultRowHeight="14.4"/>
  <cols>
    <col min="1" max="1" width="36.88671875" customWidth="1"/>
  </cols>
  <sheetData>
    <row r="1" spans="1:7">
      <c r="A1" t="s">
        <v>39</v>
      </c>
      <c r="B1" t="s">
        <v>0</v>
      </c>
      <c r="C1" t="s">
        <v>1</v>
      </c>
      <c r="D1" t="s">
        <v>24</v>
      </c>
      <c r="E1" t="s">
        <v>23</v>
      </c>
      <c r="F1" t="s">
        <v>3</v>
      </c>
      <c r="G1" t="s">
        <v>2</v>
      </c>
    </row>
    <row r="2" spans="1:7">
      <c r="A2" t="s">
        <v>31</v>
      </c>
      <c r="B2">
        <f>Nutrients!C9</f>
        <v>150</v>
      </c>
      <c r="C2">
        <f>Nutrients!D9</f>
        <v>31.799999999999997</v>
      </c>
      <c r="D2">
        <f>Nutrients!E9</f>
        <v>15</v>
      </c>
      <c r="E2">
        <f>Nutrients!F9</f>
        <v>14.399999999999999</v>
      </c>
      <c r="F2">
        <f>Nutrients!G9</f>
        <v>0.60000000000000009</v>
      </c>
      <c r="G2">
        <f>Nutrients!H9</f>
        <v>12</v>
      </c>
    </row>
    <row r="3" spans="1:7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40</v>
      </c>
      <c r="B6">
        <f>3*Nutrients!C3</f>
        <v>120</v>
      </c>
      <c r="C6">
        <f>3*Nutrients!D3</f>
        <v>0</v>
      </c>
      <c r="D6">
        <f>3*Nutrients!E3</f>
        <v>0</v>
      </c>
      <c r="E6">
        <f>3*Nutrients!F3</f>
        <v>0</v>
      </c>
      <c r="F6">
        <f>3*Nutrients!G3</f>
        <v>13.5</v>
      </c>
      <c r="G6">
        <f>3*Nutrients!H3</f>
        <v>0</v>
      </c>
    </row>
    <row r="7" spans="1:7">
      <c r="A7" t="s">
        <v>35</v>
      </c>
      <c r="B7">
        <f>Nutrients!C12</f>
        <v>30</v>
      </c>
      <c r="C7">
        <f>Nutrients!D12</f>
        <v>6</v>
      </c>
      <c r="D7">
        <f>Nutrients!E12</f>
        <v>3.1500000000000004</v>
      </c>
      <c r="E7">
        <f>Nutrients!F12</f>
        <v>2.8499999999999996</v>
      </c>
      <c r="F7">
        <f>Nutrients!G12</f>
        <v>0.15000000000000002</v>
      </c>
      <c r="G7">
        <f>Nutrients!H12</f>
        <v>3.3000000000000003</v>
      </c>
    </row>
    <row r="8" spans="1:7">
      <c r="A8" t="s">
        <v>36</v>
      </c>
      <c r="B8">
        <f>1.5*Nutrients!C13</f>
        <v>75</v>
      </c>
      <c r="C8">
        <f>1.5*Nutrients!D13</f>
        <v>15</v>
      </c>
      <c r="D8">
        <f>1.5*Nutrients!E13</f>
        <v>3</v>
      </c>
      <c r="E8">
        <f>1.5*Nutrients!F13</f>
        <v>0</v>
      </c>
      <c r="F8">
        <f>1.5*Nutrients!G13</f>
        <v>1.0499999999999998</v>
      </c>
      <c r="G8">
        <f>1.5*Nutrients!H13</f>
        <v>4.9499999999999993</v>
      </c>
    </row>
    <row r="9" spans="1:7">
      <c r="A9" t="s">
        <v>37</v>
      </c>
      <c r="B9">
        <f>2*Nutrients!C14</f>
        <v>154</v>
      </c>
      <c r="C9">
        <f>2*Nutrients!D14</f>
        <v>27.4</v>
      </c>
      <c r="D9">
        <f>2*Nutrients!E14</f>
        <v>9</v>
      </c>
      <c r="E9">
        <f>2*Nutrients!F14</f>
        <v>10</v>
      </c>
      <c r="F9">
        <f>2*Nutrients!G14</f>
        <v>0.8</v>
      </c>
      <c r="G9">
        <f>2*Nutrients!H14</f>
        <v>10.4</v>
      </c>
    </row>
    <row r="10" spans="1:7">
      <c r="A10" t="s">
        <v>38</v>
      </c>
      <c r="B10">
        <f>0.5*Nutrients!C15</f>
        <v>5.5</v>
      </c>
      <c r="C10">
        <f>0.5*Nutrients!D15</f>
        <v>1.85</v>
      </c>
      <c r="D10">
        <f>0.5*Nutrients!E15</f>
        <v>0.1</v>
      </c>
      <c r="E10">
        <f>0.5*Nutrients!F15</f>
        <v>0.35</v>
      </c>
      <c r="F10">
        <f>0.5*Nutrients!G15</f>
        <v>0</v>
      </c>
      <c r="G10">
        <f>0.5*Nutrients!H15</f>
        <v>0.1</v>
      </c>
    </row>
    <row r="12" spans="1:7">
      <c r="A12" s="1" t="s">
        <v>28</v>
      </c>
      <c r="B12">
        <f>SUM(B2:B10)</f>
        <v>534.5</v>
      </c>
      <c r="C12">
        <f t="shared" ref="C12:G12" si="0">SUM(C2:C10)</f>
        <v>82.049999999999983</v>
      </c>
      <c r="D12">
        <f t="shared" si="0"/>
        <v>30.25</v>
      </c>
      <c r="E12">
        <f t="shared" si="0"/>
        <v>27.6</v>
      </c>
      <c r="F12">
        <f t="shared" si="0"/>
        <v>16.100000000000001</v>
      </c>
      <c r="G12">
        <f t="shared" si="0"/>
        <v>30.75</v>
      </c>
    </row>
    <row r="13" spans="1:7">
      <c r="A13" s="1" t="s">
        <v>29</v>
      </c>
      <c r="B13">
        <f>B12/2</f>
        <v>267.25</v>
      </c>
      <c r="C13">
        <f t="shared" ref="C13:G13" si="1">C12/2</f>
        <v>41.024999999999991</v>
      </c>
      <c r="D13">
        <f t="shared" si="1"/>
        <v>15.125</v>
      </c>
      <c r="E13">
        <f t="shared" si="1"/>
        <v>13.8</v>
      </c>
      <c r="F13">
        <f t="shared" si="1"/>
        <v>8.0500000000000007</v>
      </c>
      <c r="G13">
        <f t="shared" si="1"/>
        <v>15.375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Nutrients</vt:lpstr>
      <vt:lpstr>Celery Soup</vt:lpstr>
      <vt:lpstr>Pea and Cauliflower Bowl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2017-06-13T20:20:22Z</dcterms:modified>
</cp:coreProperties>
</file>