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93E27097-5922-4160-9C7F-5906B15CC366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4" l="1" a="1"/>
  <c r="C11" i="24" s="1"/>
  <c r="C10" i="24"/>
  <c r="C9" i="24" a="1"/>
  <c r="C9" i="24" s="1"/>
  <c r="C8" i="24" a="1"/>
  <c r="C8" i="24" s="1"/>
  <c r="C7" i="24"/>
  <c r="F9" i="24" l="1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<sst xmlns="http://schemas.openxmlformats.org/spreadsheetml/2006/main" count="489" uniqueCount="167">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</sst>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A4" sqref="A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5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18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/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0.140625" bestFit="1" customWidth="1"/>
    <col min="6" max="6" width="22.85546875" bestFit="1" customWidth="1"/>
    <col min="7" max="7" width="17" bestFit="1" customWidth="1"/>
    <col min="8" max="8" width="20.28515625" customWidth="1"/>
    <col min="9" max="9" width="17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8.7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C6" sqref="C6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38</v>
      </c>
      <c r="E6" s="73" t="s">
        <v>160</v>
      </c>
      <c r="F6" s="77">
        <v>45024</v>
      </c>
    </row>
    <row r="7" spans="1:9" ht="24.6" customHeight="1" thickTop="1" thickBot="1">
      <c r="B7" s="73" t="s">
        <v>156</v>
      </c>
      <c r="C7" s="50" t="str">
        <f>IFERROR(VLOOKUP(C6,TB_Produtos[#All],2,FALSE),"Não encontrado")</f>
        <v>Calça jeans</v>
      </c>
      <c r="E7" s="73" t="s">
        <v>163</v>
      </c>
      <c r="F7" s="50"/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_xlfn.XLOOKUP(C6,TB_Produtos[[#All],[Código]],TB_Produtos[[#All],[Tamanho]],"Não encontrado")</f>
        <v>P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 cm="1">
        <f t="array" ref="C9">_xlfn.XLOOKUP(C6,TB_Produtos[[#All],[Código]],TB_Produtos[[#All],[Categoria]])</f>
        <v>Vestuário</v>
      </c>
      <c r="E9" s="76" t="s">
        <v>162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5" t="s">
        <v>165</v>
      </c>
      <c r="C10" s="78">
        <f>VLOOKUP(C6,TB_Produtos[#All],6,FALSE)</f>
        <v>85.9</v>
      </c>
      <c r="G10" s="49"/>
    </row>
    <row r="11" spans="1:9" ht="24.6" customHeight="1" thickTop="1" thickBot="1">
      <c r="B11" s="73" t="s">
        <v>159</v>
      </c>
      <c r="C11" s="50" cm="1">
        <f t="array" ref="C11">_xlfn.XLOOKUP(C6,TB_Produtos[[#All],[Código]],TB_Produtos[[#All],[Estoque]],"Você fez merda")</f>
        <v>24</v>
      </c>
      <c r="G11" s="49"/>
    </row>
    <row r="12" spans="1:9" ht="22.5" thickTop="1" thickBot="1">
      <c r="B12" s="79" t="s">
        <v>166</v>
      </c>
      <c r="C12" s="51"/>
      <c r="E12" s="80"/>
    </row>
    <row r="13" spans="1:9" ht="23.25">
      <c r="E13" s="81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F8" sqref="F8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19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19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38.25" thickBot="1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5.75" thickBot="1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5.75" thickBot="1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5.75" thickBot="1">
      <c r="B11" s="55">
        <v>3</v>
      </c>
      <c r="C11" s="59">
        <v>0.15</v>
      </c>
      <c r="D11" s="59">
        <v>0.2</v>
      </c>
      <c r="E11" s="62">
        <v>0.15</v>
      </c>
    </row>
    <row r="12" spans="2:10" ht="15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5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100">
        <f>COUNTA(TB_Produtos[Código])</f>
        <v>60</v>
      </c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2"/>
      <c r="AQ4" s="100">
        <f>SUM(TB_Vendas[Qtd])</f>
        <v>250</v>
      </c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2"/>
      <c r="BK4" s="109">
        <f>SUM(TB_Vendas[Total])</f>
        <v>0</v>
      </c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1"/>
    </row>
    <row r="5" spans="3:80" ht="9.75" customHeight="1">
      <c r="W5" s="103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5"/>
      <c r="AQ5" s="103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5"/>
      <c r="BK5" s="112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4"/>
    </row>
    <row r="6" spans="3:80" ht="9.75" customHeight="1"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5"/>
      <c r="AQ6" s="103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5"/>
      <c r="BK6" s="112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4"/>
    </row>
    <row r="7" spans="3:80" ht="9.75" customHeight="1" thickBot="1"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8"/>
      <c r="AQ7" s="106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8"/>
      <c r="BK7" s="115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7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91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3"/>
    </row>
    <row r="12" spans="3:80" ht="9.75" customHeight="1">
      <c r="C12" s="9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6"/>
    </row>
    <row r="13" spans="3:80" ht="9.75" customHeight="1">
      <c r="C13" s="94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6"/>
    </row>
    <row r="14" spans="3:80" ht="9.75" customHeight="1"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6"/>
    </row>
    <row r="15" spans="3:80" ht="9.75" customHeight="1">
      <c r="C15" s="94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6"/>
    </row>
    <row r="16" spans="3:80" ht="9.75" customHeight="1">
      <c r="C16" s="94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6"/>
    </row>
    <row r="17" spans="3:80" ht="9.75" customHeight="1">
      <c r="C17" s="94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6"/>
    </row>
    <row r="18" spans="3:80" ht="9.75" customHeight="1"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6"/>
    </row>
    <row r="19" spans="3:80" ht="9.75" customHeight="1"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6"/>
    </row>
    <row r="20" spans="3:80" ht="9.75" customHeight="1">
      <c r="C20" s="94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6"/>
    </row>
    <row r="21" spans="3:80" ht="9.75" customHeight="1"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6"/>
    </row>
    <row r="22" spans="3:80" ht="9.75" customHeight="1">
      <c r="C22" s="94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6"/>
    </row>
    <row r="23" spans="3:80" ht="9.75" customHeight="1"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6"/>
    </row>
    <row r="24" spans="3:80" ht="9.75" customHeight="1" thickBot="1"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9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Q28" s="91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3"/>
    </row>
    <row r="29" spans="3:80" ht="9.75" customHeight="1">
      <c r="C29" s="94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6"/>
      <c r="AQ29" s="94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6"/>
    </row>
    <row r="30" spans="3:80" ht="9.75" customHeight="1">
      <c r="C30" s="94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6"/>
      <c r="AQ30" s="94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6"/>
    </row>
    <row r="31" spans="3:80" ht="9.75" customHeight="1">
      <c r="C31" s="94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6"/>
      <c r="AQ31" s="94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6"/>
    </row>
    <row r="32" spans="3:80" ht="9.75" customHeight="1">
      <c r="C32" s="94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6"/>
      <c r="AQ32" s="94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6"/>
    </row>
    <row r="33" spans="3:80" ht="9.75" customHeight="1">
      <c r="C33" s="94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6"/>
      <c r="AQ33" s="94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6"/>
    </row>
    <row r="34" spans="3:80" ht="9.75" customHeight="1">
      <c r="C34" s="94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  <c r="AQ34" s="94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6"/>
    </row>
    <row r="35" spans="3:80" ht="9.75" customHeight="1">
      <c r="C35" s="94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6"/>
      <c r="AQ35" s="94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6"/>
    </row>
    <row r="36" spans="3:80" ht="9.75" customHeight="1">
      <c r="C36" s="94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6"/>
      <c r="AQ36" s="94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6"/>
    </row>
    <row r="37" spans="3:80" ht="9.75" customHeight="1"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6"/>
      <c r="AQ37" s="94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6"/>
    </row>
    <row r="38" spans="3:80" ht="9.75" customHeight="1">
      <c r="C38" s="94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6"/>
      <c r="AQ38" s="94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6"/>
    </row>
    <row r="39" spans="3:80" ht="9.75" customHeight="1">
      <c r="C39" s="94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6"/>
      <c r="AQ39" s="94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6"/>
    </row>
    <row r="40" spans="3:80" ht="9.75" customHeight="1">
      <c r="C40" s="94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  <c r="AQ40" s="94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6"/>
    </row>
    <row r="41" spans="3:80" ht="9.75" customHeight="1"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6"/>
      <c r="AQ41" s="94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6"/>
    </row>
    <row r="42" spans="3:80" ht="9.75" customHeight="1">
      <c r="C42" s="94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6"/>
      <c r="AQ42" s="94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6"/>
    </row>
    <row r="43" spans="3:80" ht="9.75" customHeight="1">
      <c r="C43" s="94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6"/>
      <c r="AQ43" s="94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6"/>
    </row>
    <row r="44" spans="3:80" ht="9.75" customHeight="1">
      <c r="C44" s="94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6"/>
      <c r="AQ44" s="94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6"/>
    </row>
    <row r="45" spans="3:80" ht="9.75" customHeight="1">
      <c r="C45" s="94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6"/>
      <c r="AQ45" s="94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6"/>
    </row>
    <row r="46" spans="3:80" ht="9.75" customHeight="1" thickBot="1">
      <c r="C46" s="97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Q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katynnie exonnie</cp:lastModifiedBy>
  <cp:lastPrinted>2023-06-07T14:57:58Z</cp:lastPrinted>
  <dcterms:created xsi:type="dcterms:W3CDTF">2023-06-02T17:54:12Z</dcterms:created>
  <dcterms:modified xsi:type="dcterms:W3CDTF">2024-04-05T00:54:19Z</dcterms:modified>
</cp:coreProperties>
</file>