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7CE6B42C-F670-420B-AC01-DF73DB3BBAFD}" xr6:coauthVersionLast="47" xr6:coauthVersionMax="47" xr10:uidLastSave="{00000000-0000-0000-0000-000000000000}"/>
  <bookViews>
    <workbookView xWindow="-120" yWindow="-120" windowWidth="29040" windowHeight="1584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<sst xmlns="http://schemas.openxmlformats.org/spreadsheetml/2006/main" count="407" uniqueCount="89">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</sst>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4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4" borderId="0" applyNumberFormat="0" applyBorder="0" applyAlignment="0" applyProtection="0"/>
    <xf numFmtId="0" fontId="6" fillId="2" borderId="0" applyNumberFormat="0" applyBorder="0" applyAlignment="0" applyProtection="0">
      <alignment horizontal="center"/>
    </xf>
    <xf numFmtId="0" fontId="2" fillId="3" borderId="10" applyNumberFormat="0" applyBorder="0" applyAlignment="0" applyProtection="0">
      <alignment horizontal="center"/>
    </xf>
    <xf numFmtId="0" fontId="1" fillId="6" borderId="0">
      <alignment horizontal="center"/>
    </xf>
    <xf numFmtId="0" fontId="1" fillId="7" borderId="0">
      <alignment horizontal="center"/>
    </xf>
    <xf numFmtId="0" fontId="7" fillId="5" borderId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5" fillId="0" borderId="17" xfId="0" applyFont="1" applyBorder="1" applyAlignment="1">
      <alignment horizontal="center" vertical="center"/>
    </xf>
    <xf numFmtId="0" fontId="2" fillId="3" borderId="16" xfId="3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13" xfId="2" applyBorder="1" applyAlignment="1">
      <alignment horizontal="center" vertical="center"/>
    </xf>
    <xf numFmtId="0" fontId="6" fillId="2" borderId="14" xfId="2" applyBorder="1" applyAlignment="1">
      <alignment horizontal="center" vertical="center"/>
    </xf>
    <xf numFmtId="0" fontId="6" fillId="2" borderId="15" xfId="2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4" applyFont="1" applyFill="1" applyAlignment="1">
      <alignment horizontal="center"/>
    </xf>
    <xf numFmtId="0" fontId="1" fillId="6" borderId="0" xfId="4">
      <alignment horizontal="center"/>
    </xf>
    <xf numFmtId="0" fontId="7" fillId="5" borderId="0" xfId="6">
      <alignment horizontal="center"/>
    </xf>
  </cellXfs>
  <cellStyles count="7">
    <cellStyle name="1 parte" xfId="4" xr:uid="{A28A6634-731A-48C3-950D-E31705DD4A09}"/>
    <cellStyle name="2 parte" xfId="5" xr:uid="{DD313CDC-2B26-4BA4-A499-20BCCB447F76}"/>
    <cellStyle name="3 parte" xfId="6" xr:uid="{961906A3-B269-447E-B56C-198B8665810F}"/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4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49998474074526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[Meteora_Ecommerce_2.xlsx]Planilha3!Tabela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0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3"/>
    <tableColumn id="4" xr3:uid="{4435A4B8-E7F0-4D66-A4F8-6A9FEAA36D5A}" name="Categoria"/>
    <tableColumn id="6" xr3:uid="{15F9CACC-A558-4A20-80CF-C2ADA2603221}" name="Estoque" dataDxfId="12"/>
    <tableColumn id="5" xr3:uid="{CA8AD0DE-58EC-4839-85FB-1DD75DA28087}" name="Preço Unitário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dataDxfId="10" headerRowCellStyle="3 parte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0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zoomScale="150" zoomScaleNormal="150" workbookViewId="0">
      <selection activeCell="F3" sqref="F3"/>
    </sheetView>
  </sheetViews>
  <sheetFormatPr defaultRowHeight="15" x14ac:dyDescent="0.25"/>
  <cols>
    <col min="1" max="1" width="13.5703125" bestFit="1" customWidth="1"/>
    <col min="2" max="2" width="19.42578125" bestFit="1" customWidth="1"/>
    <col min="3" max="3" width="16.140625" style="1" bestFit="1" customWidth="1"/>
    <col min="4" max="4" width="16.7109375" bestFit="1" customWidth="1"/>
    <col min="5" max="5" width="15" bestFit="1" customWidth="1"/>
    <col min="6" max="6" width="22.42578125" bestFit="1" customWidth="1"/>
  </cols>
  <sheetData>
    <row r="1" spans="1:6" ht="21" x14ac:dyDescent="0.35">
      <c r="A1" s="35" t="s">
        <v>15</v>
      </c>
      <c r="B1" s="35"/>
      <c r="C1" s="35"/>
      <c r="D1" s="35"/>
      <c r="E1" s="35"/>
      <c r="F1" s="35"/>
    </row>
    <row r="2" spans="1:6" ht="4.5" customHeight="1" x14ac:dyDescent="0.35">
      <c r="A2" s="34"/>
      <c r="B2" s="34"/>
      <c r="C2" s="34"/>
      <c r="D2" s="34"/>
      <c r="E2" s="34"/>
      <c r="F2" s="34"/>
    </row>
    <row r="3" spans="1:6" s="1" customFormat="1" ht="18.75" x14ac:dyDescent="0.3">
      <c r="A3" s="33" t="s">
        <v>41</v>
      </c>
      <c r="B3" s="33" t="s">
        <v>0</v>
      </c>
      <c r="C3" s="33" t="s">
        <v>1</v>
      </c>
      <c r="D3" s="33" t="s">
        <v>10</v>
      </c>
      <c r="E3" s="33" t="s">
        <v>88</v>
      </c>
      <c r="F3" s="33" t="s">
        <v>11</v>
      </c>
    </row>
    <row r="4" spans="1:6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26">
        <v>65.900000000000006</v>
      </c>
    </row>
    <row r="5" spans="1:6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26">
        <v>69.900000000000006</v>
      </c>
    </row>
    <row r="6" spans="1:6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26">
        <v>70.900000000000006</v>
      </c>
    </row>
    <row r="7" spans="1:6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26">
        <v>145</v>
      </c>
    </row>
    <row r="8" spans="1:6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26">
        <v>259.89999999999998</v>
      </c>
    </row>
    <row r="9" spans="1:6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26">
        <v>39.9</v>
      </c>
    </row>
    <row r="10" spans="1:6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26">
        <v>85.9</v>
      </c>
    </row>
    <row r="11" spans="1:6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26">
        <v>89.9</v>
      </c>
    </row>
    <row r="12" spans="1:6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26">
        <v>92.9</v>
      </c>
    </row>
    <row r="13" spans="1:6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26">
        <v>44.9</v>
      </c>
    </row>
    <row r="14" spans="1:6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26">
        <v>46.9</v>
      </c>
    </row>
    <row r="15" spans="1:6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26">
        <v>48.9</v>
      </c>
    </row>
    <row r="16" spans="1:6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26">
        <v>39.9</v>
      </c>
    </row>
    <row r="17" spans="1:6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26">
        <v>39.9</v>
      </c>
    </row>
    <row r="18" spans="1:6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26">
        <v>42.5</v>
      </c>
    </row>
    <row r="19" spans="1:6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26">
        <v>25.9</v>
      </c>
    </row>
    <row r="20" spans="1:6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26">
        <v>29.9</v>
      </c>
    </row>
    <row r="21" spans="1:6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26">
        <v>32.9</v>
      </c>
    </row>
    <row r="22" spans="1:6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26">
        <v>49.9</v>
      </c>
    </row>
    <row r="23" spans="1:6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26">
        <v>299.89999999999998</v>
      </c>
    </row>
    <row r="24" spans="1:6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26">
        <v>302.89999999999998</v>
      </c>
    </row>
    <row r="25" spans="1:6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26">
        <v>300</v>
      </c>
    </row>
    <row r="26" spans="1:6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26">
        <v>249.9</v>
      </c>
    </row>
    <row r="27" spans="1:6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26">
        <v>259.89999999999998</v>
      </c>
    </row>
    <row r="28" spans="1:6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26">
        <v>299.89999999999998</v>
      </c>
    </row>
    <row r="29" spans="1:6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26">
        <v>349.9</v>
      </c>
    </row>
    <row r="30" spans="1:6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26">
        <v>399.9</v>
      </c>
    </row>
    <row r="31" spans="1:6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26">
        <v>249.9</v>
      </c>
    </row>
    <row r="32" spans="1:6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26">
        <v>255</v>
      </c>
    </row>
    <row r="33" spans="1:6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26">
        <v>259.89999999999998</v>
      </c>
    </row>
    <row r="34" spans="1:6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26">
        <v>199.9</v>
      </c>
    </row>
    <row r="35" spans="1:6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26">
        <v>249.9</v>
      </c>
    </row>
    <row r="36" spans="1:6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26">
        <v>259.89999999999998</v>
      </c>
    </row>
    <row r="37" spans="1:6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26">
        <v>89.9</v>
      </c>
    </row>
    <row r="38" spans="1:6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26">
        <v>91.4</v>
      </c>
    </row>
    <row r="39" spans="1:6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26">
        <v>93.5</v>
      </c>
    </row>
    <row r="40" spans="1:6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26">
        <v>140</v>
      </c>
    </row>
    <row r="41" spans="1:6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26">
        <v>142.9</v>
      </c>
    </row>
    <row r="42" spans="1:6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26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abSelected="1" zoomScale="140" zoomScaleNormal="140" workbookViewId="0">
      <selection activeCell="J7" sqref="J7"/>
    </sheetView>
  </sheetViews>
  <sheetFormatPr defaultRowHeight="15" x14ac:dyDescent="0.25"/>
  <cols>
    <col min="1" max="1" width="10.85546875" style="1" bestFit="1" customWidth="1"/>
    <col min="2" max="2" width="11.5703125" style="1" bestFit="1" customWidth="1"/>
    <col min="3" max="3" width="13.5703125" style="1" bestFit="1" customWidth="1"/>
    <col min="4" max="4" width="16.140625" style="1" bestFit="1" customWidth="1"/>
    <col min="5" max="5" width="16.7109375" style="1" bestFit="1" customWidth="1"/>
    <col min="6" max="6" width="10.140625" bestFit="1" customWidth="1"/>
    <col min="7" max="7" width="12.7109375" bestFit="1" customWidth="1"/>
    <col min="8" max="8" width="17" bestFit="1" customWidth="1"/>
  </cols>
  <sheetData>
    <row r="1" spans="1:8" ht="21" x14ac:dyDescent="0.35">
      <c r="A1" s="36" t="s">
        <v>15</v>
      </c>
      <c r="B1" s="36"/>
      <c r="C1" s="36"/>
      <c r="D1" s="36"/>
      <c r="E1" s="36"/>
      <c r="F1" s="36"/>
      <c r="G1" s="36"/>
      <c r="H1" s="36"/>
    </row>
    <row r="2" spans="1:8" ht="18.75" x14ac:dyDescent="0.3">
      <c r="A2" s="37" t="s">
        <v>42</v>
      </c>
      <c r="B2" s="37" t="s">
        <v>87</v>
      </c>
      <c r="C2" s="37" t="s">
        <v>41</v>
      </c>
      <c r="D2" s="37" t="s">
        <v>1</v>
      </c>
      <c r="E2" s="37" t="s">
        <v>10</v>
      </c>
      <c r="F2" s="37" t="s">
        <v>16</v>
      </c>
      <c r="G2" s="37" t="s">
        <v>17</v>
      </c>
      <c r="H2" s="37" t="s">
        <v>85</v>
      </c>
    </row>
    <row r="3" spans="1:8" x14ac:dyDescent="0.25">
      <c r="A3" s="28">
        <f>MONTH(TB_Vendas[[#This Row],[Data]])</f>
        <v>1</v>
      </c>
      <c r="B3" s="27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6">
        <v>359.90999999999997</v>
      </c>
      <c r="H3" s="1" t="s">
        <v>84</v>
      </c>
    </row>
    <row r="4" spans="1:8" x14ac:dyDescent="0.25">
      <c r="A4" s="28">
        <f>MONTH(TB_Vendas[[#This Row],[Data]])</f>
        <v>1</v>
      </c>
      <c r="B4" s="27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6">
        <v>179.91</v>
      </c>
      <c r="H4" s="1" t="s">
        <v>83</v>
      </c>
    </row>
    <row r="5" spans="1:8" x14ac:dyDescent="0.25">
      <c r="A5" s="28">
        <f>MONTH(TB_Vendas[[#This Row],[Data]])</f>
        <v>1</v>
      </c>
      <c r="B5" s="27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6">
        <v>449.82</v>
      </c>
      <c r="H5" s="1" t="s">
        <v>86</v>
      </c>
    </row>
    <row r="6" spans="1:8" x14ac:dyDescent="0.25">
      <c r="A6" s="28">
        <f>MONTH(TB_Vendas[[#This Row],[Data]])</f>
        <v>1</v>
      </c>
      <c r="B6" s="27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6">
        <v>42.21</v>
      </c>
      <c r="H6" s="1" t="s">
        <v>86</v>
      </c>
    </row>
    <row r="7" spans="1:8" x14ac:dyDescent="0.25">
      <c r="A7" s="28">
        <f>MONTH(TB_Vendas[[#This Row],[Data]])</f>
        <v>1</v>
      </c>
      <c r="B7" s="27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6">
        <v>128.61000000000001</v>
      </c>
      <c r="H7" s="1" t="s">
        <v>83</v>
      </c>
    </row>
    <row r="8" spans="1:8" x14ac:dyDescent="0.25">
      <c r="A8" s="28">
        <f>MONTH(TB_Vendas[[#This Row],[Data]])</f>
        <v>1</v>
      </c>
      <c r="B8" s="27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6">
        <v>179.91</v>
      </c>
      <c r="H8" s="1" t="s">
        <v>83</v>
      </c>
    </row>
    <row r="9" spans="1:8" x14ac:dyDescent="0.25">
      <c r="A9" s="28">
        <f>MONTH(TB_Vendas[[#This Row],[Data]])</f>
        <v>1</v>
      </c>
      <c r="B9" s="27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6">
        <v>314.90999999999997</v>
      </c>
      <c r="H9" s="1" t="s">
        <v>84</v>
      </c>
    </row>
    <row r="10" spans="1:8" x14ac:dyDescent="0.25">
      <c r="A10" s="28">
        <f>MONTH(TB_Vendas[[#This Row],[Data]])</f>
        <v>1</v>
      </c>
      <c r="B10" s="27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6">
        <v>71.819999999999993</v>
      </c>
      <c r="H10" s="1" t="s">
        <v>83</v>
      </c>
    </row>
    <row r="11" spans="1:8" x14ac:dyDescent="0.25">
      <c r="A11" s="28">
        <f>MONTH(TB_Vendas[[#This Row],[Data]])</f>
        <v>1</v>
      </c>
      <c r="B11" s="27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6">
        <v>76.5</v>
      </c>
      <c r="H11" s="1" t="s">
        <v>83</v>
      </c>
    </row>
    <row r="12" spans="1:8" x14ac:dyDescent="0.25">
      <c r="A12" s="28">
        <f>MONTH(TB_Vendas[[#This Row],[Data]])</f>
        <v>1</v>
      </c>
      <c r="B12" s="27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6">
        <v>82.26</v>
      </c>
      <c r="H12" s="1" t="s">
        <v>86</v>
      </c>
    </row>
    <row r="13" spans="1:8" x14ac:dyDescent="0.25">
      <c r="A13" s="28">
        <f>MONTH(TB_Vendas[[#This Row],[Data]])</f>
        <v>1</v>
      </c>
      <c r="B13" s="27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6">
        <v>131.4</v>
      </c>
      <c r="H13" s="1" t="s">
        <v>84</v>
      </c>
    </row>
    <row r="14" spans="1:8" x14ac:dyDescent="0.25">
      <c r="A14" s="28">
        <f>MONTH(TB_Vendas[[#This Row],[Data]])</f>
        <v>2</v>
      </c>
      <c r="B14" s="27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6">
        <v>233.90999999999997</v>
      </c>
      <c r="H14" s="1" t="s">
        <v>86</v>
      </c>
    </row>
    <row r="15" spans="1:8" x14ac:dyDescent="0.25">
      <c r="A15" s="28">
        <f>MONTH(TB_Vendas[[#This Row],[Data]])</f>
        <v>2</v>
      </c>
      <c r="B15" s="27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6">
        <v>539.81999999999994</v>
      </c>
      <c r="H15" s="1" t="s">
        <v>84</v>
      </c>
    </row>
    <row r="16" spans="1:8" x14ac:dyDescent="0.25">
      <c r="A16" s="28">
        <f>MONTH(TB_Vendas[[#This Row],[Data]])</f>
        <v>2</v>
      </c>
      <c r="B16" s="27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6">
        <v>224.91</v>
      </c>
      <c r="H16" s="1" t="s">
        <v>83</v>
      </c>
    </row>
    <row r="17" spans="1:8" x14ac:dyDescent="0.25">
      <c r="A17" s="28">
        <f>MONTH(TB_Vendas[[#This Row],[Data]])</f>
        <v>2</v>
      </c>
      <c r="B17" s="27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6">
        <v>168.3</v>
      </c>
      <c r="H17" s="1" t="s">
        <v>86</v>
      </c>
    </row>
    <row r="18" spans="1:8" x14ac:dyDescent="0.25">
      <c r="A18" s="28">
        <f>MONTH(TB_Vendas[[#This Row],[Data]])</f>
        <v>2</v>
      </c>
      <c r="B18" s="27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6">
        <v>935.63999999999987</v>
      </c>
      <c r="H18" s="1" t="s">
        <v>84</v>
      </c>
    </row>
    <row r="19" spans="1:8" x14ac:dyDescent="0.25">
      <c r="A19" s="28">
        <f>MONTH(TB_Vendas[[#This Row],[Data]])</f>
        <v>2</v>
      </c>
      <c r="B19" s="27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6">
        <v>107.72999999999999</v>
      </c>
      <c r="H19" s="1" t="s">
        <v>84</v>
      </c>
    </row>
    <row r="20" spans="1:8" x14ac:dyDescent="0.25">
      <c r="A20" s="28">
        <f>MONTH(TB_Vendas[[#This Row],[Data]])</f>
        <v>2</v>
      </c>
      <c r="B20" s="27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6">
        <v>125.82000000000001</v>
      </c>
      <c r="H20" s="1" t="s">
        <v>83</v>
      </c>
    </row>
    <row r="21" spans="1:8" x14ac:dyDescent="0.25">
      <c r="A21" s="28">
        <f>MONTH(TB_Vendas[[#This Row],[Data]])</f>
        <v>3</v>
      </c>
      <c r="B21" s="27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6">
        <v>80.72999999999999</v>
      </c>
      <c r="H21" s="1" t="s">
        <v>86</v>
      </c>
    </row>
    <row r="22" spans="1:8" x14ac:dyDescent="0.25">
      <c r="A22" s="28">
        <f>MONTH(TB_Vendas[[#This Row],[Data]])</f>
        <v>3</v>
      </c>
      <c r="B22" s="27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6">
        <v>224.91</v>
      </c>
      <c r="H22" s="1" t="s">
        <v>83</v>
      </c>
    </row>
    <row r="23" spans="1:8" x14ac:dyDescent="0.25">
      <c r="A23" s="28">
        <f>MONTH(TB_Vendas[[#This Row],[Data]])</f>
        <v>3</v>
      </c>
      <c r="B23" s="27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6">
        <v>935.63999999999987</v>
      </c>
      <c r="H23" s="1" t="s">
        <v>83</v>
      </c>
    </row>
    <row r="24" spans="1:8" x14ac:dyDescent="0.25">
      <c r="A24" s="28">
        <f>MONTH(TB_Vendas[[#This Row],[Data]])</f>
        <v>3</v>
      </c>
      <c r="B24" s="27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6">
        <v>88.02</v>
      </c>
      <c r="H24" s="1" t="s">
        <v>86</v>
      </c>
    </row>
    <row r="25" spans="1:8" x14ac:dyDescent="0.25">
      <c r="A25" s="28">
        <f>MONTH(TB_Vendas[[#This Row],[Data]])</f>
        <v>3</v>
      </c>
      <c r="B25" s="27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6">
        <v>107.72999999999999</v>
      </c>
      <c r="H25" s="1" t="s">
        <v>83</v>
      </c>
    </row>
    <row r="26" spans="1:8" x14ac:dyDescent="0.25">
      <c r="A26" s="28">
        <f>MONTH(TB_Vendas[[#This Row],[Data]])</f>
        <v>3</v>
      </c>
      <c r="B26" s="27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6">
        <v>467.81999999999994</v>
      </c>
      <c r="H26" s="1" t="s">
        <v>86</v>
      </c>
    </row>
    <row r="27" spans="1:8" x14ac:dyDescent="0.25">
      <c r="A27" s="28">
        <f>MONTH(TB_Vendas[[#This Row],[Data]])</f>
        <v>3</v>
      </c>
      <c r="B27" s="27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6">
        <v>224.91</v>
      </c>
      <c r="H27" s="1" t="s">
        <v>86</v>
      </c>
    </row>
    <row r="28" spans="1:8" x14ac:dyDescent="0.25">
      <c r="A28" s="28">
        <f>MONTH(TB_Vendas[[#This Row],[Data]])</f>
        <v>3</v>
      </c>
      <c r="B28" s="27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6">
        <v>319.05</v>
      </c>
      <c r="H28" s="1" t="s">
        <v>86</v>
      </c>
    </row>
    <row r="29" spans="1:8" x14ac:dyDescent="0.25">
      <c r="A29" s="28">
        <f>MONTH(TB_Vendas[[#This Row],[Data]])</f>
        <v>3</v>
      </c>
      <c r="B29" s="27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6">
        <v>459</v>
      </c>
      <c r="H29" s="1" t="s">
        <v>84</v>
      </c>
    </row>
    <row r="30" spans="1:8" x14ac:dyDescent="0.25">
      <c r="A30" s="28">
        <f>MONTH(TB_Vendas[[#This Row],[Data]])</f>
        <v>3</v>
      </c>
      <c r="B30" s="27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6">
        <v>191.43</v>
      </c>
      <c r="H30" s="1" t="s">
        <v>83</v>
      </c>
    </row>
    <row r="31" spans="1:8" x14ac:dyDescent="0.25">
      <c r="A31" s="28">
        <f>MONTH(TB_Vendas[[#This Row],[Data]])</f>
        <v>4</v>
      </c>
      <c r="B31" s="27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6">
        <v>270</v>
      </c>
      <c r="H31" s="1" t="s">
        <v>86</v>
      </c>
    </row>
    <row r="32" spans="1:8" x14ac:dyDescent="0.25">
      <c r="A32" s="28">
        <f>MONTH(TB_Vendas[[#This Row],[Data]])</f>
        <v>4</v>
      </c>
      <c r="B32" s="27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6">
        <v>899.64</v>
      </c>
      <c r="H32" s="1" t="s">
        <v>86</v>
      </c>
    </row>
    <row r="33" spans="1:8" x14ac:dyDescent="0.25">
      <c r="A33" s="28">
        <f>MONTH(TB_Vendas[[#This Row],[Data]])</f>
        <v>4</v>
      </c>
      <c r="B33" s="27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6">
        <v>385.83000000000004</v>
      </c>
      <c r="H33" s="1" t="s">
        <v>83</v>
      </c>
    </row>
    <row r="34" spans="1:8" x14ac:dyDescent="0.25">
      <c r="A34" s="28">
        <f>MONTH(TB_Vendas[[#This Row],[Data]])</f>
        <v>4</v>
      </c>
      <c r="B34" s="27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6">
        <v>118.62</v>
      </c>
      <c r="H34" s="1" t="s">
        <v>84</v>
      </c>
    </row>
    <row r="35" spans="1:8" x14ac:dyDescent="0.25">
      <c r="A35" s="28">
        <f>MONTH(TB_Vendas[[#This Row],[Data]])</f>
        <v>4</v>
      </c>
      <c r="B35" s="27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6">
        <v>83.61</v>
      </c>
      <c r="H35" s="1" t="s">
        <v>86</v>
      </c>
    </row>
    <row r="36" spans="1:8" x14ac:dyDescent="0.25">
      <c r="A36" s="28">
        <f>MONTH(TB_Vendas[[#This Row],[Data]])</f>
        <v>4</v>
      </c>
      <c r="B36" s="27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6">
        <v>107.72999999999999</v>
      </c>
      <c r="H36" s="1" t="s">
        <v>86</v>
      </c>
    </row>
    <row r="37" spans="1:8" x14ac:dyDescent="0.25">
      <c r="A37" s="28">
        <f>MONTH(TB_Vendas[[#This Row],[Data]])</f>
        <v>4</v>
      </c>
      <c r="B37" s="27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6">
        <v>1090.4399999999998</v>
      </c>
      <c r="H37" s="1" t="s">
        <v>83</v>
      </c>
    </row>
    <row r="38" spans="1:8" x14ac:dyDescent="0.25">
      <c r="A38" s="28">
        <f>MONTH(TB_Vendas[[#This Row],[Data]])</f>
        <v>4</v>
      </c>
      <c r="B38" s="27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6">
        <v>125.82000000000001</v>
      </c>
      <c r="H38" s="1" t="s">
        <v>83</v>
      </c>
    </row>
    <row r="39" spans="1:8" x14ac:dyDescent="0.25">
      <c r="A39" s="28">
        <f>MONTH(TB_Vendas[[#This Row],[Data]])</f>
        <v>4</v>
      </c>
      <c r="B39" s="27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6">
        <v>394.20000000000005</v>
      </c>
      <c r="H39" s="1" t="s">
        <v>86</v>
      </c>
    </row>
    <row r="40" spans="1:8" x14ac:dyDescent="0.25">
      <c r="A40" s="28">
        <f>MONTH(TB_Vendas[[#This Row],[Data]])</f>
        <v>4</v>
      </c>
      <c r="B40" s="27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6">
        <v>29.61</v>
      </c>
      <c r="H40" s="1" t="s">
        <v>84</v>
      </c>
    </row>
    <row r="41" spans="1:8" x14ac:dyDescent="0.25">
      <c r="A41" s="28">
        <f>MONTH(TB_Vendas[[#This Row],[Data]])</f>
        <v>4</v>
      </c>
      <c r="B41" s="27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6">
        <v>143.63999999999999</v>
      </c>
      <c r="H41" s="1" t="s">
        <v>84</v>
      </c>
    </row>
    <row r="42" spans="1:8" x14ac:dyDescent="0.25">
      <c r="A42" s="28">
        <f>MONTH(TB_Vendas[[#This Row],[Data]])</f>
        <v>5</v>
      </c>
      <c r="B42" s="27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6">
        <v>539.81999999999994</v>
      </c>
      <c r="H42" s="1" t="s">
        <v>83</v>
      </c>
    </row>
    <row r="43" spans="1:8" x14ac:dyDescent="0.25">
      <c r="A43" s="28">
        <f>MONTH(TB_Vendas[[#This Row],[Data]])</f>
        <v>5</v>
      </c>
      <c r="B43" s="27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6">
        <v>114.75</v>
      </c>
      <c r="H43" s="1" t="s">
        <v>83</v>
      </c>
    </row>
    <row r="44" spans="1:8" x14ac:dyDescent="0.25">
      <c r="A44" s="28">
        <f>MONTH(TB_Vendas[[#This Row],[Data]])</f>
        <v>5</v>
      </c>
      <c r="B44" s="27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6">
        <v>224.91</v>
      </c>
      <c r="H44" s="1" t="s">
        <v>86</v>
      </c>
    </row>
    <row r="45" spans="1:8" x14ac:dyDescent="0.25">
      <c r="A45" s="28">
        <f>MONTH(TB_Vendas[[#This Row],[Data]])</f>
        <v>5</v>
      </c>
      <c r="B45" s="27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6">
        <v>449.82</v>
      </c>
      <c r="H45" s="1" t="s">
        <v>84</v>
      </c>
    </row>
    <row r="46" spans="1:8" x14ac:dyDescent="0.25">
      <c r="A46" s="28">
        <f>MONTH(TB_Vendas[[#This Row],[Data]])</f>
        <v>5</v>
      </c>
      <c r="B46" s="27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6">
        <v>132.03</v>
      </c>
      <c r="H46" s="1" t="s">
        <v>83</v>
      </c>
    </row>
    <row r="47" spans="1:8" x14ac:dyDescent="0.25">
      <c r="A47" s="28">
        <f>MONTH(TB_Vendas[[#This Row],[Data]])</f>
        <v>5</v>
      </c>
      <c r="B47" s="27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6">
        <v>89.82</v>
      </c>
      <c r="H47" s="1" t="s">
        <v>84</v>
      </c>
    </row>
    <row r="48" spans="1:8" x14ac:dyDescent="0.25">
      <c r="A48" s="28">
        <f>MONTH(TB_Vendas[[#This Row],[Data]])</f>
        <v>5</v>
      </c>
      <c r="B48" s="27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6">
        <v>176.04</v>
      </c>
      <c r="H48" s="1" t="s">
        <v>86</v>
      </c>
    </row>
    <row r="49" spans="1:8" x14ac:dyDescent="0.25">
      <c r="A49" s="28">
        <f>MONTH(TB_Vendas[[#This Row],[Data]])</f>
        <v>6</v>
      </c>
      <c r="B49" s="27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6">
        <v>674.73</v>
      </c>
      <c r="H49" s="1" t="s">
        <v>83</v>
      </c>
    </row>
    <row r="50" spans="1:8" x14ac:dyDescent="0.25">
      <c r="A50" s="28">
        <f>MONTH(TB_Vendas[[#This Row],[Data]])</f>
        <v>6</v>
      </c>
      <c r="B50" s="27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6">
        <v>540</v>
      </c>
      <c r="H50" s="1" t="s">
        <v>86</v>
      </c>
    </row>
    <row r="51" spans="1:8" x14ac:dyDescent="0.25">
      <c r="A51" s="28">
        <f>MONTH(TB_Vendas[[#This Row],[Data]])</f>
        <v>6</v>
      </c>
      <c r="B51" s="27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6">
        <v>89.82</v>
      </c>
      <c r="H51" s="1" t="s">
        <v>86</v>
      </c>
    </row>
    <row r="52" spans="1:8" x14ac:dyDescent="0.25">
      <c r="A52" s="28">
        <f>MONTH(TB_Vendas[[#This Row],[Data]])</f>
        <v>6</v>
      </c>
      <c r="B52" s="27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6">
        <v>168.3</v>
      </c>
      <c r="H52" s="1" t="s">
        <v>84</v>
      </c>
    </row>
    <row r="53" spans="1:8" x14ac:dyDescent="0.25">
      <c r="A53" s="28">
        <f>MONTH(TB_Vendas[[#This Row],[Data]])</f>
        <v>6</v>
      </c>
      <c r="B53" s="27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6">
        <v>130.5</v>
      </c>
      <c r="H53" s="1" t="s">
        <v>83</v>
      </c>
    </row>
    <row r="54" spans="1:8" x14ac:dyDescent="0.25">
      <c r="A54" s="28">
        <f>MONTH(TB_Vendas[[#This Row],[Data]])</f>
        <v>6</v>
      </c>
      <c r="B54" s="27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6">
        <v>272.60999999999996</v>
      </c>
      <c r="H54" s="1" t="s">
        <v>83</v>
      </c>
    </row>
    <row r="55" spans="1:8" x14ac:dyDescent="0.25">
      <c r="A55" s="28">
        <f>MONTH(TB_Vendas[[#This Row],[Data]])</f>
        <v>6</v>
      </c>
      <c r="B55" s="27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6">
        <v>188.73000000000002</v>
      </c>
      <c r="H55" s="1" t="s">
        <v>83</v>
      </c>
    </row>
    <row r="56" spans="1:8" x14ac:dyDescent="0.25">
      <c r="A56" s="28">
        <f>MONTH(TB_Vendas[[#This Row],[Data]])</f>
        <v>6</v>
      </c>
      <c r="B56" s="27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6">
        <v>153</v>
      </c>
      <c r="H56" s="1" t="s">
        <v>86</v>
      </c>
    </row>
    <row r="57" spans="1:8" x14ac:dyDescent="0.25">
      <c r="A57" s="28">
        <f>MONTH(TB_Vendas[[#This Row],[Data]])</f>
        <v>6</v>
      </c>
      <c r="B57" s="27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6">
        <v>89.82</v>
      </c>
      <c r="H57" s="1" t="s">
        <v>86</v>
      </c>
    </row>
    <row r="58" spans="1:8" x14ac:dyDescent="0.25">
      <c r="A58" s="28">
        <f>MONTH(TB_Vendas[[#This Row],[Data]])</f>
        <v>6</v>
      </c>
      <c r="B58" s="27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6">
        <v>62.910000000000004</v>
      </c>
      <c r="H58" s="1" t="s">
        <v>84</v>
      </c>
    </row>
    <row r="59" spans="1:8" x14ac:dyDescent="0.25">
      <c r="A59" s="28">
        <f>MONTH(TB_Vendas[[#This Row],[Data]])</f>
        <v>6</v>
      </c>
      <c r="B59" s="27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6">
        <v>404.55000000000007</v>
      </c>
      <c r="H59" s="1" t="s">
        <v>84</v>
      </c>
    </row>
    <row r="60" spans="1:8" x14ac:dyDescent="0.25">
      <c r="A60" s="28">
        <f>MONTH(TB_Vendas[[#This Row],[Data]])</f>
        <v>6</v>
      </c>
      <c r="B60" s="27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6">
        <v>252</v>
      </c>
      <c r="H60" s="1" t="s">
        <v>84</v>
      </c>
    </row>
    <row r="61" spans="1:8" x14ac:dyDescent="0.25">
      <c r="A61" s="28">
        <f>MONTH(TB_Vendas[[#This Row],[Data]])</f>
        <v>6</v>
      </c>
      <c r="B61" s="27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6">
        <v>107.72999999999999</v>
      </c>
      <c r="H61" s="1" t="s">
        <v>86</v>
      </c>
    </row>
  </sheetData>
  <mergeCells count="1">
    <mergeCell ref="A1:H1"/>
  </mergeCells>
  <conditionalFormatting sqref="F2">
    <cfRule type="cellIs" dxfId="1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2" customFormat="1" ht="48" customHeight="1" thickBot="1" x14ac:dyDescent="0.5">
      <c r="A1" s="29" t="s">
        <v>36</v>
      </c>
      <c r="B1" s="29"/>
      <c r="C1" s="29"/>
      <c r="D1" s="29"/>
      <c r="E1" s="29"/>
      <c r="F1" s="29"/>
      <c r="G1" s="29"/>
      <c r="H1" s="29"/>
    </row>
    <row r="2" spans="1:8" ht="33.75" customHeight="1" thickBot="1" x14ac:dyDescent="0.3">
      <c r="B2" s="30" t="s">
        <v>39</v>
      </c>
      <c r="C2" s="31"/>
      <c r="D2" s="32"/>
      <c r="F2" s="30" t="s">
        <v>22</v>
      </c>
      <c r="G2" s="31"/>
      <c r="H2" s="32"/>
    </row>
    <row r="3" spans="1:8" ht="63.75" customHeight="1" x14ac:dyDescent="0.25">
      <c r="B3" s="24" t="s">
        <v>37</v>
      </c>
      <c r="C3" s="24" t="s">
        <v>38</v>
      </c>
      <c r="D3" s="24" t="s">
        <v>40</v>
      </c>
      <c r="F3" s="24" t="s">
        <v>37</v>
      </c>
      <c r="G3" s="24" t="s">
        <v>38</v>
      </c>
      <c r="H3" s="24" t="s">
        <v>40</v>
      </c>
    </row>
    <row r="4" spans="1:8" ht="63.75" customHeight="1" thickBot="1" x14ac:dyDescent="0.3">
      <c r="B4" s="23" t="e">
        <f>COUNTIF(#REF!,"&gt;0")</f>
        <v>#REF!</v>
      </c>
      <c r="C4" s="23" t="e">
        <f>SUM(#REF!)</f>
        <v>#REF!</v>
      </c>
      <c r="D4" s="25" t="e">
        <f>AVERAGE(#REF!)</f>
        <v>#REF!</v>
      </c>
      <c r="F4" s="23" t="e">
        <f>COUNTIF(#REF!,F2)</f>
        <v>#REF!</v>
      </c>
      <c r="G4" s="23" t="e">
        <f>SUMIF(#REF!,F2,#REF!)</f>
        <v>#REF!</v>
      </c>
      <c r="H4" s="25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1" t="s">
        <v>1</v>
      </c>
      <c r="C2" s="21" t="s">
        <v>16</v>
      </c>
    </row>
    <row r="3" spans="2:8" x14ac:dyDescent="0.25">
      <c r="B3" s="3" t="s">
        <v>4</v>
      </c>
      <c r="C3" s="3" t="s">
        <v>35</v>
      </c>
    </row>
    <row r="5" spans="2:8" ht="15.75" thickBot="1" x14ac:dyDescent="0.3"/>
    <row r="6" spans="2:8" ht="19.5" thickBot="1" x14ac:dyDescent="0.35">
      <c r="B6" s="11" t="s">
        <v>0</v>
      </c>
      <c r="C6" s="12" t="s">
        <v>1</v>
      </c>
      <c r="D6" s="12" t="s">
        <v>10</v>
      </c>
      <c r="E6" s="12" t="s">
        <v>11</v>
      </c>
      <c r="F6" s="12" t="s">
        <v>20</v>
      </c>
      <c r="G6" s="13" t="s">
        <v>16</v>
      </c>
      <c r="H6" s="12" t="s">
        <v>18</v>
      </c>
    </row>
    <row r="7" spans="2:8" x14ac:dyDescent="0.25">
      <c r="B7" s="8" t="s">
        <v>27</v>
      </c>
      <c r="C7" s="9" t="s">
        <v>4</v>
      </c>
      <c r="D7" s="10" t="s">
        <v>12</v>
      </c>
      <c r="E7" s="16">
        <v>92.9</v>
      </c>
      <c r="F7" s="16">
        <v>83.61</v>
      </c>
      <c r="G7" s="17">
        <v>6</v>
      </c>
      <c r="H7" s="16">
        <v>501.65999999999997</v>
      </c>
    </row>
    <row r="8" spans="2:8" x14ac:dyDescent="0.25">
      <c r="B8" s="8" t="s">
        <v>30</v>
      </c>
      <c r="C8" s="9" t="s">
        <v>4</v>
      </c>
      <c r="D8" s="10" t="s">
        <v>12</v>
      </c>
      <c r="E8" s="16">
        <v>48.9</v>
      </c>
      <c r="F8" s="16">
        <v>44.01</v>
      </c>
      <c r="G8" s="17">
        <v>2</v>
      </c>
      <c r="H8" s="16">
        <v>88.02</v>
      </c>
    </row>
    <row r="9" spans="2:8" x14ac:dyDescent="0.25">
      <c r="B9" s="8" t="s">
        <v>22</v>
      </c>
      <c r="C9" s="9" t="s">
        <v>4</v>
      </c>
      <c r="D9" s="10" t="s">
        <v>12</v>
      </c>
      <c r="E9" s="16">
        <v>42.5</v>
      </c>
      <c r="F9" s="16">
        <v>38.25</v>
      </c>
      <c r="G9" s="17">
        <v>6</v>
      </c>
      <c r="H9" s="16">
        <v>229.5</v>
      </c>
    </row>
    <row r="10" spans="2:8" x14ac:dyDescent="0.25">
      <c r="B10" s="8" t="s">
        <v>9</v>
      </c>
      <c r="C10" s="9" t="s">
        <v>4</v>
      </c>
      <c r="D10" s="10" t="s">
        <v>12</v>
      </c>
      <c r="E10" s="16">
        <v>32.9</v>
      </c>
      <c r="F10" s="16">
        <v>29.61</v>
      </c>
      <c r="G10" s="17">
        <v>6</v>
      </c>
      <c r="H10" s="16">
        <v>177.66</v>
      </c>
    </row>
    <row r="11" spans="2:8" x14ac:dyDescent="0.25">
      <c r="B11" s="4" t="s">
        <v>26</v>
      </c>
      <c r="C11" s="3" t="s">
        <v>4</v>
      </c>
      <c r="D11" s="2" t="s">
        <v>12</v>
      </c>
      <c r="E11" s="14">
        <v>299.89999999999998</v>
      </c>
      <c r="F11" s="14">
        <v>269.90999999999997</v>
      </c>
      <c r="G11" s="18">
        <v>1</v>
      </c>
      <c r="H11" s="14">
        <v>269.90999999999997</v>
      </c>
    </row>
    <row r="12" spans="2:8" x14ac:dyDescent="0.25">
      <c r="B12" s="4" t="s">
        <v>25</v>
      </c>
      <c r="C12" s="3" t="s">
        <v>4</v>
      </c>
      <c r="D12" s="2" t="s">
        <v>12</v>
      </c>
      <c r="E12" s="14">
        <v>299.89999999999998</v>
      </c>
      <c r="F12" s="14">
        <v>269.90999999999997</v>
      </c>
      <c r="G12" s="18">
        <v>1</v>
      </c>
      <c r="H12" s="14">
        <v>269.90999999999997</v>
      </c>
    </row>
    <row r="13" spans="2:8" x14ac:dyDescent="0.25">
      <c r="B13" s="4" t="s">
        <v>29</v>
      </c>
      <c r="C13" s="3" t="s">
        <v>4</v>
      </c>
      <c r="D13" s="2" t="s">
        <v>12</v>
      </c>
      <c r="E13" s="14">
        <v>93.5</v>
      </c>
      <c r="F13" s="14">
        <v>84.15</v>
      </c>
      <c r="G13" s="18">
        <v>2</v>
      </c>
      <c r="H13" s="14">
        <v>168.3</v>
      </c>
    </row>
    <row r="14" spans="2:8" ht="15.75" thickBot="1" x14ac:dyDescent="0.3">
      <c r="B14" s="5" t="s">
        <v>28</v>
      </c>
      <c r="C14" s="6" t="s">
        <v>4</v>
      </c>
      <c r="D14" s="7" t="s">
        <v>12</v>
      </c>
      <c r="E14" s="15">
        <v>146</v>
      </c>
      <c r="F14" s="15">
        <v>131.4</v>
      </c>
      <c r="G14" s="19">
        <v>2</v>
      </c>
      <c r="H14" s="15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katynnie exonnie</cp:lastModifiedBy>
  <cp:lastPrinted>2023-06-07T14:57:58Z</cp:lastPrinted>
  <dcterms:created xsi:type="dcterms:W3CDTF">2023-06-02T17:54:12Z</dcterms:created>
  <dcterms:modified xsi:type="dcterms:W3CDTF">2024-04-04T21:42:47Z</dcterms:modified>
</cp:coreProperties>
</file>