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DS\Thesis\"/>
    </mc:Choice>
  </mc:AlternateContent>
  <xr:revisionPtr revIDLastSave="0" documentId="13_ncr:1_{9448C629-7C71-4CFA-AE40-B40751A5700B}" xr6:coauthVersionLast="44" xr6:coauthVersionMax="44" xr10:uidLastSave="{00000000-0000-0000-0000-000000000000}"/>
  <bookViews>
    <workbookView xWindow="-108" yWindow="-108" windowWidth="23256" windowHeight="12576" activeTab="1" xr2:uid="{78A2F568-A504-4E15-817E-4A8C21008E4C}"/>
  </bookViews>
  <sheets>
    <sheet name="DS desc" sheetId="11" r:id="rId1"/>
    <sheet name="IBRL-same data run" sheetId="12" r:id="rId2"/>
    <sheet name="STB" sheetId="2" r:id="rId3"/>
    <sheet name="LG" sheetId="4" r:id="rId4"/>
    <sheet name="IBRL" sheetId="1" r:id="rId5"/>
    <sheet name="Shuttle" sheetId="5" r:id="rId6"/>
    <sheet name="ONP" sheetId="3" r:id="rId7"/>
    <sheet name="MAE" sheetId="6" r:id="rId8"/>
    <sheet name="MAE (std)" sheetId="9" r:id="rId9"/>
    <sheet name="AUC" sheetId="8" r:id="rId10"/>
    <sheet name="AUC(all)" sheetId="7" r:id="rId11"/>
    <sheet name="details_all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7" l="1"/>
  <c r="F8" i="7"/>
  <c r="G8" i="7"/>
  <c r="H8" i="7"/>
  <c r="I8" i="7"/>
  <c r="J8" i="7"/>
  <c r="K8" i="7"/>
  <c r="L8" i="7"/>
  <c r="M8" i="7"/>
  <c r="N8" i="7"/>
  <c r="O8" i="7"/>
  <c r="P8" i="7"/>
  <c r="Q8" i="7"/>
  <c r="B8" i="7"/>
  <c r="O7" i="7"/>
  <c r="O6" i="7"/>
  <c r="O5" i="7"/>
  <c r="O4" i="7"/>
  <c r="O3" i="7"/>
  <c r="M7" i="7"/>
  <c r="M6" i="7"/>
  <c r="M5" i="7"/>
  <c r="M4" i="7"/>
  <c r="M3" i="7"/>
  <c r="K7" i="7"/>
  <c r="K6" i="7"/>
  <c r="K5" i="7"/>
  <c r="K4" i="7"/>
  <c r="K3" i="7"/>
  <c r="I7" i="7"/>
  <c r="I6" i="7"/>
  <c r="I5" i="7"/>
  <c r="I4" i="7"/>
  <c r="I3" i="7"/>
  <c r="G7" i="7"/>
  <c r="G6" i="7"/>
  <c r="G5" i="7"/>
  <c r="G4" i="7"/>
  <c r="G3" i="7"/>
  <c r="E7" i="7"/>
  <c r="E6" i="7"/>
  <c r="E5" i="7"/>
  <c r="E8" i="7" s="1"/>
  <c r="E4" i="7"/>
  <c r="E3" i="7"/>
  <c r="C7" i="7"/>
  <c r="C6" i="7"/>
  <c r="C5" i="7"/>
  <c r="C4" i="7"/>
  <c r="C3" i="7"/>
  <c r="K4" i="6"/>
  <c r="K5" i="6"/>
  <c r="K6" i="6"/>
  <c r="K7" i="6"/>
  <c r="M4" i="6"/>
  <c r="M5" i="6"/>
  <c r="M6" i="6"/>
  <c r="M7" i="6"/>
  <c r="O4" i="6"/>
  <c r="O5" i="6"/>
  <c r="O6" i="6"/>
  <c r="O7" i="6"/>
  <c r="O3" i="6"/>
  <c r="M3" i="6"/>
  <c r="M8" i="6" s="1"/>
  <c r="K3" i="6"/>
  <c r="I4" i="6"/>
  <c r="I5" i="6"/>
  <c r="I6" i="6"/>
  <c r="I7" i="6"/>
  <c r="I3" i="6"/>
  <c r="G4" i="6"/>
  <c r="G5" i="6"/>
  <c r="G6" i="6"/>
  <c r="G7" i="6"/>
  <c r="G3" i="6"/>
  <c r="G8" i="6" s="1"/>
  <c r="E4" i="6"/>
  <c r="E6" i="6"/>
  <c r="E7" i="6"/>
  <c r="E3" i="6"/>
  <c r="C4" i="6"/>
  <c r="C5" i="6"/>
  <c r="C6" i="6"/>
  <c r="C7" i="6"/>
  <c r="C3" i="6"/>
  <c r="C8" i="6" s="1"/>
  <c r="I8" i="6" l="1"/>
  <c r="K8" i="6"/>
  <c r="O8" i="6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D3" i="10"/>
  <c r="C3" i="10"/>
  <c r="K4" i="10"/>
  <c r="L4" i="10"/>
  <c r="K5" i="10"/>
  <c r="L5" i="10"/>
  <c r="K6" i="10"/>
  <c r="L6" i="10"/>
  <c r="K7" i="10"/>
  <c r="L7" i="10"/>
  <c r="K8" i="10"/>
  <c r="L8" i="10"/>
  <c r="K9" i="10"/>
  <c r="L9" i="10"/>
  <c r="K10" i="10"/>
  <c r="L10" i="10"/>
  <c r="K11" i="10"/>
  <c r="L11" i="10"/>
  <c r="K12" i="10"/>
  <c r="L12" i="10"/>
  <c r="K13" i="10"/>
  <c r="L13" i="10"/>
  <c r="K14" i="10"/>
  <c r="L14" i="10"/>
  <c r="K15" i="10"/>
  <c r="L15" i="10"/>
  <c r="K16" i="10"/>
  <c r="L16" i="10"/>
  <c r="K17" i="10"/>
  <c r="L17" i="10"/>
  <c r="K18" i="10"/>
  <c r="L18" i="10"/>
  <c r="K19" i="10"/>
  <c r="L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L3" i="10"/>
  <c r="K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J3" i="10"/>
  <c r="I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H3" i="10"/>
  <c r="G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F3" i="10"/>
  <c r="E3" i="10"/>
  <c r="H6" i="9" l="1"/>
  <c r="H5" i="9"/>
  <c r="H4" i="9"/>
  <c r="H3" i="9"/>
  <c r="G6" i="9"/>
  <c r="G5" i="9"/>
  <c r="G4" i="9"/>
  <c r="G3" i="9"/>
  <c r="F6" i="9"/>
  <c r="F5" i="9"/>
  <c r="F4" i="9"/>
  <c r="F3" i="9"/>
  <c r="H2" i="9"/>
  <c r="G2" i="9"/>
  <c r="F2" i="9"/>
  <c r="E6" i="9"/>
  <c r="E5" i="9"/>
  <c r="E4" i="9"/>
  <c r="E3" i="9"/>
  <c r="E2" i="9"/>
  <c r="D6" i="9"/>
  <c r="D5" i="9"/>
  <c r="D4" i="9"/>
  <c r="D3" i="9"/>
  <c r="D2" i="9"/>
  <c r="C5" i="9"/>
  <c r="C4" i="9"/>
  <c r="E5" i="6" s="1"/>
  <c r="E8" i="6" s="1"/>
  <c r="C3" i="9"/>
  <c r="C2" i="9"/>
  <c r="C6" i="9"/>
  <c r="B6" i="9"/>
  <c r="B5" i="9"/>
  <c r="B4" i="9"/>
  <c r="B3" i="9"/>
  <c r="B2" i="9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2" i="8"/>
  <c r="G2" i="8"/>
  <c r="F2" i="8"/>
  <c r="E2" i="8"/>
  <c r="D2" i="8"/>
  <c r="C2" i="8"/>
  <c r="B2" i="8"/>
  <c r="B7" i="6" l="1"/>
  <c r="B6" i="6"/>
  <c r="B5" i="6"/>
  <c r="B4" i="6"/>
  <c r="B3" i="6"/>
  <c r="B8" i="6" s="1"/>
  <c r="B7" i="7"/>
  <c r="B6" i="7"/>
  <c r="B5" i="7"/>
  <c r="B4" i="7"/>
  <c r="B3" i="7"/>
  <c r="D7" i="7"/>
  <c r="D6" i="7"/>
  <c r="D5" i="7"/>
  <c r="D8" i="7" s="1"/>
  <c r="D4" i="7"/>
  <c r="D3" i="7"/>
  <c r="R7" i="7" l="1"/>
  <c r="R6" i="7"/>
  <c r="R3" i="7"/>
  <c r="R5" i="7"/>
  <c r="R4" i="7"/>
  <c r="N3" i="7"/>
  <c r="L3" i="7"/>
  <c r="J3" i="7"/>
  <c r="H3" i="7"/>
  <c r="F3" i="7"/>
  <c r="N3" i="6"/>
  <c r="L3" i="6"/>
  <c r="J3" i="6"/>
  <c r="H3" i="6"/>
  <c r="F3" i="6"/>
  <c r="N4" i="7"/>
  <c r="L4" i="7"/>
  <c r="J4" i="7"/>
  <c r="H4" i="7"/>
  <c r="F4" i="7"/>
  <c r="N4" i="6"/>
  <c r="L4" i="6"/>
  <c r="J4" i="6"/>
  <c r="H4" i="6"/>
  <c r="F4" i="6"/>
  <c r="S3" i="7" l="1"/>
  <c r="S4" i="7"/>
  <c r="L5" i="6"/>
  <c r="N5" i="6"/>
  <c r="J5" i="6"/>
  <c r="H5" i="6"/>
  <c r="F5" i="6"/>
  <c r="N5" i="7"/>
  <c r="L5" i="7"/>
  <c r="J5" i="7"/>
  <c r="H5" i="7"/>
  <c r="F5" i="7"/>
  <c r="N6" i="7"/>
  <c r="L6" i="7"/>
  <c r="J6" i="7"/>
  <c r="H6" i="7"/>
  <c r="F6" i="7"/>
  <c r="S6" i="7" l="1"/>
  <c r="S5" i="7"/>
  <c r="L6" i="6"/>
  <c r="L8" i="6" s="1"/>
  <c r="J6" i="6"/>
  <c r="J8" i="6" s="1"/>
  <c r="N6" i="6"/>
  <c r="N8" i="6" s="1"/>
  <c r="H6" i="6"/>
  <c r="F6" i="6"/>
  <c r="N7" i="7"/>
  <c r="L7" i="7"/>
  <c r="J7" i="7"/>
  <c r="H7" i="7"/>
  <c r="F7" i="7"/>
  <c r="N7" i="6"/>
  <c r="L7" i="6"/>
  <c r="J7" i="6"/>
  <c r="H7" i="6"/>
  <c r="F7" i="6"/>
  <c r="S7" i="7" l="1"/>
  <c r="F8" i="6"/>
  <c r="H8" i="6"/>
  <c r="D7" i="6"/>
  <c r="D6" i="6"/>
  <c r="D5" i="6"/>
  <c r="D4" i="6"/>
  <c r="D3" i="6"/>
  <c r="D8" i="6" l="1"/>
</calcChain>
</file>

<file path=xl/sharedStrings.xml><?xml version="1.0" encoding="utf-8"?>
<sst xmlns="http://schemas.openxmlformats.org/spreadsheetml/2006/main" count="345" uniqueCount="36">
  <si>
    <t>model</t>
    <phoneticPr fontId="1" type="noConversion"/>
  </si>
  <si>
    <t>MAE</t>
    <phoneticPr fontId="1" type="noConversion"/>
  </si>
  <si>
    <t>ROC</t>
    <phoneticPr fontId="1" type="noConversion"/>
  </si>
  <si>
    <t>run</t>
    <phoneticPr fontId="1" type="noConversion"/>
  </si>
  <si>
    <t>LSTM(2)</t>
  </si>
  <si>
    <t>LSTM(2)</t>
    <phoneticPr fontId="1" type="noConversion"/>
  </si>
  <si>
    <t>LSTM(7)</t>
  </si>
  <si>
    <t>LSTM(7)</t>
    <phoneticPr fontId="1" type="noConversion"/>
  </si>
  <si>
    <t>ensemble5(5)</t>
    <phoneticPr fontId="1" type="noConversion"/>
  </si>
  <si>
    <t>LSTM(1)</t>
    <phoneticPr fontId="1" type="noConversion"/>
  </si>
  <si>
    <t>LSTM(3)</t>
  </si>
  <si>
    <t>LSTM(3)</t>
    <phoneticPr fontId="1" type="noConversion"/>
  </si>
  <si>
    <t>LSTM(5)</t>
  </si>
  <si>
    <t>LSTM(5)</t>
    <phoneticPr fontId="1" type="noConversion"/>
  </si>
  <si>
    <t>STB-S13</t>
  </si>
  <si>
    <t>LG-S10</t>
  </si>
  <si>
    <t>IBRL-S9</t>
  </si>
  <si>
    <t>Shuttle</t>
  </si>
  <si>
    <t>O-News-P</t>
  </si>
  <si>
    <t>ESA-OCSVM</t>
    <phoneticPr fontId="1" type="noConversion"/>
  </si>
  <si>
    <t>Ensemble(5)</t>
    <phoneticPr fontId="1" type="noConversion"/>
  </si>
  <si>
    <t>STB</t>
    <phoneticPr fontId="1" type="noConversion"/>
  </si>
  <si>
    <t>LG</t>
    <phoneticPr fontId="1" type="noConversion"/>
  </si>
  <si>
    <t>IBRL</t>
    <phoneticPr fontId="1" type="noConversion"/>
  </si>
  <si>
    <t>Shuttle</t>
    <phoneticPr fontId="1" type="noConversion"/>
  </si>
  <si>
    <t>ONP</t>
    <phoneticPr fontId="1" type="noConversion"/>
  </si>
  <si>
    <t>std</t>
    <phoneticPr fontId="1" type="noConversion"/>
  </si>
  <si>
    <t>Avg</t>
    <phoneticPr fontId="1" type="noConversion"/>
  </si>
  <si>
    <t>Avg</t>
    <phoneticPr fontId="1" type="noConversion"/>
  </si>
  <si>
    <t>#Instance</t>
  </si>
  <si>
    <t>#Input Features</t>
  </si>
  <si>
    <t>Data Set</t>
  </si>
  <si>
    <t>AUC</t>
    <phoneticPr fontId="1" type="noConversion"/>
  </si>
  <si>
    <t>DAND</t>
    <phoneticPr fontId="1" type="noConversion"/>
  </si>
  <si>
    <t>ensemble(5)</t>
    <phoneticPr fontId="1" type="noConversion"/>
  </si>
  <si>
    <t>DAND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</si>
</sst>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_);[Red]\(0.0000\)"/>
    <numFmt numFmtId="178" formatCode="0.0000000000000000_ "/>
  </numFmts>
  <fonts count="5" x14ac:knownFonts="1">
    <font>
      <sz val="12"/>
      <color theme="1"/>
      <name val="Calibri"/>
      <family val="2"/>
      <charset val="136"/>
    </font>
    <font>
      <sz val="9"/>
      <name val="Calibri"/>
      <family val="2"/>
      <charset val="136"/>
    </font>
    <font>
      <b/>
      <sz val="12"/>
      <color theme="1"/>
      <name val="Calibri"/>
      <family val="2"/>
    </font>
    <font>
      <sz val="7"/>
      <color rgb="FF000000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3" fillId="2" borderId="0" xfId="0" applyFont="1" applyFill="1" applyAlignment="1">
      <alignment horizontal="right" vertical="center" wrapText="1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2" xfId="0" applyNumberFormat="1" applyFill="1" applyBorder="1" applyAlignment="1">
      <alignment horizontal="center" vertical="center"/>
    </xf>
    <xf numFmtId="176" fontId="0" fillId="3" borderId="18" xfId="0" applyNumberFormat="1" applyFill="1" applyBorder="1" applyAlignment="1">
      <alignment horizontal="center" vertical="center"/>
    </xf>
    <xf numFmtId="176" fontId="0" fillId="3" borderId="14" xfId="0" applyNumberFormat="1" applyFill="1" applyBorder="1" applyAlignment="1">
      <alignment horizontal="center" vertical="center"/>
    </xf>
    <xf numFmtId="176" fontId="0" fillId="3" borderId="21" xfId="0" applyNumberFormat="1" applyFill="1" applyBorder="1" applyAlignment="1">
      <alignment horizontal="center" vertical="center"/>
    </xf>
    <xf numFmtId="0" fontId="0" fillId="3" borderId="22" xfId="0" applyFill="1" applyBorder="1">
      <alignment vertical="center"/>
    </xf>
    <xf numFmtId="0" fontId="0" fillId="3" borderId="24" xfId="0" applyFill="1" applyBorder="1">
      <alignment vertical="center"/>
    </xf>
    <xf numFmtId="0" fontId="2" fillId="3" borderId="25" xfId="0" applyFont="1" applyFill="1" applyBorder="1" applyAlignment="1">
      <alignment horizontal="center" vertical="center"/>
    </xf>
    <xf numFmtId="0" fontId="0" fillId="3" borderId="26" xfId="0" applyFill="1" applyBorder="1">
      <alignment vertical="center"/>
    </xf>
    <xf numFmtId="176" fontId="0" fillId="3" borderId="27" xfId="0" applyNumberForma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176" fontId="0" fillId="3" borderId="29" xfId="0" applyNumberFormat="1" applyFill="1" applyBorder="1" applyAlignment="1">
      <alignment horizontal="center" vertical="center"/>
    </xf>
    <xf numFmtId="176" fontId="0" fillId="3" borderId="30" xfId="0" applyNumberForma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4" xfId="0" applyFill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一般" xfId="0" builtinId="0"/>
  </cellStyles>
  <dxfs count="10">
    <dxf>
      <font>
        <b/>
        <i val="0"/>
      </font>
      <fill>
        <patternFill patternType="none">
          <bgColor auto="1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theme="9"/>
        </patternFill>
      </fill>
    </dxf>
    <dxf>
      <font>
        <b/>
        <i val="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3" formatCode="#,##0"/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STB!$A$2</c:f>
              <c:strCache>
                <c:ptCount val="1"/>
                <c:pt idx="0">
                  <c:v>LSTM(1)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STB!$C$2:$C$6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0.13400000000000001</c:v>
                </c:pt>
                <c:pt idx="2">
                  <c:v>8.1000000000000003E-2</c:v>
                </c:pt>
                <c:pt idx="3">
                  <c:v>0.224</c:v>
                </c:pt>
                <c:pt idx="4">
                  <c:v>0.26400000000000001</c:v>
                </c:pt>
              </c:numCache>
            </c:numRef>
          </c:xVal>
          <c:yVal>
            <c:numRef>
              <c:f>STB!$D$2:$D$6</c:f>
              <c:numCache>
                <c:formatCode>0.000</c:formatCode>
                <c:ptCount val="5"/>
                <c:pt idx="0">
                  <c:v>0.995</c:v>
                </c:pt>
                <c:pt idx="1">
                  <c:v>0.95199999999999996</c:v>
                </c:pt>
                <c:pt idx="2">
                  <c:v>0.94899999999999995</c:v>
                </c:pt>
                <c:pt idx="3">
                  <c:v>1</c:v>
                </c:pt>
                <c:pt idx="4">
                  <c:v>0.94799999999999995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8-49BA-86CC-6C62DD5A1052}"/>
            </c:ext>
          </c:extLst>
        </c:ser>
        <c:ser>
          <c:idx val="2"/>
          <c:order val="1"/>
          <c:tx>
            <c:strRef>
              <c:f>STB!$A$7</c:f>
              <c:strCache>
                <c:ptCount val="1"/>
                <c:pt idx="0">
                  <c:v>LSTM(2)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STB!$C$7:$C$11</c:f>
              <c:numCache>
                <c:formatCode>0.000</c:formatCode>
                <c:ptCount val="5"/>
                <c:pt idx="0">
                  <c:v>0.189</c:v>
                </c:pt>
                <c:pt idx="1">
                  <c:v>0.21299999999999999</c:v>
                </c:pt>
                <c:pt idx="2">
                  <c:v>0.20300000000000001</c:v>
                </c:pt>
                <c:pt idx="3">
                  <c:v>0.218</c:v>
                </c:pt>
                <c:pt idx="4">
                  <c:v>0.27200000000000002</c:v>
                </c:pt>
              </c:numCache>
            </c:numRef>
          </c:xVal>
          <c:yVal>
            <c:numRef>
              <c:f>STB!$D$7:$D$11</c:f>
              <c:numCache>
                <c:formatCode>0.000</c:formatCode>
                <c:ptCount val="5"/>
                <c:pt idx="0">
                  <c:v>0.98299999999999998</c:v>
                </c:pt>
                <c:pt idx="1">
                  <c:v>0.97199999999999998</c:v>
                </c:pt>
                <c:pt idx="2">
                  <c:v>0.98399999999999999</c:v>
                </c:pt>
                <c:pt idx="3">
                  <c:v>0.95699999999999996</c:v>
                </c:pt>
                <c:pt idx="4">
                  <c:v>0.92400000000000004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8-49BA-86CC-6C62DD5A1052}"/>
            </c:ext>
          </c:extLst>
        </c:ser>
        <c:ser>
          <c:idx val="3"/>
          <c:order val="2"/>
          <c:tx>
            <c:strRef>
              <c:f>STB!$A$12</c:f>
              <c:strCache>
                <c:ptCount val="1"/>
                <c:pt idx="0">
                  <c:v>LSTM(3)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STB!$C$12:$C$16</c:f>
              <c:numCache>
                <c:formatCode>0.000</c:formatCode>
                <c:ptCount val="5"/>
                <c:pt idx="0">
                  <c:v>0.67600000000000005</c:v>
                </c:pt>
                <c:pt idx="1">
                  <c:v>0.30399999999999999</c:v>
                </c:pt>
                <c:pt idx="2">
                  <c:v>0.187</c:v>
                </c:pt>
                <c:pt idx="3">
                  <c:v>0.191</c:v>
                </c:pt>
                <c:pt idx="4">
                  <c:v>0.52200000000000002</c:v>
                </c:pt>
              </c:numCache>
            </c:numRef>
          </c:xVal>
          <c:yVal>
            <c:numRef>
              <c:f>STB!$D$12:$D$16</c:f>
              <c:numCache>
                <c:formatCode>0.000</c:formatCode>
                <c:ptCount val="5"/>
                <c:pt idx="0">
                  <c:v>0.91700000000000004</c:v>
                </c:pt>
                <c:pt idx="1">
                  <c:v>0.91900000000000004</c:v>
                </c:pt>
                <c:pt idx="2">
                  <c:v>0.90300000000000002</c:v>
                </c:pt>
                <c:pt idx="3">
                  <c:v>0.94099999999999995</c:v>
                </c:pt>
                <c:pt idx="4">
                  <c:v>0.85899999999999999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F8-49BA-86CC-6C62DD5A1052}"/>
            </c:ext>
          </c:extLst>
        </c:ser>
        <c:ser>
          <c:idx val="4"/>
          <c:order val="3"/>
          <c:tx>
            <c:strRef>
              <c:f>STB!$A$18</c:f>
              <c:strCache>
                <c:ptCount val="1"/>
                <c:pt idx="0">
                  <c:v>LSTM(5)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STB!$C$17:$C$21</c:f>
              <c:numCache>
                <c:formatCode>0.000</c:formatCode>
                <c:ptCount val="5"/>
                <c:pt idx="0">
                  <c:v>0.22900000000000001</c:v>
                </c:pt>
                <c:pt idx="1">
                  <c:v>0.34499999999999997</c:v>
                </c:pt>
                <c:pt idx="2">
                  <c:v>0.56699999999999995</c:v>
                </c:pt>
                <c:pt idx="3">
                  <c:v>0.313</c:v>
                </c:pt>
                <c:pt idx="4">
                  <c:v>0.252</c:v>
                </c:pt>
              </c:numCache>
            </c:numRef>
          </c:xVal>
          <c:yVal>
            <c:numRef>
              <c:f>STB!$D$17:$D$21</c:f>
              <c:numCache>
                <c:formatCode>0.000</c:formatCode>
                <c:ptCount val="5"/>
                <c:pt idx="0">
                  <c:v>0.91900000000000004</c:v>
                </c:pt>
                <c:pt idx="1">
                  <c:v>0.89600000000000002</c:v>
                </c:pt>
                <c:pt idx="2">
                  <c:v>0.72899999999999998</c:v>
                </c:pt>
                <c:pt idx="3">
                  <c:v>0.89800000000000002</c:v>
                </c:pt>
                <c:pt idx="4">
                  <c:v>0.95299999999999996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F8-49BA-86CC-6C62DD5A1052}"/>
            </c:ext>
          </c:extLst>
        </c:ser>
        <c:ser>
          <c:idx val="5"/>
          <c:order val="4"/>
          <c:tx>
            <c:strRef>
              <c:f>STB!$A$22</c:f>
              <c:strCache>
                <c:ptCount val="1"/>
                <c:pt idx="0">
                  <c:v>LSTM(7)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STB!$C$22:$C$26</c:f>
              <c:numCache>
                <c:formatCode>0.000</c:formatCode>
                <c:ptCount val="5"/>
                <c:pt idx="0">
                  <c:v>0.40799999999999997</c:v>
                </c:pt>
                <c:pt idx="1">
                  <c:v>0.26</c:v>
                </c:pt>
                <c:pt idx="2">
                  <c:v>0.373</c:v>
                </c:pt>
                <c:pt idx="3">
                  <c:v>0.31900000000000001</c:v>
                </c:pt>
                <c:pt idx="4">
                  <c:v>0.22</c:v>
                </c:pt>
              </c:numCache>
            </c:numRef>
          </c:xVal>
          <c:yVal>
            <c:numRef>
              <c:f>STB!$D$22:$D$26</c:f>
              <c:numCache>
                <c:formatCode>0.000</c:formatCode>
                <c:ptCount val="5"/>
                <c:pt idx="0">
                  <c:v>0.84699999999999998</c:v>
                </c:pt>
                <c:pt idx="1">
                  <c:v>0.94499999999999995</c:v>
                </c:pt>
                <c:pt idx="2">
                  <c:v>0.98899999999999999</c:v>
                </c:pt>
                <c:pt idx="3">
                  <c:v>0.90700000000000003</c:v>
                </c:pt>
                <c:pt idx="4">
                  <c:v>0.95199999999999996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F8-49BA-86CC-6C62DD5A1052}"/>
            </c:ext>
          </c:extLst>
        </c:ser>
        <c:ser>
          <c:idx val="6"/>
          <c:order val="5"/>
          <c:tx>
            <c:strRef>
              <c:f>STB!$A$27</c:f>
              <c:strCache>
                <c:ptCount val="1"/>
                <c:pt idx="0">
                  <c:v>ensemble5(5)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STB!$C$27:$C$31</c:f>
              <c:numCache>
                <c:formatCode>0.000</c:formatCode>
                <c:ptCount val="5"/>
                <c:pt idx="0">
                  <c:v>0.14899999999999999</c:v>
                </c:pt>
                <c:pt idx="1">
                  <c:v>9.6000000000000002E-2</c:v>
                </c:pt>
                <c:pt idx="2">
                  <c:v>0.28100000000000003</c:v>
                </c:pt>
                <c:pt idx="3">
                  <c:v>0.23599999999999999</c:v>
                </c:pt>
                <c:pt idx="4">
                  <c:v>0.19500000000000001</c:v>
                </c:pt>
              </c:numCache>
            </c:numRef>
          </c:xVal>
          <c:yVal>
            <c:numRef>
              <c:f>STB!$D$27:$D$31</c:f>
              <c:numCache>
                <c:formatCode>0.000</c:formatCode>
                <c:ptCount val="5"/>
                <c:pt idx="0">
                  <c:v>0.98499999999999999</c:v>
                </c:pt>
                <c:pt idx="1">
                  <c:v>0.98799999999999999</c:v>
                </c:pt>
                <c:pt idx="2">
                  <c:v>0.93</c:v>
                </c:pt>
                <c:pt idx="3">
                  <c:v>0.93500000000000005</c:v>
                </c:pt>
                <c:pt idx="4">
                  <c:v>0.98199999999999998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F8-49BA-86CC-6C62DD5A1052}"/>
            </c:ext>
          </c:extLst>
        </c:ser>
        <c:ser>
          <c:idx val="7"/>
          <c:order val="6"/>
          <c:tx>
            <c:strRef>
              <c:f>STB!$A$32</c:f>
              <c:strCache>
                <c:ptCount val="1"/>
                <c:pt idx="0">
                  <c:v>DAND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STB!$C$32:$C$36</c:f>
              <c:numCache>
                <c:formatCode>0.000</c:formatCode>
                <c:ptCount val="5"/>
                <c:pt idx="0">
                  <c:v>0.16700000000000001</c:v>
                </c:pt>
                <c:pt idx="1">
                  <c:v>0.26900000000000002</c:v>
                </c:pt>
                <c:pt idx="2">
                  <c:v>0.14899999999999999</c:v>
                </c:pt>
                <c:pt idx="3">
                  <c:v>0.188</c:v>
                </c:pt>
                <c:pt idx="4">
                  <c:v>0.152</c:v>
                </c:pt>
              </c:numCache>
            </c:numRef>
          </c:xVal>
          <c:yVal>
            <c:numRef>
              <c:f>STB!$D$32:$D$36</c:f>
              <c:numCache>
                <c:formatCode>0.000</c:formatCode>
                <c:ptCount val="5"/>
                <c:pt idx="0">
                  <c:v>0.97699999999999998</c:v>
                </c:pt>
                <c:pt idx="1">
                  <c:v>0.95499999999999996</c:v>
                </c:pt>
                <c:pt idx="2">
                  <c:v>0.999</c:v>
                </c:pt>
                <c:pt idx="3">
                  <c:v>1</c:v>
                </c:pt>
                <c:pt idx="4">
                  <c:v>0.96099999999999997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F8-49BA-86CC-6C62DD5A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996120"/>
        <c:axId val="480010552"/>
      </c:scatterChart>
      <c:valAx>
        <c:axId val="479996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010552"/>
        <c:crosses val="autoZero"/>
        <c:crossBetween val="midCat"/>
      </c:valAx>
      <c:valAx>
        <c:axId val="480010552"/>
        <c:scaling>
          <c:orientation val="minMax"/>
          <c:max val="1.100000000000000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99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16</xdr:row>
      <xdr:rowOff>68580</xdr:rowOff>
    </xdr:from>
    <xdr:to>
      <xdr:col>17</xdr:col>
      <xdr:colOff>297180</xdr:colOff>
      <xdr:row>37</xdr:row>
      <xdr:rowOff>160020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EEB025-B533-47CD-8446-1BB27FE3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F45AFE-9857-4D2A-A052-76B39324487F}" name="表格1" displayName="表格1" ref="A1:C6" totalsRowShown="0" tableBorderDxfId="9">
  <autoFilter ref="A1:C6" xr:uid="{9CA157AC-E63F-4E41-9F7A-135348F771A8}"/>
  <tableColumns count="3">
    <tableColumn id="1" xr3:uid="{87D5EF7F-BF4E-4727-98EE-97901868DA7E}" name="Data Set"/>
    <tableColumn id="2" xr3:uid="{A5633BBE-15C2-49D8-8015-B727BEC2A236}" name="#Input Features"/>
    <tableColumn id="3" xr3:uid="{9590D1D2-6F26-48CD-964C-98D889D6BD5C}" name="#Instance" dataDxfId="8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5010-95ED-417B-A270-DBF0E0036114}">
  <dimension ref="A1:C6"/>
  <sheetViews>
    <sheetView workbookViewId="0">
      <selection activeCell="E6" sqref="E6"/>
    </sheetView>
  </sheetViews>
  <sheetFormatPr defaultRowHeight="15.6" x14ac:dyDescent="0.3"/>
  <cols>
    <col min="1" max="1" width="10.5" bestFit="1" customWidth="1"/>
    <col min="2" max="2" width="17" bestFit="1" customWidth="1"/>
    <col min="3" max="3" width="11.3984375" bestFit="1" customWidth="1"/>
  </cols>
  <sheetData>
    <row r="1" spans="1:3" x14ac:dyDescent="0.3">
      <c r="A1" s="58" t="s">
        <v>31</v>
      </c>
      <c r="B1" t="s">
        <v>30</v>
      </c>
      <c r="C1" t="s">
        <v>29</v>
      </c>
    </row>
    <row r="2" spans="1:3" x14ac:dyDescent="0.3">
      <c r="A2" t="s">
        <v>14</v>
      </c>
      <c r="B2">
        <v>5</v>
      </c>
      <c r="C2" s="57">
        <v>29485</v>
      </c>
    </row>
    <row r="3" spans="1:3" x14ac:dyDescent="0.3">
      <c r="A3" t="s">
        <v>15</v>
      </c>
      <c r="B3">
        <v>6</v>
      </c>
      <c r="C3" s="57">
        <v>38860</v>
      </c>
    </row>
    <row r="4" spans="1:3" x14ac:dyDescent="0.3">
      <c r="A4" t="s">
        <v>16</v>
      </c>
      <c r="B4">
        <v>4</v>
      </c>
      <c r="C4" s="57">
        <v>45204</v>
      </c>
    </row>
    <row r="5" spans="1:3" x14ac:dyDescent="0.3">
      <c r="A5" t="s">
        <v>17</v>
      </c>
      <c r="B5">
        <v>8</v>
      </c>
      <c r="C5" s="57">
        <v>49097</v>
      </c>
    </row>
    <row r="6" spans="1:3" x14ac:dyDescent="0.3">
      <c r="A6" t="s">
        <v>18</v>
      </c>
      <c r="B6">
        <v>58</v>
      </c>
      <c r="C6" s="57">
        <v>39644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6953-1407-49F7-9714-77393CEFDE4A}">
  <dimension ref="A1:I6"/>
  <sheetViews>
    <sheetView workbookViewId="0">
      <selection activeCell="B2" sqref="B2"/>
    </sheetView>
  </sheetViews>
  <sheetFormatPr defaultRowHeight="15.6" x14ac:dyDescent="0.3"/>
  <cols>
    <col min="1" max="8" width="11.8984375" customWidth="1"/>
    <col min="9" max="9" width="20.8984375" bestFit="1" customWidth="1"/>
  </cols>
  <sheetData>
    <row r="1" spans="1:9" ht="16.2" thickBot="1" x14ac:dyDescent="0.35">
      <c r="A1" s="3"/>
      <c r="B1" s="4" t="s">
        <v>33</v>
      </c>
      <c r="C1" s="4" t="s">
        <v>20</v>
      </c>
      <c r="D1" s="3" t="s">
        <v>9</v>
      </c>
      <c r="E1" s="3" t="s">
        <v>4</v>
      </c>
      <c r="F1" s="3" t="s">
        <v>10</v>
      </c>
      <c r="G1" s="3" t="s">
        <v>12</v>
      </c>
      <c r="H1" s="3" t="s">
        <v>6</v>
      </c>
    </row>
    <row r="2" spans="1:9" x14ac:dyDescent="0.3">
      <c r="A2" s="1" t="s">
        <v>14</v>
      </c>
      <c r="B2" s="5">
        <f>AVERAGE(STB!$D32:$D36)</f>
        <v>0.97840000000000005</v>
      </c>
      <c r="C2" s="5">
        <f>AVERAGE(STB!$D27:$D31)</f>
        <v>0.96400000000000008</v>
      </c>
      <c r="D2" s="5">
        <f>AVERAGE(STB!D2:D6)</f>
        <v>0.96879999999999988</v>
      </c>
      <c r="E2" s="7">
        <f>AVERAGE(STB!D7:D11)</f>
        <v>0.96400000000000008</v>
      </c>
      <c r="F2" s="7">
        <f>AVERAGE(STB!D12:D16)</f>
        <v>0.90779999999999994</v>
      </c>
      <c r="G2" s="7">
        <f>AVERAGE(STB!D17:D21)</f>
        <v>0.87900000000000011</v>
      </c>
      <c r="H2" s="7">
        <f>AVERAGE(STB!D22:D26)</f>
        <v>0.92799999999999994</v>
      </c>
      <c r="I2" s="59"/>
    </row>
    <row r="3" spans="1:9" x14ac:dyDescent="0.3">
      <c r="A3" s="1" t="s">
        <v>15</v>
      </c>
      <c r="B3" s="5">
        <f>AVERAGE(LG!$D32:$D36)</f>
        <v>0.97219999999999995</v>
      </c>
      <c r="C3" s="5">
        <f>AVERAGE(LG!$D27:$D31)</f>
        <v>0.94740000000000002</v>
      </c>
      <c r="D3" s="5">
        <f>AVERAGE(LG!D2:D6)</f>
        <v>0.94579999999999997</v>
      </c>
      <c r="E3" s="5">
        <f>AVERAGE(LG!D7:D11)</f>
        <v>0.91299999999999992</v>
      </c>
      <c r="F3" s="5">
        <f>AVERAGE(LG!D12:D16)</f>
        <v>0.90180000000000005</v>
      </c>
      <c r="G3" s="5">
        <f>AVERAGE(LG!D17:D21)</f>
        <v>0.90240000000000009</v>
      </c>
      <c r="H3" s="5">
        <f>AVERAGE(LG!D22:D26)</f>
        <v>0.87819999999999998</v>
      </c>
      <c r="I3" s="59"/>
    </row>
    <row r="4" spans="1:9" x14ac:dyDescent="0.3">
      <c r="A4" s="1" t="s">
        <v>16</v>
      </c>
      <c r="B4" s="5">
        <f>AVERAGE(IBRL!$D32:$D36)</f>
        <v>0.99019999999999997</v>
      </c>
      <c r="C4" s="5">
        <f>AVERAGE(IBRL!$D27:$D31)</f>
        <v>0.9728</v>
      </c>
      <c r="D4" s="5">
        <f>AVERAGE(IBRL!D2:D6)</f>
        <v>0.95040000000000013</v>
      </c>
      <c r="E4" s="5">
        <f>AVERAGE(IBRL!D7:D11)</f>
        <v>0.91759999999999997</v>
      </c>
      <c r="F4" s="5">
        <f>AVERAGE(IBRL!D12:D16)</f>
        <v>0.89739999999999998</v>
      </c>
      <c r="G4" s="5">
        <f>AVERAGE(IBRL!D17:D21)</f>
        <v>0.93559999999999999</v>
      </c>
      <c r="H4" s="5">
        <f>AVERAGE(IBRL!D22:D26)</f>
        <v>0.88979999999999992</v>
      </c>
      <c r="I4" s="59"/>
    </row>
    <row r="5" spans="1:9" x14ac:dyDescent="0.3">
      <c r="A5" s="1" t="s">
        <v>17</v>
      </c>
      <c r="B5" s="5">
        <f>AVERAGE(Shuttle!$D32:$D36)</f>
        <v>0.98499999999999999</v>
      </c>
      <c r="C5" s="5">
        <f>AVERAGE(Shuttle!$D27:$D31)</f>
        <v>0.97899999999999987</v>
      </c>
      <c r="D5" s="5">
        <f>AVERAGE(Shuttle!D2:D6)</f>
        <v>0.9890000000000001</v>
      </c>
      <c r="E5" s="5">
        <f>AVERAGE(Shuttle!D7:D11)</f>
        <v>0.96040000000000014</v>
      </c>
      <c r="F5" s="5">
        <f>AVERAGE(Shuttle!D12:D16)</f>
        <v>0.95920000000000005</v>
      </c>
      <c r="G5" s="5">
        <f>AVERAGE(Shuttle!D17:D21)</f>
        <v>0.96140000000000003</v>
      </c>
      <c r="H5" s="5">
        <f>AVERAGE(Shuttle!D22:D26)</f>
        <v>0.95660000000000012</v>
      </c>
      <c r="I5" s="59"/>
    </row>
    <row r="6" spans="1:9" x14ac:dyDescent="0.3">
      <c r="A6" s="2" t="s">
        <v>18</v>
      </c>
      <c r="B6" s="6">
        <f>AVERAGE(ONP!$D32:$D36)</f>
        <v>0.9798</v>
      </c>
      <c r="C6" s="6">
        <f>AVERAGE(ONP!$D27:$D31)</f>
        <v>0.99419999999999997</v>
      </c>
      <c r="D6" s="6">
        <f>AVERAGE(ONP!D2:D6)</f>
        <v>0.97859999999999991</v>
      </c>
      <c r="E6" s="6">
        <f>AVERAGE(ONP!D7:D11)</f>
        <v>0.99920000000000009</v>
      </c>
      <c r="F6" s="6">
        <f>AVERAGE(ONP!D12:D16)</f>
        <v>0.99119999999999986</v>
      </c>
      <c r="G6" s="6">
        <f>AVERAGE(ONP!D17:D21)</f>
        <v>0.97859999999999991</v>
      </c>
      <c r="H6" s="6">
        <f>AVERAGE(ONP!D22:D26)</f>
        <v>0.99499999999999988</v>
      </c>
      <c r="I6" s="59"/>
    </row>
  </sheetData>
  <phoneticPr fontId="1" type="noConversion"/>
  <conditionalFormatting sqref="B2:H6">
    <cfRule type="expression" dxfId="4" priority="2">
      <formula>B2=MIN($B2:H2)</formula>
    </cfRule>
    <cfRule type="expression" dxfId="3" priority="4">
      <formula>B2=MAX($B2:$H2)</formula>
    </cfRule>
  </conditionalFormatting>
  <conditionalFormatting sqref="D2:H6">
    <cfRule type="expression" dxfId="2" priority="1">
      <formula>D2=MAX($D2:H2)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CF695-FA84-426C-A647-3EA36DF25905}">
  <dimension ref="A1:S8"/>
  <sheetViews>
    <sheetView workbookViewId="0">
      <selection activeCell="B2" sqref="B2"/>
    </sheetView>
  </sheetViews>
  <sheetFormatPr defaultRowHeight="15.6" x14ac:dyDescent="0.3"/>
  <cols>
    <col min="1" max="1" width="11.8984375" customWidth="1"/>
    <col min="2" max="17" width="7.09765625" customWidth="1"/>
    <col min="18" max="18" width="7.5" style="12" bestFit="1" customWidth="1"/>
  </cols>
  <sheetData>
    <row r="1" spans="1:19" x14ac:dyDescent="0.3">
      <c r="A1" s="34"/>
      <c r="B1" s="62" t="s">
        <v>33</v>
      </c>
      <c r="C1" s="63"/>
      <c r="D1" s="64" t="s">
        <v>20</v>
      </c>
      <c r="E1" s="70"/>
      <c r="F1" s="60" t="s">
        <v>9</v>
      </c>
      <c r="G1" s="66"/>
      <c r="H1" s="60" t="s">
        <v>4</v>
      </c>
      <c r="I1" s="66"/>
      <c r="J1" s="60" t="s">
        <v>10</v>
      </c>
      <c r="K1" s="67"/>
      <c r="L1" s="66" t="s">
        <v>12</v>
      </c>
      <c r="M1" s="67"/>
      <c r="N1" s="66" t="s">
        <v>6</v>
      </c>
      <c r="O1" s="67"/>
      <c r="P1" s="68" t="s">
        <v>19</v>
      </c>
      <c r="Q1" s="69"/>
    </row>
    <row r="2" spans="1:19" ht="16.2" thickBot="1" x14ac:dyDescent="0.35">
      <c r="A2" s="35"/>
      <c r="B2" s="22" t="s">
        <v>27</v>
      </c>
      <c r="C2" s="23" t="s">
        <v>26</v>
      </c>
      <c r="D2" s="22" t="s">
        <v>27</v>
      </c>
      <c r="E2" s="23" t="s">
        <v>26</v>
      </c>
      <c r="F2" s="22" t="s">
        <v>27</v>
      </c>
      <c r="G2" s="23" t="s">
        <v>26</v>
      </c>
      <c r="H2" s="22" t="s">
        <v>27</v>
      </c>
      <c r="I2" s="23" t="s">
        <v>26</v>
      </c>
      <c r="J2" s="22" t="s">
        <v>27</v>
      </c>
      <c r="K2" s="24" t="s">
        <v>26</v>
      </c>
      <c r="L2" s="23" t="s">
        <v>27</v>
      </c>
      <c r="M2" s="24" t="s">
        <v>26</v>
      </c>
      <c r="N2" s="23" t="s">
        <v>27</v>
      </c>
      <c r="O2" s="24" t="s">
        <v>26</v>
      </c>
      <c r="P2" s="23" t="s">
        <v>27</v>
      </c>
      <c r="Q2" s="36" t="s">
        <v>26</v>
      </c>
    </row>
    <row r="3" spans="1:19" x14ac:dyDescent="0.3">
      <c r="A3" s="42" t="s">
        <v>14</v>
      </c>
      <c r="B3" s="51">
        <f>AVERAGE(STB!$D32:$D36)</f>
        <v>0.97840000000000005</v>
      </c>
      <c r="C3" s="45">
        <f>_xlfn.STDEV.S(STB!D$32:D$36)</f>
        <v>2.0875823337056693E-2</v>
      </c>
      <c r="D3" s="51">
        <f>AVERAGE(STB!$D27:$D31)</f>
        <v>0.96400000000000008</v>
      </c>
      <c r="E3" s="45">
        <f>_xlfn.STDEV.S(STB!D$27:D$31)</f>
        <v>2.8887713651308544E-2</v>
      </c>
      <c r="F3" s="51">
        <f>AVERAGE(STB!D2:D6)</f>
        <v>0.96879999999999988</v>
      </c>
      <c r="G3" s="45">
        <f>_xlfn.STDEV.S(STB!D$2:D$6)</f>
        <v>2.6300190113381333E-2</v>
      </c>
      <c r="H3" s="51">
        <f>AVERAGE(STB!D7:D11)</f>
        <v>0.96400000000000008</v>
      </c>
      <c r="I3" s="45">
        <f>_xlfn.STDEV.S(STB!D$7:D$11)</f>
        <v>2.4869660230891755E-2</v>
      </c>
      <c r="J3" s="51">
        <f>AVERAGE(STB!D12:D16)</f>
        <v>0.90779999999999994</v>
      </c>
      <c r="K3" s="54">
        <f>_xlfn.STDEV.S(STB!D$12:D$16)</f>
        <v>3.0482782025267965E-2</v>
      </c>
      <c r="L3" s="45">
        <f>AVERAGE(STB!D17:D21)</f>
        <v>0.87900000000000011</v>
      </c>
      <c r="M3" s="54">
        <f>_xlfn.STDEV.S(STB!D$17:D$21)</f>
        <v>8.6928131234946041E-2</v>
      </c>
      <c r="N3" s="45">
        <f>AVERAGE(STB!D22:D26)</f>
        <v>0.92799999999999994</v>
      </c>
      <c r="O3" s="54">
        <f>_xlfn.STDEV.S(STB!D$22:D$26)</f>
        <v>5.3823786563191554E-2</v>
      </c>
      <c r="P3" s="45">
        <v>0.98399999999999999</v>
      </c>
      <c r="Q3" s="46">
        <v>2E-3</v>
      </c>
      <c r="R3" s="12">
        <f>P3-B3</f>
        <v>5.5999999999999384E-3</v>
      </c>
      <c r="S3" s="5">
        <f>MAX(B3:N3)</f>
        <v>0.97840000000000005</v>
      </c>
    </row>
    <row r="4" spans="1:19" x14ac:dyDescent="0.3">
      <c r="A4" s="42" t="s">
        <v>15</v>
      </c>
      <c r="B4" s="51">
        <f>AVERAGE(LG!$D32:$D36)</f>
        <v>0.97219999999999995</v>
      </c>
      <c r="C4" s="45">
        <f>_xlfn.STDEV.S(LG!D$32:D$36)</f>
        <v>2.3784448700779278E-2</v>
      </c>
      <c r="D4" s="51">
        <f>AVERAGE(LG!$D27:$D31)</f>
        <v>0.94740000000000002</v>
      </c>
      <c r="E4" s="45">
        <f>_xlfn.STDEV.S(LG!D$27:D$31)</f>
        <v>4.3489079088893094E-2</v>
      </c>
      <c r="F4" s="51">
        <f>AVERAGE(LG!D2:D6)</f>
        <v>0.94579999999999997</v>
      </c>
      <c r="G4" s="45">
        <f>_xlfn.STDEV.S(LG!D$2:D$6)</f>
        <v>4.4505055892561235E-2</v>
      </c>
      <c r="H4" s="51">
        <f>AVERAGE(LG!D7:D11)</f>
        <v>0.91299999999999992</v>
      </c>
      <c r="I4" s="45">
        <f>_xlfn.STDEV.S(LG!D$7:D$11)</f>
        <v>5.1734901178991356E-2</v>
      </c>
      <c r="J4" s="51">
        <f>AVERAGE(LG!D12:D16)</f>
        <v>0.90180000000000005</v>
      </c>
      <c r="K4" s="54">
        <f>_xlfn.STDEV.S(LG!D$12:D$16)</f>
        <v>2.384743172754665E-2</v>
      </c>
      <c r="L4" s="45">
        <f>AVERAGE(LG!D17:D21)</f>
        <v>0.90240000000000009</v>
      </c>
      <c r="M4" s="54">
        <f>_xlfn.STDEV.S(LG!D$17:D$21)</f>
        <v>6.5805015006456732E-2</v>
      </c>
      <c r="N4" s="45">
        <f>AVERAGE(LG!D22:D26)</f>
        <v>0.87819999999999998</v>
      </c>
      <c r="O4" s="54">
        <f>_xlfn.STDEV.S(LG!D$22:D$26)</f>
        <v>7.6103219379997311E-2</v>
      </c>
      <c r="P4" s="45">
        <v>0.98</v>
      </c>
      <c r="Q4" s="46">
        <v>2E-3</v>
      </c>
      <c r="R4" s="12">
        <f t="shared" ref="R4:R7" si="0">P4-B4</f>
        <v>7.8000000000000291E-3</v>
      </c>
      <c r="S4" s="5">
        <f t="shared" ref="S4:S7" si="1">MAX(B4:N4)</f>
        <v>0.97219999999999995</v>
      </c>
    </row>
    <row r="5" spans="1:19" x14ac:dyDescent="0.3">
      <c r="A5" s="42" t="s">
        <v>16</v>
      </c>
      <c r="B5" s="51">
        <f>AVERAGE(IBRL!$D32:$D36)</f>
        <v>0.99019999999999997</v>
      </c>
      <c r="C5" s="45">
        <f>_xlfn.STDEV.S(IBRL!D$32:D$36)</f>
        <v>2.0801442257689748E-2</v>
      </c>
      <c r="D5" s="51">
        <f>AVERAGE(IBRL!$D27:$D31)</f>
        <v>0.9728</v>
      </c>
      <c r="E5" s="45">
        <f>_xlfn.STDEV.S(IBRL!D$27:D$31)</f>
        <v>2.6395075298244541E-2</v>
      </c>
      <c r="F5" s="51">
        <f>AVERAGE(IBRL!D2:D6)</f>
        <v>0.95040000000000013</v>
      </c>
      <c r="G5" s="45">
        <f>_xlfn.STDEV.S(IBRL!D$2:D$6)</f>
        <v>3.5401977345905396E-2</v>
      </c>
      <c r="H5" s="51">
        <f>AVERAGE(IBRL!D7:D11)</f>
        <v>0.91759999999999997</v>
      </c>
      <c r="I5" s="45">
        <f>_xlfn.STDEV.S(IBRL!D$7:D$11)</f>
        <v>8.6803225746512419E-2</v>
      </c>
      <c r="J5" s="51">
        <f>AVERAGE(IBRL!D12:D16)</f>
        <v>0.89739999999999998</v>
      </c>
      <c r="K5" s="54">
        <f>_xlfn.STDEV.S(IBRL!D$12:D$16)</f>
        <v>0.116483045976656</v>
      </c>
      <c r="L5" s="45">
        <f>AVERAGE(IBRL!D17:D21)</f>
        <v>0.93559999999999999</v>
      </c>
      <c r="M5" s="54">
        <f>_xlfn.STDEV.S(IBRL!D$17:D$21)</f>
        <v>6.0339042087192596E-2</v>
      </c>
      <c r="N5" s="45">
        <f>AVERAGE(IBRL!D22:D26)</f>
        <v>0.88979999999999992</v>
      </c>
      <c r="O5" s="54">
        <f>_xlfn.STDEV.S(IBRL!D$22:D$26)</f>
        <v>6.9070254089586197E-2</v>
      </c>
      <c r="P5" s="45">
        <v>0.98399999999999999</v>
      </c>
      <c r="Q5" s="46">
        <v>3.0000000000000001E-3</v>
      </c>
      <c r="R5" s="12">
        <f t="shared" si="0"/>
        <v>-6.1999999999999833E-3</v>
      </c>
      <c r="S5" s="5">
        <f t="shared" si="1"/>
        <v>0.99019999999999997</v>
      </c>
    </row>
    <row r="6" spans="1:19" x14ac:dyDescent="0.3">
      <c r="A6" s="42" t="s">
        <v>17</v>
      </c>
      <c r="B6" s="51">
        <f>AVERAGE(Shuttle!$D32:$D36)</f>
        <v>0.98499999999999999</v>
      </c>
      <c r="C6" s="45">
        <f>_xlfn.STDEV.S(Shuttle!D$32:D$36)</f>
        <v>6.0000000000000053E-3</v>
      </c>
      <c r="D6" s="51">
        <f>AVERAGE(Shuttle!$D27:$D31)</f>
        <v>0.97899999999999987</v>
      </c>
      <c r="E6" s="45">
        <f>_xlfn.STDEV.S(Shuttle!D$27:D$31)</f>
        <v>2.9154759474226528E-3</v>
      </c>
      <c r="F6" s="51">
        <f>AVERAGE(Shuttle!D2:D6)</f>
        <v>0.9890000000000001</v>
      </c>
      <c r="G6" s="45">
        <f>_xlfn.STDEV.S(Shuttle!D$2:D$6)</f>
        <v>5.5677643628300267E-3</v>
      </c>
      <c r="H6" s="51">
        <f>AVERAGE(Shuttle!D7:D11)</f>
        <v>0.96040000000000014</v>
      </c>
      <c r="I6" s="45">
        <f>_xlfn.STDEV.S(Shuttle!D$7:D$11)</f>
        <v>3.0664311503766053E-2</v>
      </c>
      <c r="J6" s="51">
        <f>AVERAGE(Shuttle!D12:D16)</f>
        <v>0.95920000000000005</v>
      </c>
      <c r="K6" s="54">
        <f>_xlfn.STDEV.S(Shuttle!D$12:D$16)</f>
        <v>2.4190907382733679E-2</v>
      </c>
      <c r="L6" s="45">
        <f>AVERAGE(Shuttle!D17:D21)</f>
        <v>0.96140000000000003</v>
      </c>
      <c r="M6" s="54">
        <f>_xlfn.STDEV.S(Shuttle!D$17:D$21)</f>
        <v>1.3776792079435631E-2</v>
      </c>
      <c r="N6" s="45">
        <f>AVERAGE(Shuttle!D22:D26)</f>
        <v>0.95660000000000012</v>
      </c>
      <c r="O6" s="54">
        <f>_xlfn.STDEV.S(Shuttle!D$22:D$26)</f>
        <v>2.4975988468927474E-2</v>
      </c>
      <c r="P6" s="45">
        <v>0.997</v>
      </c>
      <c r="Q6" s="46">
        <v>1E-3</v>
      </c>
      <c r="R6" s="12">
        <f t="shared" si="0"/>
        <v>1.2000000000000011E-2</v>
      </c>
      <c r="S6" s="5">
        <f t="shared" si="1"/>
        <v>0.9890000000000001</v>
      </c>
    </row>
    <row r="7" spans="1:19" x14ac:dyDescent="0.3">
      <c r="A7" s="43" t="s">
        <v>18</v>
      </c>
      <c r="B7" s="52">
        <f>AVERAGE(ONP!$D32:$D36)</f>
        <v>0.9798</v>
      </c>
      <c r="C7" s="47">
        <f>_xlfn.STDEV.S(ONP!D$32:D$36)</f>
        <v>2.6761913235043591E-2</v>
      </c>
      <c r="D7" s="52">
        <f>AVERAGE(ONP!$D27:$D31)</f>
        <v>0.99419999999999997</v>
      </c>
      <c r="E7" s="47">
        <f>_xlfn.STDEV.S(ONP!D$27:D$31)</f>
        <v>9.8336158151516254E-3</v>
      </c>
      <c r="F7" s="52">
        <f>AVERAGE(ONP!D2:D6)</f>
        <v>0.97859999999999991</v>
      </c>
      <c r="G7" s="47">
        <f>_xlfn.STDEV.S(ONP!D$2:D$6)</f>
        <v>3.2508460437246159E-2</v>
      </c>
      <c r="H7" s="52">
        <f>AVERAGE(ONP!D7:D11)</f>
        <v>0.99920000000000009</v>
      </c>
      <c r="I7" s="47">
        <f>_xlfn.STDEV.S(ONP!D$7:D$11)</f>
        <v>1.3038404810405309E-3</v>
      </c>
      <c r="J7" s="52">
        <f>AVERAGE(ONP!D12:D16)</f>
        <v>0.99119999999999986</v>
      </c>
      <c r="K7" s="55">
        <f>_xlfn.STDEV.S(ONP!D$12:D$16)</f>
        <v>1.7484278652549565E-2</v>
      </c>
      <c r="L7" s="47">
        <f>AVERAGE(ONP!D17:D21)</f>
        <v>0.97859999999999991</v>
      </c>
      <c r="M7" s="55">
        <f>_xlfn.STDEV.S(ONP!D$17:D$21)</f>
        <v>2.4754797514825306E-2</v>
      </c>
      <c r="N7" s="47">
        <f>AVERAGE(ONP!D22:D26)</f>
        <v>0.99499999999999988</v>
      </c>
      <c r="O7" s="55">
        <f>_xlfn.STDEV.S(ONP!D$22:D$26)</f>
        <v>7.0710678118654814E-3</v>
      </c>
      <c r="P7" s="47">
        <v>0.97399999999999998</v>
      </c>
      <c r="Q7" s="50">
        <v>3.0000000000000001E-3</v>
      </c>
      <c r="R7" s="12">
        <f t="shared" si="0"/>
        <v>-5.8000000000000274E-3</v>
      </c>
      <c r="S7" s="5">
        <f t="shared" si="1"/>
        <v>0.99920000000000009</v>
      </c>
    </row>
    <row r="8" spans="1:19" ht="16.2" thickBot="1" x14ac:dyDescent="0.35">
      <c r="A8" s="44" t="s">
        <v>28</v>
      </c>
      <c r="B8" s="53">
        <f>AVERAGE(B3:B7)</f>
        <v>0.98111999999999999</v>
      </c>
      <c r="C8" s="48">
        <f t="shared" ref="C8:Q8" si="2">AVERAGE(C3:C7)</f>
        <v>1.9644725506113864E-2</v>
      </c>
      <c r="D8" s="53">
        <f t="shared" si="2"/>
        <v>0.97148000000000001</v>
      </c>
      <c r="E8" s="48">
        <f t="shared" si="2"/>
        <v>2.2304191960204094E-2</v>
      </c>
      <c r="F8" s="53">
        <f t="shared" si="2"/>
        <v>0.96652000000000005</v>
      </c>
      <c r="G8" s="48">
        <f t="shared" si="2"/>
        <v>2.8856689630384829E-2</v>
      </c>
      <c r="H8" s="53">
        <f t="shared" si="2"/>
        <v>0.95084000000000002</v>
      </c>
      <c r="I8" s="48">
        <f t="shared" si="2"/>
        <v>3.9075187828240425E-2</v>
      </c>
      <c r="J8" s="53">
        <f t="shared" si="2"/>
        <v>0.93147999999999997</v>
      </c>
      <c r="K8" s="56">
        <f t="shared" si="2"/>
        <v>4.2497689152950775E-2</v>
      </c>
      <c r="L8" s="48">
        <f t="shared" si="2"/>
        <v>0.93140000000000001</v>
      </c>
      <c r="M8" s="56">
        <f t="shared" si="2"/>
        <v>5.0320755584571261E-2</v>
      </c>
      <c r="N8" s="48">
        <f t="shared" si="2"/>
        <v>0.9295199999999999</v>
      </c>
      <c r="O8" s="56">
        <f t="shared" si="2"/>
        <v>4.6208863262713604E-2</v>
      </c>
      <c r="P8" s="48">
        <f t="shared" si="2"/>
        <v>0.9837999999999999</v>
      </c>
      <c r="Q8" s="49">
        <f t="shared" si="2"/>
        <v>2.1999999999999997E-3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conditionalFormatting sqref="B3:Q8">
    <cfRule type="expression" dxfId="1" priority="1">
      <formula>B3=MAX($B3:$P3)</formula>
    </cfRule>
  </conditionalFormatting>
  <conditionalFormatting sqref="B3:N8">
    <cfRule type="expression" dxfId="0" priority="2">
      <formula>B3=MAX($B3:$N3)</formula>
    </cfRule>
  </conditionalFormatting>
  <pageMargins left="0.7" right="0.7" top="0.75" bottom="0.75" header="0.3" footer="0.3"/>
  <pageSetup paperSize="9" orientation="portrait" r:id="rId1"/>
  <ignoredErrors>
    <ignoredError sqref="P7 D3:D7 B3:B7 F3:F7 H3:H7 J3:J7 L3:L7 N3:N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2E9A-673D-4A68-841D-418E49F2E295}">
  <dimension ref="A1:L37"/>
  <sheetViews>
    <sheetView topLeftCell="A13" workbookViewId="0">
      <selection activeCell="A33" sqref="A33"/>
    </sheetView>
  </sheetViews>
  <sheetFormatPr defaultRowHeight="15.6" x14ac:dyDescent="0.3"/>
  <cols>
    <col min="1" max="1" width="12.8984375" bestFit="1" customWidth="1"/>
    <col min="2" max="2" width="4.3984375" customWidth="1"/>
    <col min="3" max="3" width="8.796875" style="13"/>
    <col min="7" max="7" width="8.796875" style="13"/>
    <col min="8" max="8" width="8.796875" style="14"/>
    <col min="11" max="11" width="8.796875" style="13"/>
    <col min="12" max="12" width="8.796875" style="1"/>
  </cols>
  <sheetData>
    <row r="1" spans="1:12" x14ac:dyDescent="0.3">
      <c r="A1" s="15"/>
      <c r="B1" s="9"/>
      <c r="C1" s="71" t="s">
        <v>21</v>
      </c>
      <c r="D1" s="71"/>
      <c r="E1" s="71" t="s">
        <v>22</v>
      </c>
      <c r="F1" s="71"/>
      <c r="G1" s="72" t="s">
        <v>23</v>
      </c>
      <c r="H1" s="73"/>
      <c r="I1" s="71" t="s">
        <v>24</v>
      </c>
      <c r="J1" s="71"/>
      <c r="K1" s="72" t="s">
        <v>25</v>
      </c>
      <c r="L1" s="73"/>
    </row>
    <row r="2" spans="1:12" x14ac:dyDescent="0.3">
      <c r="A2" s="18" t="s">
        <v>0</v>
      </c>
      <c r="B2" s="17" t="s">
        <v>3</v>
      </c>
      <c r="C2" s="18" t="s">
        <v>1</v>
      </c>
      <c r="D2" s="17" t="s">
        <v>2</v>
      </c>
      <c r="E2" s="17" t="s">
        <v>1</v>
      </c>
      <c r="F2" s="17" t="s">
        <v>2</v>
      </c>
      <c r="G2" s="18" t="s">
        <v>1</v>
      </c>
      <c r="H2" s="19" t="s">
        <v>2</v>
      </c>
      <c r="I2" s="17" t="s">
        <v>1</v>
      </c>
      <c r="J2" s="17" t="s">
        <v>2</v>
      </c>
      <c r="K2" s="18" t="s">
        <v>1</v>
      </c>
      <c r="L2" s="19" t="s">
        <v>2</v>
      </c>
    </row>
    <row r="3" spans="1:12" x14ac:dyDescent="0.3">
      <c r="A3" s="13" t="s">
        <v>9</v>
      </c>
      <c r="B3" s="1">
        <v>1</v>
      </c>
      <c r="C3" s="13">
        <f>STB!C2</f>
        <v>0.16400000000000001</v>
      </c>
      <c r="D3" s="1">
        <f>STB!D2</f>
        <v>0.995</v>
      </c>
      <c r="E3" s="1">
        <f>LG!C2</f>
        <v>0.129</v>
      </c>
      <c r="F3" s="1">
        <f>LG!D2</f>
        <v>0.95499999999999996</v>
      </c>
      <c r="G3" s="13">
        <f>IBRL!C2</f>
        <v>0.40500000000000003</v>
      </c>
      <c r="H3" s="14">
        <f>IBRL!D2</f>
        <v>0.95099999999999996</v>
      </c>
      <c r="I3" s="1">
        <f>Shuttle!C2</f>
        <v>6.6000000000000003E-2</v>
      </c>
      <c r="J3" s="1">
        <f>Shuttle!D2</f>
        <v>0.98499999999999999</v>
      </c>
      <c r="K3" s="13">
        <f>ONP!C2</f>
        <v>0.16900000000000001</v>
      </c>
      <c r="L3" s="14">
        <f>ONP!D2</f>
        <v>1</v>
      </c>
    </row>
    <row r="4" spans="1:12" x14ac:dyDescent="0.3">
      <c r="A4" s="13" t="s">
        <v>9</v>
      </c>
      <c r="B4" s="1">
        <v>2</v>
      </c>
      <c r="C4" s="13">
        <f>STB!C3</f>
        <v>0.13400000000000001</v>
      </c>
      <c r="D4" s="1">
        <f>STB!D3</f>
        <v>0.95199999999999996</v>
      </c>
      <c r="E4" s="1">
        <f>LG!C3</f>
        <v>0.23200000000000001</v>
      </c>
      <c r="F4" s="1">
        <f>LG!D3</f>
        <v>0.876</v>
      </c>
      <c r="G4" s="13">
        <f>IBRL!C3</f>
        <v>0.151</v>
      </c>
      <c r="H4" s="14">
        <f>IBRL!D3</f>
        <v>0.97199999999999998</v>
      </c>
      <c r="I4" s="1">
        <f>Shuttle!C3</f>
        <v>7.0999999999999994E-2</v>
      </c>
      <c r="J4" s="1">
        <f>Shuttle!D3</f>
        <v>0.99199999999999999</v>
      </c>
      <c r="K4" s="13">
        <f>ONP!C3</f>
        <v>2.4E-2</v>
      </c>
      <c r="L4" s="14">
        <f>ONP!D3</f>
        <v>0.98799999999999999</v>
      </c>
    </row>
    <row r="5" spans="1:12" x14ac:dyDescent="0.3">
      <c r="A5" s="13" t="s">
        <v>9</v>
      </c>
      <c r="B5" s="1">
        <v>3</v>
      </c>
      <c r="C5" s="13">
        <f>STB!C4</f>
        <v>8.1000000000000003E-2</v>
      </c>
      <c r="D5" s="1">
        <f>STB!D4</f>
        <v>0.94899999999999995</v>
      </c>
      <c r="E5" s="1">
        <f>LG!C4</f>
        <v>0.27400000000000002</v>
      </c>
      <c r="F5" s="1">
        <f>LG!D4</f>
        <v>0.95099999999999996</v>
      </c>
      <c r="G5" s="13">
        <f>IBRL!C4</f>
        <v>0.28399999999999997</v>
      </c>
      <c r="H5" s="14">
        <f>IBRL!D4</f>
        <v>0.88900000000000001</v>
      </c>
      <c r="I5" s="1">
        <f>Shuttle!C4</f>
        <v>3.6999999999999998E-2</v>
      </c>
      <c r="J5" s="1">
        <f>Shuttle!D4</f>
        <v>0.98199999999999998</v>
      </c>
      <c r="K5" s="13">
        <f>ONP!C4</f>
        <v>3.9E-2</v>
      </c>
      <c r="L5" s="14">
        <f>ONP!D4</f>
        <v>0.98299999999999998</v>
      </c>
    </row>
    <row r="6" spans="1:12" x14ac:dyDescent="0.3">
      <c r="A6" s="13" t="s">
        <v>9</v>
      </c>
      <c r="B6" s="1">
        <v>4</v>
      </c>
      <c r="C6" s="13">
        <f>STB!C5</f>
        <v>0.224</v>
      </c>
      <c r="D6" s="1">
        <f>STB!D5</f>
        <v>1</v>
      </c>
      <c r="E6" s="1">
        <f>LG!C5</f>
        <v>0.32700000000000001</v>
      </c>
      <c r="F6" s="1">
        <f>LG!D5</f>
        <v>0.94699999999999995</v>
      </c>
      <c r="G6" s="13">
        <f>IBRL!C5</f>
        <v>0.11</v>
      </c>
      <c r="H6" s="14">
        <f>IBRL!D5</f>
        <v>0.97199999999999998</v>
      </c>
      <c r="I6" s="1">
        <f>Shuttle!C5</f>
        <v>0.05</v>
      </c>
      <c r="J6" s="1">
        <f>Shuttle!D5</f>
        <v>0.99</v>
      </c>
      <c r="K6" s="13">
        <f>ONP!C5</f>
        <v>0.38300000000000001</v>
      </c>
      <c r="L6" s="14">
        <f>ONP!D5</f>
        <v>1</v>
      </c>
    </row>
    <row r="7" spans="1:12" x14ac:dyDescent="0.3">
      <c r="A7" s="20" t="s">
        <v>9</v>
      </c>
      <c r="B7" s="2">
        <v>5</v>
      </c>
      <c r="C7" s="20">
        <f>STB!C6</f>
        <v>0.26400000000000001</v>
      </c>
      <c r="D7" s="2">
        <f>STB!D6</f>
        <v>0.94799999999999995</v>
      </c>
      <c r="E7" s="2">
        <f>LG!C6</f>
        <v>0.16500000000000001</v>
      </c>
      <c r="F7" s="2">
        <f>LG!D6</f>
        <v>1</v>
      </c>
      <c r="G7" s="20">
        <f>IBRL!C6</f>
        <v>0.186</v>
      </c>
      <c r="H7" s="21">
        <f>IBRL!D6</f>
        <v>0.96799999999999997</v>
      </c>
      <c r="I7" s="2">
        <f>Shuttle!C6</f>
        <v>8.6999999999999994E-2</v>
      </c>
      <c r="J7" s="2">
        <f>Shuttle!D6</f>
        <v>0.996</v>
      </c>
      <c r="K7" s="20">
        <f>ONP!C6</f>
        <v>3.2000000000000001E-2</v>
      </c>
      <c r="L7" s="21">
        <f>ONP!D6</f>
        <v>0.92200000000000004</v>
      </c>
    </row>
    <row r="8" spans="1:12" x14ac:dyDescent="0.3">
      <c r="A8" s="13" t="s">
        <v>5</v>
      </c>
      <c r="B8" s="1">
        <v>1</v>
      </c>
      <c r="C8" s="13">
        <f>STB!C7</f>
        <v>0.189</v>
      </c>
      <c r="D8" s="1">
        <f>STB!D7</f>
        <v>0.98299999999999998</v>
      </c>
      <c r="E8" s="1">
        <f>LG!C7</f>
        <v>0.68500000000000005</v>
      </c>
      <c r="F8" s="1">
        <f>LG!D7</f>
        <v>0.82299999999999995</v>
      </c>
      <c r="G8" s="13">
        <f>IBRL!C7</f>
        <v>0.23400000000000001</v>
      </c>
      <c r="H8" s="14">
        <f>IBRL!D7</f>
        <v>0.95799999999999996</v>
      </c>
      <c r="I8" s="1">
        <f>Shuttle!C7</f>
        <v>5.2999999999999999E-2</v>
      </c>
      <c r="J8" s="1">
        <f>Shuttle!D7</f>
        <v>0.94399999999999995</v>
      </c>
      <c r="K8" s="13">
        <f>ONP!C7</f>
        <v>0.14699999999999999</v>
      </c>
      <c r="L8" s="14">
        <f>ONP!D7</f>
        <v>1</v>
      </c>
    </row>
    <row r="9" spans="1:12" x14ac:dyDescent="0.3">
      <c r="A9" s="13" t="s">
        <v>5</v>
      </c>
      <c r="B9" s="1">
        <v>2</v>
      </c>
      <c r="C9" s="13">
        <f>STB!C8</f>
        <v>0.21299999999999999</v>
      </c>
      <c r="D9" s="1">
        <f>STB!D8</f>
        <v>0.97199999999999998</v>
      </c>
      <c r="E9" s="1">
        <f>LG!C8</f>
        <v>0.21</v>
      </c>
      <c r="F9" s="1">
        <f>LG!D8</f>
        <v>0.94899999999999995</v>
      </c>
      <c r="G9" s="13">
        <f>IBRL!C8</f>
        <v>0.41</v>
      </c>
      <c r="H9" s="14">
        <f>IBRL!D8</f>
        <v>0.94599999999999995</v>
      </c>
      <c r="I9" s="1">
        <f>Shuttle!C8</f>
        <v>5.0999999999999997E-2</v>
      </c>
      <c r="J9" s="1">
        <f>Shuttle!D8</f>
        <v>0.91400000000000003</v>
      </c>
      <c r="K9" s="13">
        <f>ONP!C8</f>
        <v>4.3999999999999997E-2</v>
      </c>
      <c r="L9" s="14">
        <f>ONP!D8</f>
        <v>1</v>
      </c>
    </row>
    <row r="10" spans="1:12" x14ac:dyDescent="0.3">
      <c r="A10" s="13" t="s">
        <v>5</v>
      </c>
      <c r="B10" s="1">
        <v>3</v>
      </c>
      <c r="C10" s="13">
        <f>STB!C9</f>
        <v>0.20300000000000001</v>
      </c>
      <c r="D10" s="1">
        <f>STB!D9</f>
        <v>0.98399999999999999</v>
      </c>
      <c r="E10" s="1">
        <f>LG!C9</f>
        <v>0.34300000000000003</v>
      </c>
      <c r="F10" s="1">
        <f>LG!D9</f>
        <v>0.93100000000000005</v>
      </c>
      <c r="G10" s="13">
        <f>IBRL!C9</f>
        <v>0.126</v>
      </c>
      <c r="H10" s="14">
        <f>IBRL!D9</f>
        <v>0.97599999999999998</v>
      </c>
      <c r="I10" s="1">
        <f>Shuttle!C9</f>
        <v>0.106</v>
      </c>
      <c r="J10" s="1">
        <f>Shuttle!D9</f>
        <v>0.97799999999999998</v>
      </c>
      <c r="K10" s="13">
        <f>ONP!C9</f>
        <v>0.20599999999999999</v>
      </c>
      <c r="L10" s="14">
        <f>ONP!D9</f>
        <v>1</v>
      </c>
    </row>
    <row r="11" spans="1:12" x14ac:dyDescent="0.3">
      <c r="A11" s="13" t="s">
        <v>5</v>
      </c>
      <c r="B11" s="1">
        <v>4</v>
      </c>
      <c r="C11" s="13">
        <f>STB!C10</f>
        <v>0.218</v>
      </c>
      <c r="D11" s="1">
        <f>STB!D10</f>
        <v>0.95699999999999996</v>
      </c>
      <c r="E11" s="1">
        <f>LG!C10</f>
        <v>0.25700000000000001</v>
      </c>
      <c r="F11" s="1">
        <f>LG!D10</f>
        <v>0.94399999999999995</v>
      </c>
      <c r="G11" s="13">
        <f>IBRL!C10</f>
        <v>0.22700000000000001</v>
      </c>
      <c r="H11" s="14">
        <f>IBRL!D10</f>
        <v>0.94399999999999995</v>
      </c>
      <c r="I11" s="1">
        <f>Shuttle!C10</f>
        <v>0.08</v>
      </c>
      <c r="J11" s="1">
        <f>Shuttle!D10</f>
        <v>0.98499999999999999</v>
      </c>
      <c r="K11" s="13">
        <f>ONP!C10</f>
        <v>0.27500000000000002</v>
      </c>
      <c r="L11" s="14">
        <f>ONP!D10</f>
        <v>0.999</v>
      </c>
    </row>
    <row r="12" spans="1:12" x14ac:dyDescent="0.3">
      <c r="A12" s="20" t="s">
        <v>5</v>
      </c>
      <c r="B12" s="2">
        <v>5</v>
      </c>
      <c r="C12" s="20">
        <f>STB!C11</f>
        <v>0.27200000000000002</v>
      </c>
      <c r="D12" s="2">
        <f>STB!D11</f>
        <v>0.92400000000000004</v>
      </c>
      <c r="E12" s="2">
        <f>LG!C11</f>
        <v>0.36799999999999999</v>
      </c>
      <c r="F12" s="2">
        <f>LG!D11</f>
        <v>0.91800000000000004</v>
      </c>
      <c r="G12" s="20">
        <f>IBRL!C11</f>
        <v>0.54200000000000004</v>
      </c>
      <c r="H12" s="21">
        <f>IBRL!D11</f>
        <v>0.76400000000000001</v>
      </c>
      <c r="I12" s="2">
        <f>Shuttle!C11</f>
        <v>6.9000000000000006E-2</v>
      </c>
      <c r="J12" s="2">
        <f>Shuttle!D11</f>
        <v>0.98099999999999998</v>
      </c>
      <c r="K12" s="20">
        <f>ONP!C11</f>
        <v>3.1E-2</v>
      </c>
      <c r="L12" s="21">
        <f>ONP!D11</f>
        <v>0.997</v>
      </c>
    </row>
    <row r="13" spans="1:12" x14ac:dyDescent="0.3">
      <c r="A13" s="13" t="s">
        <v>11</v>
      </c>
      <c r="B13" s="1">
        <v>1</v>
      </c>
      <c r="C13" s="13">
        <f>STB!C12</f>
        <v>0.67600000000000005</v>
      </c>
      <c r="D13" s="1">
        <f>STB!D12</f>
        <v>0.91700000000000004</v>
      </c>
      <c r="E13" s="1">
        <f>LG!C12</f>
        <v>0.67</v>
      </c>
      <c r="F13" s="1">
        <f>LG!D12</f>
        <v>0.88700000000000001</v>
      </c>
      <c r="G13" s="13">
        <f>IBRL!C12</f>
        <v>0.246</v>
      </c>
      <c r="H13" s="14">
        <f>IBRL!D12</f>
        <v>0.93799999999999994</v>
      </c>
      <c r="I13" s="1">
        <f>Shuttle!C12</f>
        <v>7.3999999999999996E-2</v>
      </c>
      <c r="J13" s="1">
        <f>Shuttle!D12</f>
        <v>0.97199999999999998</v>
      </c>
      <c r="K13" s="13">
        <f>ONP!C12</f>
        <v>8.4000000000000005E-2</v>
      </c>
      <c r="L13" s="14">
        <f>ONP!D12</f>
        <v>0.96</v>
      </c>
    </row>
    <row r="14" spans="1:12" x14ac:dyDescent="0.3">
      <c r="A14" s="13" t="s">
        <v>11</v>
      </c>
      <c r="B14" s="1">
        <v>2</v>
      </c>
      <c r="C14" s="13">
        <f>STB!C13</f>
        <v>0.30399999999999999</v>
      </c>
      <c r="D14" s="1">
        <f>STB!D13</f>
        <v>0.91900000000000004</v>
      </c>
      <c r="E14" s="1">
        <f>LG!C13</f>
        <v>0.23400000000000001</v>
      </c>
      <c r="F14" s="1">
        <f>LG!D13</f>
        <v>0.89300000000000002</v>
      </c>
      <c r="G14" s="13">
        <f>IBRL!C13</f>
        <v>1.0660000000000001</v>
      </c>
      <c r="H14" s="14">
        <f>IBRL!D13</f>
        <v>0.72299999999999998</v>
      </c>
      <c r="I14" s="1">
        <f>Shuttle!C13</f>
        <v>7.4999999999999997E-2</v>
      </c>
      <c r="J14" s="1">
        <f>Shuttle!D13</f>
        <v>0.96599999999999997</v>
      </c>
      <c r="K14" s="13">
        <f>ONP!C13</f>
        <v>0.13</v>
      </c>
      <c r="L14" s="14">
        <f>ONP!D13</f>
        <v>1</v>
      </c>
    </row>
    <row r="15" spans="1:12" x14ac:dyDescent="0.3">
      <c r="A15" s="13" t="s">
        <v>11</v>
      </c>
      <c r="B15" s="1">
        <v>3</v>
      </c>
      <c r="C15" s="13">
        <f>STB!C14</f>
        <v>0.187</v>
      </c>
      <c r="D15" s="1">
        <f>STB!D14</f>
        <v>0.90300000000000002</v>
      </c>
      <c r="E15" s="1">
        <f>LG!C14</f>
        <v>0.32</v>
      </c>
      <c r="F15" s="1">
        <f>LG!D14</f>
        <v>0.89600000000000002</v>
      </c>
      <c r="G15" s="13">
        <f>IBRL!C14</f>
        <v>0.10199999999999999</v>
      </c>
      <c r="H15" s="14">
        <f>IBRL!D14</f>
        <v>0.99099999999999999</v>
      </c>
      <c r="I15" s="1">
        <f>Shuttle!C14</f>
        <v>7.1999999999999995E-2</v>
      </c>
      <c r="J15" s="1">
        <f>Shuttle!D14</f>
        <v>0.98</v>
      </c>
      <c r="K15" s="13">
        <f>ONP!C14</f>
        <v>6.7000000000000004E-2</v>
      </c>
      <c r="L15" s="14">
        <f>ONP!D14</f>
        <v>0.997</v>
      </c>
    </row>
    <row r="16" spans="1:12" x14ac:dyDescent="0.3">
      <c r="A16" s="13" t="s">
        <v>11</v>
      </c>
      <c r="B16" s="1">
        <v>4</v>
      </c>
      <c r="C16" s="13">
        <f>STB!C15</f>
        <v>0.191</v>
      </c>
      <c r="D16" s="1">
        <f>STB!D15</f>
        <v>0.94099999999999995</v>
      </c>
      <c r="E16" s="1">
        <f>LG!C15</f>
        <v>0.43099999999999999</v>
      </c>
      <c r="F16" s="1">
        <f>LG!D15</f>
        <v>0.88900000000000001</v>
      </c>
      <c r="G16" s="13">
        <f>IBRL!C15</f>
        <v>0.13300000000000001</v>
      </c>
      <c r="H16" s="14">
        <f>IBRL!D15</f>
        <v>0.997</v>
      </c>
      <c r="I16" s="1">
        <f>Shuttle!C15</f>
        <v>6.8000000000000005E-2</v>
      </c>
      <c r="J16" s="1">
        <f>Shuttle!D15</f>
        <v>0.96</v>
      </c>
      <c r="K16" s="13">
        <f>ONP!C15</f>
        <v>0.156</v>
      </c>
      <c r="L16" s="14">
        <f>ONP!D15</f>
        <v>0.999</v>
      </c>
    </row>
    <row r="17" spans="1:12" x14ac:dyDescent="0.3">
      <c r="A17" s="20" t="s">
        <v>11</v>
      </c>
      <c r="B17" s="2">
        <v>5</v>
      </c>
      <c r="C17" s="20">
        <f>STB!C16</f>
        <v>0.52200000000000002</v>
      </c>
      <c r="D17" s="2">
        <f>STB!D16</f>
        <v>0.85899999999999999</v>
      </c>
      <c r="E17" s="2">
        <f>LG!C16</f>
        <v>0.309</v>
      </c>
      <c r="F17" s="2">
        <f>LG!D16</f>
        <v>0.94399999999999995</v>
      </c>
      <c r="G17" s="20">
        <f>IBRL!C16</f>
        <v>0.40799999999999997</v>
      </c>
      <c r="H17" s="21">
        <f>IBRL!D16</f>
        <v>0.83799999999999997</v>
      </c>
      <c r="I17" s="2">
        <f>Shuttle!C16</f>
        <v>5.2999999999999999E-2</v>
      </c>
      <c r="J17" s="2">
        <f>Shuttle!D16</f>
        <v>0.91800000000000004</v>
      </c>
      <c r="K17" s="20">
        <f>ONP!C16</f>
        <v>6.3E-2</v>
      </c>
      <c r="L17" s="21">
        <f>ONP!D16</f>
        <v>1</v>
      </c>
    </row>
    <row r="18" spans="1:12" x14ac:dyDescent="0.3">
      <c r="A18" s="15" t="s">
        <v>13</v>
      </c>
      <c r="B18" s="9">
        <v>1</v>
      </c>
      <c r="C18" s="15">
        <f>STB!C17</f>
        <v>0.22900000000000001</v>
      </c>
      <c r="D18" s="9">
        <f>STB!D17</f>
        <v>0.91900000000000004</v>
      </c>
      <c r="E18" s="9">
        <f>LG!C17</f>
        <v>0.26400000000000001</v>
      </c>
      <c r="F18" s="9">
        <f>LG!D17</f>
        <v>0.93</v>
      </c>
      <c r="G18" s="15">
        <f>IBRL!C17</f>
        <v>0.33900000000000002</v>
      </c>
      <c r="H18" s="16">
        <f>IBRL!D17</f>
        <v>0.99099999999999999</v>
      </c>
      <c r="I18" s="9">
        <f>Shuttle!C17</f>
        <v>8.5000000000000006E-2</v>
      </c>
      <c r="J18" s="9">
        <f>Shuttle!D17</f>
        <v>0.97399999999999998</v>
      </c>
      <c r="K18" s="15">
        <f>ONP!C17</f>
        <v>7.6999999999999999E-2</v>
      </c>
      <c r="L18" s="16">
        <f>ONP!D17</f>
        <v>0.98599999999999999</v>
      </c>
    </row>
    <row r="19" spans="1:12" x14ac:dyDescent="0.3">
      <c r="A19" s="13" t="s">
        <v>13</v>
      </c>
      <c r="B19" s="1">
        <v>2</v>
      </c>
      <c r="C19" s="13">
        <f>STB!C18</f>
        <v>0.34499999999999997</v>
      </c>
      <c r="D19" s="1">
        <f>STB!D18</f>
        <v>0.89600000000000002</v>
      </c>
      <c r="E19" s="1">
        <f>LG!C18</f>
        <v>0.38400000000000001</v>
      </c>
      <c r="F19" s="1">
        <f>LG!D18</f>
        <v>0.89</v>
      </c>
      <c r="G19" s="13">
        <f>IBRL!C18</f>
        <v>0.29899999999999999</v>
      </c>
      <c r="H19" s="14">
        <f>IBRL!D18</f>
        <v>0.97099999999999997</v>
      </c>
      <c r="I19" s="1">
        <f>Shuttle!C18</f>
        <v>9.7000000000000003E-2</v>
      </c>
      <c r="J19" s="1">
        <f>Shuttle!D18</f>
        <v>0.97199999999999998</v>
      </c>
      <c r="K19" s="13">
        <f>ONP!C18</f>
        <v>2.1000000000000001E-2</v>
      </c>
      <c r="L19" s="14">
        <f>ONP!D18</f>
        <v>0.94299999999999995</v>
      </c>
    </row>
    <row r="20" spans="1:12" x14ac:dyDescent="0.3">
      <c r="A20" s="13" t="s">
        <v>13</v>
      </c>
      <c r="B20" s="1">
        <v>3</v>
      </c>
      <c r="C20" s="13">
        <f>STB!C19</f>
        <v>0.56699999999999995</v>
      </c>
      <c r="D20" s="1">
        <f>STB!D19</f>
        <v>0.72899999999999998</v>
      </c>
      <c r="E20" s="1">
        <f>LG!C19</f>
        <v>0.25700000000000001</v>
      </c>
      <c r="F20" s="1">
        <f>LG!D19</f>
        <v>0.95</v>
      </c>
      <c r="G20" s="13">
        <f>IBRL!C19</f>
        <v>0.71099999999999997</v>
      </c>
      <c r="H20" s="14">
        <f>IBRL!D19</f>
        <v>0.86899999999999999</v>
      </c>
      <c r="I20" s="1">
        <f>Shuttle!C19</f>
        <v>9.9000000000000005E-2</v>
      </c>
      <c r="J20" s="1">
        <f>Shuttle!D19</f>
        <v>0.94599999999999995</v>
      </c>
      <c r="K20" s="13">
        <f>ONP!C19</f>
        <v>3.3000000000000002E-2</v>
      </c>
      <c r="L20" s="14">
        <f>ONP!D19</f>
        <v>1</v>
      </c>
    </row>
    <row r="21" spans="1:12" x14ac:dyDescent="0.3">
      <c r="A21" s="13" t="s">
        <v>13</v>
      </c>
      <c r="B21" s="1">
        <v>4</v>
      </c>
      <c r="C21" s="13">
        <f>STB!C20</f>
        <v>0.313</v>
      </c>
      <c r="D21" s="1">
        <f>STB!D20</f>
        <v>0.89800000000000002</v>
      </c>
      <c r="E21" s="1">
        <f>LG!C20</f>
        <v>0.55400000000000005</v>
      </c>
      <c r="F21" s="1">
        <f>LG!D20</f>
        <v>0.79300000000000004</v>
      </c>
      <c r="G21" s="13">
        <f>IBRL!C20</f>
        <v>0.35299999999999998</v>
      </c>
      <c r="H21" s="14">
        <f>IBRL!D20</f>
        <v>0.871</v>
      </c>
      <c r="I21" s="1">
        <f>Shuttle!C20</f>
        <v>0.111</v>
      </c>
      <c r="J21" s="1">
        <f>Shuttle!D20</f>
        <v>0.94699999999999995</v>
      </c>
      <c r="K21" s="13">
        <f>ONP!C20</f>
        <v>6.7000000000000004E-2</v>
      </c>
      <c r="L21" s="14">
        <f>ONP!D20</f>
        <v>1</v>
      </c>
    </row>
    <row r="22" spans="1:12" x14ac:dyDescent="0.3">
      <c r="A22" s="20" t="s">
        <v>13</v>
      </c>
      <c r="B22" s="2">
        <v>5</v>
      </c>
      <c r="C22" s="20">
        <f>STB!C21</f>
        <v>0.252</v>
      </c>
      <c r="D22" s="2">
        <f>STB!D21</f>
        <v>0.95299999999999996</v>
      </c>
      <c r="E22" s="2">
        <f>LG!C21</f>
        <v>0.182</v>
      </c>
      <c r="F22" s="2">
        <f>LG!D21</f>
        <v>0.94899999999999995</v>
      </c>
      <c r="G22" s="20">
        <f>IBRL!C21</f>
        <v>0.129</v>
      </c>
      <c r="H22" s="21">
        <f>IBRL!D21</f>
        <v>0.97599999999999998</v>
      </c>
      <c r="I22" s="2">
        <f>Shuttle!C21</f>
        <v>4.4999999999999998E-2</v>
      </c>
      <c r="J22" s="2">
        <f>Shuttle!D21</f>
        <v>0.96799999999999997</v>
      </c>
      <c r="K22" s="20">
        <f>ONP!C21</f>
        <v>0.05</v>
      </c>
      <c r="L22" s="21">
        <f>ONP!D21</f>
        <v>0.96399999999999997</v>
      </c>
    </row>
    <row r="23" spans="1:12" x14ac:dyDescent="0.3">
      <c r="A23" s="15" t="s">
        <v>7</v>
      </c>
      <c r="B23" s="9">
        <v>1</v>
      </c>
      <c r="C23" s="15">
        <f>STB!C22</f>
        <v>0.40799999999999997</v>
      </c>
      <c r="D23" s="9">
        <f>STB!D22</f>
        <v>0.84699999999999998</v>
      </c>
      <c r="E23" s="9">
        <f>LG!C22</f>
        <v>0.66700000000000004</v>
      </c>
      <c r="F23" s="9">
        <f>LG!D22</f>
        <v>0.77900000000000003</v>
      </c>
      <c r="G23" s="15">
        <f>IBRL!C22</f>
        <v>0.16300000000000001</v>
      </c>
      <c r="H23" s="16">
        <f>IBRL!D22</f>
        <v>0.99399999999999999</v>
      </c>
      <c r="I23" s="9">
        <f>Shuttle!C22</f>
        <v>5.3999999999999999E-2</v>
      </c>
      <c r="J23" s="9">
        <f>Shuttle!D22</f>
        <v>0.97799999999999998</v>
      </c>
      <c r="K23" s="15">
        <f>ONP!C22</f>
        <v>7.1999999999999995E-2</v>
      </c>
      <c r="L23" s="16">
        <f>ONP!D22</f>
        <v>1</v>
      </c>
    </row>
    <row r="24" spans="1:12" x14ac:dyDescent="0.3">
      <c r="A24" s="13" t="s">
        <v>7</v>
      </c>
      <c r="B24" s="1">
        <v>2</v>
      </c>
      <c r="C24" s="13">
        <f>STB!C23</f>
        <v>0.26</v>
      </c>
      <c r="D24" s="1">
        <f>STB!D23</f>
        <v>0.94499999999999995</v>
      </c>
      <c r="E24" s="1">
        <f>LG!C23</f>
        <v>0.374</v>
      </c>
      <c r="F24" s="1">
        <f>LG!D23</f>
        <v>0.88400000000000001</v>
      </c>
      <c r="G24" s="13">
        <f>IBRL!C23</f>
        <v>0.34300000000000003</v>
      </c>
      <c r="H24" s="14">
        <f>IBRL!D23</f>
        <v>0.80900000000000005</v>
      </c>
      <c r="I24" s="1">
        <f>Shuttle!C23</f>
        <v>0.109</v>
      </c>
      <c r="J24" s="1">
        <f>Shuttle!D23</f>
        <v>0.93400000000000005</v>
      </c>
      <c r="K24" s="13">
        <f>ONP!C23</f>
        <v>0.14399999999999999</v>
      </c>
      <c r="L24" s="14">
        <f>ONP!D23</f>
        <v>1</v>
      </c>
    </row>
    <row r="25" spans="1:12" x14ac:dyDescent="0.3">
      <c r="A25" s="13" t="s">
        <v>7</v>
      </c>
      <c r="B25" s="1">
        <v>3</v>
      </c>
      <c r="C25" s="13">
        <f>STB!C24</f>
        <v>0.373</v>
      </c>
      <c r="D25" s="1">
        <f>STB!D24</f>
        <v>0.98899999999999999</v>
      </c>
      <c r="E25" s="1">
        <f>LG!C24</f>
        <v>0.26500000000000001</v>
      </c>
      <c r="F25" s="1">
        <f>LG!D24</f>
        <v>0.84299999999999997</v>
      </c>
      <c r="G25" s="13">
        <f>IBRL!C24</f>
        <v>0.65300000000000002</v>
      </c>
      <c r="H25" s="14">
        <f>IBRL!D24</f>
        <v>0.91</v>
      </c>
      <c r="I25" s="1">
        <f>Shuttle!C24</f>
        <v>3.5999999999999997E-2</v>
      </c>
      <c r="J25" s="1">
        <f>Shuttle!D24</f>
        <v>0.96599999999999997</v>
      </c>
      <c r="K25" s="13">
        <f>ONP!C24</f>
        <v>0.126</v>
      </c>
      <c r="L25" s="14">
        <f>ONP!D24</f>
        <v>0.98499999999999999</v>
      </c>
    </row>
    <row r="26" spans="1:12" x14ac:dyDescent="0.3">
      <c r="A26" s="13" t="s">
        <v>7</v>
      </c>
      <c r="B26" s="1">
        <v>4</v>
      </c>
      <c r="C26" s="13">
        <f>STB!C25</f>
        <v>0.31900000000000001</v>
      </c>
      <c r="D26" s="1">
        <f>STB!D25</f>
        <v>0.90700000000000003</v>
      </c>
      <c r="E26" s="1">
        <f>LG!C25</f>
        <v>0.183</v>
      </c>
      <c r="F26" s="1">
        <f>LG!D25</f>
        <v>0.98599999999999999</v>
      </c>
      <c r="G26" s="13">
        <f>IBRL!C25</f>
        <v>0.48199999999999998</v>
      </c>
      <c r="H26" s="14">
        <f>IBRL!D25</f>
        <v>0.85499999999999998</v>
      </c>
      <c r="I26" s="1">
        <f>Shuttle!C25</f>
        <v>9.0999999999999998E-2</v>
      </c>
      <c r="J26" s="1">
        <f>Shuttle!D25</f>
        <v>0.92600000000000005</v>
      </c>
      <c r="K26" s="13">
        <f>ONP!C25</f>
        <v>3.9E-2</v>
      </c>
      <c r="L26" s="14">
        <f>ONP!D25</f>
        <v>1</v>
      </c>
    </row>
    <row r="27" spans="1:12" x14ac:dyDescent="0.3">
      <c r="A27" s="20" t="s">
        <v>7</v>
      </c>
      <c r="B27" s="2">
        <v>5</v>
      </c>
      <c r="C27" s="20">
        <f>STB!C26</f>
        <v>0.22</v>
      </c>
      <c r="D27" s="2">
        <f>STB!D26</f>
        <v>0.95199999999999996</v>
      </c>
      <c r="E27" s="2">
        <f>LG!C26</f>
        <v>0.28100000000000003</v>
      </c>
      <c r="F27" s="2">
        <f>LG!D26</f>
        <v>0.89900000000000002</v>
      </c>
      <c r="G27" s="20">
        <f>IBRL!C26</f>
        <v>0.26300000000000001</v>
      </c>
      <c r="H27" s="21">
        <f>IBRL!D26</f>
        <v>0.88100000000000001</v>
      </c>
      <c r="I27" s="2">
        <f>Shuttle!C26</f>
        <v>0.10199999999999999</v>
      </c>
      <c r="J27" s="2">
        <f>Shuttle!D26</f>
        <v>0.97899999999999998</v>
      </c>
      <c r="K27" s="20">
        <f>ONP!C26</f>
        <v>0.20799999999999999</v>
      </c>
      <c r="L27" s="21">
        <f>ONP!D26</f>
        <v>0.99</v>
      </c>
    </row>
    <row r="28" spans="1:12" x14ac:dyDescent="0.3">
      <c r="A28" s="15" t="s">
        <v>8</v>
      </c>
      <c r="B28" s="9">
        <v>1</v>
      </c>
      <c r="C28" s="15">
        <f>STB!C27</f>
        <v>0.14899999999999999</v>
      </c>
      <c r="D28" s="9">
        <f>STB!D27</f>
        <v>0.98499999999999999</v>
      </c>
      <c r="E28" s="9">
        <f>LG!C27</f>
        <v>0.249</v>
      </c>
      <c r="F28" s="9">
        <f>LG!D27</f>
        <v>0.97099999999999997</v>
      </c>
      <c r="G28" s="15">
        <f>IBRL!C27</f>
        <v>0.36699999999999999</v>
      </c>
      <c r="H28" s="16">
        <f>IBRL!D27</f>
        <v>0.93600000000000005</v>
      </c>
      <c r="I28" s="9">
        <f>Shuttle!C27</f>
        <v>3.5999999999999997E-2</v>
      </c>
      <c r="J28" s="9">
        <f>Shuttle!D27</f>
        <v>0.98099999999999998</v>
      </c>
      <c r="K28" s="15">
        <f>ONP!C27</f>
        <v>9.7000000000000003E-2</v>
      </c>
      <c r="L28" s="16">
        <f>ONP!D27</f>
        <v>1</v>
      </c>
    </row>
    <row r="29" spans="1:12" x14ac:dyDescent="0.3">
      <c r="A29" s="13" t="s">
        <v>8</v>
      </c>
      <c r="B29" s="1">
        <v>2</v>
      </c>
      <c r="C29" s="13">
        <f>STB!C28</f>
        <v>9.6000000000000002E-2</v>
      </c>
      <c r="D29" s="1">
        <f>STB!D28</f>
        <v>0.98799999999999999</v>
      </c>
      <c r="E29" s="1">
        <f>LG!C28</f>
        <v>0.187</v>
      </c>
      <c r="F29" s="1">
        <f>LG!D28</f>
        <v>0.996</v>
      </c>
      <c r="G29" s="13">
        <f>IBRL!C28</f>
        <v>0.40600000000000003</v>
      </c>
      <c r="H29" s="14">
        <f>IBRL!D28</f>
        <v>0.96599999999999997</v>
      </c>
      <c r="I29" s="1">
        <f>Shuttle!C28</f>
        <v>7.2999999999999995E-2</v>
      </c>
      <c r="J29" s="1">
        <f>Shuttle!D28</f>
        <v>0.97499999999999998</v>
      </c>
      <c r="K29" s="13">
        <f>ONP!C28</f>
        <v>3.7999999999999999E-2</v>
      </c>
      <c r="L29" s="14">
        <f>ONP!D28</f>
        <v>0.999</v>
      </c>
    </row>
    <row r="30" spans="1:12" x14ac:dyDescent="0.3">
      <c r="A30" s="13" t="s">
        <v>8</v>
      </c>
      <c r="B30" s="1">
        <v>3</v>
      </c>
      <c r="C30" s="13">
        <f>STB!C29</f>
        <v>0.28100000000000003</v>
      </c>
      <c r="D30" s="1">
        <f>STB!D29</f>
        <v>0.93</v>
      </c>
      <c r="E30" s="1">
        <f>LG!C29</f>
        <v>0.30599999999999999</v>
      </c>
      <c r="F30" s="1">
        <f>LG!D29</f>
        <v>0.88100000000000001</v>
      </c>
      <c r="G30" s="13">
        <f>IBRL!C29</f>
        <v>0.152</v>
      </c>
      <c r="H30" s="14">
        <f>IBRL!D29</f>
        <v>0.96499999999999997</v>
      </c>
      <c r="I30" s="1">
        <f>Shuttle!C29</f>
        <v>3.5000000000000003E-2</v>
      </c>
      <c r="J30" s="1">
        <f>Shuttle!D29</f>
        <v>0.98</v>
      </c>
      <c r="K30" s="13">
        <f>ONP!C29</f>
        <v>0.115</v>
      </c>
      <c r="L30" s="14">
        <f>ONP!D29</f>
        <v>1</v>
      </c>
    </row>
    <row r="31" spans="1:12" x14ac:dyDescent="0.3">
      <c r="A31" s="13" t="s">
        <v>8</v>
      </c>
      <c r="B31" s="1">
        <v>4</v>
      </c>
      <c r="C31" s="13">
        <f>STB!C30</f>
        <v>0.23599999999999999</v>
      </c>
      <c r="D31" s="1">
        <f>STB!D30</f>
        <v>0.93500000000000005</v>
      </c>
      <c r="E31" s="1">
        <f>LG!C30</f>
        <v>0.28499999999999998</v>
      </c>
      <c r="F31" s="1">
        <f>LG!D30</f>
        <v>0.95499999999999996</v>
      </c>
      <c r="G31" s="13">
        <f>IBRL!C30</f>
        <v>0.13100000000000001</v>
      </c>
      <c r="H31" s="14">
        <f>IBRL!D30</f>
        <v>1</v>
      </c>
      <c r="I31" s="1">
        <f>Shuttle!C30</f>
        <v>8.8999999999999996E-2</v>
      </c>
      <c r="J31" s="1">
        <f>Shuttle!D30</f>
        <v>0.97699999999999998</v>
      </c>
      <c r="K31" s="13">
        <f>ONP!C30</f>
        <v>7.8E-2</v>
      </c>
      <c r="L31" s="14">
        <f>ONP!D30</f>
        <v>0.995</v>
      </c>
    </row>
    <row r="32" spans="1:12" x14ac:dyDescent="0.3">
      <c r="A32" s="20" t="s">
        <v>8</v>
      </c>
      <c r="B32" s="2">
        <v>5</v>
      </c>
      <c r="C32" s="20">
        <f>STB!C31</f>
        <v>0.19500000000000001</v>
      </c>
      <c r="D32" s="2">
        <f>STB!D31</f>
        <v>0.98199999999999998</v>
      </c>
      <c r="E32" s="2">
        <f>LG!C31</f>
        <v>0.32700000000000001</v>
      </c>
      <c r="F32" s="2">
        <f>LG!D31</f>
        <v>0.93400000000000005</v>
      </c>
      <c r="G32" s="20">
        <f>IBRL!C31</f>
        <v>0.13400000000000001</v>
      </c>
      <c r="H32" s="21">
        <f>IBRL!D31</f>
        <v>0.997</v>
      </c>
      <c r="I32" s="2">
        <f>Shuttle!C31</f>
        <v>3.4000000000000002E-2</v>
      </c>
      <c r="J32" s="2">
        <f>Shuttle!D31</f>
        <v>0.98199999999999998</v>
      </c>
      <c r="K32" s="20">
        <f>ONP!C31</f>
        <v>1.2E-2</v>
      </c>
      <c r="L32" s="21">
        <f>ONP!D31</f>
        <v>0.97699999999999998</v>
      </c>
    </row>
    <row r="33" spans="1:12" x14ac:dyDescent="0.3">
      <c r="A33" s="13" t="s">
        <v>35</v>
      </c>
      <c r="B33" s="1">
        <v>1</v>
      </c>
      <c r="C33" s="13">
        <f>STB!C32</f>
        <v>0.16700000000000001</v>
      </c>
      <c r="D33" s="1">
        <f>STB!D32</f>
        <v>0.97699999999999998</v>
      </c>
      <c r="E33" s="1">
        <f>LG!C32</f>
        <v>0.20899999999999999</v>
      </c>
      <c r="F33" s="1">
        <f>LG!D32</f>
        <v>0.95399999999999996</v>
      </c>
      <c r="G33" s="13">
        <f>IBRL!C32</f>
        <v>0.106</v>
      </c>
      <c r="H33" s="14">
        <f>IBRL!D32</f>
        <v>1</v>
      </c>
      <c r="I33" s="1">
        <f>Shuttle!C32</f>
        <v>8.5000000000000006E-2</v>
      </c>
      <c r="J33" s="1">
        <f>Shuttle!D32</f>
        <v>0.99099999999999999</v>
      </c>
      <c r="K33" s="13">
        <f>ONP!C32</f>
        <v>7.8E-2</v>
      </c>
      <c r="L33" s="14">
        <f>ONP!D32</f>
        <v>0.999</v>
      </c>
    </row>
    <row r="34" spans="1:12" x14ac:dyDescent="0.3">
      <c r="A34" s="13" t="s">
        <v>35</v>
      </c>
      <c r="B34" s="1">
        <v>2</v>
      </c>
      <c r="C34" s="13">
        <f>STB!C33</f>
        <v>0.26900000000000002</v>
      </c>
      <c r="D34" s="1">
        <f>STB!D33</f>
        <v>0.95499999999999996</v>
      </c>
      <c r="E34" s="1">
        <f>LG!C33</f>
        <v>0.19800000000000001</v>
      </c>
      <c r="F34" s="1">
        <f>LG!D33</f>
        <v>0.95099999999999996</v>
      </c>
      <c r="G34" s="13">
        <f>IBRL!C33</f>
        <v>0.185</v>
      </c>
      <c r="H34" s="14">
        <f>IBRL!D33</f>
        <v>0.999</v>
      </c>
      <c r="I34" s="1">
        <f>Shuttle!C33</f>
        <v>3.1E-2</v>
      </c>
      <c r="J34" s="1">
        <f>Shuttle!D33</f>
        <v>0.97599999999999998</v>
      </c>
      <c r="K34" s="13">
        <f>ONP!C33</f>
        <v>6.3E-2</v>
      </c>
      <c r="L34" s="14">
        <f>ONP!D33</f>
        <v>0.95799999999999996</v>
      </c>
    </row>
    <row r="35" spans="1:12" x14ac:dyDescent="0.3">
      <c r="A35" s="13" t="s">
        <v>35</v>
      </c>
      <c r="B35" s="1">
        <v>3</v>
      </c>
      <c r="C35" s="13">
        <f>STB!C34</f>
        <v>0.14899999999999999</v>
      </c>
      <c r="D35" s="1">
        <f>STB!D34</f>
        <v>0.999</v>
      </c>
      <c r="E35" s="1">
        <f>LG!C34</f>
        <v>0.16800000000000001</v>
      </c>
      <c r="F35" s="1">
        <f>LG!D34</f>
        <v>0.999</v>
      </c>
      <c r="G35" s="13">
        <f>IBRL!C34</f>
        <v>0.19700000000000001</v>
      </c>
      <c r="H35" s="14">
        <f>IBRL!D34</f>
        <v>1</v>
      </c>
      <c r="I35" s="1">
        <f>Shuttle!C34</f>
        <v>3.4000000000000002E-2</v>
      </c>
      <c r="J35" s="1">
        <f>Shuttle!D34</f>
        <v>0.98399999999999999</v>
      </c>
      <c r="K35" s="13">
        <f>ONP!C34</f>
        <v>0.10199999999999999</v>
      </c>
      <c r="L35" s="14">
        <f>ONP!D34</f>
        <v>1</v>
      </c>
    </row>
    <row r="36" spans="1:12" x14ac:dyDescent="0.3">
      <c r="A36" s="13" t="s">
        <v>35</v>
      </c>
      <c r="B36" s="1">
        <v>4</v>
      </c>
      <c r="C36" s="13">
        <f>STB!C35</f>
        <v>0.188</v>
      </c>
      <c r="D36" s="1">
        <f>STB!D35</f>
        <v>1</v>
      </c>
      <c r="E36" s="1">
        <f>LG!C35</f>
        <v>0.151</v>
      </c>
      <c r="F36" s="1">
        <f>LG!D35</f>
        <v>0.997</v>
      </c>
      <c r="G36" s="13">
        <f>IBRL!C35</f>
        <v>0.29299999999999998</v>
      </c>
      <c r="H36" s="14">
        <f>IBRL!D35</f>
        <v>0.95299999999999996</v>
      </c>
      <c r="I36" s="1">
        <f>Shuttle!C35</f>
        <v>3.4000000000000002E-2</v>
      </c>
      <c r="J36" s="1">
        <f>Shuttle!D35</f>
        <v>0.98399999999999999</v>
      </c>
      <c r="K36" s="13">
        <f>ONP!C35</f>
        <v>0.216</v>
      </c>
      <c r="L36" s="14">
        <f>ONP!D35</f>
        <v>0.998</v>
      </c>
    </row>
    <row r="37" spans="1:12" x14ac:dyDescent="0.3">
      <c r="A37" s="20" t="s">
        <v>35</v>
      </c>
      <c r="B37" s="2">
        <v>5</v>
      </c>
      <c r="C37" s="20">
        <f>STB!C36</f>
        <v>0.152</v>
      </c>
      <c r="D37" s="2">
        <f>STB!D36</f>
        <v>0.96099999999999997</v>
      </c>
      <c r="E37" s="2">
        <f>LG!C36</f>
        <v>0.19800000000000001</v>
      </c>
      <c r="F37" s="2">
        <f>LG!D36</f>
        <v>0.96</v>
      </c>
      <c r="G37" s="20">
        <f>IBRL!C36</f>
        <v>0.127</v>
      </c>
      <c r="H37" s="21">
        <f>IBRL!D36</f>
        <v>0.999</v>
      </c>
      <c r="I37" s="2">
        <f>Shuttle!C36</f>
        <v>7.8E-2</v>
      </c>
      <c r="J37" s="2">
        <f>Shuttle!D36</f>
        <v>0.99</v>
      </c>
      <c r="K37" s="20">
        <f>ONP!C36</f>
        <v>0.02</v>
      </c>
      <c r="L37" s="21">
        <f>ONP!D36</f>
        <v>0.94399999999999995</v>
      </c>
    </row>
  </sheetData>
  <mergeCells count="5"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0980-8C3E-47F6-9664-D7D67C146C44}">
  <dimension ref="A1:C8"/>
  <sheetViews>
    <sheetView tabSelected="1" workbookViewId="0">
      <selection activeCell="G14" sqref="G14"/>
    </sheetView>
  </sheetViews>
  <sheetFormatPr defaultRowHeight="15.6" x14ac:dyDescent="0.3"/>
  <sheetData>
    <row r="1" spans="1:3" x14ac:dyDescent="0.3">
      <c r="B1" t="s">
        <v>1</v>
      </c>
      <c r="C1" t="s">
        <v>32</v>
      </c>
    </row>
    <row r="2" spans="1:3" x14ac:dyDescent="0.3">
      <c r="A2" t="s">
        <v>33</v>
      </c>
      <c r="B2">
        <v>0.15</v>
      </c>
      <c r="C2">
        <v>0.99099999999999999</v>
      </c>
    </row>
    <row r="3" spans="1:3" x14ac:dyDescent="0.3">
      <c r="A3" t="s">
        <v>34</v>
      </c>
      <c r="B3">
        <v>0.36699999999999999</v>
      </c>
      <c r="C3">
        <v>0.93600000000000005</v>
      </c>
    </row>
    <row r="4" spans="1:3" x14ac:dyDescent="0.3">
      <c r="A4" t="s">
        <v>9</v>
      </c>
      <c r="B4">
        <v>0.19900000000000001</v>
      </c>
      <c r="C4">
        <v>0.94899999999999995</v>
      </c>
    </row>
    <row r="5" spans="1:3" x14ac:dyDescent="0.3">
      <c r="A5" t="s">
        <v>4</v>
      </c>
      <c r="B5">
        <v>0.36099999999999999</v>
      </c>
      <c r="C5">
        <v>0.90200000000000002</v>
      </c>
    </row>
    <row r="6" spans="1:3" x14ac:dyDescent="0.3">
      <c r="A6" t="s">
        <v>10</v>
      </c>
      <c r="B6">
        <v>1.29</v>
      </c>
      <c r="C6">
        <v>0.83599999999999997</v>
      </c>
    </row>
    <row r="7" spans="1:3" x14ac:dyDescent="0.3">
      <c r="A7" t="s">
        <v>12</v>
      </c>
      <c r="B7">
        <v>0.55000000000000004</v>
      </c>
      <c r="C7">
        <v>0.88200000000000001</v>
      </c>
    </row>
    <row r="8" spans="1:3" x14ac:dyDescent="0.3">
      <c r="A8" t="s">
        <v>6</v>
      </c>
      <c r="B8">
        <v>0.60899999999999999</v>
      </c>
      <c r="C8">
        <v>0.875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6A0C8-4A56-4EE8-A720-39ECB069BF40}">
  <dimension ref="A1:D36"/>
  <sheetViews>
    <sheetView topLeftCell="A17" workbookViewId="0">
      <selection activeCell="S28" sqref="S28"/>
    </sheetView>
  </sheetViews>
  <sheetFormatPr defaultRowHeight="15.6" x14ac:dyDescent="0.3"/>
  <cols>
    <col min="1" max="1" width="12.898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9</v>
      </c>
      <c r="B2">
        <v>1</v>
      </c>
      <c r="C2" s="5">
        <v>0.16400000000000001</v>
      </c>
      <c r="D2" s="5">
        <v>0.995</v>
      </c>
    </row>
    <row r="3" spans="1:4" x14ac:dyDescent="0.3">
      <c r="A3" t="s">
        <v>9</v>
      </c>
      <c r="B3">
        <v>2</v>
      </c>
      <c r="C3" s="5">
        <v>0.13400000000000001</v>
      </c>
      <c r="D3" s="5">
        <v>0.95199999999999996</v>
      </c>
    </row>
    <row r="4" spans="1:4" x14ac:dyDescent="0.3">
      <c r="A4" t="s">
        <v>9</v>
      </c>
      <c r="B4">
        <v>3</v>
      </c>
      <c r="C4" s="5">
        <v>8.1000000000000003E-2</v>
      </c>
      <c r="D4" s="5">
        <v>0.94899999999999995</v>
      </c>
    </row>
    <row r="5" spans="1:4" x14ac:dyDescent="0.3">
      <c r="A5" t="s">
        <v>9</v>
      </c>
      <c r="B5">
        <v>4</v>
      </c>
      <c r="C5" s="5">
        <v>0.224</v>
      </c>
      <c r="D5" s="5">
        <v>1</v>
      </c>
    </row>
    <row r="6" spans="1:4" x14ac:dyDescent="0.3">
      <c r="A6" t="s">
        <v>9</v>
      </c>
      <c r="B6">
        <v>5</v>
      </c>
      <c r="C6" s="5">
        <v>0.26400000000000001</v>
      </c>
      <c r="D6" s="5">
        <v>0.94799999999999995</v>
      </c>
    </row>
    <row r="7" spans="1:4" x14ac:dyDescent="0.3">
      <c r="A7" t="s">
        <v>5</v>
      </c>
      <c r="B7">
        <v>1</v>
      </c>
      <c r="C7" s="5">
        <v>0.189</v>
      </c>
      <c r="D7" s="5">
        <v>0.98299999999999998</v>
      </c>
    </row>
    <row r="8" spans="1:4" x14ac:dyDescent="0.3">
      <c r="A8" t="s">
        <v>5</v>
      </c>
      <c r="B8">
        <v>2</v>
      </c>
      <c r="C8" s="5">
        <v>0.21299999999999999</v>
      </c>
      <c r="D8" s="5">
        <v>0.97199999999999998</v>
      </c>
    </row>
    <row r="9" spans="1:4" x14ac:dyDescent="0.3">
      <c r="A9" t="s">
        <v>5</v>
      </c>
      <c r="B9">
        <v>3</v>
      </c>
      <c r="C9" s="5">
        <v>0.20300000000000001</v>
      </c>
      <c r="D9" s="5">
        <v>0.98399999999999999</v>
      </c>
    </row>
    <row r="10" spans="1:4" x14ac:dyDescent="0.3">
      <c r="A10" t="s">
        <v>5</v>
      </c>
      <c r="B10">
        <v>4</v>
      </c>
      <c r="C10" s="5">
        <v>0.218</v>
      </c>
      <c r="D10" s="5">
        <v>0.95699999999999996</v>
      </c>
    </row>
    <row r="11" spans="1:4" x14ac:dyDescent="0.3">
      <c r="A11" t="s">
        <v>5</v>
      </c>
      <c r="B11">
        <v>5</v>
      </c>
      <c r="C11" s="5">
        <v>0.27200000000000002</v>
      </c>
      <c r="D11" s="5">
        <v>0.92400000000000004</v>
      </c>
    </row>
    <row r="12" spans="1:4" x14ac:dyDescent="0.3">
      <c r="A12" t="s">
        <v>11</v>
      </c>
      <c r="B12">
        <v>1</v>
      </c>
      <c r="C12" s="5">
        <v>0.67600000000000005</v>
      </c>
      <c r="D12" s="5">
        <v>0.91700000000000004</v>
      </c>
    </row>
    <row r="13" spans="1:4" x14ac:dyDescent="0.3">
      <c r="A13" t="s">
        <v>11</v>
      </c>
      <c r="B13">
        <v>2</v>
      </c>
      <c r="C13" s="5">
        <v>0.30399999999999999</v>
      </c>
      <c r="D13" s="5">
        <v>0.91900000000000004</v>
      </c>
    </row>
    <row r="14" spans="1:4" x14ac:dyDescent="0.3">
      <c r="A14" t="s">
        <v>11</v>
      </c>
      <c r="B14">
        <v>3</v>
      </c>
      <c r="C14" s="5">
        <v>0.187</v>
      </c>
      <c r="D14" s="5">
        <v>0.90300000000000002</v>
      </c>
    </row>
    <row r="15" spans="1:4" x14ac:dyDescent="0.3">
      <c r="A15" t="s">
        <v>11</v>
      </c>
      <c r="B15">
        <v>4</v>
      </c>
      <c r="C15" s="5">
        <v>0.191</v>
      </c>
      <c r="D15" s="5">
        <v>0.94099999999999995</v>
      </c>
    </row>
    <row r="16" spans="1:4" x14ac:dyDescent="0.3">
      <c r="A16" t="s">
        <v>11</v>
      </c>
      <c r="B16">
        <v>5</v>
      </c>
      <c r="C16" s="5">
        <v>0.52200000000000002</v>
      </c>
      <c r="D16" s="5">
        <v>0.85899999999999999</v>
      </c>
    </row>
    <row r="17" spans="1:4" x14ac:dyDescent="0.3">
      <c r="A17" t="s">
        <v>13</v>
      </c>
      <c r="B17">
        <v>1</v>
      </c>
      <c r="C17" s="5">
        <v>0.22900000000000001</v>
      </c>
      <c r="D17" s="5">
        <v>0.91900000000000004</v>
      </c>
    </row>
    <row r="18" spans="1:4" x14ac:dyDescent="0.3">
      <c r="A18" t="s">
        <v>13</v>
      </c>
      <c r="B18">
        <v>2</v>
      </c>
      <c r="C18" s="5">
        <v>0.34499999999999997</v>
      </c>
      <c r="D18" s="5">
        <v>0.89600000000000002</v>
      </c>
    </row>
    <row r="19" spans="1:4" x14ac:dyDescent="0.3">
      <c r="A19" t="s">
        <v>13</v>
      </c>
      <c r="B19">
        <v>3</v>
      </c>
      <c r="C19" s="5">
        <v>0.56699999999999995</v>
      </c>
      <c r="D19" s="5">
        <v>0.72899999999999998</v>
      </c>
    </row>
    <row r="20" spans="1:4" x14ac:dyDescent="0.3">
      <c r="A20" t="s">
        <v>13</v>
      </c>
      <c r="B20">
        <v>4</v>
      </c>
      <c r="C20" s="5">
        <v>0.313</v>
      </c>
      <c r="D20" s="5">
        <v>0.89800000000000002</v>
      </c>
    </row>
    <row r="21" spans="1:4" x14ac:dyDescent="0.3">
      <c r="A21" t="s">
        <v>13</v>
      </c>
      <c r="B21">
        <v>5</v>
      </c>
      <c r="C21" s="5">
        <v>0.252</v>
      </c>
      <c r="D21" s="5">
        <v>0.95299999999999996</v>
      </c>
    </row>
    <row r="22" spans="1:4" x14ac:dyDescent="0.3">
      <c r="A22" t="s">
        <v>7</v>
      </c>
      <c r="B22">
        <v>1</v>
      </c>
      <c r="C22" s="5">
        <v>0.40799999999999997</v>
      </c>
      <c r="D22" s="5">
        <v>0.84699999999999998</v>
      </c>
    </row>
    <row r="23" spans="1:4" x14ac:dyDescent="0.3">
      <c r="A23" t="s">
        <v>7</v>
      </c>
      <c r="B23">
        <v>2</v>
      </c>
      <c r="C23" s="5">
        <v>0.26</v>
      </c>
      <c r="D23" s="5">
        <v>0.94499999999999995</v>
      </c>
    </row>
    <row r="24" spans="1:4" x14ac:dyDescent="0.3">
      <c r="A24" t="s">
        <v>7</v>
      </c>
      <c r="B24">
        <v>3</v>
      </c>
      <c r="C24" s="5">
        <v>0.373</v>
      </c>
      <c r="D24" s="5">
        <v>0.98899999999999999</v>
      </c>
    </row>
    <row r="25" spans="1:4" x14ac:dyDescent="0.3">
      <c r="A25" t="s">
        <v>7</v>
      </c>
      <c r="B25">
        <v>4</v>
      </c>
      <c r="C25" s="5">
        <v>0.31900000000000001</v>
      </c>
      <c r="D25" s="5">
        <v>0.90700000000000003</v>
      </c>
    </row>
    <row r="26" spans="1:4" x14ac:dyDescent="0.3">
      <c r="A26" t="s">
        <v>7</v>
      </c>
      <c r="B26">
        <v>5</v>
      </c>
      <c r="C26" s="5">
        <v>0.22</v>
      </c>
      <c r="D26" s="5">
        <v>0.95199999999999996</v>
      </c>
    </row>
    <row r="27" spans="1:4" x14ac:dyDescent="0.3">
      <c r="A27" t="s">
        <v>8</v>
      </c>
      <c r="B27">
        <v>1</v>
      </c>
      <c r="C27" s="5">
        <v>0.14899999999999999</v>
      </c>
      <c r="D27" s="5">
        <v>0.98499999999999999</v>
      </c>
    </row>
    <row r="28" spans="1:4" x14ac:dyDescent="0.3">
      <c r="A28" t="s">
        <v>8</v>
      </c>
      <c r="B28">
        <v>2</v>
      </c>
      <c r="C28" s="5">
        <v>9.6000000000000002E-2</v>
      </c>
      <c r="D28" s="5">
        <v>0.98799999999999999</v>
      </c>
    </row>
    <row r="29" spans="1:4" x14ac:dyDescent="0.3">
      <c r="A29" t="s">
        <v>8</v>
      </c>
      <c r="B29">
        <v>3</v>
      </c>
      <c r="C29" s="5">
        <v>0.28100000000000003</v>
      </c>
      <c r="D29" s="5">
        <v>0.93</v>
      </c>
    </row>
    <row r="30" spans="1:4" x14ac:dyDescent="0.3">
      <c r="A30" t="s">
        <v>8</v>
      </c>
      <c r="B30">
        <v>4</v>
      </c>
      <c r="C30" s="5">
        <v>0.23599999999999999</v>
      </c>
      <c r="D30" s="5">
        <v>0.93500000000000005</v>
      </c>
    </row>
    <row r="31" spans="1:4" x14ac:dyDescent="0.3">
      <c r="A31" t="s">
        <v>8</v>
      </c>
      <c r="B31">
        <v>5</v>
      </c>
      <c r="C31" s="5">
        <v>0.19500000000000001</v>
      </c>
      <c r="D31" s="5">
        <v>0.98199999999999998</v>
      </c>
    </row>
    <row r="32" spans="1:4" x14ac:dyDescent="0.3">
      <c r="A32" t="s">
        <v>35</v>
      </c>
      <c r="B32">
        <v>1</v>
      </c>
      <c r="C32" s="5">
        <v>0.16700000000000001</v>
      </c>
      <c r="D32" s="5">
        <v>0.97699999999999998</v>
      </c>
    </row>
    <row r="33" spans="1:4" x14ac:dyDescent="0.3">
      <c r="A33" t="s">
        <v>35</v>
      </c>
      <c r="B33">
        <v>2</v>
      </c>
      <c r="C33" s="5">
        <v>0.26900000000000002</v>
      </c>
      <c r="D33" s="5">
        <v>0.95499999999999996</v>
      </c>
    </row>
    <row r="34" spans="1:4" x14ac:dyDescent="0.3">
      <c r="A34" t="s">
        <v>35</v>
      </c>
      <c r="B34">
        <v>3</v>
      </c>
      <c r="C34" s="5">
        <v>0.14899999999999999</v>
      </c>
      <c r="D34" s="5">
        <v>0.999</v>
      </c>
    </row>
    <row r="35" spans="1:4" x14ac:dyDescent="0.3">
      <c r="A35" t="s">
        <v>35</v>
      </c>
      <c r="B35">
        <v>4</v>
      </c>
      <c r="C35" s="5">
        <v>0.188</v>
      </c>
      <c r="D35" s="5">
        <v>1</v>
      </c>
    </row>
    <row r="36" spans="1:4" x14ac:dyDescent="0.3">
      <c r="A36" t="s">
        <v>35</v>
      </c>
      <c r="B36">
        <v>5</v>
      </c>
      <c r="C36" s="5">
        <v>0.152</v>
      </c>
      <c r="D36" s="5">
        <v>0.96099999999999997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3E90-261C-4C53-8EDB-8B0ADA87DF06}">
  <dimension ref="A1:D36"/>
  <sheetViews>
    <sheetView topLeftCell="A13" workbookViewId="0">
      <selection activeCell="F19" sqref="F19"/>
    </sheetView>
  </sheetViews>
  <sheetFormatPr defaultRowHeight="15.6" x14ac:dyDescent="0.3"/>
  <cols>
    <col min="1" max="1" width="12.898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9</v>
      </c>
      <c r="B2">
        <v>1</v>
      </c>
      <c r="C2" s="5">
        <v>0.129</v>
      </c>
      <c r="D2" s="5">
        <v>0.95499999999999996</v>
      </c>
    </row>
    <row r="3" spans="1:4" x14ac:dyDescent="0.3">
      <c r="A3" t="s">
        <v>9</v>
      </c>
      <c r="B3">
        <v>2</v>
      </c>
      <c r="C3" s="5">
        <v>0.23200000000000001</v>
      </c>
      <c r="D3" s="5">
        <v>0.876</v>
      </c>
    </row>
    <row r="4" spans="1:4" x14ac:dyDescent="0.3">
      <c r="A4" t="s">
        <v>9</v>
      </c>
      <c r="B4">
        <v>3</v>
      </c>
      <c r="C4" s="5">
        <v>0.27400000000000002</v>
      </c>
      <c r="D4" s="5">
        <v>0.95099999999999996</v>
      </c>
    </row>
    <row r="5" spans="1:4" x14ac:dyDescent="0.3">
      <c r="A5" t="s">
        <v>9</v>
      </c>
      <c r="B5">
        <v>4</v>
      </c>
      <c r="C5" s="5">
        <v>0.32700000000000001</v>
      </c>
      <c r="D5" s="5">
        <v>0.94699999999999995</v>
      </c>
    </row>
    <row r="6" spans="1:4" x14ac:dyDescent="0.3">
      <c r="A6" t="s">
        <v>9</v>
      </c>
      <c r="B6">
        <v>5</v>
      </c>
      <c r="C6" s="5">
        <v>0.16500000000000001</v>
      </c>
      <c r="D6" s="5">
        <v>1</v>
      </c>
    </row>
    <row r="7" spans="1:4" x14ac:dyDescent="0.3">
      <c r="A7" t="s">
        <v>5</v>
      </c>
      <c r="B7">
        <v>1</v>
      </c>
      <c r="C7" s="5">
        <v>0.68500000000000005</v>
      </c>
      <c r="D7" s="5">
        <v>0.82299999999999995</v>
      </c>
    </row>
    <row r="8" spans="1:4" x14ac:dyDescent="0.3">
      <c r="A8" t="s">
        <v>5</v>
      </c>
      <c r="B8">
        <v>2</v>
      </c>
      <c r="C8" s="5">
        <v>0.21</v>
      </c>
      <c r="D8" s="5">
        <v>0.94899999999999995</v>
      </c>
    </row>
    <row r="9" spans="1:4" x14ac:dyDescent="0.3">
      <c r="A9" t="s">
        <v>5</v>
      </c>
      <c r="B9">
        <v>3</v>
      </c>
      <c r="C9" s="5">
        <v>0.34300000000000003</v>
      </c>
      <c r="D9" s="5">
        <v>0.93100000000000005</v>
      </c>
    </row>
    <row r="10" spans="1:4" x14ac:dyDescent="0.3">
      <c r="A10" t="s">
        <v>5</v>
      </c>
      <c r="B10">
        <v>4</v>
      </c>
      <c r="C10" s="5">
        <v>0.25700000000000001</v>
      </c>
      <c r="D10" s="5">
        <v>0.94399999999999995</v>
      </c>
    </row>
    <row r="11" spans="1:4" x14ac:dyDescent="0.3">
      <c r="A11" t="s">
        <v>5</v>
      </c>
      <c r="B11">
        <v>5</v>
      </c>
      <c r="C11" s="5">
        <v>0.36799999999999999</v>
      </c>
      <c r="D11" s="5">
        <v>0.91800000000000004</v>
      </c>
    </row>
    <row r="12" spans="1:4" x14ac:dyDescent="0.3">
      <c r="A12" t="s">
        <v>11</v>
      </c>
      <c r="B12">
        <v>1</v>
      </c>
      <c r="C12" s="5">
        <v>0.67</v>
      </c>
      <c r="D12" s="5">
        <v>0.88700000000000001</v>
      </c>
    </row>
    <row r="13" spans="1:4" x14ac:dyDescent="0.3">
      <c r="A13" t="s">
        <v>11</v>
      </c>
      <c r="B13">
        <v>2</v>
      </c>
      <c r="C13" s="5">
        <v>0.23400000000000001</v>
      </c>
      <c r="D13" s="5">
        <v>0.89300000000000002</v>
      </c>
    </row>
    <row r="14" spans="1:4" x14ac:dyDescent="0.3">
      <c r="A14" t="s">
        <v>11</v>
      </c>
      <c r="B14">
        <v>3</v>
      </c>
      <c r="C14" s="5">
        <v>0.32</v>
      </c>
      <c r="D14" s="5">
        <v>0.89600000000000002</v>
      </c>
    </row>
    <row r="15" spans="1:4" x14ac:dyDescent="0.3">
      <c r="A15" t="s">
        <v>11</v>
      </c>
      <c r="B15">
        <v>4</v>
      </c>
      <c r="C15" s="5">
        <v>0.43099999999999999</v>
      </c>
      <c r="D15" s="5">
        <v>0.88900000000000001</v>
      </c>
    </row>
    <row r="16" spans="1:4" x14ac:dyDescent="0.3">
      <c r="A16" t="s">
        <v>11</v>
      </c>
      <c r="B16">
        <v>5</v>
      </c>
      <c r="C16" s="5">
        <v>0.309</v>
      </c>
      <c r="D16" s="5">
        <v>0.94399999999999995</v>
      </c>
    </row>
    <row r="17" spans="1:4" x14ac:dyDescent="0.3">
      <c r="A17" t="s">
        <v>13</v>
      </c>
      <c r="B17">
        <v>1</v>
      </c>
      <c r="C17" s="5">
        <v>0.26400000000000001</v>
      </c>
      <c r="D17" s="5">
        <v>0.93</v>
      </c>
    </row>
    <row r="18" spans="1:4" x14ac:dyDescent="0.3">
      <c r="A18" t="s">
        <v>13</v>
      </c>
      <c r="B18">
        <v>2</v>
      </c>
      <c r="C18" s="5">
        <v>0.38400000000000001</v>
      </c>
      <c r="D18" s="5">
        <v>0.89</v>
      </c>
    </row>
    <row r="19" spans="1:4" x14ac:dyDescent="0.3">
      <c r="A19" t="s">
        <v>13</v>
      </c>
      <c r="B19">
        <v>3</v>
      </c>
      <c r="C19" s="5">
        <v>0.25700000000000001</v>
      </c>
      <c r="D19" s="5">
        <v>0.95</v>
      </c>
    </row>
    <row r="20" spans="1:4" x14ac:dyDescent="0.3">
      <c r="A20" t="s">
        <v>13</v>
      </c>
      <c r="B20">
        <v>4</v>
      </c>
      <c r="C20" s="5">
        <v>0.55400000000000005</v>
      </c>
      <c r="D20" s="5">
        <v>0.79300000000000004</v>
      </c>
    </row>
    <row r="21" spans="1:4" x14ac:dyDescent="0.3">
      <c r="A21" t="s">
        <v>13</v>
      </c>
      <c r="B21">
        <v>5</v>
      </c>
      <c r="C21" s="5">
        <v>0.182</v>
      </c>
      <c r="D21" s="5">
        <v>0.94899999999999995</v>
      </c>
    </row>
    <row r="22" spans="1:4" x14ac:dyDescent="0.3">
      <c r="A22" t="s">
        <v>7</v>
      </c>
      <c r="B22">
        <v>1</v>
      </c>
      <c r="C22" s="5">
        <v>0.66700000000000004</v>
      </c>
      <c r="D22" s="5">
        <v>0.77900000000000003</v>
      </c>
    </row>
    <row r="23" spans="1:4" x14ac:dyDescent="0.3">
      <c r="A23" t="s">
        <v>7</v>
      </c>
      <c r="B23">
        <v>2</v>
      </c>
      <c r="C23" s="5">
        <v>0.374</v>
      </c>
      <c r="D23" s="5">
        <v>0.88400000000000001</v>
      </c>
    </row>
    <row r="24" spans="1:4" x14ac:dyDescent="0.3">
      <c r="A24" t="s">
        <v>7</v>
      </c>
      <c r="B24">
        <v>3</v>
      </c>
      <c r="C24" s="5">
        <v>0.26500000000000001</v>
      </c>
      <c r="D24" s="5">
        <v>0.84299999999999997</v>
      </c>
    </row>
    <row r="25" spans="1:4" x14ac:dyDescent="0.3">
      <c r="A25" t="s">
        <v>7</v>
      </c>
      <c r="B25">
        <v>4</v>
      </c>
      <c r="C25" s="5">
        <v>0.183</v>
      </c>
      <c r="D25" s="5">
        <v>0.98599999999999999</v>
      </c>
    </row>
    <row r="26" spans="1:4" x14ac:dyDescent="0.3">
      <c r="A26" t="s">
        <v>7</v>
      </c>
      <c r="B26">
        <v>5</v>
      </c>
      <c r="C26" s="5">
        <v>0.28100000000000003</v>
      </c>
      <c r="D26" s="5">
        <v>0.89900000000000002</v>
      </c>
    </row>
    <row r="27" spans="1:4" x14ac:dyDescent="0.3">
      <c r="A27" t="s">
        <v>8</v>
      </c>
      <c r="B27">
        <v>1</v>
      </c>
      <c r="C27" s="5">
        <v>0.249</v>
      </c>
      <c r="D27" s="5">
        <v>0.97099999999999997</v>
      </c>
    </row>
    <row r="28" spans="1:4" x14ac:dyDescent="0.3">
      <c r="A28" t="s">
        <v>8</v>
      </c>
      <c r="B28">
        <v>2</v>
      </c>
      <c r="C28" s="5">
        <v>0.187</v>
      </c>
      <c r="D28" s="5">
        <v>0.996</v>
      </c>
    </row>
    <row r="29" spans="1:4" x14ac:dyDescent="0.3">
      <c r="A29" t="s">
        <v>8</v>
      </c>
      <c r="B29">
        <v>3</v>
      </c>
      <c r="C29" s="5">
        <v>0.30599999999999999</v>
      </c>
      <c r="D29" s="5">
        <v>0.88100000000000001</v>
      </c>
    </row>
    <row r="30" spans="1:4" x14ac:dyDescent="0.3">
      <c r="A30" t="s">
        <v>8</v>
      </c>
      <c r="B30">
        <v>4</v>
      </c>
      <c r="C30" s="5">
        <v>0.28499999999999998</v>
      </c>
      <c r="D30" s="5">
        <v>0.95499999999999996</v>
      </c>
    </row>
    <row r="31" spans="1:4" x14ac:dyDescent="0.3">
      <c r="A31" t="s">
        <v>8</v>
      </c>
      <c r="B31">
        <v>5</v>
      </c>
      <c r="C31" s="5">
        <v>0.32700000000000001</v>
      </c>
      <c r="D31" s="5">
        <v>0.93400000000000005</v>
      </c>
    </row>
    <row r="32" spans="1:4" x14ac:dyDescent="0.3">
      <c r="A32" t="s">
        <v>35</v>
      </c>
      <c r="B32">
        <v>1</v>
      </c>
      <c r="C32" s="5">
        <v>0.20899999999999999</v>
      </c>
      <c r="D32" s="5">
        <v>0.95399999999999996</v>
      </c>
    </row>
    <row r="33" spans="1:4" x14ac:dyDescent="0.3">
      <c r="A33" t="s">
        <v>35</v>
      </c>
      <c r="B33">
        <v>2</v>
      </c>
      <c r="C33" s="5">
        <v>0.19800000000000001</v>
      </c>
      <c r="D33" s="5">
        <v>0.95099999999999996</v>
      </c>
    </row>
    <row r="34" spans="1:4" x14ac:dyDescent="0.3">
      <c r="A34" t="s">
        <v>35</v>
      </c>
      <c r="B34">
        <v>3</v>
      </c>
      <c r="C34" s="5">
        <v>0.16800000000000001</v>
      </c>
      <c r="D34" s="5">
        <v>0.999</v>
      </c>
    </row>
    <row r="35" spans="1:4" x14ac:dyDescent="0.3">
      <c r="A35" t="s">
        <v>35</v>
      </c>
      <c r="B35">
        <v>4</v>
      </c>
      <c r="C35" s="5">
        <v>0.151</v>
      </c>
      <c r="D35" s="5">
        <v>0.997</v>
      </c>
    </row>
    <row r="36" spans="1:4" x14ac:dyDescent="0.3">
      <c r="A36" t="s">
        <v>35</v>
      </c>
      <c r="B36">
        <v>5</v>
      </c>
      <c r="C36" s="5">
        <v>0.19800000000000001</v>
      </c>
      <c r="D36" s="5">
        <v>0.96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4C20-EDFF-45D9-B044-841A3E925610}">
  <dimension ref="A1:E36"/>
  <sheetViews>
    <sheetView topLeftCell="A16" workbookViewId="0">
      <selection activeCell="C30" sqref="C30"/>
    </sheetView>
  </sheetViews>
  <sheetFormatPr defaultRowHeight="15.6" x14ac:dyDescent="0.3"/>
  <cols>
    <col min="1" max="1" width="12.898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9</v>
      </c>
      <c r="B2">
        <v>1</v>
      </c>
      <c r="C2" s="5">
        <v>0.40500000000000003</v>
      </c>
      <c r="D2" s="5">
        <v>0.95099999999999996</v>
      </c>
    </row>
    <row r="3" spans="1:4" x14ac:dyDescent="0.3">
      <c r="A3" t="s">
        <v>9</v>
      </c>
      <c r="B3">
        <v>2</v>
      </c>
      <c r="C3" s="5">
        <v>0.151</v>
      </c>
      <c r="D3" s="5">
        <v>0.97199999999999998</v>
      </c>
    </row>
    <row r="4" spans="1:4" x14ac:dyDescent="0.3">
      <c r="A4" t="s">
        <v>9</v>
      </c>
      <c r="B4">
        <v>3</v>
      </c>
      <c r="C4" s="5">
        <v>0.28399999999999997</v>
      </c>
      <c r="D4" s="5">
        <v>0.88900000000000001</v>
      </c>
    </row>
    <row r="5" spans="1:4" x14ac:dyDescent="0.3">
      <c r="A5" t="s">
        <v>9</v>
      </c>
      <c r="B5">
        <v>4</v>
      </c>
      <c r="C5" s="5">
        <v>0.11</v>
      </c>
      <c r="D5" s="5">
        <v>0.97199999999999998</v>
      </c>
    </row>
    <row r="6" spans="1:4" x14ac:dyDescent="0.3">
      <c r="A6" t="s">
        <v>9</v>
      </c>
      <c r="B6">
        <v>5</v>
      </c>
      <c r="C6" s="5">
        <v>0.186</v>
      </c>
      <c r="D6" s="5">
        <v>0.96799999999999997</v>
      </c>
    </row>
    <row r="7" spans="1:4" x14ac:dyDescent="0.3">
      <c r="A7" t="s">
        <v>5</v>
      </c>
      <c r="B7">
        <v>1</v>
      </c>
      <c r="C7" s="5">
        <v>0.23400000000000001</v>
      </c>
      <c r="D7" s="5">
        <v>0.95799999999999996</v>
      </c>
    </row>
    <row r="8" spans="1:4" x14ac:dyDescent="0.3">
      <c r="A8" t="s">
        <v>5</v>
      </c>
      <c r="B8">
        <v>2</v>
      </c>
      <c r="C8" s="5">
        <v>0.41</v>
      </c>
      <c r="D8" s="5">
        <v>0.94599999999999995</v>
      </c>
    </row>
    <row r="9" spans="1:4" x14ac:dyDescent="0.3">
      <c r="A9" t="s">
        <v>5</v>
      </c>
      <c r="B9">
        <v>3</v>
      </c>
      <c r="C9" s="5">
        <v>0.126</v>
      </c>
      <c r="D9" s="5">
        <v>0.97599999999999998</v>
      </c>
    </row>
    <row r="10" spans="1:4" x14ac:dyDescent="0.3">
      <c r="A10" t="s">
        <v>5</v>
      </c>
      <c r="B10">
        <v>4</v>
      </c>
      <c r="C10" s="5">
        <v>0.22700000000000001</v>
      </c>
      <c r="D10" s="5">
        <v>0.94399999999999995</v>
      </c>
    </row>
    <row r="11" spans="1:4" x14ac:dyDescent="0.3">
      <c r="A11" t="s">
        <v>5</v>
      </c>
      <c r="B11">
        <v>5</v>
      </c>
      <c r="C11" s="5">
        <v>0.54200000000000004</v>
      </c>
      <c r="D11" s="5">
        <v>0.76400000000000001</v>
      </c>
    </row>
    <row r="12" spans="1:4" x14ac:dyDescent="0.3">
      <c r="A12" t="s">
        <v>11</v>
      </c>
      <c r="B12">
        <v>1</v>
      </c>
      <c r="C12" s="5">
        <v>0.246</v>
      </c>
      <c r="D12" s="5">
        <v>0.93799999999999994</v>
      </c>
    </row>
    <row r="13" spans="1:4" x14ac:dyDescent="0.3">
      <c r="A13" t="s">
        <v>11</v>
      </c>
      <c r="B13">
        <v>2</v>
      </c>
      <c r="C13" s="5">
        <v>1.0660000000000001</v>
      </c>
      <c r="D13" s="5">
        <v>0.72299999999999998</v>
      </c>
    </row>
    <row r="14" spans="1:4" x14ac:dyDescent="0.3">
      <c r="A14" t="s">
        <v>11</v>
      </c>
      <c r="B14">
        <v>3</v>
      </c>
      <c r="C14" s="5">
        <v>0.10199999999999999</v>
      </c>
      <c r="D14" s="5">
        <v>0.99099999999999999</v>
      </c>
    </row>
    <row r="15" spans="1:4" x14ac:dyDescent="0.3">
      <c r="A15" t="s">
        <v>11</v>
      </c>
      <c r="B15">
        <v>4</v>
      </c>
      <c r="C15" s="5">
        <v>0.13300000000000001</v>
      </c>
      <c r="D15" s="5">
        <v>0.997</v>
      </c>
    </row>
    <row r="16" spans="1:4" x14ac:dyDescent="0.3">
      <c r="A16" t="s">
        <v>11</v>
      </c>
      <c r="B16">
        <v>5</v>
      </c>
      <c r="C16" s="5">
        <v>0.40799999999999997</v>
      </c>
      <c r="D16" s="5">
        <v>0.83799999999999997</v>
      </c>
    </row>
    <row r="17" spans="1:5" x14ac:dyDescent="0.3">
      <c r="A17" t="s">
        <v>13</v>
      </c>
      <c r="B17">
        <v>1</v>
      </c>
      <c r="C17" s="5">
        <v>0.33900000000000002</v>
      </c>
      <c r="D17" s="5">
        <v>0.99099999999999999</v>
      </c>
    </row>
    <row r="18" spans="1:5" x14ac:dyDescent="0.3">
      <c r="A18" t="s">
        <v>13</v>
      </c>
      <c r="B18">
        <v>2</v>
      </c>
      <c r="C18" s="5">
        <v>0.29899999999999999</v>
      </c>
      <c r="D18" s="5">
        <v>0.97099999999999997</v>
      </c>
    </row>
    <row r="19" spans="1:5" x14ac:dyDescent="0.3">
      <c r="A19" t="s">
        <v>13</v>
      </c>
      <c r="B19">
        <v>3</v>
      </c>
      <c r="C19" s="5">
        <v>0.71099999999999997</v>
      </c>
      <c r="D19" s="5">
        <v>0.86899999999999999</v>
      </c>
    </row>
    <row r="20" spans="1:5" x14ac:dyDescent="0.3">
      <c r="A20" t="s">
        <v>13</v>
      </c>
      <c r="B20">
        <v>4</v>
      </c>
      <c r="C20" s="5">
        <v>0.35299999999999998</v>
      </c>
      <c r="D20" s="5">
        <v>0.871</v>
      </c>
    </row>
    <row r="21" spans="1:5" x14ac:dyDescent="0.3">
      <c r="A21" t="s">
        <v>13</v>
      </c>
      <c r="B21">
        <v>5</v>
      </c>
      <c r="C21" s="7">
        <v>0.129</v>
      </c>
      <c r="D21" s="7">
        <v>0.97599999999999998</v>
      </c>
    </row>
    <row r="22" spans="1:5" x14ac:dyDescent="0.3">
      <c r="A22" t="s">
        <v>7</v>
      </c>
      <c r="B22">
        <v>1</v>
      </c>
      <c r="C22" s="7">
        <v>0.16300000000000001</v>
      </c>
      <c r="D22" s="7">
        <v>0.99399999999999999</v>
      </c>
    </row>
    <row r="23" spans="1:5" x14ac:dyDescent="0.3">
      <c r="A23" t="s">
        <v>7</v>
      </c>
      <c r="B23">
        <v>2</v>
      </c>
      <c r="C23" s="7">
        <v>0.34300000000000003</v>
      </c>
      <c r="D23" s="7">
        <v>0.80900000000000005</v>
      </c>
    </row>
    <row r="24" spans="1:5" x14ac:dyDescent="0.3">
      <c r="A24" t="s">
        <v>7</v>
      </c>
      <c r="B24">
        <v>3</v>
      </c>
      <c r="C24" s="7">
        <v>0.65300000000000002</v>
      </c>
      <c r="D24" s="7">
        <v>0.91</v>
      </c>
    </row>
    <row r="25" spans="1:5" x14ac:dyDescent="0.3">
      <c r="A25" t="s">
        <v>7</v>
      </c>
      <c r="B25">
        <v>4</v>
      </c>
      <c r="C25" s="7">
        <v>0.48199999999999998</v>
      </c>
      <c r="D25" s="7">
        <v>0.85499999999999998</v>
      </c>
    </row>
    <row r="26" spans="1:5" x14ac:dyDescent="0.3">
      <c r="A26" t="s">
        <v>7</v>
      </c>
      <c r="B26">
        <v>5</v>
      </c>
      <c r="C26" s="7">
        <v>0.26300000000000001</v>
      </c>
      <c r="D26" s="7">
        <v>0.88100000000000001</v>
      </c>
    </row>
    <row r="27" spans="1:5" x14ac:dyDescent="0.3">
      <c r="A27" t="s">
        <v>8</v>
      </c>
      <c r="B27">
        <v>1</v>
      </c>
      <c r="C27">
        <v>0.36699999999999999</v>
      </c>
      <c r="D27">
        <v>0.93600000000000005</v>
      </c>
    </row>
    <row r="28" spans="1:5" x14ac:dyDescent="0.3">
      <c r="A28" t="s">
        <v>8</v>
      </c>
      <c r="B28">
        <v>2</v>
      </c>
      <c r="C28" s="7">
        <v>0.40600000000000003</v>
      </c>
      <c r="D28" s="7">
        <v>0.96599999999999997</v>
      </c>
    </row>
    <row r="29" spans="1:5" x14ac:dyDescent="0.3">
      <c r="A29" t="s">
        <v>8</v>
      </c>
      <c r="B29">
        <v>3</v>
      </c>
      <c r="C29" s="7">
        <v>0.152</v>
      </c>
      <c r="D29" s="7">
        <v>0.96499999999999997</v>
      </c>
    </row>
    <row r="30" spans="1:5" x14ac:dyDescent="0.3">
      <c r="A30" t="s">
        <v>8</v>
      </c>
      <c r="B30">
        <v>4</v>
      </c>
      <c r="C30" s="7">
        <v>0.13100000000000001</v>
      </c>
      <c r="D30" s="7">
        <v>1</v>
      </c>
    </row>
    <row r="31" spans="1:5" x14ac:dyDescent="0.3">
      <c r="A31" t="s">
        <v>8</v>
      </c>
      <c r="B31">
        <v>5</v>
      </c>
      <c r="C31" s="7">
        <v>0.13400000000000001</v>
      </c>
      <c r="D31" s="7">
        <v>0.997</v>
      </c>
    </row>
    <row r="32" spans="1:5" x14ac:dyDescent="0.3">
      <c r="A32" t="s">
        <v>35</v>
      </c>
      <c r="B32">
        <v>1</v>
      </c>
      <c r="C32" s="5">
        <v>0.106</v>
      </c>
      <c r="D32" s="5">
        <v>1</v>
      </c>
      <c r="E32" s="5"/>
    </row>
    <row r="33" spans="1:5" x14ac:dyDescent="0.3">
      <c r="A33" t="s">
        <v>35</v>
      </c>
      <c r="B33">
        <v>2</v>
      </c>
      <c r="C33" s="5">
        <v>0.185</v>
      </c>
      <c r="D33" s="5">
        <v>0.999</v>
      </c>
      <c r="E33" s="5"/>
    </row>
    <row r="34" spans="1:5" x14ac:dyDescent="0.3">
      <c r="A34" t="s">
        <v>35</v>
      </c>
      <c r="B34">
        <v>3</v>
      </c>
      <c r="C34" s="5">
        <v>0.19700000000000001</v>
      </c>
      <c r="D34" s="5">
        <v>1</v>
      </c>
      <c r="E34" s="5"/>
    </row>
    <row r="35" spans="1:5" x14ac:dyDescent="0.3">
      <c r="A35" t="s">
        <v>35</v>
      </c>
      <c r="B35">
        <v>4</v>
      </c>
      <c r="C35" s="5">
        <v>0.29299999999999998</v>
      </c>
      <c r="D35" s="5">
        <v>0.95299999999999996</v>
      </c>
      <c r="E35" s="5"/>
    </row>
    <row r="36" spans="1:5" x14ac:dyDescent="0.3">
      <c r="A36" t="s">
        <v>35</v>
      </c>
      <c r="B36">
        <v>5</v>
      </c>
      <c r="C36" s="5">
        <v>0.127</v>
      </c>
      <c r="D36" s="5">
        <v>0.999</v>
      </c>
      <c r="E3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461F-DF6D-4E0D-A31C-077773A9EEEE}">
  <dimension ref="A1:K36"/>
  <sheetViews>
    <sheetView topLeftCell="A22" workbookViewId="0">
      <selection activeCell="E27" sqref="E27"/>
    </sheetView>
  </sheetViews>
  <sheetFormatPr defaultRowHeight="15.6" x14ac:dyDescent="0.3"/>
  <cols>
    <col min="1" max="1" width="12.898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s="1" t="s">
        <v>9</v>
      </c>
      <c r="B2" s="1">
        <v>1</v>
      </c>
      <c r="C2" s="7">
        <v>6.6000000000000003E-2</v>
      </c>
      <c r="D2" s="7">
        <v>0.98499999999999999</v>
      </c>
    </row>
    <row r="3" spans="1:4" x14ac:dyDescent="0.3">
      <c r="A3" s="1" t="s">
        <v>9</v>
      </c>
      <c r="B3" s="1">
        <v>2</v>
      </c>
      <c r="C3" s="7">
        <v>7.0999999999999994E-2</v>
      </c>
      <c r="D3" s="7">
        <v>0.99199999999999999</v>
      </c>
    </row>
    <row r="4" spans="1:4" x14ac:dyDescent="0.3">
      <c r="A4" s="1" t="s">
        <v>9</v>
      </c>
      <c r="B4" s="1">
        <v>3</v>
      </c>
      <c r="C4" s="7">
        <v>3.6999999999999998E-2</v>
      </c>
      <c r="D4" s="7">
        <v>0.98199999999999998</v>
      </c>
    </row>
    <row r="5" spans="1:4" x14ac:dyDescent="0.3">
      <c r="A5" s="1" t="s">
        <v>9</v>
      </c>
      <c r="B5" s="1">
        <v>4</v>
      </c>
      <c r="C5" s="7">
        <v>0.05</v>
      </c>
      <c r="D5" s="7">
        <v>0.99</v>
      </c>
    </row>
    <row r="6" spans="1:4" x14ac:dyDescent="0.3">
      <c r="A6" s="2" t="s">
        <v>9</v>
      </c>
      <c r="B6" s="2">
        <v>5</v>
      </c>
      <c r="C6" s="6">
        <v>8.6999999999999994E-2</v>
      </c>
      <c r="D6" s="6">
        <v>0.996</v>
      </c>
    </row>
    <row r="7" spans="1:4" x14ac:dyDescent="0.3">
      <c r="A7" t="s">
        <v>5</v>
      </c>
      <c r="B7">
        <v>1</v>
      </c>
      <c r="C7" s="5">
        <v>5.2999999999999999E-2</v>
      </c>
      <c r="D7" s="5">
        <v>0.94399999999999995</v>
      </c>
    </row>
    <row r="8" spans="1:4" x14ac:dyDescent="0.3">
      <c r="A8" t="s">
        <v>5</v>
      </c>
      <c r="B8">
        <v>2</v>
      </c>
      <c r="C8" s="5">
        <v>5.0999999999999997E-2</v>
      </c>
      <c r="D8" s="5">
        <v>0.91400000000000003</v>
      </c>
    </row>
    <row r="9" spans="1:4" x14ac:dyDescent="0.3">
      <c r="A9" t="s">
        <v>5</v>
      </c>
      <c r="B9">
        <v>3</v>
      </c>
      <c r="C9" s="5">
        <v>0.106</v>
      </c>
      <c r="D9" s="5">
        <v>0.97799999999999998</v>
      </c>
    </row>
    <row r="10" spans="1:4" x14ac:dyDescent="0.3">
      <c r="A10" t="s">
        <v>5</v>
      </c>
      <c r="B10">
        <v>4</v>
      </c>
      <c r="C10" s="5">
        <v>0.08</v>
      </c>
      <c r="D10" s="5">
        <v>0.98499999999999999</v>
      </c>
    </row>
    <row r="11" spans="1:4" x14ac:dyDescent="0.3">
      <c r="A11" t="s">
        <v>5</v>
      </c>
      <c r="B11">
        <v>5</v>
      </c>
      <c r="C11" s="5">
        <v>6.9000000000000006E-2</v>
      </c>
      <c r="D11" s="5">
        <v>0.98099999999999998</v>
      </c>
    </row>
    <row r="12" spans="1:4" x14ac:dyDescent="0.3">
      <c r="A12" s="9" t="s">
        <v>11</v>
      </c>
      <c r="B12" s="9">
        <v>1</v>
      </c>
      <c r="C12" s="10">
        <v>7.3999999999999996E-2</v>
      </c>
      <c r="D12" s="10">
        <v>0.97199999999999998</v>
      </c>
    </row>
    <row r="13" spans="1:4" x14ac:dyDescent="0.3">
      <c r="A13" s="1" t="s">
        <v>11</v>
      </c>
      <c r="B13" s="1">
        <v>2</v>
      </c>
      <c r="C13" s="7">
        <v>7.4999999999999997E-2</v>
      </c>
      <c r="D13" s="7">
        <v>0.96599999999999997</v>
      </c>
    </row>
    <row r="14" spans="1:4" x14ac:dyDescent="0.3">
      <c r="A14" s="1" t="s">
        <v>11</v>
      </c>
      <c r="B14" s="1">
        <v>3</v>
      </c>
      <c r="C14" s="7">
        <v>7.1999999999999995E-2</v>
      </c>
      <c r="D14" s="7">
        <v>0.98</v>
      </c>
    </row>
    <row r="15" spans="1:4" x14ac:dyDescent="0.3">
      <c r="A15" s="1" t="s">
        <v>11</v>
      </c>
      <c r="B15" s="1">
        <v>4</v>
      </c>
      <c r="C15" s="7">
        <v>6.8000000000000005E-2</v>
      </c>
      <c r="D15" s="7">
        <v>0.96</v>
      </c>
    </row>
    <row r="16" spans="1:4" x14ac:dyDescent="0.3">
      <c r="A16" s="2" t="s">
        <v>11</v>
      </c>
      <c r="B16" s="2">
        <v>5</v>
      </c>
      <c r="C16" s="6">
        <v>5.2999999999999999E-2</v>
      </c>
      <c r="D16" s="6">
        <v>0.91800000000000004</v>
      </c>
    </row>
    <row r="17" spans="1:11" x14ac:dyDescent="0.3">
      <c r="A17" t="s">
        <v>13</v>
      </c>
      <c r="B17">
        <v>1</v>
      </c>
      <c r="C17" s="5">
        <v>8.5000000000000006E-2</v>
      </c>
      <c r="D17" s="5">
        <v>0.97399999999999998</v>
      </c>
    </row>
    <row r="18" spans="1:11" x14ac:dyDescent="0.3">
      <c r="A18" t="s">
        <v>13</v>
      </c>
      <c r="B18">
        <v>2</v>
      </c>
      <c r="C18" s="5">
        <v>9.7000000000000003E-2</v>
      </c>
      <c r="D18" s="5">
        <v>0.97199999999999998</v>
      </c>
    </row>
    <row r="19" spans="1:11" x14ac:dyDescent="0.3">
      <c r="A19" t="s">
        <v>13</v>
      </c>
      <c r="B19">
        <v>3</v>
      </c>
      <c r="C19" s="5">
        <v>9.9000000000000005E-2</v>
      </c>
      <c r="D19" s="5">
        <v>0.94599999999999995</v>
      </c>
    </row>
    <row r="20" spans="1:11" x14ac:dyDescent="0.3">
      <c r="A20" t="s">
        <v>13</v>
      </c>
      <c r="B20">
        <v>4</v>
      </c>
      <c r="C20" s="5">
        <v>0.111</v>
      </c>
      <c r="D20" s="5">
        <v>0.94699999999999995</v>
      </c>
    </row>
    <row r="21" spans="1:11" x14ac:dyDescent="0.3">
      <c r="A21" s="2" t="s">
        <v>13</v>
      </c>
      <c r="B21" s="2">
        <v>5</v>
      </c>
      <c r="C21" s="6">
        <v>4.4999999999999998E-2</v>
      </c>
      <c r="D21" s="6">
        <v>0.96799999999999997</v>
      </c>
    </row>
    <row r="22" spans="1:11" x14ac:dyDescent="0.3">
      <c r="A22" t="s">
        <v>7</v>
      </c>
      <c r="B22">
        <v>1</v>
      </c>
      <c r="C22" s="5">
        <v>5.3999999999999999E-2</v>
      </c>
      <c r="D22" s="5">
        <v>0.97799999999999998</v>
      </c>
    </row>
    <row r="23" spans="1:11" x14ac:dyDescent="0.3">
      <c r="A23" t="s">
        <v>7</v>
      </c>
      <c r="B23">
        <v>2</v>
      </c>
      <c r="C23" s="5">
        <v>0.109</v>
      </c>
      <c r="D23" s="5">
        <v>0.93400000000000005</v>
      </c>
    </row>
    <row r="24" spans="1:11" x14ac:dyDescent="0.3">
      <c r="A24" t="s">
        <v>7</v>
      </c>
      <c r="B24">
        <v>3</v>
      </c>
      <c r="C24" s="5">
        <v>3.5999999999999997E-2</v>
      </c>
      <c r="D24" s="5">
        <v>0.96599999999999997</v>
      </c>
    </row>
    <row r="25" spans="1:11" x14ac:dyDescent="0.3">
      <c r="A25" t="s">
        <v>7</v>
      </c>
      <c r="B25">
        <v>4</v>
      </c>
      <c r="C25" s="5">
        <v>9.0999999999999998E-2</v>
      </c>
      <c r="D25" s="5">
        <v>0.92600000000000005</v>
      </c>
    </row>
    <row r="26" spans="1:11" x14ac:dyDescent="0.3">
      <c r="A26" t="s">
        <v>7</v>
      </c>
      <c r="B26">
        <v>5</v>
      </c>
      <c r="C26" s="5">
        <v>0.10199999999999999</v>
      </c>
      <c r="D26" s="5">
        <v>0.97899999999999998</v>
      </c>
    </row>
    <row r="27" spans="1:11" x14ac:dyDescent="0.3">
      <c r="A27" s="9" t="s">
        <v>8</v>
      </c>
      <c r="B27" s="9">
        <v>1</v>
      </c>
      <c r="C27" s="10">
        <v>3.5999999999999997E-2</v>
      </c>
      <c r="D27" s="10">
        <v>0.98099999999999998</v>
      </c>
    </row>
    <row r="28" spans="1:11" x14ac:dyDescent="0.3">
      <c r="A28" s="1" t="s">
        <v>8</v>
      </c>
      <c r="B28" s="1">
        <v>2</v>
      </c>
      <c r="C28" s="7">
        <v>7.2999999999999995E-2</v>
      </c>
      <c r="D28" s="7">
        <v>0.97499999999999998</v>
      </c>
      <c r="F28" s="8"/>
      <c r="G28" s="8"/>
      <c r="H28" s="8"/>
      <c r="I28" s="8"/>
      <c r="J28" s="8"/>
      <c r="K28" s="8"/>
    </row>
    <row r="29" spans="1:11" x14ac:dyDescent="0.3">
      <c r="A29" s="1" t="s">
        <v>8</v>
      </c>
      <c r="B29" s="1">
        <v>3</v>
      </c>
      <c r="C29" s="7">
        <v>3.5000000000000003E-2</v>
      </c>
      <c r="D29" s="7">
        <v>0.98</v>
      </c>
    </row>
    <row r="30" spans="1:11" x14ac:dyDescent="0.3">
      <c r="A30" s="1" t="s">
        <v>8</v>
      </c>
      <c r="B30" s="1">
        <v>4</v>
      </c>
      <c r="C30" s="7">
        <v>8.8999999999999996E-2</v>
      </c>
      <c r="D30" s="7">
        <v>0.97699999999999998</v>
      </c>
    </row>
    <row r="31" spans="1:11" x14ac:dyDescent="0.3">
      <c r="A31" s="2" t="s">
        <v>8</v>
      </c>
      <c r="B31" s="2">
        <v>5</v>
      </c>
      <c r="C31" s="6">
        <v>3.4000000000000002E-2</v>
      </c>
      <c r="D31" s="6">
        <v>0.98199999999999998</v>
      </c>
    </row>
    <row r="32" spans="1:11" x14ac:dyDescent="0.3">
      <c r="A32" t="s">
        <v>35</v>
      </c>
      <c r="B32">
        <v>1</v>
      </c>
      <c r="C32" s="5">
        <v>8.5000000000000006E-2</v>
      </c>
      <c r="D32" s="5">
        <v>0.99099999999999999</v>
      </c>
    </row>
    <row r="33" spans="1:4" x14ac:dyDescent="0.3">
      <c r="A33" t="s">
        <v>35</v>
      </c>
      <c r="B33">
        <v>2</v>
      </c>
      <c r="C33" s="5">
        <v>3.1E-2</v>
      </c>
      <c r="D33" s="5">
        <v>0.97599999999999998</v>
      </c>
    </row>
    <row r="34" spans="1:4" x14ac:dyDescent="0.3">
      <c r="A34" t="s">
        <v>35</v>
      </c>
      <c r="B34">
        <v>3</v>
      </c>
      <c r="C34" s="5">
        <v>3.4000000000000002E-2</v>
      </c>
      <c r="D34" s="5">
        <v>0.98399999999999999</v>
      </c>
    </row>
    <row r="35" spans="1:4" x14ac:dyDescent="0.3">
      <c r="A35" t="s">
        <v>35</v>
      </c>
      <c r="B35">
        <v>4</v>
      </c>
      <c r="C35" s="5">
        <v>3.4000000000000002E-2</v>
      </c>
      <c r="D35" s="5">
        <v>0.98399999999999999</v>
      </c>
    </row>
    <row r="36" spans="1:4" x14ac:dyDescent="0.3">
      <c r="A36" t="s">
        <v>35</v>
      </c>
      <c r="B36">
        <v>5</v>
      </c>
      <c r="C36" s="5">
        <v>7.8E-2</v>
      </c>
      <c r="D36" s="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9DC1C-B852-4CCF-A916-6EF86234EE1F}">
  <dimension ref="A1:G39"/>
  <sheetViews>
    <sheetView topLeftCell="A16" workbookViewId="0">
      <selection activeCell="C32" sqref="C32"/>
    </sheetView>
  </sheetViews>
  <sheetFormatPr defaultRowHeight="15.6" x14ac:dyDescent="0.3"/>
  <cols>
    <col min="1" max="1" width="12.8984375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9</v>
      </c>
      <c r="B2">
        <v>1</v>
      </c>
      <c r="C2" s="5">
        <v>0.16900000000000001</v>
      </c>
      <c r="D2" s="5">
        <v>1</v>
      </c>
    </row>
    <row r="3" spans="1:4" x14ac:dyDescent="0.3">
      <c r="A3" t="s">
        <v>9</v>
      </c>
      <c r="B3">
        <v>2</v>
      </c>
      <c r="C3" s="5">
        <v>2.4E-2</v>
      </c>
      <c r="D3" s="5">
        <v>0.98799999999999999</v>
      </c>
    </row>
    <row r="4" spans="1:4" x14ac:dyDescent="0.3">
      <c r="A4" t="s">
        <v>9</v>
      </c>
      <c r="B4">
        <v>3</v>
      </c>
      <c r="C4" s="5">
        <v>3.9E-2</v>
      </c>
      <c r="D4" s="5">
        <v>0.98299999999999998</v>
      </c>
    </row>
    <row r="5" spans="1:4" x14ac:dyDescent="0.3">
      <c r="A5" t="s">
        <v>9</v>
      </c>
      <c r="B5">
        <v>4</v>
      </c>
      <c r="C5" s="5">
        <v>0.38300000000000001</v>
      </c>
      <c r="D5" s="5">
        <v>1</v>
      </c>
    </row>
    <row r="6" spans="1:4" x14ac:dyDescent="0.3">
      <c r="A6" t="s">
        <v>9</v>
      </c>
      <c r="B6">
        <v>5</v>
      </c>
      <c r="C6" s="5">
        <v>3.2000000000000001E-2</v>
      </c>
      <c r="D6" s="5">
        <v>0.92200000000000004</v>
      </c>
    </row>
    <row r="7" spans="1:4" x14ac:dyDescent="0.3">
      <c r="A7" t="s">
        <v>5</v>
      </c>
      <c r="B7">
        <v>1</v>
      </c>
      <c r="C7" s="5">
        <v>0.14699999999999999</v>
      </c>
      <c r="D7" s="5">
        <v>1</v>
      </c>
    </row>
    <row r="8" spans="1:4" x14ac:dyDescent="0.3">
      <c r="A8" t="s">
        <v>5</v>
      </c>
      <c r="B8">
        <v>2</v>
      </c>
      <c r="C8" s="5">
        <v>4.3999999999999997E-2</v>
      </c>
      <c r="D8" s="5">
        <v>1</v>
      </c>
    </row>
    <row r="9" spans="1:4" x14ac:dyDescent="0.3">
      <c r="A9" t="s">
        <v>5</v>
      </c>
      <c r="B9">
        <v>3</v>
      </c>
      <c r="C9" s="5">
        <v>0.20599999999999999</v>
      </c>
      <c r="D9" s="5">
        <v>1</v>
      </c>
    </row>
    <row r="10" spans="1:4" x14ac:dyDescent="0.3">
      <c r="A10" t="s">
        <v>5</v>
      </c>
      <c r="B10">
        <v>4</v>
      </c>
      <c r="C10" s="5">
        <v>0.27500000000000002</v>
      </c>
      <c r="D10" s="5">
        <v>0.999</v>
      </c>
    </row>
    <row r="11" spans="1:4" x14ac:dyDescent="0.3">
      <c r="A11" t="s">
        <v>5</v>
      </c>
      <c r="B11">
        <v>5</v>
      </c>
      <c r="C11" s="5">
        <v>3.1E-2</v>
      </c>
      <c r="D11" s="5">
        <v>0.997</v>
      </c>
    </row>
    <row r="12" spans="1:4" x14ac:dyDescent="0.3">
      <c r="A12" t="s">
        <v>11</v>
      </c>
      <c r="B12">
        <v>1</v>
      </c>
      <c r="C12" s="5">
        <v>8.4000000000000005E-2</v>
      </c>
      <c r="D12" s="5">
        <v>0.96</v>
      </c>
    </row>
    <row r="13" spans="1:4" x14ac:dyDescent="0.3">
      <c r="A13" t="s">
        <v>11</v>
      </c>
      <c r="B13">
        <v>2</v>
      </c>
      <c r="C13" s="5">
        <v>0.13</v>
      </c>
      <c r="D13" s="5">
        <v>1</v>
      </c>
    </row>
    <row r="14" spans="1:4" x14ac:dyDescent="0.3">
      <c r="A14" t="s">
        <v>11</v>
      </c>
      <c r="B14">
        <v>3</v>
      </c>
      <c r="C14" s="5">
        <v>6.7000000000000004E-2</v>
      </c>
      <c r="D14" s="5">
        <v>0.997</v>
      </c>
    </row>
    <row r="15" spans="1:4" x14ac:dyDescent="0.3">
      <c r="A15" t="s">
        <v>11</v>
      </c>
      <c r="B15">
        <v>4</v>
      </c>
      <c r="C15" s="5">
        <v>0.156</v>
      </c>
      <c r="D15" s="5">
        <v>0.999</v>
      </c>
    </row>
    <row r="16" spans="1:4" x14ac:dyDescent="0.3">
      <c r="A16" t="s">
        <v>11</v>
      </c>
      <c r="B16">
        <v>5</v>
      </c>
      <c r="C16" s="5">
        <v>6.3E-2</v>
      </c>
      <c r="D16" s="5">
        <v>1</v>
      </c>
    </row>
    <row r="17" spans="1:7" x14ac:dyDescent="0.3">
      <c r="A17" t="s">
        <v>13</v>
      </c>
      <c r="B17">
        <v>1</v>
      </c>
      <c r="C17" s="5">
        <v>7.6999999999999999E-2</v>
      </c>
      <c r="D17" s="5">
        <v>0.98599999999999999</v>
      </c>
    </row>
    <row r="18" spans="1:7" x14ac:dyDescent="0.3">
      <c r="A18" t="s">
        <v>13</v>
      </c>
      <c r="B18">
        <v>2</v>
      </c>
      <c r="C18" s="5">
        <v>2.1000000000000001E-2</v>
      </c>
      <c r="D18" s="5">
        <v>0.94299999999999995</v>
      </c>
    </row>
    <row r="19" spans="1:7" x14ac:dyDescent="0.3">
      <c r="A19" t="s">
        <v>13</v>
      </c>
      <c r="B19">
        <v>3</v>
      </c>
      <c r="C19" s="5">
        <v>3.3000000000000002E-2</v>
      </c>
      <c r="D19" s="5">
        <v>1</v>
      </c>
    </row>
    <row r="20" spans="1:7" x14ac:dyDescent="0.3">
      <c r="A20" t="s">
        <v>13</v>
      </c>
      <c r="B20">
        <v>4</v>
      </c>
      <c r="C20" s="5">
        <v>6.7000000000000004E-2</v>
      </c>
      <c r="D20" s="5">
        <v>1</v>
      </c>
    </row>
    <row r="21" spans="1:7" x14ac:dyDescent="0.3">
      <c r="A21" t="s">
        <v>13</v>
      </c>
      <c r="B21">
        <v>5</v>
      </c>
      <c r="C21" s="5">
        <v>0.05</v>
      </c>
      <c r="D21" s="5">
        <v>0.96399999999999997</v>
      </c>
    </row>
    <row r="22" spans="1:7" x14ac:dyDescent="0.3">
      <c r="A22" t="s">
        <v>7</v>
      </c>
      <c r="B22">
        <v>1</v>
      </c>
      <c r="C22" s="5">
        <v>7.1999999999999995E-2</v>
      </c>
      <c r="D22" s="5">
        <v>1</v>
      </c>
      <c r="F22" s="5"/>
      <c r="G22" s="5"/>
    </row>
    <row r="23" spans="1:7" x14ac:dyDescent="0.3">
      <c r="A23" t="s">
        <v>7</v>
      </c>
      <c r="B23">
        <v>2</v>
      </c>
      <c r="C23" s="5">
        <v>0.14399999999999999</v>
      </c>
      <c r="D23" s="5">
        <v>1</v>
      </c>
      <c r="F23" s="5"/>
      <c r="G23" s="5"/>
    </row>
    <row r="24" spans="1:7" x14ac:dyDescent="0.3">
      <c r="A24" t="s">
        <v>7</v>
      </c>
      <c r="B24">
        <v>3</v>
      </c>
      <c r="C24" s="5">
        <v>0.126</v>
      </c>
      <c r="D24" s="5">
        <v>0.98499999999999999</v>
      </c>
      <c r="F24" s="5"/>
      <c r="G24" s="5"/>
    </row>
    <row r="25" spans="1:7" x14ac:dyDescent="0.3">
      <c r="A25" t="s">
        <v>7</v>
      </c>
      <c r="B25">
        <v>4</v>
      </c>
      <c r="C25" s="5">
        <v>3.9E-2</v>
      </c>
      <c r="D25" s="5">
        <v>1</v>
      </c>
      <c r="F25" s="5"/>
      <c r="G25" s="5"/>
    </row>
    <row r="26" spans="1:7" x14ac:dyDescent="0.3">
      <c r="A26" t="s">
        <v>7</v>
      </c>
      <c r="B26">
        <v>5</v>
      </c>
      <c r="C26" s="5">
        <v>0.20799999999999999</v>
      </c>
      <c r="D26" s="5">
        <v>0.99</v>
      </c>
      <c r="F26" s="5"/>
      <c r="G26" s="5"/>
    </row>
    <row r="27" spans="1:7" x14ac:dyDescent="0.3">
      <c r="A27" t="s">
        <v>8</v>
      </c>
      <c r="B27">
        <v>1</v>
      </c>
      <c r="C27" s="5">
        <v>9.7000000000000003E-2</v>
      </c>
      <c r="D27" s="5">
        <v>1</v>
      </c>
    </row>
    <row r="28" spans="1:7" x14ac:dyDescent="0.3">
      <c r="A28" t="s">
        <v>8</v>
      </c>
      <c r="B28">
        <v>2</v>
      </c>
      <c r="C28" s="5">
        <v>3.7999999999999999E-2</v>
      </c>
      <c r="D28" s="5">
        <v>0.999</v>
      </c>
    </row>
    <row r="29" spans="1:7" x14ac:dyDescent="0.3">
      <c r="A29" t="s">
        <v>8</v>
      </c>
      <c r="B29">
        <v>3</v>
      </c>
      <c r="C29" s="5">
        <v>0.115</v>
      </c>
      <c r="D29" s="5">
        <v>1</v>
      </c>
    </row>
    <row r="30" spans="1:7" x14ac:dyDescent="0.3">
      <c r="A30" t="s">
        <v>8</v>
      </c>
      <c r="B30">
        <v>4</v>
      </c>
      <c r="C30" s="11">
        <v>7.8E-2</v>
      </c>
      <c r="D30" s="11">
        <v>0.995</v>
      </c>
    </row>
    <row r="31" spans="1:7" x14ac:dyDescent="0.3">
      <c r="A31" t="s">
        <v>8</v>
      </c>
      <c r="B31">
        <v>5</v>
      </c>
      <c r="C31" s="5">
        <v>1.2E-2</v>
      </c>
      <c r="D31" s="5">
        <v>0.97699999999999998</v>
      </c>
    </row>
    <row r="32" spans="1:7" x14ac:dyDescent="0.3">
      <c r="A32" t="s">
        <v>35</v>
      </c>
      <c r="B32">
        <v>1</v>
      </c>
      <c r="C32" s="5">
        <v>7.8E-2</v>
      </c>
      <c r="D32" s="5">
        <v>0.999</v>
      </c>
    </row>
    <row r="33" spans="1:4" x14ac:dyDescent="0.3">
      <c r="A33" t="s">
        <v>35</v>
      </c>
      <c r="B33">
        <v>2</v>
      </c>
      <c r="C33" s="5">
        <v>6.3E-2</v>
      </c>
      <c r="D33" s="5">
        <v>0.95799999999999996</v>
      </c>
    </row>
    <row r="34" spans="1:4" x14ac:dyDescent="0.3">
      <c r="A34" t="s">
        <v>35</v>
      </c>
      <c r="B34">
        <v>3</v>
      </c>
      <c r="C34">
        <v>0.10199999999999999</v>
      </c>
      <c r="D34">
        <v>1</v>
      </c>
    </row>
    <row r="35" spans="1:4" x14ac:dyDescent="0.3">
      <c r="A35" t="s">
        <v>35</v>
      </c>
      <c r="B35">
        <v>4</v>
      </c>
      <c r="C35" s="5">
        <v>0.216</v>
      </c>
      <c r="D35" s="5">
        <v>0.998</v>
      </c>
    </row>
    <row r="36" spans="1:4" x14ac:dyDescent="0.3">
      <c r="A36" t="s">
        <v>35</v>
      </c>
      <c r="B36">
        <v>5</v>
      </c>
      <c r="C36" s="5">
        <v>0.02</v>
      </c>
      <c r="D36" s="5">
        <v>0.94399999999999995</v>
      </c>
    </row>
    <row r="39" spans="1:4" x14ac:dyDescent="0.3">
      <c r="C39" s="5"/>
      <c r="D39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8603-5C24-4400-AA59-B7A03D5DC56C}">
  <dimension ref="A1:O12"/>
  <sheetViews>
    <sheetView workbookViewId="0">
      <selection activeCell="B2" sqref="B2"/>
    </sheetView>
  </sheetViews>
  <sheetFormatPr defaultRowHeight="15.6" x14ac:dyDescent="0.3"/>
  <cols>
    <col min="1" max="1" width="9.09765625" customWidth="1"/>
    <col min="2" max="15" width="7.09765625" customWidth="1"/>
  </cols>
  <sheetData>
    <row r="1" spans="1:15" x14ac:dyDescent="0.3">
      <c r="A1" s="34"/>
      <c r="B1" s="62" t="s">
        <v>33</v>
      </c>
      <c r="C1" s="63"/>
      <c r="D1" s="64" t="s">
        <v>20</v>
      </c>
      <c r="E1" s="65"/>
      <c r="F1" s="60" t="s">
        <v>9</v>
      </c>
      <c r="G1" s="66"/>
      <c r="H1" s="60" t="s">
        <v>4</v>
      </c>
      <c r="I1" s="66"/>
      <c r="J1" s="60" t="s">
        <v>10</v>
      </c>
      <c r="K1" s="66"/>
      <c r="L1" s="60" t="s">
        <v>12</v>
      </c>
      <c r="M1" s="66"/>
      <c r="N1" s="60" t="s">
        <v>6</v>
      </c>
      <c r="O1" s="61"/>
    </row>
    <row r="2" spans="1:15" ht="16.2" thickBot="1" x14ac:dyDescent="0.35">
      <c r="A2" s="35"/>
      <c r="B2" s="22" t="s">
        <v>27</v>
      </c>
      <c r="C2" s="23" t="s">
        <v>26</v>
      </c>
      <c r="D2" s="22" t="s">
        <v>27</v>
      </c>
      <c r="E2" s="24" t="s">
        <v>26</v>
      </c>
      <c r="F2" s="22" t="s">
        <v>27</v>
      </c>
      <c r="G2" s="23" t="s">
        <v>26</v>
      </c>
      <c r="H2" s="22" t="s">
        <v>27</v>
      </c>
      <c r="I2" s="23" t="s">
        <v>26</v>
      </c>
      <c r="J2" s="22" t="s">
        <v>27</v>
      </c>
      <c r="K2" s="23" t="s">
        <v>26</v>
      </c>
      <c r="L2" s="22" t="s">
        <v>27</v>
      </c>
      <c r="M2" s="23" t="s">
        <v>26</v>
      </c>
      <c r="N2" s="22" t="s">
        <v>27</v>
      </c>
      <c r="O2" s="36" t="s">
        <v>26</v>
      </c>
    </row>
    <row r="3" spans="1:15" x14ac:dyDescent="0.3">
      <c r="A3" s="37" t="s">
        <v>14</v>
      </c>
      <c r="B3" s="25">
        <f>AVERAGE(STB!C32:C36)</f>
        <v>0.18500000000000003</v>
      </c>
      <c r="C3" s="26">
        <f>'MAE (std)'!B2</f>
        <v>4.9431771159852186E-2</v>
      </c>
      <c r="D3" s="25">
        <f>AVERAGE(STB!C27:C31)</f>
        <v>0.19140000000000001</v>
      </c>
      <c r="E3" s="27">
        <f>'MAE (std)'!C2</f>
        <v>7.2334639005112861E-2</v>
      </c>
      <c r="F3" s="25">
        <f>AVERAGE(STB!C2:C6)</f>
        <v>0.17340000000000003</v>
      </c>
      <c r="G3" s="26">
        <f>'MAE (std)'!D2</f>
        <v>7.2365737749296805E-2</v>
      </c>
      <c r="H3" s="25">
        <f>AVERAGE(STB!C7:C11)</f>
        <v>0.219</v>
      </c>
      <c r="I3" s="26">
        <f>'MAE (std)'!E2</f>
        <v>3.1630681307869446E-2</v>
      </c>
      <c r="J3" s="25">
        <f>AVERAGE(STB!C12:C16)</f>
        <v>0.376</v>
      </c>
      <c r="K3" s="26">
        <f>'MAE (std)'!F2</f>
        <v>0.21589696616673421</v>
      </c>
      <c r="L3" s="25">
        <f>AVERAGE(STB!C17:C21)</f>
        <v>0.3412</v>
      </c>
      <c r="M3" s="26">
        <f>'MAE (std)'!G2</f>
        <v>0.13448122545545158</v>
      </c>
      <c r="N3" s="25">
        <f>AVERAGE(STB!C22:C26)</f>
        <v>0.31599999999999995</v>
      </c>
      <c r="O3" s="38">
        <f>'MAE (std)'!H2</f>
        <v>7.7578992001701236E-2</v>
      </c>
    </row>
    <row r="4" spans="1:15" x14ac:dyDescent="0.3">
      <c r="A4" s="37" t="s">
        <v>15</v>
      </c>
      <c r="B4" s="25">
        <f>AVERAGE(LG!C32:C36)</f>
        <v>0.18480000000000002</v>
      </c>
      <c r="C4" s="26">
        <f>'MAE (std)'!B3</f>
        <v>2.4283739415501573E-2</v>
      </c>
      <c r="D4" s="25">
        <f>AVERAGE(LG!C27:C31)</f>
        <v>0.27079999999999999</v>
      </c>
      <c r="E4" s="27">
        <f>'MAE (std)'!C3</f>
        <v>5.4992726791822252E-2</v>
      </c>
      <c r="F4" s="25">
        <f>AVERAGE(LG!C2:C6)</f>
        <v>0.22539999999999999</v>
      </c>
      <c r="G4" s="26">
        <f>'MAE (std)'!D3</f>
        <v>8.0108052029742929E-2</v>
      </c>
      <c r="H4" s="25">
        <f>AVERAGE(LG!C7:C11)</f>
        <v>0.37259999999999999</v>
      </c>
      <c r="I4" s="26">
        <f>'MAE (std)'!E3</f>
        <v>0.18593896848159622</v>
      </c>
      <c r="J4" s="25">
        <f>AVERAGE(LG!C12:C16)</f>
        <v>0.39279999999999998</v>
      </c>
      <c r="K4" s="26">
        <f>'MAE (std)'!F3</f>
        <v>0.17017549764875092</v>
      </c>
      <c r="L4" s="25">
        <f>AVERAGE(LG!C17:C21)</f>
        <v>0.32819999999999999</v>
      </c>
      <c r="M4" s="26">
        <f>'MAE (std)'!G3</f>
        <v>0.14548608180853609</v>
      </c>
      <c r="N4" s="25">
        <f>AVERAGE(LG!C22:C26)</f>
        <v>0.35399999999999998</v>
      </c>
      <c r="O4" s="38">
        <f>'MAE (std)'!H3</f>
        <v>0.18765660126944642</v>
      </c>
    </row>
    <row r="5" spans="1:15" x14ac:dyDescent="0.3">
      <c r="A5" s="37" t="s">
        <v>16</v>
      </c>
      <c r="B5" s="25">
        <f>AVERAGE(IBRL!C32:C36)</f>
        <v>0.18159999999999998</v>
      </c>
      <c r="C5" s="26">
        <f>'MAE (std)'!B4</f>
        <v>7.3067092456180385E-2</v>
      </c>
      <c r="D5" s="25">
        <f>AVERAGE(IBRL!C27:C31)</f>
        <v>0.23799999999999999</v>
      </c>
      <c r="E5" s="27">
        <f>'MAE (std)'!C4</f>
        <v>0.13649725271960614</v>
      </c>
      <c r="F5" s="25">
        <f>AVERAGE(IBRL!C2:C6)</f>
        <v>0.22720000000000001</v>
      </c>
      <c r="G5" s="26">
        <f>'MAE (std)'!D4</f>
        <v>0.11840481409131971</v>
      </c>
      <c r="H5" s="25">
        <f>AVERAGE(IBRL!C7:C11)</f>
        <v>0.30780000000000002</v>
      </c>
      <c r="I5" s="26">
        <f>'MAE (std)'!E4</f>
        <v>0.16607287556973291</v>
      </c>
      <c r="J5" s="25">
        <f>AVERAGE(IBRL!C12:C16)</f>
        <v>0.39100000000000001</v>
      </c>
      <c r="K5" s="26">
        <f>'MAE (std)'!F4</f>
        <v>0.3959242351763782</v>
      </c>
      <c r="L5" s="25">
        <f>AVERAGE(IBRL!C17:C21)</f>
        <v>0.36619999999999997</v>
      </c>
      <c r="M5" s="26">
        <f>'MAE (std)'!G4</f>
        <v>0.21247399840921719</v>
      </c>
      <c r="N5" s="25">
        <f>AVERAGE(IBRL!C22:C26)</f>
        <v>0.38079999999999997</v>
      </c>
      <c r="O5" s="38">
        <f>'MAE (std)'!H4</f>
        <v>0.19175296607875464</v>
      </c>
    </row>
    <row r="6" spans="1:15" x14ac:dyDescent="0.3">
      <c r="A6" s="37" t="s">
        <v>17</v>
      </c>
      <c r="B6" s="25">
        <f>AVERAGE(Shuttle!C32:C36)</f>
        <v>5.2400000000000002E-2</v>
      </c>
      <c r="C6" s="26">
        <f>'MAE (std)'!B5</f>
        <v>2.6707676799002943E-2</v>
      </c>
      <c r="D6" s="25">
        <f>AVERAGE(Shuttle!C27:C31)</f>
        <v>5.3400000000000003E-2</v>
      </c>
      <c r="E6" s="27">
        <f>'MAE (std)'!C5</f>
        <v>2.5832150510555641E-2</v>
      </c>
      <c r="F6" s="25">
        <f>AVERAGE(Shuttle!C2:C6)</f>
        <v>6.2200000000000012E-2</v>
      </c>
      <c r="G6" s="26">
        <f>'MAE (std)'!D5</f>
        <v>1.9305439647933388E-2</v>
      </c>
      <c r="H6" s="25">
        <f>AVERAGE(Shuttle!C7:C11)</f>
        <v>7.1800000000000003E-2</v>
      </c>
      <c r="I6" s="26">
        <f>'MAE (std)'!E5</f>
        <v>2.2532199182503262E-2</v>
      </c>
      <c r="J6" s="25">
        <f>AVERAGE(Shuttle!C12:C16)</f>
        <v>6.8399999999999989E-2</v>
      </c>
      <c r="K6" s="26">
        <f>'MAE (std)'!F5</f>
        <v>9.0166512630798969E-3</v>
      </c>
      <c r="L6" s="25">
        <f>AVERAGE(Shuttle!C17:C21)</f>
        <v>8.7400000000000005E-2</v>
      </c>
      <c r="M6" s="26">
        <f>'MAE (std)'!G5</f>
        <v>2.5432262974418952E-2</v>
      </c>
      <c r="N6" s="25">
        <f>AVERAGE(Shuttle!C22:C26)</f>
        <v>7.8399999999999997E-2</v>
      </c>
      <c r="O6" s="38">
        <f>'MAE (std)'!H5</f>
        <v>3.1800943382233146E-2</v>
      </c>
    </row>
    <row r="7" spans="1:15" x14ac:dyDescent="0.3">
      <c r="A7" s="39" t="s">
        <v>18</v>
      </c>
      <c r="B7" s="28">
        <f>AVERAGE(ONP!C32:C36)</f>
        <v>9.5799999999999996E-2</v>
      </c>
      <c r="C7" s="29">
        <f>'MAE (std)'!B6</f>
        <v>7.3526865838277083E-2</v>
      </c>
      <c r="D7" s="28">
        <f>AVERAGE(ONP!C27:C31)</f>
        <v>6.8000000000000005E-2</v>
      </c>
      <c r="E7" s="30">
        <f>'MAE (std)'!C6</f>
        <v>4.2385138905045465E-2</v>
      </c>
      <c r="F7" s="28">
        <f>AVERAGE(ONP!C2:C6)</f>
        <v>0.12940000000000002</v>
      </c>
      <c r="G7" s="29">
        <f>'MAE (std)'!D6</f>
        <v>0.1538255505434647</v>
      </c>
      <c r="H7" s="28">
        <f>AVERAGE(ONP!C7:C11)</f>
        <v>0.1406</v>
      </c>
      <c r="I7" s="29">
        <f>'MAE (std)'!E6</f>
        <v>0.1045528574454089</v>
      </c>
      <c r="J7" s="28">
        <f>AVERAGE(ONP!C12:C16)</f>
        <v>0.1</v>
      </c>
      <c r="K7" s="29">
        <f>'MAE (std)'!F6</f>
        <v>4.1079191812887453E-2</v>
      </c>
      <c r="L7" s="28">
        <f>AVERAGE(ONP!C17:C21)</f>
        <v>4.9599999999999998E-2</v>
      </c>
      <c r="M7" s="29">
        <f>'MAE (std)'!G6</f>
        <v>2.3168944732119338E-2</v>
      </c>
      <c r="N7" s="28">
        <f>AVERAGE(ONP!C22:C26)</f>
        <v>0.11779999999999999</v>
      </c>
      <c r="O7" s="40">
        <f>'MAE (std)'!H6</f>
        <v>6.556828501646203E-2</v>
      </c>
    </row>
    <row r="8" spans="1:15" ht="16.2" thickBot="1" x14ac:dyDescent="0.35">
      <c r="A8" s="35" t="s">
        <v>28</v>
      </c>
      <c r="B8" s="31">
        <f>AVERAGE(B3:B7)</f>
        <v>0.13991999999999999</v>
      </c>
      <c r="C8" s="32">
        <f t="shared" ref="C8:O8" si="0">AVERAGE(C3:C7)</f>
        <v>4.9403429133762833E-2</v>
      </c>
      <c r="D8" s="31">
        <f t="shared" si="0"/>
        <v>0.16431999999999997</v>
      </c>
      <c r="E8" s="33">
        <f t="shared" si="0"/>
        <v>6.6408381586428478E-2</v>
      </c>
      <c r="F8" s="31">
        <f t="shared" si="0"/>
        <v>0.16352000000000003</v>
      </c>
      <c r="G8" s="32">
        <f t="shared" si="0"/>
        <v>8.8801918812351513E-2</v>
      </c>
      <c r="H8" s="31">
        <f t="shared" si="0"/>
        <v>0.22235999999999997</v>
      </c>
      <c r="I8" s="32">
        <f t="shared" si="0"/>
        <v>0.10214551639742216</v>
      </c>
      <c r="J8" s="31">
        <f t="shared" si="0"/>
        <v>0.26563999999999999</v>
      </c>
      <c r="K8" s="32">
        <f t="shared" si="0"/>
        <v>0.16641850841356615</v>
      </c>
      <c r="L8" s="31">
        <f t="shared" si="0"/>
        <v>0.23452000000000001</v>
      </c>
      <c r="M8" s="32">
        <f t="shared" si="0"/>
        <v>0.10820850267594864</v>
      </c>
      <c r="N8" s="31">
        <f t="shared" si="0"/>
        <v>0.24939999999999998</v>
      </c>
      <c r="O8" s="41">
        <f t="shared" si="0"/>
        <v>0.11087155754971949</v>
      </c>
    </row>
    <row r="12" spans="1:15" x14ac:dyDescent="0.3">
      <c r="F12" s="5"/>
    </row>
  </sheetData>
  <mergeCells count="7">
    <mergeCell ref="N1:O1"/>
    <mergeCell ref="B1:C1"/>
    <mergeCell ref="D1:E1"/>
    <mergeCell ref="F1:G1"/>
    <mergeCell ref="H1:I1"/>
    <mergeCell ref="J1:K1"/>
    <mergeCell ref="L1:M1"/>
  </mergeCells>
  <phoneticPr fontId="1" type="noConversion"/>
  <conditionalFormatting sqref="B3:N8">
    <cfRule type="expression" dxfId="7" priority="2">
      <formula>B3=MIN($B3,$D3,$F3,$H3,$J3,$L3,N3)</formula>
    </cfRule>
  </conditionalFormatting>
  <conditionalFormatting sqref="O3:O7">
    <cfRule type="expression" dxfId="6" priority="1">
      <formula>O3=MIN($B3:$N3)</formula>
    </cfRule>
  </conditionalFormatting>
  <pageMargins left="0.7" right="0.7" top="0.75" bottom="0.75" header="0.3" footer="0.3"/>
  <pageSetup paperSize="9" orientation="portrait" r:id="rId1"/>
  <ignoredErrors>
    <ignoredError sqref="N3:N7 B3:B7 D3:D7 F3:F7 H3:H7 J3:J7 L3:L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D697-8A0A-4969-9170-1ACC2ED12377}">
  <dimension ref="A1:H6"/>
  <sheetViews>
    <sheetView workbookViewId="0">
      <selection activeCell="B1" sqref="B1"/>
    </sheetView>
  </sheetViews>
  <sheetFormatPr defaultRowHeight="15.6" x14ac:dyDescent="0.3"/>
  <cols>
    <col min="1" max="8" width="11.8984375" customWidth="1"/>
  </cols>
  <sheetData>
    <row r="1" spans="1:8" ht="16.2" thickBot="1" x14ac:dyDescent="0.35">
      <c r="A1" s="3"/>
      <c r="B1" s="4" t="s">
        <v>33</v>
      </c>
      <c r="C1" s="4" t="s">
        <v>20</v>
      </c>
      <c r="D1" s="3" t="s">
        <v>9</v>
      </c>
      <c r="E1" s="3" t="s">
        <v>4</v>
      </c>
      <c r="F1" s="3" t="s">
        <v>10</v>
      </c>
      <c r="G1" s="3" t="s">
        <v>12</v>
      </c>
      <c r="H1" s="3" t="s">
        <v>6</v>
      </c>
    </row>
    <row r="2" spans="1:8" x14ac:dyDescent="0.3">
      <c r="A2" t="s">
        <v>14</v>
      </c>
      <c r="B2" s="5">
        <f>_xlfn.STDEV.S(STB!C32:C36)</f>
        <v>4.9431771159852186E-2</v>
      </c>
      <c r="C2" s="5">
        <f>_xlfn.STDEV.S(STB!C27:C31)</f>
        <v>7.2334639005112861E-2</v>
      </c>
      <c r="D2" s="5">
        <f>_xlfn.STDEV.S(STB!C2:C6)</f>
        <v>7.2365737749296805E-2</v>
      </c>
      <c r="E2" s="5">
        <f>_xlfn.STDEV.S(STB!C7:C11)</f>
        <v>3.1630681307869446E-2</v>
      </c>
      <c r="F2" s="5">
        <f>_xlfn.STDEV.S(STB!C12:C16)</f>
        <v>0.21589696616673421</v>
      </c>
      <c r="G2" s="5">
        <f>_xlfn.STDEV.S(STB!C17:C21)</f>
        <v>0.13448122545545158</v>
      </c>
      <c r="H2" s="5">
        <f>_xlfn.STDEV.S(STB!C22:C26)</f>
        <v>7.7578992001701236E-2</v>
      </c>
    </row>
    <row r="3" spans="1:8" x14ac:dyDescent="0.3">
      <c r="A3" t="s">
        <v>15</v>
      </c>
      <c r="B3" s="5">
        <f>STDEV(LG!C32:C36)</f>
        <v>2.4283739415501573E-2</v>
      </c>
      <c r="C3" s="5">
        <f>_xlfn.STDEV.S(LG!C27:C31)</f>
        <v>5.4992726791822252E-2</v>
      </c>
      <c r="D3" s="5">
        <f>_xlfn.STDEV.S(LG!C2:C6)</f>
        <v>8.0108052029742929E-2</v>
      </c>
      <c r="E3" s="5">
        <f>_xlfn.STDEV.S(LG!C7:C11)</f>
        <v>0.18593896848159622</v>
      </c>
      <c r="F3" s="5">
        <f>_xlfn.STDEV.S(LG!C12:C16)</f>
        <v>0.17017549764875092</v>
      </c>
      <c r="G3" s="5">
        <f>_xlfn.STDEV.S(LG!C17:C21)</f>
        <v>0.14548608180853609</v>
      </c>
      <c r="H3" s="5">
        <f>_xlfn.STDEV.S(LG!C22:C26)</f>
        <v>0.18765660126944642</v>
      </c>
    </row>
    <row r="4" spans="1:8" x14ac:dyDescent="0.3">
      <c r="A4" t="s">
        <v>16</v>
      </c>
      <c r="B4" s="5">
        <f>_xlfn.STDEV.S(IBRL!C32:C36)</f>
        <v>7.3067092456180385E-2</v>
      </c>
      <c r="C4" s="5">
        <f>_xlfn.STDEV.S(IBRL!C27:C31)</f>
        <v>0.13649725271960614</v>
      </c>
      <c r="D4" s="5">
        <f>_xlfn.STDEV.S(IBRL!C2:C6)</f>
        <v>0.11840481409131971</v>
      </c>
      <c r="E4" s="5">
        <f>_xlfn.STDEV.S(IBRL!C7:C11)</f>
        <v>0.16607287556973291</v>
      </c>
      <c r="F4" s="5">
        <f>_xlfn.STDEV.S(IBRL!C12:C16)</f>
        <v>0.3959242351763782</v>
      </c>
      <c r="G4" s="5">
        <f>_xlfn.STDEV.S(IBRL!C17:C21)</f>
        <v>0.21247399840921719</v>
      </c>
      <c r="H4" s="5">
        <f>_xlfn.STDEV.S(IBRL!C22:C26)</f>
        <v>0.19175296607875464</v>
      </c>
    </row>
    <row r="5" spans="1:8" x14ac:dyDescent="0.3">
      <c r="A5" t="s">
        <v>17</v>
      </c>
      <c r="B5" s="5">
        <f>_xlfn.STDEV.S(Shuttle!C32:C36)</f>
        <v>2.6707676799002943E-2</v>
      </c>
      <c r="C5" s="5">
        <f>_xlfn.STDEV.S(Shuttle!C27:C31)</f>
        <v>2.5832150510555641E-2</v>
      </c>
      <c r="D5" s="5">
        <f>_xlfn.STDEV.S(Shuttle!C2:C6)</f>
        <v>1.9305439647933388E-2</v>
      </c>
      <c r="E5" s="5">
        <f>_xlfn.STDEV.S(Shuttle!C7:C11)</f>
        <v>2.2532199182503262E-2</v>
      </c>
      <c r="F5" s="5">
        <f>_xlfn.STDEV.S(Shuttle!C12:C16)</f>
        <v>9.0166512630798969E-3</v>
      </c>
      <c r="G5" s="5">
        <f>_xlfn.STDEV.S(Shuttle!C17:C21)</f>
        <v>2.5432262974418952E-2</v>
      </c>
      <c r="H5" s="5">
        <f>_xlfn.STDEV.S(Shuttle!C22:C26)</f>
        <v>3.1800943382233146E-2</v>
      </c>
    </row>
    <row r="6" spans="1:8" x14ac:dyDescent="0.3">
      <c r="A6" s="2" t="s">
        <v>18</v>
      </c>
      <c r="B6" s="6">
        <f>_xlfn.STDEV.S(ONP!C32:C36)</f>
        <v>7.3526865838277083E-2</v>
      </c>
      <c r="C6" s="6">
        <f>_xlfn.STDEV.S(ONP!C27:C31)</f>
        <v>4.2385138905045465E-2</v>
      </c>
      <c r="D6" s="6">
        <f>_xlfn.STDEV.S(ONP!C2:C6)</f>
        <v>0.1538255505434647</v>
      </c>
      <c r="E6" s="6">
        <f>_xlfn.STDEV.S(ONP!C7:C11)</f>
        <v>0.1045528574454089</v>
      </c>
      <c r="F6" s="6">
        <f>_xlfn.STDEV.S(ONP!C12:C16)</f>
        <v>4.1079191812887453E-2</v>
      </c>
      <c r="G6" s="6">
        <f>_xlfn.STDEV.S(ONP!C17:C21)</f>
        <v>2.3168944732119338E-2</v>
      </c>
      <c r="H6" s="6">
        <f>_xlfn.STDEV.S(ONP!C22:C26)</f>
        <v>6.556828501646203E-2</v>
      </c>
    </row>
  </sheetData>
  <phoneticPr fontId="1" type="noConversion"/>
  <conditionalFormatting sqref="B2:H6">
    <cfRule type="expression" dxfId="5" priority="1">
      <formula>B2=MIN($B2:$H2)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DS desc</vt:lpstr>
      <vt:lpstr>IBRL-same data run</vt:lpstr>
      <vt:lpstr>STB</vt:lpstr>
      <vt:lpstr>LG</vt:lpstr>
      <vt:lpstr>IBRL</vt:lpstr>
      <vt:lpstr>Shuttle</vt:lpstr>
      <vt:lpstr>ONP</vt:lpstr>
      <vt:lpstr>MAE</vt:lpstr>
      <vt:lpstr>MAE (std)</vt:lpstr>
      <vt:lpstr>AUC</vt:lpstr>
      <vt:lpstr>AUC(all)</vt:lpstr>
      <vt:lpstr>details_all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Katherine</cp:lastModifiedBy>
  <dcterms:created xsi:type="dcterms:W3CDTF">2020-05-25T14:33:56Z</dcterms:created>
  <dcterms:modified xsi:type="dcterms:W3CDTF">2020-07-01T13:29:02Z</dcterms:modified>
</cp:coreProperties>
</file>