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Olsen\Documents\"/>
    </mc:Choice>
  </mc:AlternateContent>
  <bookViews>
    <workbookView xWindow="0" yWindow="0" windowWidth="20490" windowHeight="7530"/>
  </bookViews>
  <sheets>
    <sheet name="Goal Bins" sheetId="1" r:id="rId1"/>
    <sheet name="Backers Bi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H23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<sst xmlns="http://schemas.openxmlformats.org/spreadsheetml/2006/main" count="76" uniqueCount="54">
  <si>
    <t>ANALYSIS OF KICKSTARTER DATA USING GOAL BINS</t>
  </si>
  <si>
    <t>Total</t>
  </si>
  <si>
    <t>Successful</t>
  </si>
  <si>
    <t>(Successful Only)</t>
  </si>
  <si>
    <t>BACKERS</t>
  </si>
  <si>
    <t>Mean</t>
  </si>
  <si>
    <t>Median</t>
  </si>
  <si>
    <t>Max</t>
  </si>
  <si>
    <t>AMOUNT PLEDGED</t>
  </si>
  <si>
    <t>COUNT</t>
  </si>
  <si>
    <t>EXPECTED VALUE</t>
  </si>
  <si>
    <t>(Amount Pledged  x  % Successful)</t>
  </si>
  <si>
    <t>Using Mean</t>
  </si>
  <si>
    <t>Using Median</t>
  </si>
  <si>
    <t>0-2</t>
  </si>
  <si>
    <t>2-100</t>
  </si>
  <si>
    <t>100-500</t>
  </si>
  <si>
    <t>500-1K</t>
  </si>
  <si>
    <t>1K-1.5K</t>
  </si>
  <si>
    <t>1.5K-2K</t>
  </si>
  <si>
    <t>2K-3K</t>
  </si>
  <si>
    <t>Goal Bins ($)</t>
  </si>
  <si>
    <t>3K-4K</t>
  </si>
  <si>
    <t>4K-5K</t>
  </si>
  <si>
    <t>5K-7.5K</t>
  </si>
  <si>
    <t>7.5K-10K</t>
  </si>
  <si>
    <t>10K-15K</t>
  </si>
  <si>
    <t>15K-30K</t>
  </si>
  <si>
    <t>30K-45K</t>
  </si>
  <si>
    <t>45K-60K</t>
  </si>
  <si>
    <t>60K-100K</t>
  </si>
  <si>
    <t>100K-500K</t>
  </si>
  <si>
    <t>500K-1M</t>
  </si>
  <si>
    <t>1M-2M</t>
  </si>
  <si>
    <t>TOTAL</t>
  </si>
  <si>
    <r>
      <rPr>
        <sz val="11"/>
        <color rgb="FF00B0F0"/>
        <rFont val="Calibri"/>
        <family val="2"/>
        <scheme val="minor"/>
      </rPr>
      <t xml:space="preserve">Percent </t>
    </r>
    <r>
      <rPr>
        <u/>
        <sz val="11"/>
        <color rgb="FF00B0F0"/>
        <rFont val="Calibri"/>
        <family val="2"/>
        <scheme val="minor"/>
      </rPr>
      <t>Successful</t>
    </r>
  </si>
  <si>
    <t>Backers Bins (#)</t>
  </si>
  <si>
    <t>0-1</t>
  </si>
  <si>
    <t>1-2</t>
  </si>
  <si>
    <t>2-5</t>
  </si>
  <si>
    <t>5-10</t>
  </si>
  <si>
    <t>10-20</t>
  </si>
  <si>
    <t>20-30</t>
  </si>
  <si>
    <t>30-40</t>
  </si>
  <si>
    <t>40-50</t>
  </si>
  <si>
    <t>50-100</t>
  </si>
  <si>
    <t>100-150</t>
  </si>
  <si>
    <t>150-200</t>
  </si>
  <si>
    <t>200-300</t>
  </si>
  <si>
    <t>300-500</t>
  </si>
  <si>
    <t>1K-2K</t>
  </si>
  <si>
    <t>2K-86K</t>
  </si>
  <si>
    <t>ANALYSIS OF KICKSTARTER DATA USING BACKERS BINS</t>
  </si>
  <si>
    <t>PLEDGED AS %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</si>
</sst>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u val="singleAccounting"/>
      <sz val="11"/>
      <color rgb="FF00B0F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 val="singleAccounting"/>
      <sz val="11"/>
      <color rgb="FFFF000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/>
    <xf numFmtId="165" fontId="5" fillId="0" borderId="0" xfId="1" applyNumberFormat="1" applyFont="1"/>
    <xf numFmtId="165" fontId="0" fillId="0" borderId="0" xfId="0" applyNumberFormat="1"/>
    <xf numFmtId="9" fontId="0" fillId="0" borderId="0" xfId="2" applyFont="1"/>
    <xf numFmtId="43" fontId="5" fillId="0" borderId="0" xfId="1" applyFont="1"/>
    <xf numFmtId="165" fontId="0" fillId="0" borderId="0" xfId="1" applyNumberFormat="1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 wrapText="1"/>
    </xf>
    <xf numFmtId="166" fontId="6" fillId="0" borderId="0" xfId="2" applyNumberFormat="1" applyFont="1"/>
    <xf numFmtId="166" fontId="8" fillId="0" borderId="0" xfId="2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2" fillId="0" borderId="0" xfId="1" applyNumberFormat="1" applyFont="1" applyAlignment="1">
      <alignment wrapText="1"/>
    </xf>
    <xf numFmtId="165" fontId="2" fillId="0" borderId="0" xfId="1" applyNumberFormat="1" applyFont="1"/>
    <xf numFmtId="43" fontId="10" fillId="0" borderId="0" xfId="1" applyFont="1" applyAlignment="1"/>
    <xf numFmtId="43" fontId="10" fillId="0" borderId="0" xfId="1" applyFont="1"/>
    <xf numFmtId="0" fontId="11" fillId="0" borderId="0" xfId="0" applyFont="1" applyAlignment="1"/>
    <xf numFmtId="0" fontId="12" fillId="0" borderId="0" xfId="0" applyFont="1"/>
    <xf numFmtId="0" fontId="11" fillId="0" borderId="0" xfId="0" applyFont="1" applyAlignment="1">
      <alignment wrapText="1"/>
    </xf>
    <xf numFmtId="49" fontId="12" fillId="0" borderId="0" xfId="0" applyNumberFormat="1" applyFont="1"/>
    <xf numFmtId="165" fontId="10" fillId="0" borderId="0" xfId="1" applyNumberFormat="1" applyFont="1"/>
    <xf numFmtId="9" fontId="3" fillId="0" borderId="0" xfId="2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9" fontId="13" fillId="0" borderId="0" xfId="2" applyFont="1"/>
    <xf numFmtId="9" fontId="14" fillId="0" borderId="0" xfId="2" applyFont="1"/>
    <xf numFmtId="9" fontId="13" fillId="0" borderId="1" xfId="2" applyFont="1" applyBorder="1"/>
    <xf numFmtId="166" fontId="6" fillId="0" borderId="1" xfId="2" applyNumberFormat="1" applyFont="1" applyBorder="1"/>
    <xf numFmtId="165" fontId="0" fillId="0" borderId="1" xfId="1" applyNumberFormat="1" applyFont="1" applyBorder="1"/>
    <xf numFmtId="49" fontId="12" fillId="0" borderId="1" xfId="0" applyNumberFormat="1" applyFont="1" applyBorder="1"/>
    <xf numFmtId="49" fontId="12" fillId="0" borderId="2" xfId="0" applyNumberFormat="1" applyFont="1" applyBorder="1"/>
    <xf numFmtId="0" fontId="1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abSelected="1" topLeftCell="A6" workbookViewId="0">
      <selection activeCell="A18" sqref="A18"/>
    </sheetView>
  </sheetViews>
  <sheetFormatPr defaultRowHeight="15" x14ac:dyDescent="0.25"/>
  <cols>
    <col min="1" max="1" width="11.85546875" customWidth="1"/>
    <col min="2" max="2" width="9.28515625" customWidth="1"/>
    <col min="3" max="3" width="10.5703125" customWidth="1"/>
    <col min="4" max="4" width="11.7109375" style="12" customWidth="1"/>
    <col min="5" max="5" width="10.5703125" bestFit="1" customWidth="1"/>
    <col min="6" max="6" width="10.85546875" customWidth="1"/>
    <col min="7" max="7" width="11.140625" customWidth="1"/>
    <col min="8" max="8" width="15.42578125" customWidth="1"/>
    <col min="9" max="9" width="15.7109375" customWidth="1"/>
    <col min="10" max="10" width="9" customWidth="1"/>
    <col min="11" max="11" width="8.85546875" customWidth="1"/>
    <col min="12" max="12" width="9.140625" customWidth="1"/>
  </cols>
  <sheetData>
    <row r="1" spans="1:12" ht="20.100000000000001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" customHeight="1" x14ac:dyDescent="0.25">
      <c r="E2" s="1" t="s">
        <v>8</v>
      </c>
      <c r="F2" s="1"/>
      <c r="G2" s="1"/>
      <c r="H2" s="16" t="s">
        <v>10</v>
      </c>
      <c r="I2" s="16"/>
      <c r="J2" s="1" t="s">
        <v>4</v>
      </c>
      <c r="K2" s="1"/>
      <c r="L2" s="1"/>
    </row>
    <row r="3" spans="1:12" ht="18" customHeight="1" x14ac:dyDescent="0.25">
      <c r="B3" s="4" t="s">
        <v>9</v>
      </c>
      <c r="C3" s="4"/>
      <c r="D3" s="13" t="s">
        <v>35</v>
      </c>
      <c r="E3" s="2" t="s">
        <v>3</v>
      </c>
      <c r="F3" s="2"/>
      <c r="G3" s="2"/>
      <c r="H3" s="17" t="s">
        <v>11</v>
      </c>
      <c r="I3" s="17"/>
      <c r="J3" s="2" t="s">
        <v>3</v>
      </c>
      <c r="K3" s="2"/>
      <c r="L3" s="2"/>
    </row>
    <row r="4" spans="1:12" ht="18" customHeight="1" x14ac:dyDescent="0.25">
      <c r="A4" s="23" t="s">
        <v>21</v>
      </c>
      <c r="B4" s="3" t="s">
        <v>1</v>
      </c>
      <c r="C4" s="3" t="s">
        <v>2</v>
      </c>
      <c r="D4" s="13"/>
      <c r="E4" s="3" t="s">
        <v>5</v>
      </c>
      <c r="F4" s="3" t="s">
        <v>6</v>
      </c>
      <c r="G4" s="3" t="s">
        <v>7</v>
      </c>
      <c r="H4" s="18" t="s">
        <v>12</v>
      </c>
      <c r="I4" s="18" t="s">
        <v>13</v>
      </c>
      <c r="J4" s="3" t="s">
        <v>5</v>
      </c>
      <c r="K4" s="3" t="s">
        <v>6</v>
      </c>
      <c r="L4" s="3" t="s">
        <v>7</v>
      </c>
    </row>
    <row r="5" spans="1:12" ht="18" customHeight="1" x14ac:dyDescent="0.25">
      <c r="A5" s="24" t="s">
        <v>14</v>
      </c>
      <c r="B5" s="6">
        <v>80</v>
      </c>
      <c r="C5" s="6">
        <v>69</v>
      </c>
      <c r="D5" s="14">
        <f>C5/B5</f>
        <v>0.86250000000000004</v>
      </c>
      <c r="E5" s="6">
        <v>1380</v>
      </c>
      <c r="F5" s="6">
        <v>150</v>
      </c>
      <c r="G5" s="11">
        <v>22603</v>
      </c>
      <c r="H5" s="19">
        <f>E5*D5</f>
        <v>1190.25</v>
      </c>
      <c r="I5" s="20">
        <f>F5*D5</f>
        <v>129.375</v>
      </c>
      <c r="J5" s="6">
        <v>52</v>
      </c>
      <c r="K5" s="6">
        <v>9</v>
      </c>
      <c r="L5" s="6">
        <v>1499</v>
      </c>
    </row>
    <row r="6" spans="1:12" ht="18" customHeight="1" x14ac:dyDescent="0.25">
      <c r="A6" s="24" t="s">
        <v>15</v>
      </c>
      <c r="B6" s="6">
        <v>967</v>
      </c>
      <c r="C6" s="6">
        <v>532</v>
      </c>
      <c r="D6" s="14">
        <f t="shared" ref="D6:D24" si="0">C6/B6</f>
        <v>0.55015511892450875</v>
      </c>
      <c r="E6" s="6">
        <v>902</v>
      </c>
      <c r="F6" s="6">
        <v>159</v>
      </c>
      <c r="G6" s="6">
        <v>134090</v>
      </c>
      <c r="H6" s="19">
        <f t="shared" ref="H6:H24" si="1">E6*D6</f>
        <v>496.23991726990687</v>
      </c>
      <c r="I6" s="20">
        <f t="shared" ref="I6:I24" si="2">F6*D6</f>
        <v>87.474663908996888</v>
      </c>
      <c r="J6" s="6">
        <v>27</v>
      </c>
      <c r="K6" s="6">
        <v>9</v>
      </c>
      <c r="L6" s="6">
        <v>1318</v>
      </c>
    </row>
    <row r="7" spans="1:12" ht="18" customHeight="1" x14ac:dyDescent="0.25">
      <c r="A7" s="24" t="s">
        <v>16</v>
      </c>
      <c r="B7" s="6">
        <v>4230</v>
      </c>
      <c r="C7" s="6">
        <v>2194</v>
      </c>
      <c r="D7" s="14">
        <f t="shared" si="0"/>
        <v>0.51867612293144205</v>
      </c>
      <c r="E7" s="6">
        <v>1222</v>
      </c>
      <c r="F7" s="6">
        <v>551</v>
      </c>
      <c r="G7" s="6">
        <v>137571</v>
      </c>
      <c r="H7" s="19">
        <f t="shared" si="1"/>
        <v>633.82222222222219</v>
      </c>
      <c r="I7" s="20">
        <f t="shared" si="2"/>
        <v>285.79054373522456</v>
      </c>
      <c r="J7" s="6">
        <v>35</v>
      </c>
      <c r="K7" s="6">
        <v>18</v>
      </c>
      <c r="L7" s="6">
        <v>2254</v>
      </c>
    </row>
    <row r="8" spans="1:12" ht="18" customHeight="1" x14ac:dyDescent="0.25">
      <c r="A8" s="24" t="s">
        <v>17</v>
      </c>
      <c r="B8" s="6">
        <v>5115</v>
      </c>
      <c r="C8" s="6">
        <v>2455</v>
      </c>
      <c r="D8" s="14">
        <f t="shared" si="0"/>
        <v>0.47996089931573804</v>
      </c>
      <c r="E8" s="6">
        <v>2200</v>
      </c>
      <c r="F8" s="6">
        <v>1120</v>
      </c>
      <c r="G8" s="6">
        <v>103156</v>
      </c>
      <c r="H8" s="19">
        <f t="shared" si="1"/>
        <v>1055.9139784946237</v>
      </c>
      <c r="I8" s="20">
        <f t="shared" si="2"/>
        <v>537.55620723362665</v>
      </c>
      <c r="J8" s="6">
        <v>53</v>
      </c>
      <c r="K8" s="6">
        <v>28</v>
      </c>
      <c r="L8" s="6">
        <v>3022</v>
      </c>
    </row>
    <row r="9" spans="1:12" ht="18" customHeight="1" x14ac:dyDescent="0.25">
      <c r="A9" s="24" t="s">
        <v>18</v>
      </c>
      <c r="B9" s="6">
        <v>3126</v>
      </c>
      <c r="C9" s="6">
        <v>1518</v>
      </c>
      <c r="D9" s="14">
        <f t="shared" si="0"/>
        <v>0.4856046065259117</v>
      </c>
      <c r="E9" s="6">
        <v>2546</v>
      </c>
      <c r="F9" s="6">
        <v>1624</v>
      </c>
      <c r="G9" s="6">
        <v>87563</v>
      </c>
      <c r="H9" s="19">
        <f t="shared" si="1"/>
        <v>1236.3493282149711</v>
      </c>
      <c r="I9" s="20">
        <f t="shared" si="2"/>
        <v>788.62188099808054</v>
      </c>
      <c r="J9" s="6">
        <v>60</v>
      </c>
      <c r="K9" s="6">
        <v>34</v>
      </c>
      <c r="L9" s="6">
        <v>2453</v>
      </c>
    </row>
    <row r="10" spans="1:12" ht="18" customHeight="1" x14ac:dyDescent="0.25">
      <c r="A10" s="24" t="s">
        <v>19</v>
      </c>
      <c r="B10" s="6">
        <v>3312</v>
      </c>
      <c r="C10" s="6">
        <v>1482</v>
      </c>
      <c r="D10" s="14">
        <f t="shared" si="0"/>
        <v>0.44746376811594202</v>
      </c>
      <c r="E10" s="6">
        <v>3257</v>
      </c>
      <c r="F10" s="6">
        <v>2202</v>
      </c>
      <c r="G10" s="6">
        <v>101457</v>
      </c>
      <c r="H10" s="19">
        <f t="shared" si="1"/>
        <v>1457.3894927536232</v>
      </c>
      <c r="I10" s="20">
        <f t="shared" si="2"/>
        <v>985.31521739130437</v>
      </c>
      <c r="J10" s="6">
        <v>69</v>
      </c>
      <c r="K10" s="6">
        <v>45</v>
      </c>
      <c r="L10" s="6">
        <v>2128</v>
      </c>
    </row>
    <row r="11" spans="1:12" ht="18" customHeight="1" x14ac:dyDescent="0.25">
      <c r="A11" s="24" t="s">
        <v>20</v>
      </c>
      <c r="B11" s="6">
        <v>5575</v>
      </c>
      <c r="C11" s="6">
        <v>2482</v>
      </c>
      <c r="D11" s="14">
        <f t="shared" si="0"/>
        <v>0.4452017937219731</v>
      </c>
      <c r="E11" s="6">
        <v>4824</v>
      </c>
      <c r="F11" s="6">
        <v>3125</v>
      </c>
      <c r="G11" s="6">
        <v>433366</v>
      </c>
      <c r="H11" s="19">
        <f t="shared" si="1"/>
        <v>2147.6534529147984</v>
      </c>
      <c r="I11" s="20">
        <f t="shared" si="2"/>
        <v>1391.2556053811659</v>
      </c>
      <c r="J11" s="6">
        <v>92</v>
      </c>
      <c r="K11" s="6">
        <v>55</v>
      </c>
      <c r="L11" s="6">
        <v>10103</v>
      </c>
    </row>
    <row r="12" spans="1:12" ht="18" customHeight="1" x14ac:dyDescent="0.25">
      <c r="A12" s="38" t="s">
        <v>22</v>
      </c>
      <c r="B12" s="6">
        <v>3729</v>
      </c>
      <c r="C12" s="6">
        <v>1676</v>
      </c>
      <c r="D12" s="34">
        <f t="shared" si="0"/>
        <v>0.44945025475998929</v>
      </c>
      <c r="E12" s="6">
        <v>6422</v>
      </c>
      <c r="F12" s="6">
        <v>4170</v>
      </c>
      <c r="G12" s="6">
        <v>147207</v>
      </c>
      <c r="H12" s="19">
        <f t="shared" si="1"/>
        <v>2886.3695360686511</v>
      </c>
      <c r="I12" s="20">
        <f t="shared" si="2"/>
        <v>1874.2075623491553</v>
      </c>
      <c r="J12" s="6">
        <v>113</v>
      </c>
      <c r="K12" s="6">
        <v>68</v>
      </c>
      <c r="L12" s="6">
        <v>4893</v>
      </c>
    </row>
    <row r="13" spans="1:12" ht="18" customHeight="1" x14ac:dyDescent="0.25">
      <c r="A13" s="24" t="s">
        <v>23</v>
      </c>
      <c r="B13" s="6">
        <v>5500</v>
      </c>
      <c r="C13" s="6">
        <v>2018</v>
      </c>
      <c r="D13" s="14">
        <f t="shared" si="0"/>
        <v>0.36690909090909091</v>
      </c>
      <c r="E13" s="6">
        <v>9418</v>
      </c>
      <c r="F13" s="6">
        <v>5490</v>
      </c>
      <c r="G13" s="6">
        <v>519071</v>
      </c>
      <c r="H13" s="19">
        <f t="shared" si="1"/>
        <v>3455.549818181818</v>
      </c>
      <c r="I13" s="20">
        <f t="shared" si="2"/>
        <v>2014.330909090909</v>
      </c>
      <c r="J13" s="6">
        <v>153</v>
      </c>
      <c r="K13" s="6">
        <v>80</v>
      </c>
      <c r="L13" s="6">
        <v>5923</v>
      </c>
    </row>
    <row r="14" spans="1:12" ht="18" customHeight="1" x14ac:dyDescent="0.25">
      <c r="A14" s="38" t="s">
        <v>24</v>
      </c>
      <c r="B14" s="6">
        <v>4999</v>
      </c>
      <c r="C14" s="6">
        <v>1879</v>
      </c>
      <c r="D14" s="14">
        <f t="shared" si="0"/>
        <v>0.375875175035007</v>
      </c>
      <c r="E14" s="6">
        <v>11052</v>
      </c>
      <c r="F14" s="6">
        <v>7475</v>
      </c>
      <c r="G14" s="35">
        <v>329863</v>
      </c>
      <c r="H14" s="19">
        <f t="shared" si="1"/>
        <v>4154.1724344868971</v>
      </c>
      <c r="I14" s="20">
        <f t="shared" si="2"/>
        <v>2809.6669333866776</v>
      </c>
      <c r="J14" s="6">
        <v>177</v>
      </c>
      <c r="K14" s="6">
        <v>103</v>
      </c>
      <c r="L14" s="6">
        <v>8900</v>
      </c>
    </row>
    <row r="15" spans="1:12" ht="18" customHeight="1" x14ac:dyDescent="0.25">
      <c r="A15" s="24" t="s">
        <v>25</v>
      </c>
      <c r="B15" s="6">
        <v>6486</v>
      </c>
      <c r="C15" s="6">
        <v>2249</v>
      </c>
      <c r="D15" s="14">
        <f t="shared" si="0"/>
        <v>0.34674683934628431</v>
      </c>
      <c r="E15" s="6">
        <v>21114</v>
      </c>
      <c r="F15" s="6">
        <v>10615</v>
      </c>
      <c r="G15" s="6">
        <v>3215680</v>
      </c>
      <c r="H15" s="19">
        <f t="shared" si="1"/>
        <v>7321.2127659574471</v>
      </c>
      <c r="I15" s="20">
        <f t="shared" si="2"/>
        <v>3680.7176996608077</v>
      </c>
      <c r="J15" s="6">
        <v>350</v>
      </c>
      <c r="K15" s="6">
        <v>134</v>
      </c>
      <c r="L15" s="6">
        <v>85581</v>
      </c>
    </row>
    <row r="16" spans="1:12" ht="18" customHeight="1" x14ac:dyDescent="0.25">
      <c r="A16" s="38" t="s">
        <v>26</v>
      </c>
      <c r="B16" s="6">
        <v>4960</v>
      </c>
      <c r="C16" s="6">
        <v>1661</v>
      </c>
      <c r="D16" s="34">
        <f t="shared" si="0"/>
        <v>0.33487903225806454</v>
      </c>
      <c r="E16" s="6">
        <v>27400</v>
      </c>
      <c r="F16" s="6">
        <v>15753</v>
      </c>
      <c r="G16" s="6">
        <v>1176641</v>
      </c>
      <c r="H16" s="19">
        <f t="shared" si="1"/>
        <v>9175.6854838709678</v>
      </c>
      <c r="I16" s="20">
        <f t="shared" si="2"/>
        <v>5275.3493951612909</v>
      </c>
      <c r="J16" s="6">
        <v>369</v>
      </c>
      <c r="K16" s="6">
        <v>179</v>
      </c>
      <c r="L16" s="6">
        <v>11406</v>
      </c>
    </row>
    <row r="17" spans="1:12" ht="18" customHeight="1" x14ac:dyDescent="0.25">
      <c r="A17" s="24" t="s">
        <v>27</v>
      </c>
      <c r="B17" s="6">
        <v>7631</v>
      </c>
      <c r="C17" s="6">
        <v>2021</v>
      </c>
      <c r="D17" s="14">
        <f t="shared" si="0"/>
        <v>0.26484078102476738</v>
      </c>
      <c r="E17" s="6">
        <v>55017</v>
      </c>
      <c r="F17" s="6">
        <v>27499</v>
      </c>
      <c r="G17" s="6">
        <v>5020667</v>
      </c>
      <c r="H17" s="19">
        <f t="shared" si="1"/>
        <v>14570.745249639627</v>
      </c>
      <c r="I17" s="20">
        <f t="shared" si="2"/>
        <v>7282.8566374000784</v>
      </c>
      <c r="J17" s="6">
        <v>581</v>
      </c>
      <c r="K17" s="6">
        <v>269</v>
      </c>
      <c r="L17" s="6">
        <v>26457</v>
      </c>
    </row>
    <row r="18" spans="1:12" ht="18" customHeight="1" x14ac:dyDescent="0.25">
      <c r="A18" s="24" t="s">
        <v>28</v>
      </c>
      <c r="B18" s="6">
        <v>2332</v>
      </c>
      <c r="C18" s="6">
        <v>500</v>
      </c>
      <c r="D18" s="14">
        <f t="shared" si="0"/>
        <v>0.21440823327615779</v>
      </c>
      <c r="E18" s="6">
        <v>71913</v>
      </c>
      <c r="F18" s="6">
        <v>44148</v>
      </c>
      <c r="G18" s="6">
        <v>1226811</v>
      </c>
      <c r="H18" s="19">
        <f t="shared" si="1"/>
        <v>15418.739279588335</v>
      </c>
      <c r="I18" s="20">
        <f t="shared" si="2"/>
        <v>9465.694682675814</v>
      </c>
      <c r="J18" s="6">
        <v>781</v>
      </c>
      <c r="K18" s="6">
        <v>382</v>
      </c>
      <c r="L18" s="6">
        <v>28818</v>
      </c>
    </row>
    <row r="19" spans="1:12" ht="18" customHeight="1" x14ac:dyDescent="0.25">
      <c r="A19" s="38" t="s">
        <v>29</v>
      </c>
      <c r="B19" s="6">
        <v>2266</v>
      </c>
      <c r="C19" s="6">
        <v>417</v>
      </c>
      <c r="D19" s="34">
        <f t="shared" si="0"/>
        <v>0.18402471315092675</v>
      </c>
      <c r="E19" s="6">
        <v>161120</v>
      </c>
      <c r="F19" s="6">
        <v>64082</v>
      </c>
      <c r="G19" s="6">
        <v>3401361</v>
      </c>
      <c r="H19" s="19">
        <f t="shared" si="1"/>
        <v>29650.061782877317</v>
      </c>
      <c r="I19" s="20">
        <f t="shared" si="2"/>
        <v>11792.671668137687</v>
      </c>
      <c r="J19" s="6">
        <v>1204</v>
      </c>
      <c r="K19" s="6">
        <v>558</v>
      </c>
      <c r="L19" s="6">
        <v>21975</v>
      </c>
    </row>
    <row r="20" spans="1:12" ht="18" customHeight="1" x14ac:dyDescent="0.25">
      <c r="A20" s="24" t="s">
        <v>30</v>
      </c>
      <c r="B20" s="6">
        <v>2031</v>
      </c>
      <c r="C20" s="6">
        <v>273</v>
      </c>
      <c r="D20" s="14">
        <f t="shared" si="0"/>
        <v>0.13441654357459379</v>
      </c>
      <c r="E20" s="6">
        <v>246939</v>
      </c>
      <c r="F20" s="6">
        <v>114232</v>
      </c>
      <c r="G20" s="6">
        <v>2708472</v>
      </c>
      <c r="H20" s="19">
        <f t="shared" si="1"/>
        <v>33192.686853766616</v>
      </c>
      <c r="I20" s="20">
        <f t="shared" si="2"/>
        <v>15354.670605612997</v>
      </c>
      <c r="J20" s="6">
        <v>1692</v>
      </c>
      <c r="K20" s="6">
        <v>895</v>
      </c>
      <c r="L20" s="6">
        <v>14749</v>
      </c>
    </row>
    <row r="21" spans="1:12" ht="18" customHeight="1" x14ac:dyDescent="0.25">
      <c r="A21" s="24" t="s">
        <v>31</v>
      </c>
      <c r="B21" s="6">
        <v>1747</v>
      </c>
      <c r="C21" s="6">
        <v>129</v>
      </c>
      <c r="D21" s="14">
        <f t="shared" si="0"/>
        <v>7.384087006296508E-2</v>
      </c>
      <c r="E21" s="6">
        <v>494942</v>
      </c>
      <c r="F21" s="6">
        <v>268192</v>
      </c>
      <c r="G21" s="6">
        <v>5545992</v>
      </c>
      <c r="H21" s="19">
        <f t="shared" si="1"/>
        <v>36546.947910704061</v>
      </c>
      <c r="I21" s="20">
        <f t="shared" si="2"/>
        <v>19803.53062392673</v>
      </c>
      <c r="J21" s="6">
        <v>4514</v>
      </c>
      <c r="K21" s="6">
        <v>1968</v>
      </c>
      <c r="L21" s="6">
        <v>73206</v>
      </c>
    </row>
    <row r="22" spans="1:12" ht="18" customHeight="1" x14ac:dyDescent="0.25">
      <c r="A22" s="38" t="s">
        <v>32</v>
      </c>
      <c r="B22" s="6">
        <v>192</v>
      </c>
      <c r="C22" s="6">
        <v>7</v>
      </c>
      <c r="D22" s="34">
        <f t="shared" si="0"/>
        <v>3.6458333333333336E-2</v>
      </c>
      <c r="E22" s="6">
        <v>3011339</v>
      </c>
      <c r="F22" s="6">
        <v>1350700</v>
      </c>
      <c r="G22" s="6">
        <v>8596475</v>
      </c>
      <c r="H22" s="19">
        <f t="shared" si="1"/>
        <v>109788.40104166667</v>
      </c>
      <c r="I22" s="20">
        <f t="shared" si="2"/>
        <v>49244.270833333336</v>
      </c>
      <c r="J22" s="6">
        <v>22246</v>
      </c>
      <c r="K22" s="6">
        <v>18220</v>
      </c>
      <c r="L22" s="6">
        <v>63416</v>
      </c>
    </row>
    <row r="23" spans="1:12" ht="18" customHeight="1" x14ac:dyDescent="0.4">
      <c r="A23" s="24" t="s">
        <v>33</v>
      </c>
      <c r="B23" s="7">
        <v>85</v>
      </c>
      <c r="C23" s="10">
        <v>0</v>
      </c>
      <c r="D23" s="15">
        <f t="shared" si="0"/>
        <v>0</v>
      </c>
      <c r="E23" s="7">
        <v>0</v>
      </c>
      <c r="F23" s="7">
        <v>0</v>
      </c>
      <c r="G23" s="7">
        <v>0</v>
      </c>
      <c r="H23" s="21">
        <f t="shared" si="1"/>
        <v>0</v>
      </c>
      <c r="I23" s="22">
        <f t="shared" si="2"/>
        <v>0</v>
      </c>
      <c r="J23" s="7">
        <v>0</v>
      </c>
      <c r="K23" s="7">
        <v>0</v>
      </c>
      <c r="L23" s="7">
        <v>0</v>
      </c>
    </row>
    <row r="24" spans="1:12" ht="18" customHeight="1" x14ac:dyDescent="0.25">
      <c r="A24" s="24" t="s">
        <v>34</v>
      </c>
      <c r="B24" s="6">
        <v>64363</v>
      </c>
      <c r="C24" s="6">
        <v>23562</v>
      </c>
      <c r="D24" s="14">
        <f t="shared" si="0"/>
        <v>0.36607989062038748</v>
      </c>
      <c r="E24" s="6">
        <v>22898</v>
      </c>
      <c r="F24" s="6">
        <v>5115</v>
      </c>
      <c r="G24" s="6">
        <v>8596475</v>
      </c>
      <c r="H24" s="19">
        <f t="shared" si="1"/>
        <v>8382.4973354256326</v>
      </c>
      <c r="I24" s="20">
        <f t="shared" si="2"/>
        <v>1872.4986405232819</v>
      </c>
      <c r="J24" s="6">
        <v>261</v>
      </c>
      <c r="K24" s="6">
        <v>71</v>
      </c>
      <c r="L24" s="6">
        <v>85581</v>
      </c>
    </row>
    <row r="26" spans="1:12" x14ac:dyDescent="0.25">
      <c r="B26" s="8"/>
    </row>
  </sheetData>
  <mergeCells count="9">
    <mergeCell ref="J2:L2"/>
    <mergeCell ref="J3:L3"/>
    <mergeCell ref="A1:L1"/>
    <mergeCell ref="E2:G2"/>
    <mergeCell ref="E3:G3"/>
    <mergeCell ref="H2:I2"/>
    <mergeCell ref="H3:I3"/>
    <mergeCell ref="D3:D4"/>
    <mergeCell ref="B3:C3"/>
  </mergeCells>
  <pageMargins left="0.7" right="0.7" top="0.75" bottom="0.75" header="0.3" footer="0.3"/>
  <pageSetup scale="91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topLeftCell="A7" workbookViewId="0">
      <selection activeCell="A19" sqref="A19"/>
    </sheetView>
  </sheetViews>
  <sheetFormatPr defaultRowHeight="15" x14ac:dyDescent="0.25"/>
  <cols>
    <col min="1" max="1" width="14.7109375" customWidth="1"/>
    <col min="2" max="2" width="9.5703125" customWidth="1"/>
    <col min="3" max="3" width="10.5703125" customWidth="1"/>
    <col min="4" max="4" width="11.140625" customWidth="1"/>
    <col min="5" max="6" width="10" customWidth="1"/>
    <col min="7" max="7" width="10.7109375" customWidth="1"/>
    <col min="8" max="8" width="15.7109375" customWidth="1"/>
    <col min="9" max="9" width="16.28515625" customWidth="1"/>
    <col min="10" max="11" width="12" customWidth="1"/>
  </cols>
  <sheetData>
    <row r="1" spans="1:11" ht="20.100000000000001" customHeight="1" x14ac:dyDescent="0.3">
      <c r="A1" s="5" t="s">
        <v>52</v>
      </c>
      <c r="B1" s="5"/>
      <c r="C1" s="5"/>
      <c r="D1" s="5"/>
      <c r="E1" s="5"/>
      <c r="F1" s="5"/>
      <c r="G1" s="5"/>
      <c r="H1" s="5"/>
      <c r="I1" s="5"/>
    </row>
    <row r="2" spans="1:11" ht="18" customHeight="1" x14ac:dyDescent="0.25">
      <c r="D2" s="12"/>
      <c r="E2" s="1" t="s">
        <v>8</v>
      </c>
      <c r="F2" s="1"/>
      <c r="G2" s="1"/>
      <c r="H2" s="16" t="s">
        <v>10</v>
      </c>
      <c r="I2" s="16"/>
      <c r="J2" s="29" t="s">
        <v>53</v>
      </c>
      <c r="K2" s="29"/>
    </row>
    <row r="3" spans="1:11" ht="18" customHeight="1" x14ac:dyDescent="0.25">
      <c r="B3" s="4" t="s">
        <v>9</v>
      </c>
      <c r="C3" s="4"/>
      <c r="D3" s="13" t="s">
        <v>35</v>
      </c>
      <c r="E3" s="2" t="s">
        <v>3</v>
      </c>
      <c r="F3" s="2"/>
      <c r="G3" s="2"/>
      <c r="H3" s="17" t="s">
        <v>11</v>
      </c>
      <c r="I3" s="17"/>
      <c r="J3" s="29" t="s">
        <v>3</v>
      </c>
      <c r="K3" s="29"/>
    </row>
    <row r="4" spans="1:11" ht="18" customHeight="1" x14ac:dyDescent="0.25">
      <c r="A4" s="25" t="s">
        <v>36</v>
      </c>
      <c r="B4" s="3" t="s">
        <v>1</v>
      </c>
      <c r="C4" s="3" t="s">
        <v>2</v>
      </c>
      <c r="D4" s="13"/>
      <c r="E4" s="3" t="s">
        <v>5</v>
      </c>
      <c r="F4" s="3" t="s">
        <v>6</v>
      </c>
      <c r="G4" s="3" t="s">
        <v>7</v>
      </c>
      <c r="H4" s="18" t="s">
        <v>12</v>
      </c>
      <c r="I4" s="18" t="s">
        <v>13</v>
      </c>
      <c r="J4" s="3" t="s">
        <v>5</v>
      </c>
      <c r="K4" s="30" t="s">
        <v>6</v>
      </c>
    </row>
    <row r="5" spans="1:11" ht="18" customHeight="1" x14ac:dyDescent="0.25">
      <c r="A5" s="24" t="s">
        <v>37</v>
      </c>
      <c r="B5" s="6">
        <v>5940</v>
      </c>
      <c r="C5" s="6">
        <v>67</v>
      </c>
      <c r="D5" s="14">
        <f>C5/B5</f>
        <v>1.127946127946128E-2</v>
      </c>
      <c r="E5" s="6">
        <v>309</v>
      </c>
      <c r="F5" s="6">
        <v>50</v>
      </c>
      <c r="G5" s="6">
        <v>3900</v>
      </c>
      <c r="H5" s="20">
        <f>E5*D5</f>
        <v>3.4853535353535356</v>
      </c>
      <c r="I5" s="20">
        <f>F5*D5</f>
        <v>0.56397306397306401</v>
      </c>
      <c r="J5" s="9">
        <v>3.66</v>
      </c>
      <c r="K5" s="31">
        <v>1</v>
      </c>
    </row>
    <row r="6" spans="1:11" ht="18" customHeight="1" x14ac:dyDescent="0.25">
      <c r="A6" s="26" t="s">
        <v>38</v>
      </c>
      <c r="B6" s="6">
        <v>3955</v>
      </c>
      <c r="C6" s="6">
        <v>65</v>
      </c>
      <c r="D6" s="14">
        <f t="shared" ref="D6:D21" si="0">C6/B6</f>
        <v>1.643489254108723E-2</v>
      </c>
      <c r="E6" s="6">
        <v>398</v>
      </c>
      <c r="F6" s="6">
        <v>90</v>
      </c>
      <c r="G6" s="6">
        <v>10001</v>
      </c>
      <c r="H6" s="20">
        <f t="shared" ref="H6:H21" si="1">E6*D6</f>
        <v>6.5410872313527175</v>
      </c>
      <c r="I6" s="20">
        <f t="shared" ref="I6:I21" si="2">F6*D6</f>
        <v>1.4791403286978506</v>
      </c>
      <c r="J6" s="9">
        <v>6.48</v>
      </c>
      <c r="K6" s="31">
        <v>1.1399999999999999</v>
      </c>
    </row>
    <row r="7" spans="1:11" ht="18" customHeight="1" x14ac:dyDescent="0.25">
      <c r="A7" s="26" t="s">
        <v>39</v>
      </c>
      <c r="B7" s="6">
        <v>6510</v>
      </c>
      <c r="C7" s="6">
        <v>282</v>
      </c>
      <c r="D7" s="14">
        <f t="shared" si="0"/>
        <v>4.3317972350230417E-2</v>
      </c>
      <c r="E7" s="6">
        <v>409</v>
      </c>
      <c r="F7" s="6">
        <v>176</v>
      </c>
      <c r="G7" s="6">
        <v>4350</v>
      </c>
      <c r="H7" s="20">
        <f t="shared" si="1"/>
        <v>17.717050691244239</v>
      </c>
      <c r="I7" s="20">
        <f t="shared" si="2"/>
        <v>7.6239631336405536</v>
      </c>
      <c r="J7" s="9">
        <v>7.72</v>
      </c>
      <c r="K7" s="31">
        <v>1.2</v>
      </c>
    </row>
    <row r="8" spans="1:11" ht="18" customHeight="1" x14ac:dyDescent="0.25">
      <c r="A8" s="26" t="s">
        <v>40</v>
      </c>
      <c r="B8" s="6">
        <v>5428</v>
      </c>
      <c r="C8" s="6">
        <v>726</v>
      </c>
      <c r="D8" s="14">
        <f t="shared" si="0"/>
        <v>0.13375092114959469</v>
      </c>
      <c r="E8" s="6">
        <v>806</v>
      </c>
      <c r="F8" s="6">
        <v>500</v>
      </c>
      <c r="G8" s="6">
        <v>15000</v>
      </c>
      <c r="H8" s="20">
        <f t="shared" si="1"/>
        <v>107.80324244657332</v>
      </c>
      <c r="I8" s="20">
        <f t="shared" si="2"/>
        <v>66.875460574797344</v>
      </c>
      <c r="J8" s="9">
        <v>3.97</v>
      </c>
      <c r="K8" s="31">
        <v>1.0900000000000001</v>
      </c>
    </row>
    <row r="9" spans="1:11" ht="18" customHeight="1" x14ac:dyDescent="0.25">
      <c r="A9" s="26" t="s">
        <v>41</v>
      </c>
      <c r="B9" s="6">
        <v>6327</v>
      </c>
      <c r="C9" s="6">
        <v>2101</v>
      </c>
      <c r="D9" s="14">
        <f t="shared" si="0"/>
        <v>0.33206891101627944</v>
      </c>
      <c r="E9" s="6">
        <v>1439</v>
      </c>
      <c r="F9" s="6">
        <v>900</v>
      </c>
      <c r="G9" s="6">
        <v>46006</v>
      </c>
      <c r="H9" s="20">
        <f t="shared" si="1"/>
        <v>477.84716295242612</v>
      </c>
      <c r="I9" s="20">
        <f t="shared" si="2"/>
        <v>298.86201991465151</v>
      </c>
      <c r="J9" s="9">
        <v>3.12</v>
      </c>
      <c r="K9" s="31">
        <v>1.1100000000000001</v>
      </c>
    </row>
    <row r="10" spans="1:11" ht="18" customHeight="1" x14ac:dyDescent="0.25">
      <c r="A10" s="26" t="s">
        <v>42</v>
      </c>
      <c r="B10" s="6">
        <v>4282</v>
      </c>
      <c r="C10" s="6">
        <v>2181</v>
      </c>
      <c r="D10" s="14">
        <f t="shared" si="0"/>
        <v>0.50934142923867354</v>
      </c>
      <c r="E10" s="6">
        <v>2277</v>
      </c>
      <c r="F10" s="6">
        <v>1500</v>
      </c>
      <c r="G10" s="6">
        <v>50175</v>
      </c>
      <c r="H10" s="20">
        <f t="shared" si="1"/>
        <v>1159.7704343764597</v>
      </c>
      <c r="I10" s="20">
        <f t="shared" si="2"/>
        <v>764.01214385801029</v>
      </c>
      <c r="J10" s="9">
        <v>3.06</v>
      </c>
      <c r="K10" s="31">
        <v>1.1200000000000001</v>
      </c>
    </row>
    <row r="11" spans="1:11" ht="18" customHeight="1" x14ac:dyDescent="0.25">
      <c r="A11" s="26" t="s">
        <v>43</v>
      </c>
      <c r="B11" s="6">
        <v>3178</v>
      </c>
      <c r="C11" s="6">
        <v>1947</v>
      </c>
      <c r="D11" s="14">
        <f t="shared" si="0"/>
        <v>0.61264946507237261</v>
      </c>
      <c r="E11" s="6">
        <v>3168</v>
      </c>
      <c r="F11" s="6">
        <v>2225</v>
      </c>
      <c r="G11" s="6">
        <v>70047</v>
      </c>
      <c r="H11" s="20">
        <f t="shared" si="1"/>
        <v>1940.8735053492765</v>
      </c>
      <c r="I11" s="20">
        <f t="shared" si="2"/>
        <v>1363.1450597860292</v>
      </c>
      <c r="J11" s="9">
        <v>6.19</v>
      </c>
      <c r="K11" s="31">
        <v>1.1100000000000001</v>
      </c>
    </row>
    <row r="12" spans="1:11" ht="18" customHeight="1" x14ac:dyDescent="0.25">
      <c r="A12" s="26" t="s">
        <v>44</v>
      </c>
      <c r="B12" s="6">
        <v>2427</v>
      </c>
      <c r="C12" s="6">
        <v>1652</v>
      </c>
      <c r="D12" s="14">
        <f t="shared" si="0"/>
        <v>0.68067573135558301</v>
      </c>
      <c r="E12" s="6">
        <v>4201</v>
      </c>
      <c r="F12" s="6">
        <v>3000</v>
      </c>
      <c r="G12" s="6">
        <v>98014</v>
      </c>
      <c r="H12" s="20">
        <f t="shared" si="1"/>
        <v>2859.5187474248041</v>
      </c>
      <c r="I12" s="20">
        <f t="shared" si="2"/>
        <v>2042.027194066749</v>
      </c>
      <c r="J12" s="9">
        <v>5.83</v>
      </c>
      <c r="K12" s="31">
        <v>1.1100000000000001</v>
      </c>
    </row>
    <row r="13" spans="1:11" ht="18" customHeight="1" x14ac:dyDescent="0.25">
      <c r="A13" s="36" t="s">
        <v>45</v>
      </c>
      <c r="B13" s="6">
        <v>7243</v>
      </c>
      <c r="C13" s="6">
        <v>5384</v>
      </c>
      <c r="D13" s="34">
        <f t="shared" si="0"/>
        <v>0.74333839569239268</v>
      </c>
      <c r="E13" s="6">
        <v>6594</v>
      </c>
      <c r="F13" s="6">
        <v>4794</v>
      </c>
      <c r="G13" s="6">
        <v>193004</v>
      </c>
      <c r="H13" s="20">
        <f t="shared" si="1"/>
        <v>4901.573381195637</v>
      </c>
      <c r="I13" s="20">
        <f t="shared" si="2"/>
        <v>3563.5642689493307</v>
      </c>
      <c r="J13" s="9">
        <v>4.9000000000000004</v>
      </c>
      <c r="K13" s="31">
        <v>1.1200000000000001</v>
      </c>
    </row>
    <row r="14" spans="1:11" ht="18" customHeight="1" x14ac:dyDescent="0.25">
      <c r="A14" s="26" t="s">
        <v>46</v>
      </c>
      <c r="B14" s="6">
        <v>3195</v>
      </c>
      <c r="C14" s="6">
        <v>2674</v>
      </c>
      <c r="D14" s="14">
        <f t="shared" si="0"/>
        <v>0.83693270735524261</v>
      </c>
      <c r="E14" s="6">
        <v>10944</v>
      </c>
      <c r="F14" s="6">
        <v>8247</v>
      </c>
      <c r="G14" s="6">
        <v>167069</v>
      </c>
      <c r="H14" s="20">
        <f t="shared" si="1"/>
        <v>9159.3915492957749</v>
      </c>
      <c r="I14" s="20">
        <f t="shared" si="2"/>
        <v>6902.1840375586862</v>
      </c>
      <c r="J14" s="9">
        <v>5.91</v>
      </c>
      <c r="K14" s="31">
        <v>1.1499999999999999</v>
      </c>
    </row>
    <row r="15" spans="1:11" ht="18" customHeight="1" x14ac:dyDescent="0.25">
      <c r="A15" s="26" t="s">
        <v>47</v>
      </c>
      <c r="B15" s="6">
        <v>1678</v>
      </c>
      <c r="C15" s="6">
        <v>1424</v>
      </c>
      <c r="D15" s="14">
        <f t="shared" si="0"/>
        <v>0.84862932061978547</v>
      </c>
      <c r="E15" s="6">
        <v>15643</v>
      </c>
      <c r="F15" s="6">
        <v>11643</v>
      </c>
      <c r="G15" s="6">
        <v>179718</v>
      </c>
      <c r="H15" s="20">
        <f t="shared" si="1"/>
        <v>13275.108462455304</v>
      </c>
      <c r="I15" s="20">
        <f t="shared" si="2"/>
        <v>9880.5911799761616</v>
      </c>
      <c r="J15" s="9">
        <v>26.17</v>
      </c>
      <c r="K15" s="31">
        <v>1.18</v>
      </c>
    </row>
    <row r="16" spans="1:11" ht="18" customHeight="1" x14ac:dyDescent="0.25">
      <c r="A16" s="36" t="s">
        <v>48</v>
      </c>
      <c r="B16" s="6">
        <v>1829</v>
      </c>
      <c r="C16" s="6">
        <v>1630</v>
      </c>
      <c r="D16" s="14">
        <f t="shared" si="0"/>
        <v>0.89119737561509016</v>
      </c>
      <c r="E16" s="6">
        <v>21614</v>
      </c>
      <c r="F16" s="6">
        <v>16268</v>
      </c>
      <c r="G16" s="6">
        <v>510497</v>
      </c>
      <c r="H16" s="20">
        <f t="shared" si="1"/>
        <v>19262.340076544559</v>
      </c>
      <c r="I16" s="20">
        <f t="shared" si="2"/>
        <v>14497.998906506287</v>
      </c>
      <c r="J16" s="9">
        <v>2.31</v>
      </c>
      <c r="K16" s="33">
        <v>1.25</v>
      </c>
    </row>
    <row r="17" spans="1:11" ht="18" customHeight="1" x14ac:dyDescent="0.25">
      <c r="A17" s="37" t="s">
        <v>49</v>
      </c>
      <c r="B17" s="6">
        <v>1412</v>
      </c>
      <c r="C17" s="6">
        <v>1295</v>
      </c>
      <c r="D17" s="14">
        <f t="shared" si="0"/>
        <v>0.91713881019830024</v>
      </c>
      <c r="E17" s="6">
        <v>34003</v>
      </c>
      <c r="F17" s="6">
        <v>24182</v>
      </c>
      <c r="G17" s="35">
        <v>636131</v>
      </c>
      <c r="H17" s="20">
        <f t="shared" si="1"/>
        <v>31185.470963172804</v>
      </c>
      <c r="I17" s="20">
        <f t="shared" si="2"/>
        <v>22178.250708215295</v>
      </c>
      <c r="J17" s="9">
        <v>11.26</v>
      </c>
      <c r="K17" s="31">
        <v>1.49</v>
      </c>
    </row>
    <row r="18" spans="1:11" ht="18" customHeight="1" x14ac:dyDescent="0.25">
      <c r="A18" s="26" t="s">
        <v>17</v>
      </c>
      <c r="B18" s="6">
        <v>1146</v>
      </c>
      <c r="C18" s="6">
        <v>1080</v>
      </c>
      <c r="D18" s="14">
        <f t="shared" si="0"/>
        <v>0.94240837696335078</v>
      </c>
      <c r="E18" s="6">
        <v>57064</v>
      </c>
      <c r="F18" s="6">
        <v>40389</v>
      </c>
      <c r="G18" s="6">
        <v>1193255</v>
      </c>
      <c r="H18" s="20">
        <f t="shared" si="1"/>
        <v>53777.591623036649</v>
      </c>
      <c r="I18" s="20">
        <f t="shared" si="2"/>
        <v>38062.931937172776</v>
      </c>
      <c r="J18" s="9">
        <v>7.33</v>
      </c>
      <c r="K18" s="31">
        <v>2.04</v>
      </c>
    </row>
    <row r="19" spans="1:11" ht="18" customHeight="1" x14ac:dyDescent="0.25">
      <c r="A19" s="26" t="s">
        <v>50</v>
      </c>
      <c r="B19" s="6">
        <v>633</v>
      </c>
      <c r="C19" s="6">
        <v>616</v>
      </c>
      <c r="D19" s="14">
        <f t="shared" si="0"/>
        <v>0.97314375987361768</v>
      </c>
      <c r="E19" s="6">
        <v>117156</v>
      </c>
      <c r="F19" s="6">
        <v>76440</v>
      </c>
      <c r="G19" s="6">
        <v>1924018</v>
      </c>
      <c r="H19" s="20">
        <f t="shared" si="1"/>
        <v>114009.63033175355</v>
      </c>
      <c r="I19" s="20">
        <f t="shared" si="2"/>
        <v>74387.109004739337</v>
      </c>
      <c r="J19" s="9">
        <v>14.48</v>
      </c>
      <c r="K19" s="31">
        <v>3.61</v>
      </c>
    </row>
    <row r="20" spans="1:11" ht="18" customHeight="1" x14ac:dyDescent="0.4">
      <c r="A20" s="26" t="s">
        <v>51</v>
      </c>
      <c r="B20" s="7">
        <v>442</v>
      </c>
      <c r="C20" s="7">
        <v>438</v>
      </c>
      <c r="D20" s="15">
        <f t="shared" si="0"/>
        <v>0.99095022624434392</v>
      </c>
      <c r="E20" s="7">
        <v>496774</v>
      </c>
      <c r="F20" s="7">
        <v>250294</v>
      </c>
      <c r="G20" s="7">
        <v>8596475</v>
      </c>
      <c r="H20" s="27">
        <f t="shared" si="1"/>
        <v>492278.30769230769</v>
      </c>
      <c r="I20" s="27">
        <f t="shared" si="2"/>
        <v>248028.89592760181</v>
      </c>
      <c r="J20" s="28">
        <v>18.57</v>
      </c>
      <c r="K20" s="32">
        <v>7.73</v>
      </c>
    </row>
    <row r="21" spans="1:11" ht="18" customHeight="1" x14ac:dyDescent="0.25">
      <c r="A21" s="26" t="s">
        <v>34</v>
      </c>
      <c r="B21" s="6">
        <v>64363</v>
      </c>
      <c r="C21" s="6">
        <v>23562</v>
      </c>
      <c r="D21" s="14">
        <f t="shared" si="0"/>
        <v>0.36607989062038748</v>
      </c>
      <c r="E21" s="6">
        <v>22898</v>
      </c>
      <c r="F21" s="6">
        <v>5115</v>
      </c>
      <c r="G21" s="6">
        <v>8596475</v>
      </c>
      <c r="H21" s="20">
        <f t="shared" si="1"/>
        <v>8382.4973354256326</v>
      </c>
      <c r="I21" s="20">
        <f t="shared" si="2"/>
        <v>1872.4986405232819</v>
      </c>
      <c r="J21" s="9">
        <v>6.93</v>
      </c>
      <c r="K21" s="31">
        <v>1.17</v>
      </c>
    </row>
  </sheetData>
  <mergeCells count="9">
    <mergeCell ref="J2:K2"/>
    <mergeCell ref="J3:K3"/>
    <mergeCell ref="A1:I1"/>
    <mergeCell ref="E2:G2"/>
    <mergeCell ref="H2:I2"/>
    <mergeCell ref="B3:C3"/>
    <mergeCell ref="D3:D4"/>
    <mergeCell ref="E3:G3"/>
    <mergeCell ref="H3:I3"/>
  </mergeCells>
  <pageMargins left="0.7" right="0.7" top="0.75" bottom="0.75" header="0.3" footer="0.3"/>
  <pageSetup scale="9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Bins</vt:lpstr>
      <vt:lpstr>Backers 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KathyOlsen</dc:creator>
  <cp:lastModifiedBy>KathyOlsen</cp:lastModifiedBy>
  <cp:lastPrinted>2018-07-07T11:02:09Z</cp:lastPrinted>
  <dcterms:created xsi:type="dcterms:W3CDTF">2018-07-07T07:30:26Z</dcterms:created>
  <dcterms:modified xsi:type="dcterms:W3CDTF">2018-07-07T12:17:56Z</dcterms:modified>
</cp:coreProperties>
</file>