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atie\OneDrive\Documents\"/>
    </mc:Choice>
  </mc:AlternateContent>
  <xr:revisionPtr revIDLastSave="0" documentId="8_{A4417784-7825-40F7-8134-EB8887D91E9B}" xr6:coauthVersionLast="47" xr6:coauthVersionMax="47" xr10:uidLastSave="{00000000-0000-0000-0000-000000000000}"/>
  <bookViews>
    <workbookView xWindow="-120" yWindow="-120" windowWidth="29040" windowHeight="15840" xr2:uid="{CD6E28E7-792A-4871-8B62-209E0CA686FB}"/>
  </bookViews>
  <sheets>
    <sheet name="How it Works" sheetId="4" r:id="rId1"/>
    <sheet name="Housekeeping Report" sheetId="3" r:id="rId2"/>
    <sheet name="Offmarket Rooms" sheetId="1" r:id="rId3"/>
    <sheet name="Early Departures" sheetId="2" r:id="rId4"/>
  </sheets>
  <definedNames>
    <definedName name="_xlnm._FilterDatabase" localSheetId="3" hidden="1">'Early Departures'!$A$1:$A$13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2" l="1"/>
  <c r="A4" i="2"/>
  <c r="A6" i="2"/>
  <c r="A10" i="2"/>
  <c r="A11" i="2"/>
  <c r="A5" i="2"/>
  <c r="A7" i="2"/>
  <c r="A8" i="2"/>
  <c r="A9" i="2"/>
  <c r="A1" i="2"/>
  <c r="C1" i="1" a="1"/>
  <c r="C1" i="1" s="1"/>
  <c r="A4" i="1" s="1" a="1"/>
  <c r="A4" i="1" l="1"/>
  <c r="B12" i="1"/>
  <c r="C12" i="1" s="1"/>
  <c r="B4" i="1"/>
  <c r="C4" i="1" s="1"/>
  <c r="B21" i="1"/>
  <c r="C21" i="1" s="1"/>
  <c r="B9" i="1"/>
  <c r="C9" i="1" s="1"/>
  <c r="B20" i="1"/>
  <c r="C20" i="1" s="1"/>
  <c r="B8" i="1"/>
  <c r="C8" i="1" s="1"/>
  <c r="B19" i="1"/>
  <c r="C19" i="1" s="1"/>
  <c r="B7" i="1"/>
  <c r="C7" i="1" s="1"/>
  <c r="B18" i="1"/>
  <c r="C18" i="1" s="1"/>
  <c r="B6" i="1"/>
  <c r="C6" i="1" s="1"/>
  <c r="B17" i="1"/>
  <c r="C17" i="1" s="1"/>
  <c r="B5" i="1"/>
  <c r="C5" i="1" s="1"/>
  <c r="B16" i="1"/>
  <c r="C16" i="1" s="1"/>
  <c r="B15" i="1"/>
  <c r="C15" i="1" s="1"/>
  <c r="B14" i="1"/>
  <c r="C14" i="1" s="1"/>
  <c r="D72" i="1"/>
  <c r="D60" i="1"/>
  <c r="D48" i="1"/>
  <c r="D36" i="1"/>
  <c r="D24" i="1"/>
  <c r="B13" i="1"/>
  <c r="C13" i="1" s="1"/>
  <c r="B23" i="1"/>
  <c r="C23" i="1" s="1"/>
  <c r="B11" i="1"/>
  <c r="C11" i="1" s="1"/>
  <c r="B22" i="1"/>
  <c r="C22" i="1" s="1"/>
  <c r="B10" i="1"/>
  <c r="C10" i="1" s="1"/>
  <c r="D4" i="1" l="1" a="1"/>
  <c r="D4" i="1" s="1"/>
  <c r="B2" i="2" s="1"/>
  <c r="D44" i="1"/>
  <c r="D39" i="1"/>
  <c r="D78" i="1"/>
  <c r="D56" i="1"/>
  <c r="D35" i="1"/>
  <c r="D51" i="1"/>
  <c r="D29" i="1"/>
  <c r="D68" i="1"/>
  <c r="D73" i="1"/>
  <c r="D47" i="1"/>
  <c r="D63" i="1"/>
  <c r="D41" i="1"/>
  <c r="D59" i="1"/>
  <c r="D75" i="1"/>
  <c r="D53" i="1"/>
  <c r="D31" i="1"/>
  <c r="D32" i="1"/>
  <c r="D71" i="1"/>
  <c r="D65" i="1"/>
  <c r="D43" i="1"/>
  <c r="D33" i="1"/>
  <c r="D66" i="1"/>
  <c r="D26" i="1"/>
  <c r="D28" i="1"/>
  <c r="D77" i="1"/>
  <c r="D55" i="1"/>
  <c r="D45" i="1"/>
  <c r="D25" i="1"/>
  <c r="D38" i="1"/>
  <c r="D40" i="1"/>
  <c r="D67" i="1"/>
  <c r="D57" i="1"/>
  <c r="D54" i="1"/>
  <c r="D27" i="1"/>
  <c r="D34" i="1"/>
  <c r="D37" i="1"/>
  <c r="D50" i="1"/>
  <c r="D52" i="1"/>
  <c r="D79" i="1"/>
  <c r="D69" i="1"/>
  <c r="D46" i="1"/>
  <c r="D49" i="1"/>
  <c r="D62" i="1"/>
  <c r="D64" i="1"/>
  <c r="D30" i="1"/>
  <c r="D70" i="1"/>
  <c r="D58" i="1"/>
  <c r="D61" i="1"/>
  <c r="D74" i="1"/>
  <c r="D76" i="1"/>
  <c r="D42" i="1"/>
  <c r="B5" i="2" l="1"/>
  <c r="B4" i="2"/>
  <c r="B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<sst xmlns="http://schemas.openxmlformats.org/spreadsheetml/2006/main" count="54" uniqueCount="30">
  <si>
    <t>&lt;-- paste offmarket rooms here</t>
  </si>
  <si>
    <t>OD</t>
  </si>
  <si>
    <t>VD</t>
  </si>
  <si>
    <t>vacant</t>
  </si>
  <si>
    <t>expected departure</t>
  </si>
  <si>
    <t>Room</t>
  </si>
  <si>
    <t>HSK Status</t>
  </si>
  <si>
    <t>FD Status</t>
  </si>
  <si>
    <t>Comparison</t>
  </si>
  <si>
    <t>Type</t>
  </si>
  <si>
    <t>P2QS</t>
  </si>
  <si>
    <t>P1KS</t>
  </si>
  <si>
    <t>P1QS</t>
  </si>
  <si>
    <t>How it helps us:</t>
  </si>
  <si>
    <t>Offmarket Rooms</t>
  </si>
  <si>
    <t>302 3/17/23 3/17/23 hang kerdahl 303 3/17/23 3/18/23 hang kerdahl 304 3/17/23 3/17/23 hang kerdahl 305 3/17/23 3/17/23 hang kerdahl</t>
  </si>
  <si>
    <t>We can't get a csv of the offmarket report, so we have to copy and paste it in. When we paste it in, it appears as in cell A1. First, I separate them into room, date offmarket from, date offmarket to, description, and clerk code using textsplit(). Then, I transpose into column A using transpose(). After that, I convert all values to numeric values using numbervalue(), then filter out all numbers below 302 (our lowest room number) or above 1440 (our highest room number) using if(and()). Since all non-room values are either higher than 1440 or are an error, this only gives us the rooms that are offmarket. Lastly, I use unique with filter to get all of the values in a neat list with no blanks, which is then referenced in the early departures sheet.</t>
  </si>
  <si>
    <t>Setup process (Housekeeping Report):</t>
  </si>
  <si>
    <t>Setup process (Offmarket Rooms):</t>
  </si>
  <si>
    <t>How it works (Offmarket Rooms):</t>
  </si>
  <si>
    <t>How it works (Early Departures):</t>
  </si>
  <si>
    <t>We used to have to search rooms by vacant dirty status and then compare them to the sheet where we had highlighted all of the rooms that were getting cleaned that day. If we found one that wasn't on the sheet, that meant it was an early departure, and we had to either put it offmarket or assign it to someone. This process could take 10-15 minutes of tedious comparisons and was susceptible to human error. If we didn't have time to check until close to the end of the housekeepers' shifts, we may have missed an early departure of a room type that we need that night, and we would have to ask someone to stay late to clean it. This requires a 2-4 minute setup process at the beginning of the day, then takes only about 1 minute every time we want to check it, which allows us to check more often because we can check very quickly. This way, we can catch early departures as soon as possible, so that if we need to assign the room, we can do so, and take another room of a room type that we don't need off of a housekeeper's paper. When we catch them early enough, no housekeepers have to stay late and we still get the room type we need cleaned. As a note, no housekeepers "have" to stay late just because we ask them to, but there are several housekeepers who are willing to stay late if we need them to, we would just prefer not to ask them to if we can avoid it, as this causes more stress on both ends and causes both of us to get home later than expected.</t>
  </si>
  <si>
    <t>When we want to check the vacant dirty rooms to make sure we haven't had an early departure, we download a csv of the housekeeping report of vacant dirty rooms and paste the rooms into the comparison column. I used conditional formatting so that if the room number is the same, it gets highlighted. We can then just scroll through the list and make sure everything in the comparison column is red.</t>
  </si>
  <si>
    <t>Setup process (Early Departures):</t>
  </si>
  <si>
    <t>To set up the sheet, at the beginning of the day, preferably before we assign rooms, we download a csv of the housekeeping report for expected departures and a csv of the housekeeping report for vacant dirty rooms. This allows us to know what rooms should be vacant dirty at some point that day, so we will know if a room is vacant dirty that shouldn't be. We paste both into this sheet.</t>
  </si>
  <si>
    <t>Rooms that appear on the expected departures report include rooms that will be offmarket. We don't need to worry about those being early departures. This sheet makes the process easier if we have to setup the sheet later in the morning, after rooms are assigned. When we can't do this until later, we have to do the longer comparison process (as mentioned in "How it helps us") once to ensure that no early departures happened after rooms were assigned and before we setup the sheet. This way we only have to compare against the sheet with the highlighted rooms, instead of that and the offmarket rooms report.</t>
  </si>
  <si>
    <t>We only keep the room number from the housekeeping report, then we use filter to sort from smallest to largest because that's how we like to see the rooms. When we have to set it up after we assign rooms, we do the longer comparison process once, during which we can skip the rooms that are highlighted yellow in our comparisons, because we know they're offmarket. This is espeically helpful when we have a lot of rooms offmarket. We have 70+ rooms offmarket some nights, so this saves us a lot of time.</t>
  </si>
  <si>
    <t>Transpose</t>
  </si>
  <si>
    <t>Number</t>
  </si>
  <si>
    <t>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</si>
</sst>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b/>
      <sz val="11"/>
      <color theme="1"/>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0" xfId="0" applyAlignment="1">
      <alignment horizontal="left" wrapText="1"/>
    </xf>
    <xf numFmtId="0" fontId="0" fillId="0" borderId="0" xfId="0" applyAlignment="1">
      <alignment horizontal="center" wrapText="1"/>
    </xf>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2" fillId="0" borderId="0" xfId="0" applyFont="1" applyAlignment="1"/>
    <xf numFmtId="0" fontId="0" fillId="0" borderId="0" xfId="0" applyAlignment="1">
      <alignment horizontal="left" vertical="top" wrapText="1"/>
    </xf>
    <xf numFmtId="0" fontId="1" fillId="2" borderId="1" xfId="1" applyBorder="1"/>
  </cellXfs>
  <cellStyles count="2">
    <cellStyle name="Neutral" xfId="1" builtinId="28"/>
    <cellStyle name="Normal" xfId="0" builtinId="0"/>
  </cellStyles>
  <dxfs count="2">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2FEDE-BD04-49FD-AF33-EBE981EC5A9A}">
  <dimension ref="A1:T36"/>
  <sheetViews>
    <sheetView tabSelected="1" workbookViewId="0">
      <selection activeCell="C23" sqref="C23"/>
    </sheetView>
  </sheetViews>
  <sheetFormatPr defaultRowHeight="15" x14ac:dyDescent="0.25"/>
  <cols>
    <col min="1" max="1" width="35.7109375" bestFit="1" customWidth="1"/>
  </cols>
  <sheetData>
    <row r="1" spans="1:20" x14ac:dyDescent="0.25">
      <c r="A1" s="5" t="s">
        <v>13</v>
      </c>
    </row>
    <row r="2" spans="1:20" ht="15" customHeight="1" x14ac:dyDescent="0.25">
      <c r="A2" s="7" t="s">
        <v>21</v>
      </c>
      <c r="B2" s="7"/>
      <c r="C2" s="7"/>
      <c r="D2" s="7"/>
      <c r="E2" s="7"/>
      <c r="F2" s="7"/>
      <c r="G2" s="7"/>
      <c r="H2" s="7"/>
      <c r="I2" s="7"/>
      <c r="J2" s="7"/>
      <c r="K2" s="7"/>
      <c r="L2" s="7"/>
      <c r="M2" s="7"/>
      <c r="N2" s="7"/>
      <c r="O2" s="7"/>
      <c r="P2" s="7"/>
      <c r="Q2" s="7"/>
      <c r="R2" s="7"/>
      <c r="S2" s="7"/>
      <c r="T2" s="7"/>
    </row>
    <row r="3" spans="1:20" x14ac:dyDescent="0.25">
      <c r="A3" s="7"/>
      <c r="B3" s="7"/>
      <c r="C3" s="7"/>
      <c r="D3" s="7"/>
      <c r="E3" s="7"/>
      <c r="F3" s="7"/>
      <c r="G3" s="7"/>
      <c r="H3" s="7"/>
      <c r="I3" s="7"/>
      <c r="J3" s="7"/>
      <c r="K3" s="7"/>
      <c r="L3" s="7"/>
      <c r="M3" s="7"/>
      <c r="N3" s="7"/>
      <c r="O3" s="7"/>
      <c r="P3" s="7"/>
      <c r="Q3" s="7"/>
      <c r="R3" s="7"/>
      <c r="S3" s="7"/>
      <c r="T3" s="7"/>
    </row>
    <row r="4" spans="1:20" x14ac:dyDescent="0.25">
      <c r="A4" s="7"/>
      <c r="B4" s="7"/>
      <c r="C4" s="7"/>
      <c r="D4" s="7"/>
      <c r="E4" s="7"/>
      <c r="F4" s="7"/>
      <c r="G4" s="7"/>
      <c r="H4" s="7"/>
      <c r="I4" s="7"/>
      <c r="J4" s="7"/>
      <c r="K4" s="7"/>
      <c r="L4" s="7"/>
      <c r="M4" s="7"/>
      <c r="N4" s="7"/>
      <c r="O4" s="7"/>
      <c r="P4" s="7"/>
      <c r="Q4" s="7"/>
      <c r="R4" s="7"/>
      <c r="S4" s="7"/>
      <c r="T4" s="7"/>
    </row>
    <row r="5" spans="1:20" x14ac:dyDescent="0.25">
      <c r="A5" s="7"/>
      <c r="B5" s="7"/>
      <c r="C5" s="7"/>
      <c r="D5" s="7"/>
      <c r="E5" s="7"/>
      <c r="F5" s="7"/>
      <c r="G5" s="7"/>
      <c r="H5" s="7"/>
      <c r="I5" s="7"/>
      <c r="J5" s="7"/>
      <c r="K5" s="7"/>
      <c r="L5" s="7"/>
      <c r="M5" s="7"/>
      <c r="N5" s="7"/>
      <c r="O5" s="7"/>
      <c r="P5" s="7"/>
      <c r="Q5" s="7"/>
      <c r="R5" s="7"/>
      <c r="S5" s="7"/>
      <c r="T5" s="7"/>
    </row>
    <row r="6" spans="1:20" x14ac:dyDescent="0.25">
      <c r="A6" s="7"/>
      <c r="B6" s="7"/>
      <c r="C6" s="7"/>
      <c r="D6" s="7"/>
      <c r="E6" s="7"/>
      <c r="F6" s="7"/>
      <c r="G6" s="7"/>
      <c r="H6" s="7"/>
      <c r="I6" s="7"/>
      <c r="J6" s="7"/>
      <c r="K6" s="7"/>
      <c r="L6" s="7"/>
      <c r="M6" s="7"/>
      <c r="N6" s="7"/>
      <c r="O6" s="7"/>
      <c r="P6" s="7"/>
      <c r="Q6" s="7"/>
      <c r="R6" s="7"/>
      <c r="S6" s="7"/>
      <c r="T6" s="7"/>
    </row>
    <row r="7" spans="1:20" x14ac:dyDescent="0.25">
      <c r="A7" s="7"/>
      <c r="B7" s="7"/>
      <c r="C7" s="7"/>
      <c r="D7" s="7"/>
      <c r="E7" s="7"/>
      <c r="F7" s="7"/>
      <c r="G7" s="7"/>
      <c r="H7" s="7"/>
      <c r="I7" s="7"/>
      <c r="J7" s="7"/>
      <c r="K7" s="7"/>
      <c r="L7" s="7"/>
      <c r="M7" s="7"/>
      <c r="N7" s="7"/>
      <c r="O7" s="7"/>
      <c r="P7" s="7"/>
      <c r="Q7" s="7"/>
      <c r="R7" s="7"/>
      <c r="S7" s="7"/>
      <c r="T7" s="7"/>
    </row>
    <row r="8" spans="1:20" x14ac:dyDescent="0.25">
      <c r="A8" s="7"/>
      <c r="B8" s="7"/>
      <c r="C8" s="7"/>
      <c r="D8" s="7"/>
      <c r="E8" s="7"/>
      <c r="F8" s="7"/>
      <c r="G8" s="7"/>
      <c r="H8" s="7"/>
      <c r="I8" s="7"/>
      <c r="J8" s="7"/>
      <c r="K8" s="7"/>
      <c r="L8" s="7"/>
      <c r="M8" s="7"/>
      <c r="N8" s="7"/>
      <c r="O8" s="7"/>
      <c r="P8" s="7"/>
      <c r="Q8" s="7"/>
      <c r="R8" s="7"/>
      <c r="S8" s="7"/>
      <c r="T8" s="7"/>
    </row>
    <row r="9" spans="1:20" x14ac:dyDescent="0.25">
      <c r="A9" s="4"/>
      <c r="B9" s="4"/>
      <c r="C9" s="4"/>
      <c r="D9" s="4"/>
      <c r="E9" s="4"/>
      <c r="F9" s="4"/>
      <c r="G9" s="4"/>
      <c r="H9" s="4"/>
      <c r="I9" s="4"/>
      <c r="J9" s="4"/>
      <c r="K9" s="4"/>
      <c r="L9" s="4"/>
      <c r="M9" s="4"/>
      <c r="N9" s="4"/>
      <c r="O9" s="4"/>
      <c r="P9" s="4"/>
      <c r="Q9" s="4"/>
      <c r="R9" s="4"/>
      <c r="S9" s="4"/>
      <c r="T9" s="4"/>
    </row>
    <row r="10" spans="1:20" x14ac:dyDescent="0.25">
      <c r="A10" s="6" t="s">
        <v>17</v>
      </c>
    </row>
    <row r="11" spans="1:20" ht="15" customHeight="1" x14ac:dyDescent="0.25">
      <c r="A11" s="1" t="s">
        <v>24</v>
      </c>
      <c r="B11" s="1"/>
      <c r="C11" s="1"/>
      <c r="D11" s="1"/>
      <c r="E11" s="1"/>
      <c r="F11" s="1"/>
      <c r="G11" s="1"/>
      <c r="H11" s="1"/>
      <c r="I11" s="1"/>
      <c r="J11" s="1"/>
      <c r="K11" s="1"/>
      <c r="L11" s="1"/>
      <c r="M11" s="1"/>
      <c r="N11" s="1"/>
      <c r="O11" s="1"/>
      <c r="P11" s="1"/>
      <c r="Q11" s="1"/>
      <c r="R11" s="1"/>
      <c r="S11" s="1"/>
      <c r="T11" s="1"/>
    </row>
    <row r="12" spans="1:20" x14ac:dyDescent="0.25">
      <c r="A12" s="1"/>
      <c r="B12" s="1"/>
      <c r="C12" s="1"/>
      <c r="D12" s="1"/>
      <c r="E12" s="1"/>
      <c r="F12" s="1"/>
      <c r="G12" s="1"/>
      <c r="H12" s="1"/>
      <c r="I12" s="1"/>
      <c r="J12" s="1"/>
      <c r="K12" s="1"/>
      <c r="L12" s="1"/>
      <c r="M12" s="1"/>
      <c r="N12" s="1"/>
      <c r="O12" s="1"/>
      <c r="P12" s="1"/>
      <c r="Q12" s="1"/>
      <c r="R12" s="1"/>
      <c r="S12" s="1"/>
      <c r="T12" s="1"/>
    </row>
    <row r="13" spans="1:20" x14ac:dyDescent="0.25">
      <c r="A13" s="2"/>
      <c r="B13" s="2"/>
      <c r="C13" s="2"/>
      <c r="D13" s="2"/>
      <c r="E13" s="2"/>
      <c r="F13" s="2"/>
      <c r="G13" s="2"/>
      <c r="H13" s="2"/>
      <c r="I13" s="2"/>
      <c r="J13" s="2"/>
      <c r="K13" s="2"/>
      <c r="L13" s="2"/>
      <c r="M13" s="2"/>
      <c r="N13" s="2"/>
      <c r="O13" s="2"/>
      <c r="P13" s="2"/>
      <c r="Q13" s="2"/>
      <c r="R13" s="2"/>
      <c r="S13" s="2"/>
      <c r="T13" s="2"/>
    </row>
    <row r="14" spans="1:20" x14ac:dyDescent="0.25">
      <c r="A14" s="6" t="s">
        <v>18</v>
      </c>
    </row>
    <row r="15" spans="1:20" ht="15" customHeight="1" x14ac:dyDescent="0.25">
      <c r="A15" s="1" t="s">
        <v>25</v>
      </c>
      <c r="B15" s="1"/>
      <c r="C15" s="1"/>
      <c r="D15" s="1"/>
      <c r="E15" s="1"/>
      <c r="F15" s="1"/>
      <c r="G15" s="1"/>
      <c r="H15" s="1"/>
      <c r="I15" s="1"/>
      <c r="J15" s="1"/>
      <c r="K15" s="1"/>
      <c r="L15" s="1"/>
      <c r="M15" s="1"/>
      <c r="N15" s="1"/>
      <c r="O15" s="1"/>
      <c r="P15" s="1"/>
      <c r="Q15" s="1"/>
      <c r="R15" s="1"/>
      <c r="S15" s="1"/>
      <c r="T15" s="1"/>
    </row>
    <row r="16" spans="1:20" x14ac:dyDescent="0.25">
      <c r="A16" s="1"/>
      <c r="B16" s="1"/>
      <c r="C16" s="1"/>
      <c r="D16" s="1"/>
      <c r="E16" s="1"/>
      <c r="F16" s="1"/>
      <c r="G16" s="1"/>
      <c r="H16" s="1"/>
      <c r="I16" s="1"/>
      <c r="J16" s="1"/>
      <c r="K16" s="1"/>
      <c r="L16" s="1"/>
      <c r="M16" s="1"/>
      <c r="N16" s="1"/>
      <c r="O16" s="1"/>
      <c r="P16" s="1"/>
      <c r="Q16" s="1"/>
      <c r="R16" s="1"/>
      <c r="S16" s="1"/>
      <c r="T16" s="1"/>
    </row>
    <row r="17" spans="1:20" x14ac:dyDescent="0.25">
      <c r="A17" s="1"/>
      <c r="B17" s="1"/>
      <c r="C17" s="1"/>
      <c r="D17" s="1"/>
      <c r="E17" s="1"/>
      <c r="F17" s="1"/>
      <c r="G17" s="1"/>
      <c r="H17" s="1"/>
      <c r="I17" s="1"/>
      <c r="J17" s="1"/>
      <c r="K17" s="1"/>
      <c r="L17" s="1"/>
      <c r="M17" s="1"/>
      <c r="N17" s="1"/>
      <c r="O17" s="1"/>
      <c r="P17" s="1"/>
      <c r="Q17" s="1"/>
      <c r="R17" s="1"/>
      <c r="S17" s="1"/>
      <c r="T17" s="1"/>
    </row>
    <row r="18" spans="1:20" x14ac:dyDescent="0.25">
      <c r="A18" s="2"/>
      <c r="B18" s="2"/>
      <c r="C18" s="2"/>
      <c r="D18" s="2"/>
      <c r="E18" s="2"/>
      <c r="F18" s="2"/>
      <c r="G18" s="2"/>
      <c r="H18" s="2"/>
      <c r="I18" s="2"/>
      <c r="J18" s="2"/>
      <c r="K18" s="2"/>
      <c r="L18" s="2"/>
      <c r="M18" s="2"/>
      <c r="N18" s="2"/>
      <c r="O18" s="2"/>
      <c r="P18" s="2"/>
      <c r="Q18" s="2"/>
      <c r="R18" s="2"/>
      <c r="S18" s="2"/>
      <c r="T18" s="2"/>
    </row>
    <row r="19" spans="1:20" x14ac:dyDescent="0.25">
      <c r="A19" s="6" t="s">
        <v>23</v>
      </c>
      <c r="B19" s="2"/>
      <c r="C19" s="2"/>
      <c r="D19" s="2"/>
      <c r="E19" s="2"/>
      <c r="F19" s="2"/>
      <c r="G19" s="2"/>
      <c r="H19" s="2"/>
      <c r="I19" s="2"/>
      <c r="J19" s="2"/>
      <c r="K19" s="2"/>
      <c r="L19" s="2"/>
      <c r="M19" s="2"/>
      <c r="N19" s="2"/>
      <c r="O19" s="2"/>
      <c r="P19" s="2"/>
      <c r="Q19" s="2"/>
      <c r="R19" s="2"/>
      <c r="S19" s="2"/>
      <c r="T19" s="2"/>
    </row>
    <row r="20" spans="1:20" ht="15" customHeight="1" x14ac:dyDescent="0.25">
      <c r="A20" s="7" t="s">
        <v>26</v>
      </c>
      <c r="B20" s="7"/>
      <c r="C20" s="7"/>
      <c r="D20" s="7"/>
      <c r="E20" s="7"/>
      <c r="F20" s="7"/>
      <c r="G20" s="7"/>
      <c r="H20" s="7"/>
      <c r="I20" s="7"/>
      <c r="J20" s="7"/>
      <c r="K20" s="7"/>
      <c r="L20" s="7"/>
      <c r="M20" s="7"/>
      <c r="N20" s="7"/>
      <c r="O20" s="7"/>
      <c r="P20" s="7"/>
      <c r="Q20" s="7"/>
      <c r="R20" s="7"/>
      <c r="S20" s="7"/>
      <c r="T20" s="7"/>
    </row>
    <row r="21" spans="1:20" ht="15" customHeight="1" x14ac:dyDescent="0.25">
      <c r="A21" s="7"/>
      <c r="B21" s="7"/>
      <c r="C21" s="7"/>
      <c r="D21" s="7"/>
      <c r="E21" s="7"/>
      <c r="F21" s="7"/>
      <c r="G21" s="7"/>
      <c r="H21" s="7"/>
      <c r="I21" s="7"/>
      <c r="J21" s="7"/>
      <c r="K21" s="7"/>
      <c r="L21" s="7"/>
      <c r="M21" s="7"/>
      <c r="N21" s="7"/>
      <c r="O21" s="7"/>
      <c r="P21" s="7"/>
      <c r="Q21" s="7"/>
      <c r="R21" s="7"/>
      <c r="S21" s="7"/>
      <c r="T21" s="7"/>
    </row>
    <row r="22" spans="1:20" ht="15" customHeight="1" x14ac:dyDescent="0.25">
      <c r="A22" s="7"/>
      <c r="B22" s="7"/>
      <c r="C22" s="7"/>
      <c r="D22" s="7"/>
      <c r="E22" s="7"/>
      <c r="F22" s="7"/>
      <c r="G22" s="7"/>
      <c r="H22" s="7"/>
      <c r="I22" s="7"/>
      <c r="J22" s="7"/>
      <c r="K22" s="7"/>
      <c r="L22" s="7"/>
      <c r="M22" s="7"/>
      <c r="N22" s="7"/>
      <c r="O22" s="7"/>
      <c r="P22" s="7"/>
      <c r="Q22" s="7"/>
      <c r="R22" s="7"/>
      <c r="S22" s="7"/>
      <c r="T22" s="7"/>
    </row>
    <row r="23" spans="1:20" x14ac:dyDescent="0.25">
      <c r="A23" s="3"/>
      <c r="B23" s="3"/>
      <c r="C23" s="3"/>
      <c r="D23" s="3"/>
      <c r="E23" s="3"/>
      <c r="F23" s="3"/>
      <c r="G23" s="3"/>
      <c r="H23" s="3"/>
      <c r="I23" s="3"/>
      <c r="J23" s="3"/>
      <c r="K23" s="3"/>
      <c r="L23" s="3"/>
      <c r="M23" s="3"/>
      <c r="N23" s="3"/>
      <c r="O23" s="3"/>
      <c r="P23" s="3"/>
      <c r="Q23" s="3"/>
      <c r="R23" s="3"/>
      <c r="S23" s="3"/>
      <c r="T23" s="3"/>
    </row>
    <row r="24" spans="1:20" x14ac:dyDescent="0.25">
      <c r="A24" s="6" t="s">
        <v>19</v>
      </c>
      <c r="B24" s="3"/>
      <c r="C24" s="3"/>
      <c r="D24" s="3"/>
      <c r="E24" s="3"/>
      <c r="F24" s="3"/>
      <c r="G24" s="3"/>
      <c r="H24" s="3"/>
      <c r="I24" s="3"/>
      <c r="J24" s="3"/>
      <c r="K24" s="3"/>
    </row>
    <row r="25" spans="1:20" ht="15" customHeight="1" x14ac:dyDescent="0.25">
      <c r="A25" s="1" t="s">
        <v>16</v>
      </c>
      <c r="B25" s="1"/>
      <c r="C25" s="1"/>
      <c r="D25" s="1"/>
      <c r="E25" s="1"/>
      <c r="F25" s="1"/>
      <c r="G25" s="1"/>
      <c r="H25" s="1"/>
      <c r="I25" s="1"/>
      <c r="J25" s="1"/>
      <c r="K25" s="1"/>
      <c r="L25" s="1"/>
      <c r="M25" s="1"/>
      <c r="N25" s="1"/>
      <c r="O25" s="1"/>
      <c r="P25" s="1"/>
      <c r="Q25" s="1"/>
      <c r="R25" s="1"/>
      <c r="S25" s="1"/>
      <c r="T25" s="1"/>
    </row>
    <row r="26" spans="1:20" x14ac:dyDescent="0.25">
      <c r="A26" s="1"/>
      <c r="B26" s="1"/>
      <c r="C26" s="1"/>
      <c r="D26" s="1"/>
      <c r="E26" s="1"/>
      <c r="F26" s="1"/>
      <c r="G26" s="1"/>
      <c r="H26" s="1"/>
      <c r="I26" s="1"/>
      <c r="J26" s="1"/>
      <c r="K26" s="1"/>
      <c r="L26" s="1"/>
      <c r="M26" s="1"/>
      <c r="N26" s="1"/>
      <c r="O26" s="1"/>
      <c r="P26" s="1"/>
      <c r="Q26" s="1"/>
      <c r="R26" s="1"/>
      <c r="S26" s="1"/>
      <c r="T26" s="1"/>
    </row>
    <row r="27" spans="1:20" x14ac:dyDescent="0.25">
      <c r="A27" s="1"/>
      <c r="B27" s="1"/>
      <c r="C27" s="1"/>
      <c r="D27" s="1"/>
      <c r="E27" s="1"/>
      <c r="F27" s="1"/>
      <c r="G27" s="1"/>
      <c r="H27" s="1"/>
      <c r="I27" s="1"/>
      <c r="J27" s="1"/>
      <c r="K27" s="1"/>
      <c r="L27" s="1"/>
      <c r="M27" s="1"/>
      <c r="N27" s="1"/>
      <c r="O27" s="1"/>
      <c r="P27" s="1"/>
      <c r="Q27" s="1"/>
      <c r="R27" s="1"/>
      <c r="S27" s="1"/>
      <c r="T27" s="1"/>
    </row>
    <row r="28" spans="1:20" x14ac:dyDescent="0.25">
      <c r="A28" s="1"/>
      <c r="B28" s="1"/>
      <c r="C28" s="1"/>
      <c r="D28" s="1"/>
      <c r="E28" s="1"/>
      <c r="F28" s="1"/>
      <c r="G28" s="1"/>
      <c r="H28" s="1"/>
      <c r="I28" s="1"/>
      <c r="J28" s="1"/>
      <c r="K28" s="1"/>
      <c r="L28" s="1"/>
      <c r="M28" s="1"/>
      <c r="N28" s="1"/>
      <c r="O28" s="1"/>
      <c r="P28" s="1"/>
      <c r="Q28" s="1"/>
      <c r="R28" s="1"/>
      <c r="S28" s="1"/>
      <c r="T28" s="1"/>
    </row>
    <row r="29" spans="1:20" x14ac:dyDescent="0.25">
      <c r="A29" s="2"/>
      <c r="B29" s="2"/>
      <c r="C29" s="2"/>
      <c r="D29" s="2"/>
      <c r="E29" s="2"/>
      <c r="F29" s="2"/>
      <c r="G29" s="2"/>
      <c r="H29" s="2"/>
      <c r="I29" s="2"/>
      <c r="J29" s="2"/>
      <c r="K29" s="2"/>
      <c r="L29" s="2"/>
      <c r="M29" s="2"/>
      <c r="N29" s="2"/>
      <c r="O29" s="2"/>
      <c r="P29" s="2"/>
      <c r="Q29" s="2"/>
      <c r="R29" s="2"/>
      <c r="S29" s="2"/>
      <c r="T29" s="2"/>
    </row>
    <row r="30" spans="1:20" x14ac:dyDescent="0.25">
      <c r="A30" s="6" t="s">
        <v>20</v>
      </c>
    </row>
    <row r="31" spans="1:20" ht="15" customHeight="1" x14ac:dyDescent="0.25">
      <c r="A31" s="1" t="s">
        <v>22</v>
      </c>
      <c r="B31" s="1"/>
      <c r="C31" s="1"/>
      <c r="D31" s="1"/>
      <c r="E31" s="1"/>
      <c r="F31" s="1"/>
      <c r="G31" s="1"/>
      <c r="H31" s="1"/>
      <c r="I31" s="1"/>
      <c r="J31" s="1"/>
      <c r="K31" s="1"/>
      <c r="L31" s="1"/>
      <c r="M31" s="1"/>
      <c r="N31" s="1"/>
      <c r="O31" s="1"/>
      <c r="P31" s="1"/>
      <c r="Q31" s="1"/>
      <c r="R31" s="1"/>
      <c r="S31" s="1"/>
      <c r="T31" s="1"/>
    </row>
    <row r="32" spans="1:20" x14ac:dyDescent="0.25">
      <c r="A32" s="1"/>
      <c r="B32" s="1"/>
      <c r="C32" s="1"/>
      <c r="D32" s="1"/>
      <c r="E32" s="1"/>
      <c r="F32" s="1"/>
      <c r="G32" s="1"/>
      <c r="H32" s="1"/>
      <c r="I32" s="1"/>
      <c r="J32" s="1"/>
      <c r="K32" s="1"/>
      <c r="L32" s="1"/>
      <c r="M32" s="1"/>
      <c r="N32" s="1"/>
      <c r="O32" s="1"/>
      <c r="P32" s="1"/>
      <c r="Q32" s="1"/>
      <c r="R32" s="1"/>
      <c r="S32" s="1"/>
      <c r="T32" s="1"/>
    </row>
    <row r="33" spans="1:20" x14ac:dyDescent="0.25">
      <c r="A33" s="3"/>
      <c r="B33" s="3"/>
      <c r="C33" s="3"/>
      <c r="D33" s="3"/>
      <c r="E33" s="3"/>
      <c r="F33" s="3"/>
      <c r="G33" s="3"/>
      <c r="H33" s="3"/>
      <c r="I33" s="3"/>
      <c r="J33" s="3"/>
      <c r="K33" s="3"/>
      <c r="L33" s="3"/>
      <c r="M33" s="3"/>
      <c r="N33" s="3"/>
      <c r="O33" s="3"/>
      <c r="P33" s="3"/>
      <c r="Q33" s="3"/>
      <c r="R33" s="3"/>
      <c r="S33" s="3"/>
      <c r="T33" s="3"/>
    </row>
    <row r="34" spans="1:20" x14ac:dyDescent="0.25">
      <c r="A34" s="3"/>
      <c r="B34" s="3"/>
      <c r="C34" s="3"/>
      <c r="D34" s="3"/>
      <c r="E34" s="3"/>
      <c r="F34" s="3"/>
      <c r="G34" s="3"/>
      <c r="H34" s="3"/>
      <c r="I34" s="3"/>
      <c r="J34" s="3"/>
      <c r="K34" s="3"/>
      <c r="L34" s="3"/>
      <c r="M34" s="3"/>
      <c r="N34" s="3"/>
      <c r="O34" s="3"/>
      <c r="P34" s="3"/>
      <c r="Q34" s="3"/>
      <c r="R34" s="3"/>
      <c r="S34" s="3"/>
      <c r="T34" s="3"/>
    </row>
    <row r="35" spans="1:20" x14ac:dyDescent="0.25">
      <c r="A35" s="3"/>
      <c r="B35" s="3"/>
      <c r="C35" s="3"/>
      <c r="D35" s="3"/>
      <c r="E35" s="3"/>
      <c r="F35" s="3"/>
      <c r="G35" s="3"/>
      <c r="H35" s="3"/>
      <c r="I35" s="3"/>
      <c r="J35" s="3"/>
      <c r="K35" s="3"/>
    </row>
    <row r="36" spans="1:20" x14ac:dyDescent="0.25">
      <c r="A36" s="3"/>
      <c r="B36" s="3"/>
      <c r="C36" s="3"/>
      <c r="D36" s="3"/>
      <c r="E36" s="3"/>
      <c r="F36" s="3"/>
      <c r="G36" s="3"/>
      <c r="H36" s="3"/>
      <c r="I36" s="3"/>
      <c r="J36" s="3"/>
      <c r="K36" s="3"/>
    </row>
  </sheetData>
  <mergeCells count="6">
    <mergeCell ref="A31:T32"/>
    <mergeCell ref="A20:T22"/>
    <mergeCell ref="A2:T8"/>
    <mergeCell ref="A11:T12"/>
    <mergeCell ref="A15:T17"/>
    <mergeCell ref="A25:T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6FFF2-BFE1-4157-818B-AEAA15C4845E}">
  <dimension ref="A1:AC11"/>
  <sheetViews>
    <sheetView workbookViewId="0">
      <selection activeCell="G2" sqref="G2:Q6"/>
    </sheetView>
  </sheetViews>
  <sheetFormatPr defaultRowHeight="15" x14ac:dyDescent="0.25"/>
  <cols>
    <col min="1" max="1" width="6.140625" bestFit="1" customWidth="1"/>
    <col min="2" max="2" width="6.140625" customWidth="1"/>
    <col min="3" max="3" width="10.28515625" bestFit="1" customWidth="1"/>
    <col min="4" max="4" width="18.85546875" bestFit="1" customWidth="1"/>
    <col min="7" max="7" width="14" bestFit="1" customWidth="1"/>
  </cols>
  <sheetData>
    <row r="1" spans="1:29" x14ac:dyDescent="0.25">
      <c r="A1" t="s">
        <v>5</v>
      </c>
      <c r="B1" t="s">
        <v>9</v>
      </c>
      <c r="C1" t="s">
        <v>6</v>
      </c>
      <c r="D1" t="s">
        <v>7</v>
      </c>
    </row>
    <row r="2" spans="1:29" ht="15" customHeight="1" x14ac:dyDescent="0.25">
      <c r="A2">
        <v>305</v>
      </c>
      <c r="B2" t="s">
        <v>10</v>
      </c>
      <c r="C2" t="s">
        <v>1</v>
      </c>
      <c r="D2" t="s">
        <v>4</v>
      </c>
    </row>
    <row r="3" spans="1:29" ht="15" customHeight="1" x14ac:dyDescent="0.25">
      <c r="A3">
        <v>308</v>
      </c>
      <c r="B3" t="s">
        <v>10</v>
      </c>
      <c r="C3" t="s">
        <v>1</v>
      </c>
      <c r="D3" t="s">
        <v>4</v>
      </c>
    </row>
    <row r="4" spans="1:29" ht="15" customHeight="1" x14ac:dyDescent="0.25">
      <c r="A4">
        <v>309</v>
      </c>
      <c r="B4" t="s">
        <v>11</v>
      </c>
      <c r="C4" t="s">
        <v>1</v>
      </c>
      <c r="D4" t="s">
        <v>4</v>
      </c>
      <c r="R4" s="3"/>
      <c r="S4" s="3"/>
      <c r="T4" s="3"/>
      <c r="U4" s="3"/>
      <c r="V4" s="3"/>
      <c r="W4" s="3"/>
      <c r="X4" s="3"/>
      <c r="Y4" s="3"/>
      <c r="Z4" s="3"/>
      <c r="AA4" s="3"/>
      <c r="AB4" s="3"/>
      <c r="AC4" s="3"/>
    </row>
    <row r="5" spans="1:29" x14ac:dyDescent="0.25">
      <c r="A5">
        <v>311</v>
      </c>
      <c r="B5" t="s">
        <v>11</v>
      </c>
      <c r="C5" t="s">
        <v>1</v>
      </c>
      <c r="D5" t="s">
        <v>4</v>
      </c>
      <c r="R5" s="3"/>
      <c r="S5" s="3"/>
      <c r="T5" s="3"/>
      <c r="U5" s="3"/>
      <c r="V5" s="3"/>
      <c r="W5" s="3"/>
      <c r="X5" s="3"/>
      <c r="Y5" s="3"/>
      <c r="Z5" s="3"/>
      <c r="AA5" s="3"/>
      <c r="AB5" s="3"/>
      <c r="AC5" s="3"/>
    </row>
    <row r="6" spans="1:29" x14ac:dyDescent="0.25">
      <c r="A6">
        <v>317</v>
      </c>
      <c r="B6" t="s">
        <v>10</v>
      </c>
      <c r="C6" t="s">
        <v>1</v>
      </c>
      <c r="D6" t="s">
        <v>4</v>
      </c>
      <c r="R6" s="3"/>
      <c r="S6" s="3"/>
      <c r="T6" s="3"/>
      <c r="U6" s="3"/>
      <c r="V6" s="3"/>
      <c r="W6" s="3"/>
      <c r="X6" s="3"/>
      <c r="Y6" s="3"/>
      <c r="Z6" s="3"/>
      <c r="AA6" s="3"/>
      <c r="AB6" s="3"/>
      <c r="AC6" s="3"/>
    </row>
    <row r="7" spans="1:29" x14ac:dyDescent="0.25">
      <c r="A7">
        <v>318</v>
      </c>
      <c r="B7" t="s">
        <v>10</v>
      </c>
      <c r="C7" t="s">
        <v>1</v>
      </c>
      <c r="D7" t="s">
        <v>4</v>
      </c>
      <c r="G7" s="3"/>
      <c r="H7" s="3"/>
      <c r="I7" s="3"/>
      <c r="J7" s="3"/>
      <c r="K7" s="3"/>
      <c r="L7" s="3"/>
      <c r="M7" s="3"/>
      <c r="N7" s="3"/>
      <c r="O7" s="3"/>
      <c r="P7" s="3"/>
      <c r="Q7" s="3"/>
      <c r="R7" s="3"/>
      <c r="S7" s="3"/>
      <c r="T7" s="3"/>
      <c r="U7" s="3"/>
      <c r="V7" s="3"/>
      <c r="W7" s="3"/>
      <c r="X7" s="3"/>
      <c r="Y7" s="3"/>
      <c r="Z7" s="3"/>
      <c r="AA7" s="3"/>
      <c r="AB7" s="3"/>
      <c r="AC7" s="3"/>
    </row>
    <row r="8" spans="1:29" x14ac:dyDescent="0.25">
      <c r="A8">
        <v>310</v>
      </c>
      <c r="B8" t="s">
        <v>10</v>
      </c>
      <c r="C8" t="s">
        <v>2</v>
      </c>
      <c r="D8" t="s">
        <v>3</v>
      </c>
    </row>
    <row r="9" spans="1:29" x14ac:dyDescent="0.25">
      <c r="A9">
        <v>312</v>
      </c>
      <c r="B9" t="s">
        <v>12</v>
      </c>
      <c r="C9" t="s">
        <v>2</v>
      </c>
      <c r="D9" t="s">
        <v>3</v>
      </c>
    </row>
    <row r="10" spans="1:29" x14ac:dyDescent="0.25">
      <c r="A10">
        <v>314</v>
      </c>
      <c r="B10" t="s">
        <v>11</v>
      </c>
      <c r="C10" t="s">
        <v>2</v>
      </c>
      <c r="D10" t="s">
        <v>3</v>
      </c>
    </row>
    <row r="11" spans="1:29" x14ac:dyDescent="0.25">
      <c r="A11">
        <v>316</v>
      </c>
      <c r="B11" t="s">
        <v>10</v>
      </c>
      <c r="C11" t="s">
        <v>2</v>
      </c>
      <c r="D1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B28A9-B7C4-4A07-8604-5137E5B4DD8E}">
  <dimension ref="A1:V79"/>
  <sheetViews>
    <sheetView workbookViewId="0">
      <selection activeCell="D23" sqref="D23"/>
    </sheetView>
  </sheetViews>
  <sheetFormatPr defaultRowHeight="15" x14ac:dyDescent="0.25"/>
  <cols>
    <col min="1" max="1" width="10.5703125" customWidth="1"/>
    <col min="2" max="2" width="28.7109375" customWidth="1"/>
    <col min="4" max="4" width="16.7109375" bestFit="1" customWidth="1"/>
    <col min="7" max="7" width="14" bestFit="1" customWidth="1"/>
  </cols>
  <sheetData>
    <row r="1" spans="1:22" x14ac:dyDescent="0.25">
      <c r="A1" t="s">
        <v>15</v>
      </c>
      <c r="B1" s="8" t="s">
        <v>0</v>
      </c>
      <c r="C1" t="str" cm="1">
        <f t="array" ref="C1:V1">_xlfn.TEXTSPLIT(A1, " ")</f>
        <v>302</v>
      </c>
      <c r="D1" t="str">
        <v>3/17/23</v>
      </c>
      <c r="E1" t="str">
        <v>3/17/23</v>
      </c>
      <c r="F1" t="str">
        <v>hang</v>
      </c>
      <c r="G1" t="str">
        <v>kerdahl</v>
      </c>
      <c r="H1" t="str">
        <v>303</v>
      </c>
      <c r="I1" t="str">
        <v>3/17/23</v>
      </c>
      <c r="J1" t="str">
        <v>3/18/23</v>
      </c>
      <c r="K1" t="str">
        <v>hang</v>
      </c>
      <c r="L1" t="str">
        <v>kerdahl</v>
      </c>
      <c r="M1" t="str">
        <v>304</v>
      </c>
      <c r="N1" t="str">
        <v>3/17/23</v>
      </c>
      <c r="O1" t="str">
        <v>3/17/23</v>
      </c>
      <c r="P1" t="str">
        <v>hang</v>
      </c>
      <c r="Q1" t="str">
        <v>kerdahl</v>
      </c>
      <c r="R1" t="str">
        <v>305</v>
      </c>
      <c r="S1" t="str">
        <v>3/17/23</v>
      </c>
      <c r="T1" t="str">
        <v>3/17/23</v>
      </c>
      <c r="U1" t="str">
        <v>hang</v>
      </c>
      <c r="V1" t="str">
        <v>kerdahl</v>
      </c>
    </row>
    <row r="3" spans="1:22" x14ac:dyDescent="0.25">
      <c r="A3" t="s">
        <v>27</v>
      </c>
      <c r="B3" t="s">
        <v>28</v>
      </c>
      <c r="C3" t="s">
        <v>29</v>
      </c>
      <c r="D3" t="s">
        <v>14</v>
      </c>
    </row>
    <row r="4" spans="1:22" x14ac:dyDescent="0.25">
      <c r="A4" t="str" cm="1">
        <f t="array" ref="A4:A23">TRANSPOSE(C1:V1)</f>
        <v>302</v>
      </c>
      <c r="B4">
        <f>_xlfn.NUMBERVALUE(A4)</f>
        <v>302</v>
      </c>
      <c r="C4">
        <f t="shared" ref="C4:C23" si="0">IFERROR(IF(AND(B4&lt;=1440,B4&gt;=302),B4,""),"")</f>
        <v>302</v>
      </c>
      <c r="D4" cm="1">
        <f t="array" ref="D4:D7">_xlfn.UNIQUE(_xlfn._xlws.FILTER(C4:C23,C4:C23&lt;&gt;""))</f>
        <v>302</v>
      </c>
    </row>
    <row r="5" spans="1:22" ht="15" customHeight="1" x14ac:dyDescent="0.25">
      <c r="A5" t="str">
        <v>3/17/23</v>
      </c>
      <c r="B5">
        <f t="shared" ref="B5:B23" si="1">_xlfn.NUMBERVALUE(A5)</f>
        <v>45002</v>
      </c>
      <c r="C5" t="str">
        <f t="shared" si="0"/>
        <v/>
      </c>
      <c r="D5">
        <v>303</v>
      </c>
    </row>
    <row r="6" spans="1:22" x14ac:dyDescent="0.25">
      <c r="A6" t="str">
        <v>3/17/23</v>
      </c>
      <c r="B6">
        <f t="shared" si="1"/>
        <v>45002</v>
      </c>
      <c r="C6" t="str">
        <f t="shared" si="0"/>
        <v/>
      </c>
      <c r="D6">
        <v>304</v>
      </c>
    </row>
    <row r="7" spans="1:22" x14ac:dyDescent="0.25">
      <c r="A7" t="str">
        <v>hang</v>
      </c>
      <c r="B7" t="e">
        <f t="shared" si="1"/>
        <v>#VALUE!</v>
      </c>
      <c r="C7" t="str">
        <f t="shared" si="0"/>
        <v/>
      </c>
      <c r="D7">
        <v>305</v>
      </c>
    </row>
    <row r="8" spans="1:22" x14ac:dyDescent="0.25">
      <c r="A8" t="str">
        <v>kerdahl</v>
      </c>
      <c r="B8" t="e">
        <f t="shared" si="1"/>
        <v>#VALUE!</v>
      </c>
      <c r="C8" t="str">
        <f t="shared" si="0"/>
        <v/>
      </c>
    </row>
    <row r="9" spans="1:22" x14ac:dyDescent="0.25">
      <c r="A9" t="str">
        <v>303</v>
      </c>
      <c r="B9">
        <f t="shared" si="1"/>
        <v>303</v>
      </c>
      <c r="C9">
        <f t="shared" si="0"/>
        <v>303</v>
      </c>
    </row>
    <row r="10" spans="1:22" x14ac:dyDescent="0.25">
      <c r="A10" t="str">
        <v>3/17/23</v>
      </c>
      <c r="B10">
        <f t="shared" si="1"/>
        <v>45002</v>
      </c>
      <c r="C10" t="str">
        <f t="shared" si="0"/>
        <v/>
      </c>
    </row>
    <row r="11" spans="1:22" x14ac:dyDescent="0.25">
      <c r="A11" t="str">
        <v>3/18/23</v>
      </c>
      <c r="B11">
        <f t="shared" si="1"/>
        <v>45003</v>
      </c>
      <c r="C11" t="str">
        <f t="shared" si="0"/>
        <v/>
      </c>
    </row>
    <row r="12" spans="1:22" ht="15" customHeight="1" x14ac:dyDescent="0.25">
      <c r="A12" t="str">
        <v>hang</v>
      </c>
      <c r="B12" t="e">
        <f t="shared" si="1"/>
        <v>#VALUE!</v>
      </c>
      <c r="C12" t="str">
        <f t="shared" si="0"/>
        <v/>
      </c>
    </row>
    <row r="13" spans="1:22" x14ac:dyDescent="0.25">
      <c r="A13" t="str">
        <v>kerdahl</v>
      </c>
      <c r="B13" t="e">
        <f t="shared" si="1"/>
        <v>#VALUE!</v>
      </c>
      <c r="C13" t="str">
        <f t="shared" si="0"/>
        <v/>
      </c>
    </row>
    <row r="14" spans="1:22" x14ac:dyDescent="0.25">
      <c r="A14" t="str">
        <v>304</v>
      </c>
      <c r="B14">
        <f t="shared" si="1"/>
        <v>304</v>
      </c>
      <c r="C14">
        <f t="shared" si="0"/>
        <v>304</v>
      </c>
    </row>
    <row r="15" spans="1:22" x14ac:dyDescent="0.25">
      <c r="A15" t="str">
        <v>3/17/23</v>
      </c>
      <c r="B15">
        <f t="shared" si="1"/>
        <v>45002</v>
      </c>
      <c r="C15" t="str">
        <f t="shared" si="0"/>
        <v/>
      </c>
    </row>
    <row r="16" spans="1:22" x14ac:dyDescent="0.25">
      <c r="A16" t="str">
        <v>3/17/23</v>
      </c>
      <c r="B16">
        <f t="shared" si="1"/>
        <v>45002</v>
      </c>
      <c r="C16" t="str">
        <f t="shared" si="0"/>
        <v/>
      </c>
    </row>
    <row r="17" spans="1:17" x14ac:dyDescent="0.25">
      <c r="A17" t="str">
        <v>hang</v>
      </c>
      <c r="B17" t="e">
        <f t="shared" si="1"/>
        <v>#VALUE!</v>
      </c>
      <c r="C17" t="str">
        <f t="shared" si="0"/>
        <v/>
      </c>
    </row>
    <row r="18" spans="1:17" x14ac:dyDescent="0.25">
      <c r="A18" t="str">
        <v>kerdahl</v>
      </c>
      <c r="B18" t="e">
        <f t="shared" si="1"/>
        <v>#VALUE!</v>
      </c>
      <c r="C18" t="str">
        <f t="shared" si="0"/>
        <v/>
      </c>
    </row>
    <row r="19" spans="1:17" x14ac:dyDescent="0.25">
      <c r="A19" t="str">
        <v>305</v>
      </c>
      <c r="B19">
        <f t="shared" si="1"/>
        <v>305</v>
      </c>
      <c r="C19">
        <f t="shared" si="0"/>
        <v>305</v>
      </c>
      <c r="G19" s="3"/>
      <c r="H19" s="3"/>
      <c r="I19" s="3"/>
      <c r="J19" s="3"/>
      <c r="K19" s="3"/>
      <c r="L19" s="3"/>
      <c r="M19" s="3"/>
      <c r="N19" s="3"/>
      <c r="O19" s="3"/>
      <c r="P19" s="3"/>
      <c r="Q19" s="3"/>
    </row>
    <row r="20" spans="1:17" x14ac:dyDescent="0.25">
      <c r="A20" t="str">
        <v>3/17/23</v>
      </c>
      <c r="B20">
        <f t="shared" si="1"/>
        <v>45002</v>
      </c>
      <c r="C20" t="str">
        <f t="shared" si="0"/>
        <v/>
      </c>
      <c r="G20" s="3"/>
      <c r="H20" s="3"/>
      <c r="I20" s="3"/>
      <c r="J20" s="3"/>
      <c r="K20" s="3"/>
      <c r="L20" s="3"/>
      <c r="M20" s="3"/>
      <c r="N20" s="3"/>
      <c r="O20" s="3"/>
      <c r="P20" s="3"/>
      <c r="Q20" s="3"/>
    </row>
    <row r="21" spans="1:17" x14ac:dyDescent="0.25">
      <c r="A21" t="str">
        <v>3/17/23</v>
      </c>
      <c r="B21">
        <f t="shared" si="1"/>
        <v>45002</v>
      </c>
      <c r="C21" t="str">
        <f t="shared" si="0"/>
        <v/>
      </c>
      <c r="G21" s="3"/>
      <c r="H21" s="3"/>
      <c r="I21" s="3"/>
      <c r="J21" s="3"/>
      <c r="K21" s="3"/>
      <c r="L21" s="3"/>
      <c r="M21" s="3"/>
      <c r="N21" s="3"/>
      <c r="O21" s="3"/>
      <c r="P21" s="3"/>
      <c r="Q21" s="3"/>
    </row>
    <row r="22" spans="1:17" x14ac:dyDescent="0.25">
      <c r="A22" t="str">
        <v>hang</v>
      </c>
      <c r="B22" t="e">
        <f t="shared" si="1"/>
        <v>#VALUE!</v>
      </c>
      <c r="C22" t="str">
        <f t="shared" si="0"/>
        <v/>
      </c>
      <c r="G22" s="3"/>
      <c r="H22" s="3"/>
      <c r="I22" s="3"/>
      <c r="J22" s="3"/>
      <c r="K22" s="3"/>
      <c r="L22" s="3"/>
      <c r="M22" s="3"/>
      <c r="N22" s="3"/>
      <c r="O22" s="3"/>
      <c r="P22" s="3"/>
      <c r="Q22" s="3"/>
    </row>
    <row r="23" spans="1:17" x14ac:dyDescent="0.25">
      <c r="A23" t="str">
        <v>kerdahl</v>
      </c>
      <c r="B23" t="e">
        <f t="shared" si="1"/>
        <v>#VALUE!</v>
      </c>
      <c r="C23" t="str">
        <f t="shared" si="0"/>
        <v/>
      </c>
    </row>
    <row r="24" spans="1:17" x14ac:dyDescent="0.25">
      <c r="D24" t="str">
        <f t="shared" ref="D5:D68" si="2">IF(B24&gt;=302,C24,"")</f>
        <v/>
      </c>
    </row>
    <row r="25" spans="1:17" x14ac:dyDescent="0.25">
      <c r="D25" t="str">
        <f t="shared" si="2"/>
        <v/>
      </c>
    </row>
    <row r="26" spans="1:17" x14ac:dyDescent="0.25">
      <c r="D26" t="str">
        <f t="shared" si="2"/>
        <v/>
      </c>
    </row>
    <row r="27" spans="1:17" x14ac:dyDescent="0.25">
      <c r="D27" t="str">
        <f t="shared" si="2"/>
        <v/>
      </c>
    </row>
    <row r="28" spans="1:17" x14ac:dyDescent="0.25">
      <c r="D28" t="str">
        <f t="shared" si="2"/>
        <v/>
      </c>
    </row>
    <row r="29" spans="1:17" x14ac:dyDescent="0.25">
      <c r="D29" t="str">
        <f t="shared" si="2"/>
        <v/>
      </c>
    </row>
    <row r="30" spans="1:17" x14ac:dyDescent="0.25">
      <c r="D30" t="str">
        <f t="shared" si="2"/>
        <v/>
      </c>
    </row>
    <row r="31" spans="1:17" x14ac:dyDescent="0.25">
      <c r="D31" t="str">
        <f t="shared" si="2"/>
        <v/>
      </c>
    </row>
    <row r="32" spans="1:17" x14ac:dyDescent="0.25">
      <c r="D32" t="str">
        <f t="shared" si="2"/>
        <v/>
      </c>
    </row>
    <row r="33" spans="4:4" x14ac:dyDescent="0.25">
      <c r="D33" t="str">
        <f t="shared" si="2"/>
        <v/>
      </c>
    </row>
    <row r="34" spans="4:4" x14ac:dyDescent="0.25">
      <c r="D34" t="str">
        <f t="shared" si="2"/>
        <v/>
      </c>
    </row>
    <row r="35" spans="4:4" x14ac:dyDescent="0.25">
      <c r="D35" t="str">
        <f t="shared" si="2"/>
        <v/>
      </c>
    </row>
    <row r="36" spans="4:4" x14ac:dyDescent="0.25">
      <c r="D36" t="str">
        <f t="shared" si="2"/>
        <v/>
      </c>
    </row>
    <row r="37" spans="4:4" x14ac:dyDescent="0.25">
      <c r="D37" t="str">
        <f t="shared" si="2"/>
        <v/>
      </c>
    </row>
    <row r="38" spans="4:4" x14ac:dyDescent="0.25">
      <c r="D38" t="str">
        <f t="shared" si="2"/>
        <v/>
      </c>
    </row>
    <row r="39" spans="4:4" x14ac:dyDescent="0.25">
      <c r="D39" t="str">
        <f t="shared" si="2"/>
        <v/>
      </c>
    </row>
    <row r="40" spans="4:4" x14ac:dyDescent="0.25">
      <c r="D40" t="str">
        <f t="shared" si="2"/>
        <v/>
      </c>
    </row>
    <row r="41" spans="4:4" x14ac:dyDescent="0.25">
      <c r="D41" t="str">
        <f t="shared" si="2"/>
        <v/>
      </c>
    </row>
    <row r="42" spans="4:4" x14ac:dyDescent="0.25">
      <c r="D42" t="str">
        <f t="shared" si="2"/>
        <v/>
      </c>
    </row>
    <row r="43" spans="4:4" x14ac:dyDescent="0.25">
      <c r="D43" t="str">
        <f t="shared" si="2"/>
        <v/>
      </c>
    </row>
    <row r="44" spans="4:4" x14ac:dyDescent="0.25">
      <c r="D44" t="str">
        <f t="shared" si="2"/>
        <v/>
      </c>
    </row>
    <row r="45" spans="4:4" x14ac:dyDescent="0.25">
      <c r="D45" t="str">
        <f t="shared" si="2"/>
        <v/>
      </c>
    </row>
    <row r="46" spans="4:4" x14ac:dyDescent="0.25">
      <c r="D46" t="str">
        <f t="shared" si="2"/>
        <v/>
      </c>
    </row>
    <row r="47" spans="4:4" x14ac:dyDescent="0.25">
      <c r="D47" t="str">
        <f t="shared" si="2"/>
        <v/>
      </c>
    </row>
    <row r="48" spans="4:4" x14ac:dyDescent="0.25">
      <c r="D48" t="str">
        <f t="shared" si="2"/>
        <v/>
      </c>
    </row>
    <row r="49" spans="4:4" x14ac:dyDescent="0.25">
      <c r="D49" t="str">
        <f t="shared" si="2"/>
        <v/>
      </c>
    </row>
    <row r="50" spans="4:4" x14ac:dyDescent="0.25">
      <c r="D50" t="str">
        <f t="shared" si="2"/>
        <v/>
      </c>
    </row>
    <row r="51" spans="4:4" x14ac:dyDescent="0.25">
      <c r="D51" t="str">
        <f t="shared" si="2"/>
        <v/>
      </c>
    </row>
    <row r="52" spans="4:4" x14ac:dyDescent="0.25">
      <c r="D52" t="str">
        <f t="shared" si="2"/>
        <v/>
      </c>
    </row>
    <row r="53" spans="4:4" x14ac:dyDescent="0.25">
      <c r="D53" t="str">
        <f t="shared" si="2"/>
        <v/>
      </c>
    </row>
    <row r="54" spans="4:4" x14ac:dyDescent="0.25">
      <c r="D54" t="str">
        <f t="shared" si="2"/>
        <v/>
      </c>
    </row>
    <row r="55" spans="4:4" x14ac:dyDescent="0.25">
      <c r="D55" t="str">
        <f t="shared" si="2"/>
        <v/>
      </c>
    </row>
    <row r="56" spans="4:4" x14ac:dyDescent="0.25">
      <c r="D56" t="str">
        <f t="shared" si="2"/>
        <v/>
      </c>
    </row>
    <row r="57" spans="4:4" x14ac:dyDescent="0.25">
      <c r="D57" t="str">
        <f t="shared" si="2"/>
        <v/>
      </c>
    </row>
    <row r="58" spans="4:4" x14ac:dyDescent="0.25">
      <c r="D58" t="str">
        <f t="shared" si="2"/>
        <v/>
      </c>
    </row>
    <row r="59" spans="4:4" x14ac:dyDescent="0.25">
      <c r="D59" t="str">
        <f t="shared" si="2"/>
        <v/>
      </c>
    </row>
    <row r="60" spans="4:4" x14ac:dyDescent="0.25">
      <c r="D60" t="str">
        <f t="shared" si="2"/>
        <v/>
      </c>
    </row>
    <row r="61" spans="4:4" x14ac:dyDescent="0.25">
      <c r="D61" t="str">
        <f t="shared" si="2"/>
        <v/>
      </c>
    </row>
    <row r="62" spans="4:4" x14ac:dyDescent="0.25">
      <c r="D62" t="str">
        <f t="shared" si="2"/>
        <v/>
      </c>
    </row>
    <row r="63" spans="4:4" x14ac:dyDescent="0.25">
      <c r="D63" t="str">
        <f t="shared" si="2"/>
        <v/>
      </c>
    </row>
    <row r="64" spans="4:4" x14ac:dyDescent="0.25">
      <c r="D64" t="str">
        <f t="shared" si="2"/>
        <v/>
      </c>
    </row>
    <row r="65" spans="4:4" x14ac:dyDescent="0.25">
      <c r="D65" t="str">
        <f t="shared" si="2"/>
        <v/>
      </c>
    </row>
    <row r="66" spans="4:4" x14ac:dyDescent="0.25">
      <c r="D66" t="str">
        <f t="shared" si="2"/>
        <v/>
      </c>
    </row>
    <row r="67" spans="4:4" x14ac:dyDescent="0.25">
      <c r="D67" t="str">
        <f t="shared" si="2"/>
        <v/>
      </c>
    </row>
    <row r="68" spans="4:4" x14ac:dyDescent="0.25">
      <c r="D68" t="str">
        <f t="shared" si="2"/>
        <v/>
      </c>
    </row>
    <row r="69" spans="4:4" x14ac:dyDescent="0.25">
      <c r="D69" t="str">
        <f t="shared" ref="D69:D79" si="3">IF(B69&gt;=302,C69,"")</f>
        <v/>
      </c>
    </row>
    <row r="70" spans="4:4" x14ac:dyDescent="0.25">
      <c r="D70" t="str">
        <f t="shared" si="3"/>
        <v/>
      </c>
    </row>
    <row r="71" spans="4:4" x14ac:dyDescent="0.25">
      <c r="D71" t="str">
        <f t="shared" si="3"/>
        <v/>
      </c>
    </row>
    <row r="72" spans="4:4" x14ac:dyDescent="0.25">
      <c r="D72" t="str">
        <f t="shared" si="3"/>
        <v/>
      </c>
    </row>
    <row r="73" spans="4:4" x14ac:dyDescent="0.25">
      <c r="D73" t="str">
        <f t="shared" si="3"/>
        <v/>
      </c>
    </row>
    <row r="74" spans="4:4" x14ac:dyDescent="0.25">
      <c r="D74" t="str">
        <f t="shared" si="3"/>
        <v/>
      </c>
    </row>
    <row r="75" spans="4:4" x14ac:dyDescent="0.25">
      <c r="D75" t="str">
        <f t="shared" si="3"/>
        <v/>
      </c>
    </row>
    <row r="76" spans="4:4" x14ac:dyDescent="0.25">
      <c r="D76" t="str">
        <f t="shared" si="3"/>
        <v/>
      </c>
    </row>
    <row r="77" spans="4:4" x14ac:dyDescent="0.25">
      <c r="D77" t="str">
        <f t="shared" si="3"/>
        <v/>
      </c>
    </row>
    <row r="78" spans="4:4" x14ac:dyDescent="0.25">
      <c r="D78" t="str">
        <f t="shared" si="3"/>
        <v/>
      </c>
    </row>
    <row r="79" spans="4:4" x14ac:dyDescent="0.25">
      <c r="D79" t="str">
        <f t="shared" si="3"/>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FFFA4-DFEC-4628-ABE4-B5FB8653FB62}">
  <dimension ref="A1:S23"/>
  <sheetViews>
    <sheetView workbookViewId="0">
      <selection activeCell="D2" sqref="D2"/>
    </sheetView>
  </sheetViews>
  <sheetFormatPr defaultRowHeight="15" x14ac:dyDescent="0.25"/>
  <cols>
    <col min="1" max="1" width="8.42578125" bestFit="1" customWidth="1"/>
    <col min="2" max="2" width="16.7109375" bestFit="1" customWidth="1"/>
    <col min="3" max="3" width="11.5703125" bestFit="1" customWidth="1"/>
    <col min="7" max="7" width="15.140625" bestFit="1" customWidth="1"/>
  </cols>
  <sheetData>
    <row r="1" spans="1:19" x14ac:dyDescent="0.25">
      <c r="A1" t="str">
        <f>'Housekeeping Report'!A1</f>
        <v>Room</v>
      </c>
      <c r="B1" t="s">
        <v>14</v>
      </c>
      <c r="C1" t="s">
        <v>8</v>
      </c>
    </row>
    <row r="2" spans="1:19" x14ac:dyDescent="0.25">
      <c r="A2">
        <v>305</v>
      </c>
      <c r="B2">
        <f>'Offmarket Rooms'!D4</f>
        <v>302</v>
      </c>
      <c r="C2">
        <v>310</v>
      </c>
    </row>
    <row r="3" spans="1:19" ht="15" customHeight="1" x14ac:dyDescent="0.25">
      <c r="A3">
        <f>'Housekeeping Report'!A3</f>
        <v>308</v>
      </c>
      <c r="B3">
        <f>'Offmarket Rooms'!D5</f>
        <v>303</v>
      </c>
      <c r="C3">
        <v>313</v>
      </c>
      <c r="R3" s="3"/>
      <c r="S3" s="3"/>
    </row>
    <row r="4" spans="1:19" x14ac:dyDescent="0.25">
      <c r="A4">
        <f>'Housekeeping Report'!A4</f>
        <v>309</v>
      </c>
      <c r="B4">
        <f>'Offmarket Rooms'!D6</f>
        <v>304</v>
      </c>
      <c r="C4">
        <v>314</v>
      </c>
      <c r="R4" s="3"/>
      <c r="S4" s="3"/>
    </row>
    <row r="5" spans="1:19" x14ac:dyDescent="0.25">
      <c r="A5">
        <f>'Housekeeping Report'!A8</f>
        <v>310</v>
      </c>
      <c r="B5">
        <f>'Offmarket Rooms'!D7</f>
        <v>305</v>
      </c>
      <c r="C5">
        <v>316</v>
      </c>
      <c r="R5" s="3"/>
      <c r="S5" s="3"/>
    </row>
    <row r="6" spans="1:19" x14ac:dyDescent="0.25">
      <c r="A6">
        <f>'Housekeeping Report'!A5</f>
        <v>311</v>
      </c>
      <c r="R6" s="3"/>
      <c r="S6" s="3"/>
    </row>
    <row r="7" spans="1:19" x14ac:dyDescent="0.25">
      <c r="A7">
        <f>'Housekeeping Report'!A9</f>
        <v>312</v>
      </c>
      <c r="R7" s="3"/>
      <c r="S7" s="3"/>
    </row>
    <row r="8" spans="1:19" x14ac:dyDescent="0.25">
      <c r="A8">
        <f>'Housekeeping Report'!A10</f>
        <v>314</v>
      </c>
      <c r="R8" s="3"/>
      <c r="S8" s="3"/>
    </row>
    <row r="9" spans="1:19" x14ac:dyDescent="0.25">
      <c r="A9">
        <f>'Housekeeping Report'!A11</f>
        <v>316</v>
      </c>
    </row>
    <row r="10" spans="1:19" x14ac:dyDescent="0.25">
      <c r="A10">
        <f>'Housekeeping Report'!A6</f>
        <v>317</v>
      </c>
    </row>
    <row r="11" spans="1:19" ht="15" customHeight="1" x14ac:dyDescent="0.25">
      <c r="A11">
        <f>'Housekeeping Report'!A7</f>
        <v>318</v>
      </c>
    </row>
    <row r="21" spans="7:17" x14ac:dyDescent="0.25">
      <c r="G21" s="3"/>
      <c r="H21" s="3"/>
      <c r="I21" s="3"/>
      <c r="J21" s="3"/>
      <c r="K21" s="3"/>
      <c r="L21" s="3"/>
      <c r="M21" s="3"/>
      <c r="N21" s="3"/>
      <c r="O21" s="3"/>
      <c r="P21" s="3"/>
      <c r="Q21" s="3"/>
    </row>
    <row r="22" spans="7:17" x14ac:dyDescent="0.25">
      <c r="G22" s="3"/>
      <c r="H22" s="3"/>
      <c r="I22" s="3"/>
      <c r="J22" s="3"/>
      <c r="K22" s="3"/>
      <c r="L22" s="3"/>
      <c r="M22" s="3"/>
      <c r="N22" s="3"/>
      <c r="O22" s="3"/>
      <c r="P22" s="3"/>
      <c r="Q22" s="3"/>
    </row>
    <row r="23" spans="7:17" x14ac:dyDescent="0.25">
      <c r="G23" s="3"/>
      <c r="H23" s="3"/>
      <c r="I23" s="3"/>
      <c r="J23" s="3"/>
      <c r="K23" s="3"/>
      <c r="L23" s="3"/>
      <c r="M23" s="3"/>
      <c r="N23" s="3"/>
      <c r="O23" s="3"/>
      <c r="P23" s="3"/>
      <c r="Q23" s="3"/>
    </row>
  </sheetData>
  <autoFilter ref="A1:A13" xr:uid="{9DEFFFA4-DFEC-4628-ABE4-B5FB8653FB62}">
    <sortState xmlns:xlrd2="http://schemas.microsoft.com/office/spreadsheetml/2017/richdata2" ref="A2:A13">
      <sortCondition ref="A1:A13"/>
    </sortState>
  </autoFilter>
  <conditionalFormatting sqref="C7:C1048576 C1:C5 A1:A1048576">
    <cfRule type="duplicateValues" dxfId="1" priority="2"/>
  </conditionalFormatting>
  <conditionalFormatting sqref="A1:B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How it Works</vt:lpstr>
      <vt:lpstr>Housekeeping Report</vt:lpstr>
      <vt:lpstr>Offmarket Rooms</vt:lpstr>
      <vt:lpstr>Early Departures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Erdahl</dc:creator>
  <cp:lastModifiedBy>Katie Erdahl</cp:lastModifiedBy>
  <dcterms:created xsi:type="dcterms:W3CDTF">2023-10-01T01:14:21Z</dcterms:created>
  <dcterms:modified xsi:type="dcterms:W3CDTF">2023-10-01T02:29:23Z</dcterms:modified>
</cp:coreProperties>
</file>