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eoha\Box Sync\UR Ice Core Lab Docs\Current Projects\Geologic CH4\Expanded Project\Writing\Michigan Basin\FluxCalculation_RECODE\"/>
    </mc:Choice>
  </mc:AlternateContent>
  <xr:revisionPtr revIDLastSave="0" documentId="13_ncr:1_{D0673874-737E-4EA3-974F-DAF0A2EBE6C6}" xr6:coauthVersionLast="47" xr6:coauthVersionMax="47" xr10:uidLastSave="{00000000-0000-0000-0000-000000000000}"/>
  <bookViews>
    <workbookView xWindow="14400" yWindow="0" windowWidth="14400" windowHeight="15750" activeTab="1" xr2:uid="{00000000-000D-0000-FFFF-FFFF00000000}"/>
  </bookViews>
  <sheets>
    <sheet name="Metadata" sheetId="4" r:id="rId1"/>
    <sheet name="Aluminum" sheetId="1" r:id="rId2"/>
    <sheet name="Bucket_2" sheetId="2" r:id="rId3"/>
    <sheet name="Pilot_Proje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3" i="2"/>
  <c r="J3" i="1"/>
</calcChain>
</file>

<file path=xl/sharedStrings.xml><?xml version="1.0" encoding="utf-8"?>
<sst xmlns="http://schemas.openxmlformats.org/spreadsheetml/2006/main" count="70" uniqueCount="29">
  <si>
    <t>Aluminum</t>
  </si>
  <si>
    <t>The idea here is that while the sandbag or foam reduces the area</t>
  </si>
  <si>
    <t>substantially, it may be possible that the gas flux from the rock</t>
  </si>
  <si>
    <t>fractures under the part of the sandbag that's inside the chamber</t>
  </si>
  <si>
    <t>diameter would still go into the chamber. So the adjusted area</t>
  </si>
  <si>
    <t>would be reduced by 1/2 of the area_offset above, and the area</t>
  </si>
  <si>
    <t>uncertainty would be such that either the full area of the</t>
  </si>
  <si>
    <t>chamber or the area reduced by the sandbag would be within the</t>
  </si>
  <si>
    <t>uncertainty range. This uncertainty estimate is meant to</t>
  </si>
  <si>
    <t>represent the 2-sigma range</t>
  </si>
  <si>
    <t>Seal area offset:</t>
  </si>
  <si>
    <t>Seal Type</t>
  </si>
  <si>
    <t>SB1</t>
  </si>
  <si>
    <t>SB2</t>
  </si>
  <si>
    <t>SB3</t>
  </si>
  <si>
    <t>Chamber</t>
  </si>
  <si>
    <t>Full Chamber Volume</t>
  </si>
  <si>
    <t>m3</t>
  </si>
  <si>
    <t>Full Chamber Volume Uncetainty</t>
  </si>
  <si>
    <t>Chamber Diameter</t>
  </si>
  <si>
    <t>cm</t>
  </si>
  <si>
    <t>Units</t>
  </si>
  <si>
    <t>m2</t>
  </si>
  <si>
    <t>Area Offset from Seal</t>
  </si>
  <si>
    <t>Volume Added by Seal</t>
  </si>
  <si>
    <t>Volume Added by Seal Uncertainty</t>
  </si>
  <si>
    <t>Plastic</t>
  </si>
  <si>
    <t>F</t>
  </si>
  <si>
    <t>Chamber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</si>
</sst>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6E96-92AD-4B0C-A8C3-F7C360243313}">
  <dimension ref="A6:A16"/>
  <sheetViews>
    <sheetView workbookViewId="0">
      <selection activeCell="C22" sqref="C22"/>
    </sheetView>
  </sheetViews>
  <sheetFormatPr defaultRowHeight="15" x14ac:dyDescent="0.25"/>
  <sheetData>
    <row r="6" spans="1:1" x14ac:dyDescent="0.25">
      <c r="A6" t="s">
        <v>10</v>
      </c>
    </row>
    <row r="8" spans="1:1" x14ac:dyDescent="0.25">
      <c r="A8" t="s">
        <v>1</v>
      </c>
    </row>
    <row r="9" spans="1:1" x14ac:dyDescent="0.25">
      <c r="A9" t="s">
        <v>2</v>
      </c>
    </row>
    <row r="10" spans="1:1" x14ac:dyDescent="0.25">
      <c r="A10" t="s">
        <v>3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8</v>
      </c>
    </row>
    <row r="16" spans="1:1" x14ac:dyDescent="0.2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50" zoomScaleNormal="230" workbookViewId="0">
      <selection activeCell="J9" sqref="J9"/>
    </sheetView>
  </sheetViews>
  <sheetFormatPr defaultRowHeight="15" x14ac:dyDescent="0.25"/>
  <cols>
    <col min="1" max="1" width="13.5703125" customWidth="1"/>
    <col min="2" max="2" width="16.28515625" customWidth="1"/>
    <col min="3" max="3" width="20.28515625" customWidth="1"/>
    <col min="4" max="4" width="20.7109375" customWidth="1"/>
    <col min="5" max="5" width="12.42578125" customWidth="1"/>
    <col min="6" max="6" width="16" customWidth="1"/>
    <col min="7" max="7" width="17.7109375" customWidth="1"/>
    <col min="8" max="8" width="17.5703125" customWidth="1"/>
    <col min="10" max="10" width="12.42578125" bestFit="1" customWidth="1"/>
  </cols>
  <sheetData>
    <row r="1" spans="1:10" s="2" customFormat="1" ht="45" x14ac:dyDescent="0.25">
      <c r="A1" s="2" t="s">
        <v>11</v>
      </c>
      <c r="B1" s="2" t="s">
        <v>24</v>
      </c>
      <c r="C1" s="2" t="s">
        <v>25</v>
      </c>
      <c r="D1" s="2" t="s">
        <v>23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28</v>
      </c>
    </row>
    <row r="2" spans="1:10" x14ac:dyDescent="0.25">
      <c r="A2" t="s">
        <v>21</v>
      </c>
      <c r="B2" t="s">
        <v>17</v>
      </c>
      <c r="C2" t="s">
        <v>17</v>
      </c>
      <c r="D2" t="s">
        <v>22</v>
      </c>
      <c r="G2" t="s">
        <v>17</v>
      </c>
      <c r="H2" t="s">
        <v>17</v>
      </c>
      <c r="I2" t="s">
        <v>20</v>
      </c>
      <c r="J2" t="s">
        <v>22</v>
      </c>
    </row>
    <row r="3" spans="1:10" x14ac:dyDescent="0.25">
      <c r="A3" t="s">
        <v>12</v>
      </c>
      <c r="B3">
        <v>8.8153999999999999E-4</v>
      </c>
      <c r="C3" s="1">
        <v>7.3990200000000002E-5</v>
      </c>
      <c r="D3">
        <v>-3.1628769000000001E-2</v>
      </c>
      <c r="F3" t="s">
        <v>0</v>
      </c>
      <c r="G3">
        <v>8.7799999999999996E-3</v>
      </c>
      <c r="H3">
        <v>1.6000000000000001E-4</v>
      </c>
      <c r="I3">
        <v>30</v>
      </c>
      <c r="J3">
        <f>PI()*(I3/(100*2))^2</f>
        <v>7.0685834705770348E-2</v>
      </c>
    </row>
    <row r="4" spans="1:10" x14ac:dyDescent="0.25">
      <c r="A4" t="s">
        <v>13</v>
      </c>
      <c r="B4">
        <v>7.5775199999999999E-4</v>
      </c>
      <c r="C4" s="1">
        <v>7.3362500000000001E-5</v>
      </c>
      <c r="D4">
        <v>-3.6048999999999998E-2</v>
      </c>
    </row>
    <row r="5" spans="1:10" x14ac:dyDescent="0.25">
      <c r="A5" t="s">
        <v>14</v>
      </c>
      <c r="B5">
        <v>1.1541430000000001E-3</v>
      </c>
      <c r="C5" s="1">
        <v>7.6400800000000002E-5</v>
      </c>
      <c r="D5">
        <v>-2.9138272E-2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5AE0-B938-487D-8A4E-0378822193FA}">
  <dimension ref="A1:J5"/>
  <sheetViews>
    <sheetView topLeftCell="G1" zoomScale="170" zoomScaleNormal="170" workbookViewId="0">
      <selection activeCell="J8" sqref="J8"/>
    </sheetView>
  </sheetViews>
  <sheetFormatPr defaultRowHeight="15" x14ac:dyDescent="0.25"/>
  <cols>
    <col min="1" max="1" width="11.7109375" customWidth="1"/>
    <col min="2" max="2" width="13.5703125" customWidth="1"/>
    <col min="3" max="3" width="20.42578125" customWidth="1"/>
    <col min="4" max="4" width="13.140625" customWidth="1"/>
    <col min="5" max="5" width="14.5703125" customWidth="1"/>
    <col min="6" max="6" width="13.28515625" customWidth="1"/>
    <col min="7" max="7" width="17.85546875" customWidth="1"/>
    <col min="8" max="8" width="17.28515625" customWidth="1"/>
  </cols>
  <sheetData>
    <row r="1" spans="1:10" ht="40.15" customHeight="1" x14ac:dyDescent="0.25">
      <c r="A1" s="2" t="s">
        <v>11</v>
      </c>
      <c r="B1" s="2" t="s">
        <v>24</v>
      </c>
      <c r="C1" s="2" t="s">
        <v>25</v>
      </c>
      <c r="D1" s="2" t="s">
        <v>23</v>
      </c>
      <c r="E1" s="2"/>
      <c r="F1" s="2" t="s">
        <v>15</v>
      </c>
      <c r="G1" s="2" t="s">
        <v>16</v>
      </c>
      <c r="H1" s="2" t="s">
        <v>18</v>
      </c>
      <c r="I1" s="2" t="s">
        <v>19</v>
      </c>
      <c r="J1" s="2" t="s">
        <v>28</v>
      </c>
    </row>
    <row r="2" spans="1:10" x14ac:dyDescent="0.25">
      <c r="A2" t="s">
        <v>21</v>
      </c>
      <c r="B2" t="s">
        <v>17</v>
      </c>
      <c r="C2" t="s">
        <v>17</v>
      </c>
      <c r="D2" t="s">
        <v>22</v>
      </c>
      <c r="G2" t="s">
        <v>17</v>
      </c>
      <c r="H2" t="s">
        <v>17</v>
      </c>
      <c r="I2" t="s">
        <v>20</v>
      </c>
      <c r="J2" t="s">
        <v>22</v>
      </c>
    </row>
    <row r="3" spans="1:10" x14ac:dyDescent="0.25">
      <c r="A3" t="s">
        <v>27</v>
      </c>
      <c r="B3">
        <v>1.7716240000000001E-3</v>
      </c>
      <c r="C3" s="1">
        <v>6.6585800000000002E-5</v>
      </c>
      <c r="D3">
        <v>-9.0540700000000009E-3</v>
      </c>
      <c r="F3" t="s">
        <v>26</v>
      </c>
      <c r="G3">
        <v>8.7400000000000012E-3</v>
      </c>
      <c r="H3">
        <v>2.0000000000000001E-4</v>
      </c>
      <c r="I3">
        <v>27.3</v>
      </c>
      <c r="J3">
        <f>PI()*(I3/(100*2))^2</f>
        <v>5.8534939719848432E-2</v>
      </c>
    </row>
    <row r="4" spans="1:10" x14ac:dyDescent="0.25">
      <c r="A4" t="s">
        <v>13</v>
      </c>
      <c r="B4">
        <v>7.3567000000000001E-4</v>
      </c>
      <c r="C4" s="1">
        <v>6.1743799999999997E-5</v>
      </c>
      <c r="D4">
        <v>-2.3898881E-2</v>
      </c>
    </row>
    <row r="5" spans="1:10" x14ac:dyDescent="0.25">
      <c r="A5" t="s">
        <v>14</v>
      </c>
      <c r="B5">
        <v>1.348557E-3</v>
      </c>
      <c r="C5" s="1">
        <v>6.5303100000000002E-5</v>
      </c>
      <c r="D5">
        <v>-1.6987377000000001E-2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ED83-7F1B-4C54-827D-E57D620EF922}">
  <dimension ref="A1:J5"/>
  <sheetViews>
    <sheetView topLeftCell="D1" zoomScale="109" zoomScaleNormal="210" workbookViewId="0">
      <selection activeCell="J4" sqref="J4"/>
    </sheetView>
  </sheetViews>
  <sheetFormatPr defaultRowHeight="15" x14ac:dyDescent="0.25"/>
  <cols>
    <col min="1" max="1" width="21" customWidth="1"/>
    <col min="2" max="2" width="23.7109375" customWidth="1"/>
    <col min="3" max="3" width="24.7109375" customWidth="1"/>
    <col min="4" max="4" width="12.85546875" customWidth="1"/>
    <col min="5" max="5" width="17.28515625" customWidth="1"/>
    <col min="6" max="6" width="15" customWidth="1"/>
    <col min="7" max="7" width="12.140625" customWidth="1"/>
    <col min="8" max="8" width="17.5703125" customWidth="1"/>
    <col min="9" max="9" width="11.7109375" customWidth="1"/>
  </cols>
  <sheetData>
    <row r="1" spans="1:10" ht="45" x14ac:dyDescent="0.25">
      <c r="A1" s="2" t="s">
        <v>11</v>
      </c>
      <c r="B1" s="2" t="s">
        <v>24</v>
      </c>
      <c r="C1" s="2" t="s">
        <v>25</v>
      </c>
      <c r="D1" s="2" t="s">
        <v>23</v>
      </c>
      <c r="E1" s="2"/>
      <c r="F1" s="2" t="s">
        <v>15</v>
      </c>
      <c r="G1" s="2" t="s">
        <v>16</v>
      </c>
      <c r="H1" s="2" t="s">
        <v>18</v>
      </c>
      <c r="I1" s="2" t="s">
        <v>19</v>
      </c>
      <c r="J1" s="2" t="s">
        <v>28</v>
      </c>
    </row>
    <row r="2" spans="1:10" x14ac:dyDescent="0.25">
      <c r="A2" t="s">
        <v>21</v>
      </c>
      <c r="B2" t="s">
        <v>17</v>
      </c>
      <c r="C2" t="s">
        <v>17</v>
      </c>
      <c r="D2" t="s">
        <v>22</v>
      </c>
      <c r="G2" t="s">
        <v>17</v>
      </c>
      <c r="H2" t="s">
        <v>17</v>
      </c>
      <c r="I2" t="s">
        <v>20</v>
      </c>
      <c r="J2" t="s">
        <v>22</v>
      </c>
    </row>
    <row r="3" spans="1:10" x14ac:dyDescent="0.25">
      <c r="C3" s="1"/>
      <c r="F3" t="s">
        <v>26</v>
      </c>
      <c r="G3">
        <v>7.2699999999999996E-3</v>
      </c>
      <c r="H3">
        <v>3.21E-4</v>
      </c>
      <c r="I3">
        <v>27.5</v>
      </c>
      <c r="J3">
        <f>PI()*(I3/(100*2))^2</f>
        <v>5.9395736106932037E-2</v>
      </c>
    </row>
    <row r="4" spans="1:10" x14ac:dyDescent="0.25">
      <c r="C4" s="1"/>
    </row>
    <row r="5" spans="1:10" x14ac:dyDescent="0.25"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Aluminum</vt:lpstr>
      <vt:lpstr>Bucket_2</vt:lpstr>
      <vt:lpstr>Pilot_Project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Hall</dc:creator>
  <cp:lastModifiedBy>Hall, Kathleen</cp:lastModifiedBy>
  <dcterms:created xsi:type="dcterms:W3CDTF">2015-06-05T18:17:20Z</dcterms:created>
  <dcterms:modified xsi:type="dcterms:W3CDTF">2024-10-30T17:28:59Z</dcterms:modified>
</cp:coreProperties>
</file>