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codeName="ThisWorkbook" defaultThemeVersion="124226"/>
  <mc:AlternateContent xmlns:mc="http://schemas.openxmlformats.org/markup-compatibility/2006">
    <mc:Choice Requires="x15">
      <x15ac:absPath xmlns:x15ac="http://schemas.microsoft.com/office/spreadsheetml/2010/11/ac" url="C:\Users\Katie\OneDrive\Uni_Work_Year4\Project\Year-4-Project\Survey\"/>
    </mc:Choice>
  </mc:AlternateContent>
  <xr:revisionPtr revIDLastSave="0" documentId="13_ncr:1_{D5481F3B-3881-4425-8006-4724ED524071}" xr6:coauthVersionLast="46" xr6:coauthVersionMax="46" xr10:uidLastSave="{00000000-0000-0000-0000-000000000000}"/>
  <bookViews>
    <workbookView minimized="1" xWindow="5745" yWindow="345" windowWidth="16200" windowHeight="8085" xr2:uid="{00000000-000D-0000-FFFF-FFFF00000000}"/>
  </bookViews>
  <sheets>
    <sheet name="EthicsProforma" sheetId="1" r:id="rId1"/>
    <sheet name="OfficeUse" sheetId="2" r:id="rId2"/>
    <sheet name="ChangeLog" sheetId="3" r:id="rId3"/>
  </sheets>
  <definedNames>
    <definedName name="justest">EthicsProforma!$G$22</definedName>
    <definedName name="Z_2375876A_2B2C_41FE_96BC_AB43C9AAFB7F_.wvu.Cols" localSheetId="1" hidden="1">OfficeUse!$G:$H</definedName>
    <definedName name="Z_2375876A_2B2C_41FE_96BC_AB43C9AAFB7F_.wvu.Rows" localSheetId="0" hidden="1">EthicsProforma!$172:$205</definedName>
    <definedName name="Z_2D4DD0B6_1CEA_4946_A841_FD1E352A6C1D_.wvu.Cols" localSheetId="1" hidden="1">OfficeUse!$G:$K</definedName>
    <definedName name="Z_2D4DD0B6_1CEA_4946_A841_FD1E352A6C1D_.wvu.Rows" localSheetId="0" hidden="1">EthicsProforma!$171:$206</definedName>
    <definedName name="Z_3DA0DA80_2EF8_4A05_B497_817C82EE8CB8_.wvu.Cols" localSheetId="1" hidden="1">OfficeUse!$H:$H</definedName>
    <definedName name="Z_3DA0DA80_2EF8_4A05_B497_817C82EE8CB8_.wvu.Rows" localSheetId="0" hidden="1">EthicsProforma!$171:$203</definedName>
    <definedName name="Z_40DB82D8_20C6_408E_84C6_FB4BA1936CA4_.wvu.Cols" localSheetId="1" hidden="1">OfficeUse!$H:$H</definedName>
    <definedName name="Z_40DB82D8_20C6_408E_84C6_FB4BA1936CA4_.wvu.Rows" localSheetId="0" hidden="1">EthicsProforma!$171:$204</definedName>
    <definedName name="Z_59176427_3C32_4822_8E6C_3B5C11647ADD_.wvu.Cols" localSheetId="1" hidden="1">OfficeUse!$G:$K</definedName>
    <definedName name="Z_59176427_3C32_4822_8E6C_3B5C11647ADD_.wvu.Rows" localSheetId="0" hidden="1">EthicsProforma!$170:$206</definedName>
    <definedName name="Z_84554BFE_6C45_4B11_A954_E593719A8B1E_.wvu.Rows" localSheetId="0" hidden="1">EthicsProforma!$173:$206</definedName>
    <definedName name="Z_EF553803_38DD_4207_AC2C_FEB1E1D84B10_.wvu.Cols" localSheetId="1" hidden="1">OfficeUse!$G:$H</definedName>
    <definedName name="Z_EF553803_38DD_4207_AC2C_FEB1E1D84B10_.wvu.Rows" localSheetId="0" hidden="1">EthicsProforma!$172:$205</definedName>
  </definedNames>
  <calcPr calcId="191029"/>
  <customWorkbookViews>
    <customWorkbookView name="J Savage - Personal View" guid="{EF553803-38DD-4207-AC2C-FEB1E1D84B10}" mergeInterval="0" personalView="1" maximized="1" windowWidth="1362" windowHeight="543" activeSheetId="1"/>
    <customWorkbookView name="Prof Jones - Personal View" guid="{2375876A-2B2C-41FE-96BC-AB43C9AAFB7F}" mergeInterval="0" personalView="1" maximized="1" windowWidth="1362" windowHeight="542" activeSheetId="1"/>
    <customWorkbookView name="sapjcs - Personal View" guid="{3DA0DA80-2EF8-4A05-B497-817C82EE8CB8}" mergeInterval="0" personalView="1" maximized="1" xWindow="1" yWindow="1" windowWidth="1280" windowHeight="740" activeSheetId="1"/>
    <customWorkbookView name="Laura Morris - Personal View" guid="{40DB82D8-20C6-408E-84C6-FB4BA1936CA4}" mergeInterval="0" personalView="1" maximized="1" windowWidth="1264" windowHeight="523" activeSheetId="1"/>
    <customWorkbookView name="Justin - Personal View" guid="{2D4DD0B6-1CEA-4946-A841-FD1E352A6C1D}" mergeInterval="0" personalView="1" maximized="1" xWindow="-8" yWindow="-8" windowWidth="1936" windowHeight="1056" activeSheetId="1"/>
    <customWorkbookView name="insrv - Personal View" guid="{59176427-3C32-4822-8E6C-3B5C11647ADD}" mergeInterval="0" personalView="1" maximized="1" xWindow="-8" yWindow="-8" windowWidth="1936" windowHeight="1056" activeSheetId="1"/>
    <customWorkbookView name="Justin Savage - Personal View" guid="{84554BFE-6C45-4B11-A954-E593719A8B1E}" mergeInterval="0" personalView="1" maximized="1" xWindow="-8" yWindow="-8" windowWidth="1936" windowHeight="105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9" i="1" l="1"/>
  <c r="H43" i="2"/>
  <c r="H37" i="2"/>
  <c r="L188" i="1"/>
  <c r="H5" i="2" l="1"/>
  <c r="I5" i="2"/>
  <c r="B49" i="2" l="1"/>
  <c r="C45" i="2"/>
  <c r="D43" i="2"/>
  <c r="H41" i="2"/>
  <c r="D41" i="2" s="1"/>
  <c r="B41" i="2"/>
  <c r="G41" i="2" s="1"/>
  <c r="H40" i="2"/>
  <c r="D40" i="2" s="1"/>
  <c r="B40" i="2"/>
  <c r="G40" i="2" s="1"/>
  <c r="H39" i="2"/>
  <c r="D39" i="2" s="1"/>
  <c r="B39" i="2"/>
  <c r="G39" i="2" s="1"/>
  <c r="H38" i="2"/>
  <c r="D38" i="2" s="1"/>
  <c r="B38" i="2"/>
  <c r="G38" i="2" s="1"/>
  <c r="D37" i="2"/>
  <c r="H36" i="2"/>
  <c r="D36" i="2" s="1"/>
  <c r="B36" i="2"/>
  <c r="G36" i="2" s="1"/>
  <c r="H35" i="2"/>
  <c r="D35" i="2" s="1"/>
  <c r="B35" i="2"/>
  <c r="G35" i="2" s="1"/>
  <c r="H34" i="2"/>
  <c r="D34" i="2" s="1"/>
  <c r="B34" i="2"/>
  <c r="G34" i="2" s="1"/>
  <c r="H31" i="2"/>
  <c r="D31" i="2" s="1"/>
  <c r="B31" i="2"/>
  <c r="G31" i="2" s="1"/>
  <c r="H30" i="2"/>
  <c r="D30" i="2" s="1"/>
  <c r="B30" i="2"/>
  <c r="G30" i="2" s="1"/>
  <c r="H29" i="2"/>
  <c r="D29" i="2" s="1"/>
  <c r="B29" i="2"/>
  <c r="G29" i="2" s="1"/>
  <c r="H28" i="2"/>
  <c r="D28" i="2" s="1"/>
  <c r="B28" i="2"/>
  <c r="G28" i="2" s="1"/>
  <c r="H27" i="2"/>
  <c r="D27" i="2" s="1"/>
  <c r="H26" i="2"/>
  <c r="D26" i="2" s="1"/>
  <c r="H25" i="2"/>
  <c r="B25" i="2"/>
  <c r="G25" i="2" s="1"/>
  <c r="H24" i="2"/>
  <c r="D24" i="2" s="1"/>
  <c r="G24" i="2"/>
  <c r="H23" i="2"/>
  <c r="D23" i="2" s="1"/>
  <c r="G23" i="2"/>
  <c r="H22" i="2"/>
  <c r="D22" i="2" s="1"/>
  <c r="B22" i="2"/>
  <c r="G22" i="2" s="1"/>
  <c r="H21" i="2"/>
  <c r="D21" i="2" s="1"/>
  <c r="B21" i="2"/>
  <c r="G21" i="2" s="1"/>
  <c r="H18" i="2"/>
  <c r="D18" i="2" s="1"/>
  <c r="B18" i="2"/>
  <c r="G18" i="2" s="1"/>
  <c r="H17" i="2"/>
  <c r="D17" i="2" s="1"/>
  <c r="B17" i="2"/>
  <c r="G17" i="2" s="1"/>
  <c r="H16" i="2"/>
  <c r="D16" i="2" s="1"/>
  <c r="B16" i="2"/>
  <c r="G16" i="2" s="1"/>
  <c r="H15" i="2"/>
  <c r="D15" i="2" s="1"/>
  <c r="B15" i="2"/>
  <c r="G15" i="2" s="1"/>
  <c r="H14" i="2"/>
  <c r="D14" i="2" s="1"/>
  <c r="B14" i="2"/>
  <c r="G14" i="2" s="1"/>
  <c r="H13" i="2"/>
  <c r="D13" i="2" s="1"/>
  <c r="B13" i="2"/>
  <c r="G13" i="2" s="1"/>
  <c r="D11" i="2"/>
  <c r="D10" i="2"/>
  <c r="D9" i="2"/>
  <c r="P8" i="2"/>
  <c r="O8" i="2"/>
  <c r="N8" i="2"/>
  <c r="M8" i="2"/>
  <c r="L8" i="2"/>
  <c r="K8" i="2"/>
  <c r="J8" i="2"/>
  <c r="I8" i="2"/>
  <c r="H8" i="2"/>
  <c r="D7" i="2"/>
  <c r="D6" i="2"/>
  <c r="J5" i="2"/>
  <c r="D5" i="2" s="1"/>
  <c r="D4" i="2"/>
  <c r="H3" i="2"/>
  <c r="D3" i="2" s="1"/>
  <c r="H2" i="2"/>
  <c r="B1" i="2"/>
  <c r="L198" i="1"/>
  <c r="D25" i="2" l="1"/>
  <c r="D8" i="2"/>
  <c r="D45" i="2"/>
  <c r="I25" i="2"/>
  <c r="D2" i="2"/>
  <c r="D19" i="2"/>
  <c r="I31" i="2"/>
  <c r="D32" i="2" s="1"/>
</calcChain>
</file>

<file path=xl/sharedStrings.xml><?xml version="1.0" encoding="utf-8"?>
<sst xmlns="http://schemas.openxmlformats.org/spreadsheetml/2006/main" count="367" uniqueCount="344">
  <si>
    <t>4)</t>
  </si>
  <si>
    <t>Generic EC Ref number</t>
  </si>
  <si>
    <t>i</t>
  </si>
  <si>
    <t>ii</t>
  </si>
  <si>
    <t>iii</t>
  </si>
  <si>
    <t>iv</t>
  </si>
  <si>
    <t>v</t>
  </si>
  <si>
    <t>vi</t>
  </si>
  <si>
    <t>vii</t>
  </si>
  <si>
    <t>Name of researcher(s) (Please list all researchers on separate line with the applicant first)</t>
  </si>
  <si>
    <t>I confirm as the permanent member of staff, by forwarding this documentation to the Ethics Committee, I have read this application and consider it suitable for ethical review.</t>
  </si>
  <si>
    <t>Applicant's Email Address</t>
  </si>
  <si>
    <t>`</t>
  </si>
  <si>
    <t>NOT</t>
  </si>
  <si>
    <t>APPLICABLE</t>
  </si>
  <si>
    <t>If you have checked BOX B, please provide all the further information listed below in a separate attachment.  Please number the pages.</t>
  </si>
  <si>
    <t> 16</t>
  </si>
  <si>
    <t> 17</t>
  </si>
  <si>
    <t> 18</t>
  </si>
  <si>
    <t> 19</t>
  </si>
  <si>
    <t> 20</t>
  </si>
  <si>
    <t> 21</t>
  </si>
  <si>
    <t> 22</t>
  </si>
  <si>
    <t> 23</t>
  </si>
  <si>
    <t> 24</t>
  </si>
  <si>
    <t> 25</t>
  </si>
  <si>
    <t> 26</t>
  </si>
  <si>
    <t>Title of Project</t>
  </si>
  <si>
    <t> 27</t>
  </si>
  <si>
    <t> 28</t>
  </si>
  <si>
    <t> 29</t>
  </si>
  <si>
    <t> 30</t>
  </si>
  <si>
    <t>Email address</t>
  </si>
  <si>
    <t> 31</t>
  </si>
  <si>
    <t>DD</t>
  </si>
  <si>
    <t>Name of supervisor (for student research)</t>
  </si>
  <si>
    <t>Name of permanent member of staff associated with the project</t>
  </si>
  <si>
    <t>YES</t>
  </si>
  <si>
    <t>NO</t>
  </si>
  <si>
    <t>I will describe the main experimental procedures to participants in advance, so that they are informed about what to expect.</t>
  </si>
  <si>
    <t>I will tell participants that their participation is voluntary and that they may withdraw from the research at any time and for any reason.</t>
  </si>
  <si>
    <t>The data are to be stored anonymously (i.e. the identity of the person IS NOT linked directly or indirectly with their data).</t>
  </si>
  <si>
    <t>With questionnaires, I will give participants the option of omitting questions they do not want to answer.</t>
  </si>
  <si>
    <r>
      <t xml:space="preserve">PLEASE SELECT </t>
    </r>
    <r>
      <rPr>
        <b/>
        <sz val="10"/>
        <rFont val="Arial"/>
        <family val="2"/>
      </rPr>
      <t>EITHER BOX A</t>
    </r>
    <r>
      <rPr>
        <sz val="10"/>
        <rFont val="Arial"/>
        <family val="2"/>
      </rPr>
      <t xml:space="preserve"> OR </t>
    </r>
    <r>
      <rPr>
        <b/>
        <sz val="10"/>
        <rFont val="Arial"/>
        <family val="2"/>
      </rPr>
      <t>BOX B</t>
    </r>
    <r>
      <rPr>
        <sz val="10"/>
        <rFont val="Arial"/>
        <family val="2"/>
      </rPr>
      <t xml:space="preserve"> BELOW AND PROVIDE THE DETAILS REQUIRED IN SUPPORT OF YOUR APPLICATION THEN SIGN THE FORM.</t>
    </r>
  </si>
  <si>
    <t>NB. Undergraduate projects MUST be Standard Submission Type</t>
  </si>
  <si>
    <t xml:space="preserve">Select if submission is for: </t>
  </si>
  <si>
    <t>INFORMATION FOR PERMANENT MEMBER OF STAFF ONLY</t>
  </si>
  <si>
    <t>I confirm that the relevant equality and diversity considerations, in accordance with University policy and School requirements, have been taken into account for the proposed research.</t>
  </si>
  <si>
    <t>Do participants fall into any of the following special groups?  If they do, please refer to BPS guidelines, and tick box B below.</t>
  </si>
  <si>
    <t xml:space="preserve">I will be recruiting: </t>
  </si>
  <si>
    <t>a</t>
  </si>
  <si>
    <t>c</t>
  </si>
  <si>
    <t>d</t>
  </si>
  <si>
    <t>People engaged in illegal activities, for example drug taking.</t>
  </si>
  <si>
    <t>There is an obligation on the lead researcher to bring to the attention of the School Research Ethics Committee any issues with ethical implications not clearly covered by the above checklist.</t>
  </si>
  <si>
    <t>A.</t>
  </si>
  <si>
    <t xml:space="preserve"> I consider that this project has no significant ethical implications to be brought before the School Research Ethics Committee.</t>
  </si>
  <si>
    <t>If any of the above information is missing, your application will be returned to you.</t>
  </si>
  <si>
    <t>B</t>
  </si>
  <si>
    <t xml:space="preserve"> I consider that this project may have ethical implications that should be brought before the School Research Ethics Committee, and/or it will be carried out with children or other vulnerable populations.</t>
  </si>
  <si>
    <t>SCHOOL OF PSYCHOLOGY, CARDIFF UNIVERSITY ETHICS PROFORMA</t>
  </si>
  <si>
    <t> 01</t>
  </si>
  <si>
    <t>Jan</t>
  </si>
  <si>
    <t xml:space="preserve">Select one option:    </t>
  </si>
  <si>
    <t>Project type</t>
  </si>
  <si>
    <t> 02</t>
  </si>
  <si>
    <t>Feb</t>
  </si>
  <si>
    <t xml:space="preserve"> </t>
  </si>
  <si>
    <t>sub type</t>
  </si>
  <si>
    <t> 03</t>
  </si>
  <si>
    <t>Mar</t>
  </si>
  <si>
    <t> 04</t>
  </si>
  <si>
    <t>Apr</t>
  </si>
  <si>
    <t> 05</t>
  </si>
  <si>
    <t>May</t>
  </si>
  <si>
    <t>YYYY</t>
  </si>
  <si>
    <t> 06</t>
  </si>
  <si>
    <t>Jun</t>
  </si>
  <si>
    <t> 07</t>
  </si>
  <si>
    <t>Jul</t>
  </si>
  <si>
    <t> 08</t>
  </si>
  <si>
    <t>Aug</t>
  </si>
  <si>
    <t> 09</t>
  </si>
  <si>
    <t>Sep</t>
  </si>
  <si>
    <t> 10</t>
  </si>
  <si>
    <t>Oct</t>
  </si>
  <si>
    <t> 11</t>
  </si>
  <si>
    <t>Nov</t>
  </si>
  <si>
    <t> 12</t>
  </si>
  <si>
    <t>Dec</t>
  </si>
  <si>
    <t> 13</t>
  </si>
  <si>
    <t>MM</t>
  </si>
  <si>
    <t> 14</t>
  </si>
  <si>
    <t>day</t>
  </si>
  <si>
    <t>month</t>
  </si>
  <si>
    <t>year</t>
  </si>
  <si>
    <t> 15</t>
  </si>
  <si>
    <t>Premises other than Cardiff</t>
  </si>
  <si>
    <t>Title of project</t>
  </si>
  <si>
    <t>Purpose of project and its academic rationale.</t>
  </si>
  <si>
    <t>Brief description of methods and measurements.</t>
  </si>
  <si>
    <t>Participants: recruitment methods, number, age, gender, exclusion/inclusion criteria.</t>
  </si>
  <si>
    <t>Consent and participant information arrangements, debriefing.</t>
  </si>
  <si>
    <t>A clear but concise statement of the ethical considerations raised by the project and how you intend to deal with them.</t>
  </si>
  <si>
    <t>Estimated start date and duration of project.</t>
  </si>
  <si>
    <t>This form should be submitted to the School Research Ethics Committee for consideration.</t>
  </si>
  <si>
    <t>I am familiar with the BPS Guidelines for ethical practices in psychological research (and have discussed them with the other researchers involved in the project).</t>
  </si>
  <si>
    <t>Submission type</t>
  </si>
  <si>
    <t>Date</t>
  </si>
  <si>
    <t>Researchers</t>
  </si>
  <si>
    <t>Supervisor (for SS)</t>
  </si>
  <si>
    <t>Permanent member of staff</t>
  </si>
  <si>
    <t>Informed beforehand</t>
  </si>
  <si>
    <t>Voluntary / withdrawal</t>
  </si>
  <si>
    <t>Confirm HAS</t>
  </si>
  <si>
    <t>Confirm Equality</t>
  </si>
  <si>
    <t>Covert</t>
  </si>
  <si>
    <t>Misleading</t>
  </si>
  <si>
    <t>BPS guidelines</t>
  </si>
  <si>
    <t>Confirm HTA</t>
  </si>
  <si>
    <t>Guidelines for completing this form</t>
  </si>
  <si>
    <t>1)</t>
  </si>
  <si>
    <t>2)</t>
  </si>
  <si>
    <t>3)</t>
  </si>
  <si>
    <t xml:space="preserve">All sections marked YELLOW should be completed. </t>
  </si>
  <si>
    <t>Box A Summary.</t>
  </si>
  <si>
    <t>Change log</t>
  </si>
  <si>
    <t>Version 1.1</t>
  </si>
  <si>
    <t>Protect sheet "ethicsproforma"</t>
  </si>
  <si>
    <t>1. Review Tab</t>
  </si>
  <si>
    <t>2. Review Tab</t>
  </si>
  <si>
    <t xml:space="preserve">Tick </t>
  </si>
  <si>
    <t>Option to omit questions</t>
  </si>
  <si>
    <t>Debrief participants</t>
  </si>
  <si>
    <t>Anonymous data</t>
  </si>
  <si>
    <t>Written consent to be obtained</t>
  </si>
  <si>
    <t>Changed the officeUse sheet so that questions 7-9(a-f) no go red when yes is answered.</t>
  </si>
  <si>
    <t>Previously the above went green.</t>
  </si>
  <si>
    <t>Changed the OfficeUse sheet so that the Box A text only appeared when information was entered.</t>
  </si>
  <si>
    <t>Previously the above always showed a frame with a 0 in it.</t>
  </si>
  <si>
    <t>Need to add link to multiple documents note which points to the relevant webpage.</t>
  </si>
  <si>
    <t>The research is observational without consent and/or involves any covert recording.</t>
  </si>
  <si>
    <t>Changed the EthicsProforma sheet so that question 7 now reads "The research is observational without consent and/or involves any covert recording."</t>
  </si>
  <si>
    <t>Previously the above read "The research is observational and/or involves any covert recording."</t>
  </si>
  <si>
    <t>Box type ticked</t>
  </si>
  <si>
    <t>Changed the OfficeUse sheet so that Supervisor name now goes green when entered for Student research projects</t>
  </si>
  <si>
    <t>Fixed the excess word bug in the BOX A description.</t>
  </si>
  <si>
    <t>Version 1.2</t>
  </si>
  <si>
    <t>Cofirm guidance for child work</t>
  </si>
  <si>
    <t>Added the confirmation box for Guidance for researchers working with children.</t>
  </si>
  <si>
    <t>Question 13 (BPS guidelines) was moved from question 13 to question 14 to allow the new guidelines for child research to be placed at question 13.</t>
  </si>
  <si>
    <t>Share workbook</t>
  </si>
  <si>
    <t>Protect sheet</t>
  </si>
  <si>
    <t xml:space="preserve">I confirm that the relevant Human Tissue Act considerations, in accordance with University policy and School requirements, have been taken into account for the proposed research.
I confirm that, where appropriate, the University's Safeguarding Children and Vulnerable Adults Policy 2010 has been read and understood.
I confirm that, where appropriate, the University's Safeguarding Children and Vulnerable Adults Policy 2010 has been read and understood.
</t>
  </si>
  <si>
    <t xml:space="preserve">Version 1.3 </t>
  </si>
  <si>
    <t>Changed question 5 to read: I will debrief participants at the end of their participation (i.e. give them a brief explanation of the study and an explicit opportunity to comment and ask questions)</t>
  </si>
  <si>
    <t xml:space="preserve">from: I will debrief participants at the end of their participation (i.e. give them a brief explanation of the study).
</t>
  </si>
  <si>
    <t>I will debrief participants at the end of their participation (i.e. give them a brief explanation of the study and an explicit opportunity to comment and ask questions).</t>
  </si>
  <si>
    <t>Notes. To protect the file for distribution:</t>
  </si>
  <si>
    <t>1. Save a new version of the file: 1.3 becomes 1.4</t>
  </si>
  <si>
    <t>To prepare the file for changes:</t>
  </si>
  <si>
    <t>3. Review tab, click unprotect sheet.</t>
  </si>
  <si>
    <t>2. Review tab, click share workbook, untick 'allow' changes'</t>
  </si>
  <si>
    <t>Mailname of permanent member of staff (e.g. JonesA@cardiff.ac.uk)</t>
  </si>
  <si>
    <t>Perm Staff Mailname</t>
  </si>
  <si>
    <t>Version 1.4</t>
  </si>
  <si>
    <t>Changed the hyperlinks to the help web pages.</t>
  </si>
  <si>
    <t>Added a box for the permanent member of staff's email address</t>
  </si>
  <si>
    <t>Collect tissue?</t>
  </si>
  <si>
    <t>People lacking capacity to give consent (NHS ethical approval will be required)</t>
  </si>
  <si>
    <t>People lacking capacity</t>
  </si>
  <si>
    <t>Status  (e.g. staff, UG/PG, external RA)</t>
  </si>
  <si>
    <t>Version 1.5</t>
  </si>
  <si>
    <t>Version 1.6</t>
  </si>
  <si>
    <t>Line 50 - chnaged student to UG/PG</t>
  </si>
  <si>
    <t>Question 10 updated to 2 part</t>
  </si>
  <si>
    <t>Question 9d inserted</t>
  </si>
  <si>
    <t>Changed username requirement to accommodate new usernames</t>
  </si>
  <si>
    <t>Health and safety confirmation wording changed</t>
  </si>
  <si>
    <t>Changed the office use sheet to accommodated the above changes</t>
  </si>
  <si>
    <t>Version 1.7</t>
  </si>
  <si>
    <t>Edited by NM</t>
  </si>
  <si>
    <t>Changed point 5 to include the text: Please ensure that emails are sent via the Cardiff University Network using your Cardiff email address.</t>
  </si>
  <si>
    <t xml:space="preserve">Changed note after Question 9 </t>
  </si>
  <si>
    <r>
      <t xml:space="preserve">When completed, this document and any supporting material should be emailed to 
</t>
    </r>
    <r>
      <rPr>
        <b/>
        <sz val="10"/>
        <color indexed="12"/>
        <rFont val="Arial"/>
        <family val="2"/>
      </rPr>
      <t>psychethics@cardiff.ac.uk</t>
    </r>
    <r>
      <rPr>
        <sz val="10"/>
        <rFont val="Arial"/>
        <family val="2"/>
      </rPr>
      <t xml:space="preserve"> by the </t>
    </r>
    <r>
      <rPr>
        <b/>
        <sz val="10"/>
        <color indexed="10"/>
        <rFont val="Arial"/>
        <family val="2"/>
      </rPr>
      <t>permanent member of staff</t>
    </r>
    <r>
      <rPr>
        <sz val="10"/>
        <rFont val="Arial"/>
        <family val="2"/>
      </rPr>
      <t xml:space="preserve"> associated with the 
project.  Please ensure that emails are sent via the Cardiff University Network using your Cardiff email address.</t>
    </r>
  </si>
  <si>
    <t>11  Does your study include the use of a drug?</t>
  </si>
  <si>
    <t>resgov@cf.ac.uk</t>
  </si>
  <si>
    <t>Drug use?</t>
  </si>
  <si>
    <t>Children participants?</t>
  </si>
  <si>
    <t>If yes is ticked then 10b needs to be completed, and you must inform the HTA Officer immediately (HTA@cf.ac.uk).</t>
  </si>
  <si>
    <t>Version 1.8</t>
  </si>
  <si>
    <t>Edited by JS/NM</t>
  </si>
  <si>
    <t xml:space="preserve">         If yes is ticked then 14b needs to be completed.</t>
  </si>
  <si>
    <t>14b  I confirm that the University's Safeguarding Children and Vulnerable Adults Policy 2010 has been read and understood; and I have completed the Guidance for Researcher's Checklist.</t>
  </si>
  <si>
    <t>New question 11 and renumber the questions that follow on.</t>
  </si>
  <si>
    <t xml:space="preserve">  10a  (Human Tissue question)  The second sentence changed to:</t>
  </si>
  <si>
    <t xml:space="preserve">  If yes is ticked then you must inform the Research Governance team immediately (resgov@cf.ac.uk).</t>
  </si>
  <si>
    <t>Child participant question (now 14a) changed to:  Will research involve working with children and/or vulnerable adults?</t>
  </si>
  <si>
    <t>The hyperlink goes to https://inside.psych.cf.ac.uk/ethics/application/proformaguidancenotes/children_vulnerable_adults.html.</t>
  </si>
  <si>
    <t>12a</t>
  </si>
  <si>
    <t>12b</t>
  </si>
  <si>
    <t>Note: If you have ticked YES to any of Q7-11 please address the relevant ethical issues in a separate word document and attach a consent form and debrief sheet.  (Purely observational studies may be exempt from the latter requirement.)</t>
  </si>
  <si>
    <t>You should normally tick Box B in the next section if your study involves any of the participants listed under 11(b-g) and/or if the study has any significant ethical issues.</t>
  </si>
  <si>
    <t>Version 1.9</t>
  </si>
  <si>
    <t>Edited by JS</t>
  </si>
  <si>
    <t>8.  The research involves deliberately misleading participants (excluding mild deception of omission).</t>
  </si>
  <si>
    <t>Insert new question:</t>
  </si>
  <si>
    <t>9. Does your study ask questions or include tasks that are likely to elicit negative effect in participants (e.g. anxiety, sadness, disgust, distress)?  (If yes, please include a description of the steps in place to put participants back into their original state.)</t>
  </si>
  <si>
    <t>10.  Does your study include participants taking part from outside of the School of Psychology, who may be relatively unfamiliar with psychological research and practice (e.g. online studies)?</t>
  </si>
  <si>
    <r>
      <t xml:space="preserve">Change current item 9 to 11 and amend </t>
    </r>
    <r>
      <rPr>
        <b/>
        <sz val="12"/>
        <color indexed="10"/>
        <rFont val="Times New Roman"/>
        <family val="1"/>
      </rPr>
      <t>a</t>
    </r>
    <r>
      <rPr>
        <sz val="12"/>
        <color indexed="10"/>
        <rFont val="Times New Roman"/>
        <family val="1"/>
      </rPr>
      <t>. to read:</t>
    </r>
  </si>
  <si>
    <t>a. Participants recruited through another department or institution (e.g. business, school, government, third-sector organisation, research survey group)?  (If yes, please include a letter asking permission to recruit from the relevant authority and/or information about the institution's recruitment practices.   Please note that the Ethics Committee cannot review research using participants obtained through the NHS.)</t>
  </si>
  <si>
    <t>Amend the note at the bottom of the box to read:</t>
  </si>
  <si>
    <t>Amend current item 14 so if people tick 'yes' then following text is shaded in red (same as Human Tissue question):</t>
  </si>
  <si>
    <t>If yes is ticked then 14b needs to be completed and a copy of your completed Checklist is to be submitted with your proposal.</t>
  </si>
  <si>
    <r>
      <t>Also amend the text in 14b to read</t>
    </r>
    <r>
      <rPr>
        <sz val="12"/>
        <rFont val="Times New Roman"/>
        <family val="1"/>
      </rPr>
      <t xml:space="preserve"> '.....and I attach the completed Guidance for Researcher's Checklist'.</t>
    </r>
  </si>
  <si>
    <t>If project comes under supervisor's generic approval, please provide the EC reference number.  For animal studies please insert the relevant Home Office Licence reference here.</t>
  </si>
  <si>
    <t>Question 8changed to:</t>
  </si>
  <si>
    <t>Generic Approval box ammended to:</t>
  </si>
  <si>
    <t>The research involves deliberately misleading participants (excluding mild deception through omission).</t>
  </si>
  <si>
    <t>Patients recruited through the NHS (NHS ethical approval will be required).</t>
  </si>
  <si>
    <t>People in custody. (NOMS approval will be required.)</t>
  </si>
  <si>
    <t>Version 1.9i</t>
  </si>
  <si>
    <t>Question 8:</t>
  </si>
  <si>
    <r>
      <t xml:space="preserve">8.  The research involves deliberately misleading participants (excluding mild deception </t>
    </r>
    <r>
      <rPr>
        <strike/>
        <sz val="12"/>
        <color rgb="FFFF0000"/>
        <rFont val="Times New Roman"/>
        <family val="1"/>
      </rPr>
      <t xml:space="preserve">of </t>
    </r>
    <r>
      <rPr>
        <u/>
        <sz val="12"/>
        <color rgb="FF008080"/>
        <rFont val="Times New Roman"/>
        <family val="1"/>
      </rPr>
      <t xml:space="preserve">through </t>
    </r>
    <r>
      <rPr>
        <sz val="12"/>
        <rFont val="Times New Roman"/>
        <family val="1"/>
      </rPr>
      <t>omission).</t>
    </r>
  </si>
  <si>
    <t>Question 9:</t>
  </si>
  <si>
    <r>
      <t xml:space="preserve">9. Does your study ask questions or include tasks that are likely to elicit negative </t>
    </r>
    <r>
      <rPr>
        <u/>
        <sz val="12"/>
        <color rgb="FF008080"/>
        <rFont val="Times New Roman"/>
        <family val="1"/>
      </rPr>
      <t>a</t>
    </r>
    <r>
      <rPr>
        <strike/>
        <sz val="12"/>
        <color rgb="FFFF0000"/>
        <rFont val="Times New Roman"/>
        <family val="1"/>
      </rPr>
      <t>e</t>
    </r>
    <r>
      <rPr>
        <sz val="12"/>
        <rFont val="Times New Roman"/>
        <family val="1"/>
      </rPr>
      <t>ffect in participants (e.g. anxiety, sadness, disgust, distress)?  (If yes, please include a description of the steps in place to put participants back into their original state.)</t>
    </r>
  </si>
  <si>
    <t>11a:</t>
  </si>
  <si>
    <r>
      <t xml:space="preserve">Participants recruited through another department or institution (e.g. business, school, government, third-sector organisation, research survey group)?  (If yes, please include a letter asking permission to recruit from the relevant authority and/or information about the institution's recruitment practices.   </t>
    </r>
    <r>
      <rPr>
        <strike/>
        <sz val="12"/>
        <color rgb="FFFF0000"/>
        <rFont val="Times New Roman"/>
        <family val="1"/>
      </rPr>
      <t>Please note that the Ethics Committee cannot review research using participants obtained through the NHS.)</t>
    </r>
  </si>
  <si>
    <t>11d: Change text to:</t>
  </si>
  <si>
    <t>11f: Change text to:</t>
  </si>
  <si>
    <t>Remove word below from the Note section:</t>
  </si>
  <si>
    <r>
      <t xml:space="preserve">You should normally tick Box B in the next section if your study involves any of the participants listed under 11(b-g) and/or </t>
    </r>
    <r>
      <rPr>
        <strike/>
        <sz val="12"/>
        <color rgb="FFFF0000"/>
        <rFont val="Times New Roman"/>
        <family val="1"/>
      </rPr>
      <t xml:space="preserve">if </t>
    </r>
    <r>
      <rPr>
        <sz val="12"/>
        <rFont val="Times New Roman"/>
        <family val="1"/>
      </rPr>
      <t>the study has any significant ethical issues.</t>
    </r>
  </si>
  <si>
    <r>
      <t xml:space="preserve">I confirm that the University's Safeguarding Children and Vulnerable Adults Policy 2010 has been read and understood; and I have attached the completed Guidance for Researcher's Checklist.'.....and I </t>
    </r>
    <r>
      <rPr>
        <sz val="12"/>
        <color rgb="FFFF0000"/>
        <rFont val="Times New Roman"/>
        <family val="1"/>
      </rPr>
      <t>attach the completed Guidance for Researcher's Checklist</t>
    </r>
    <r>
      <rPr>
        <sz val="12"/>
        <rFont val="Times New Roman"/>
        <family val="1"/>
      </rPr>
      <t>'.</t>
    </r>
  </si>
  <si>
    <t>28/01/2013 Edited by JS</t>
  </si>
  <si>
    <t>16b (Children &amp; Vulnerable Adult's Question) - amend as:</t>
  </si>
  <si>
    <t>Movedquestions 12, 13 and 16 directly after the Question 11 box (i.e. before the note about ticking YES for Box B.  Remove 11b and 11c and re-number accordingly.</t>
  </si>
  <si>
    <t>A or B</t>
  </si>
  <si>
    <t>Anxiety</t>
  </si>
  <si>
    <t>Custody</t>
  </si>
  <si>
    <t>Illegal</t>
  </si>
  <si>
    <t>Changed the images at the top of the proforma so that they use less memory.</t>
  </si>
  <si>
    <t>*  After Question 6, remove the note (because this will be added later)</t>
  </si>
  <si>
    <t>* Question 9 - change 'Does your study ask' to 'The research asks....'</t>
  </si>
  <si>
    <t>* Question 10 - change 'Does your study include' to 'The research includes....'</t>
  </si>
  <si>
    <t>* Question 12a - change to 'The research involves the collection of human tissue.'</t>
  </si>
  <si>
    <t>*  Question 13 - change to 'The research involves the use of a drug.'</t>
  </si>
  <si>
    <t>* Question 14a - change to 'Children and/or vulnerable adults will take part in the research'</t>
  </si>
  <si>
    <t>* After Question 14, replace the first two paragraphs with:</t>
  </si>
  <si>
    <t>Note: Guidance on Box A or Box B submission and supporting documentation:</t>
  </si>
  <si>
    <t>If you have ticked NO to any of Q1-6 then EITHER choose Box A below and give an explanation as to why in a separate word document and submit with this form OR choose Box B below.</t>
  </si>
  <si>
    <t>If you have ticked YES to any of Q7-11a then EITHER choose Box A below, address the relevant ethical issues in a separate word document and include a consent form and debrief sheet, OR choose Box B below.</t>
  </si>
  <si>
    <t>If you ticked YES to Q11b-Q11e or Q12-14 or there are any other ethical concerns with the proposed research then complete a full Box B proposal.</t>
  </si>
  <si>
    <t>Otherwise, simply choose Box A and provide a summary of the proposed research.</t>
  </si>
  <si>
    <t>Version 1.9ii</t>
  </si>
  <si>
    <t>31/01/2013 Edited by JS</t>
  </si>
  <si>
    <t>Note that you may also need to obtain satisfactory Disclosure and Barring Service clearance (formerly known as CRB), or equivalent for overseas students.</t>
  </si>
  <si>
    <r>
      <t xml:space="preserve">Participants will be recruited through another department or institution (e.g. business, school, government, third-sector organisation, research survey group)?  </t>
    </r>
    <r>
      <rPr>
        <i/>
        <sz val="9"/>
        <rFont val="Arial"/>
        <family val="2"/>
      </rPr>
      <t>(If yes, please include a letter asking permission to recruit from the relevant authority and/or information about the institution's recruitment practices.)</t>
    </r>
  </si>
  <si>
    <r>
      <t xml:space="preserve">The research asks questions or includes tasks that are likely to elicit negative affect in participants (e.g. anxiety, sadness, disgust, distress).  </t>
    </r>
    <r>
      <rPr>
        <i/>
        <sz val="9"/>
        <rFont val="Arial"/>
        <family val="2"/>
      </rPr>
      <t>(If yes, please include a description of the steps in place to put participants back into their original state.)</t>
    </r>
  </si>
  <si>
    <t>13a</t>
  </si>
  <si>
    <t>13b</t>
  </si>
  <si>
    <t>If project comes under supervisor's generic approval, please provide the EC reference number.  For non-human studies please insert the relevant Home Office Project Licence reference here (if applicable).</t>
  </si>
  <si>
    <t>The research involves the use of a drug, controlled substance or medical product, including alcohol, tobacco or caffeine.</t>
  </si>
  <si>
    <t xml:space="preserve"> 029 20 879131</t>
  </si>
  <si>
    <t>If yes and the drug is not alcohol, tobacco or caffeine, then you should inform the Research Governance team and include their guidance in the proposal.</t>
  </si>
  <si>
    <t>Contact details:</t>
  </si>
  <si>
    <t>Version 2.01</t>
  </si>
  <si>
    <t>Q13a changed to:</t>
  </si>
  <si>
    <t>13a.  The research involves the collection or use of human tissue (including, but not limited to, blood, saliva and bodily waste fluids).</t>
  </si>
  <si>
    <t xml:space="preserve">      If yes is ticked then a copy of the submitted application form and any supporting documentation must be emailed to the Human Tissue Act Compliance Team (HTA@cf.ac.uk). A decision will only be made once these documents have been received.  13b also needs to be completed.</t>
  </si>
  <si>
    <t>The research involves the collection or use of human tissue (including, but not limited to, blood, saliva and bodily waste fluids).</t>
  </si>
  <si>
    <t>H&amp;S Number</t>
  </si>
  <si>
    <t>Version 2.02</t>
  </si>
  <si>
    <t>Question 15b added to accommodate Risk Assessment Number.</t>
  </si>
  <si>
    <t>Version 2.3</t>
  </si>
  <si>
    <t>Changed year range to 2014-2017</t>
  </si>
  <si>
    <t>12c</t>
  </si>
  <si>
    <t>12d</t>
  </si>
  <si>
    <t>Required sum</t>
  </si>
  <si>
    <t>Version 2.4</t>
  </si>
  <si>
    <t>14a and b moved to 12a and 12b all subsequent questions incremeted</t>
  </si>
  <si>
    <t>Version 2.5</t>
  </si>
  <si>
    <t>Inserted new question as 14, all subsequent questions incremented. Updated the OfficeUse tab. Corrected all the help links to reflect question numbers.</t>
  </si>
  <si>
    <t>Changed text in a few questions</t>
  </si>
  <si>
    <t>If yes is ticked then a copy of the submitted application form and any supporting documentation must be emailed to the Human Tissue Act Compliance Team (HTA@cf.ac.uk) and the PSYCH Human Tissue Officer (DaviesW4@cardiff.ac.uk). A decision will only be made once these documents have been received.  13b also needs to be completed.</t>
  </si>
  <si>
    <t>Version 2.6</t>
  </si>
  <si>
    <t>Amended notes in Q13a to include PSYCH HT Officer details.</t>
  </si>
  <si>
    <t>Please save your completed document with your username and surname as the title. E.g. "sap123_Jones.xlsx"</t>
  </si>
  <si>
    <t>I confirm that the relevant health and safety measures, in accordance with University policy and School requirements, have been taken into account for the proposed research and the risk assessment has been shared with all researchers involved in the project.</t>
  </si>
  <si>
    <t>Version 2.7</t>
  </si>
  <si>
    <t>Changed text in the title name, wording in q.3 and the wording in 16a.</t>
  </si>
  <si>
    <t>Added 'amendment' option to submission type.</t>
  </si>
  <si>
    <r>
      <t xml:space="preserve">1) Give a brief description of the study rationale, along with expected benefits/contributions of the research.
</t>
    </r>
    <r>
      <rPr>
        <i/>
        <sz val="10"/>
        <rFont val="Arial"/>
        <family val="2"/>
      </rPr>
      <t>Tip: To insert line breaks within a cell use Alt+Enter on a PC and Cmd+Option+Return on a Mac.</t>
    </r>
  </si>
  <si>
    <t>2) Describe your participants and recruitment protocols (including: number, expected age range, recruitment method, payments or incentives, exclusion/inclusion criteria [scientifically justify any such criteria]).</t>
  </si>
  <si>
    <t>Split box A into three sections.</t>
  </si>
  <si>
    <t>I will obtain written consent for participation (or if this is a study wholly online then I will obtain consent through an explicit tick box).</t>
  </si>
  <si>
    <t>If amendment is selected above, please provide the original ethics number this amendment is based on.</t>
  </si>
  <si>
    <t>Version 2.8</t>
  </si>
  <si>
    <t>Added 'amendment' code box.</t>
  </si>
  <si>
    <t>Version 2.9</t>
  </si>
  <si>
    <t>Extended dates and corrected typo - MJ.</t>
  </si>
  <si>
    <t>3) Give a brief description of the study procedures (location of study, what will happen to participants, including manipulations) and materials (stimuli, names of questionnaires).</t>
  </si>
  <si>
    <t>4b</t>
  </si>
  <si>
    <t>If ‘NO’ then you must complete a personal data research form.</t>
  </si>
  <si>
    <t>The research involves participants who might be unfamiliar with research (tick 'NO' if your participants are all students or professionals).</t>
  </si>
  <si>
    <t>The research is security-sensitive research (E.g., research concerning terrorist or extremist groups or research involving access to materials that may be considered extremist and/or materials that promote terrorism, extremism or radicalisation)?</t>
  </si>
  <si>
    <t xml:space="preserve">If ‘Yes’ then this research will need to be registered with the Research Innovation Services via </t>
  </si>
  <si>
    <t>RegisterRSS@cardiff.ac.uk</t>
  </si>
  <si>
    <t xml:space="preserve">If you ticked YES to Q12-15 or there are any other ethical concerns with the proposed research then complete a full Box B proposal. Otherwise, simply choose Box A and provide information on the proposed research for subsections 1-3. </t>
  </si>
  <si>
    <t>Please complete this form and submit with this application. Check to confirm you have attached it.</t>
  </si>
  <si>
    <t>The Research Designated Safeguarding Officer is:</t>
  </si>
  <si>
    <t>Type Name Here</t>
  </si>
  <si>
    <t>17a</t>
  </si>
  <si>
    <t>17b</t>
  </si>
  <si>
    <t>If 17a is confirmed, please include the relevant Risk Assessment Receipt number. Risk assessments for UG projects must be completed by the project supervisor together with the student(s). To access the online risk assessment please click on the link above.</t>
  </si>
  <si>
    <t>Version 3.0</t>
  </si>
  <si>
    <t>Test version - not used</t>
  </si>
  <si>
    <t>Version 3.1</t>
  </si>
  <si>
    <t>Changes to questions, 4, 10, 12 and 14</t>
  </si>
  <si>
    <t>I confirm that all researchers will have received suitable training for the participants that they will be in contact with.</t>
  </si>
  <si>
    <t>Children (under 18) or adults at risk.</t>
  </si>
  <si>
    <t>ai</t>
  </si>
  <si>
    <t>aii</t>
  </si>
  <si>
    <t>If yes is clicked, you must complete ai and aii.</t>
  </si>
  <si>
    <t>b</t>
  </si>
  <si>
    <t>Unfamiliar</t>
  </si>
  <si>
    <t>12a1</t>
  </si>
  <si>
    <t>Safeguarding</t>
  </si>
  <si>
    <t>12ai</t>
  </si>
  <si>
    <t>12aii</t>
  </si>
  <si>
    <t>Security sensitive</t>
  </si>
  <si>
    <t>Amendment No.</t>
  </si>
  <si>
    <t>For help completing the form, click here.</t>
  </si>
  <si>
    <t>Form version 3.3</t>
  </si>
  <si>
    <t>NA</t>
  </si>
  <si>
    <t>An Empirical Study of Data Visualisation</t>
  </si>
  <si>
    <t>murphyka1@cardiff.ac.uk</t>
  </si>
  <si>
    <t>Katie Murphy</t>
  </si>
  <si>
    <t>UG</t>
  </si>
  <si>
    <t>Vince Knight</t>
  </si>
  <si>
    <t>Staff</t>
  </si>
  <si>
    <t>knightva@cardiff.ac.uk</t>
  </si>
  <si>
    <t>The number of participants is undefined, but the study aims to achieve as large a sample size as possible. The expected age range will have a lower bound of 18 and no defined upper bound. The recruitment method will be sharing a link to the questionaire on social media. There are no payments or other incentives for the participants to take this survey. There are no specific exclusion/inclusion criteria.</t>
  </si>
  <si>
    <t xml:space="preserve">This study, ‘An Empirical Study of Data Visualisation’ aims to explore the use and implementation of data visualisation as a tool for understanding data. The study will use an online questionaire to ask participants subjective questions regarding a series of data visualisations to assess how making various modifications to a ‘control’ plot impacts what is inferred about the data. The questionaire will involve optional demographics questions, which have all been deemed to potentially have an impact on interpretation of visualisations. These are being asked both to analyse any potential significant impacts as well as potentially explain outlying results. </t>
  </si>
  <si>
    <t>The study procedure involves creating a series of questionaires, all entitiled 'An Empirical Srudy of Data Viualisation', using google forms. The study investigates the use of three programming languages, and there is a set of 6 questionaires relating to each language. Each of these 6 for each language will alter the order of some of the questions as well as showing different visualisations for certain questions. This questionaire will be posted on social media and the participants will be asked to complete optional demographics questions and compulsory questions about the sets of visualisations. The subject of the data used to create the visualisations has been deemed to be inoffensive and non-controversial. The two sets of data used are 1) data regarding the number of times obstacles were used in the TV show 'American Ninja Warrior and 2) fictional sales data. The participants may exit from the questionaire at any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</si>
</sst>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7" x14ac:knownFonts="1">
    <font>
      <sz val="10"/>
      <name val="Arial"/>
    </font>
    <font>
      <sz val="12"/>
      <name val="Arial"/>
      <family val="2"/>
    </font>
    <font>
      <u/>
      <sz val="10"/>
      <color indexed="12"/>
      <name val="Arial"/>
      <family val="2"/>
    </font>
    <font>
      <b/>
      <sz val="10"/>
      <name val="Arial"/>
      <family val="2"/>
    </font>
    <font>
      <b/>
      <i/>
      <sz val="10"/>
      <name val="Arial"/>
      <family val="2"/>
    </font>
    <font>
      <sz val="8"/>
      <name val="Arial"/>
      <family val="2"/>
    </font>
    <font>
      <b/>
      <sz val="12"/>
      <name val="Arial"/>
      <family val="2"/>
    </font>
    <font>
      <b/>
      <sz val="10"/>
      <color indexed="12"/>
      <name val="Arial"/>
      <family val="2"/>
    </font>
    <font>
      <b/>
      <sz val="10"/>
      <color indexed="10"/>
      <name val="Arial"/>
      <family val="2"/>
    </font>
    <font>
      <i/>
      <sz val="10"/>
      <name val="Arial"/>
      <family val="2"/>
    </font>
    <font>
      <b/>
      <sz val="12"/>
      <color indexed="9"/>
      <name val="Arial"/>
      <family val="2"/>
    </font>
    <font>
      <sz val="10"/>
      <name val="Arial"/>
      <family val="2"/>
    </font>
    <font>
      <sz val="8"/>
      <name val="Arial"/>
      <family val="2"/>
    </font>
    <font>
      <u/>
      <sz val="10"/>
      <color indexed="12"/>
      <name val="Arial"/>
      <family val="2"/>
    </font>
    <font>
      <b/>
      <sz val="10"/>
      <color indexed="22"/>
      <name val="Arial"/>
      <family val="2"/>
    </font>
    <font>
      <sz val="10"/>
      <color indexed="48"/>
      <name val="Arial"/>
      <family val="2"/>
    </font>
    <font>
      <b/>
      <sz val="10"/>
      <color indexed="9"/>
      <name val="Arial"/>
      <family val="2"/>
    </font>
    <font>
      <sz val="10"/>
      <color indexed="9"/>
      <name val="Arial"/>
      <family val="2"/>
    </font>
    <font>
      <sz val="9"/>
      <name val="Arial"/>
      <family val="2"/>
    </font>
    <font>
      <sz val="18"/>
      <color indexed="9"/>
      <name val="Arial"/>
      <family val="2"/>
    </font>
    <font>
      <b/>
      <u/>
      <sz val="10"/>
      <name val="Arial"/>
      <family val="2"/>
    </font>
    <font>
      <sz val="11"/>
      <name val="Calibri"/>
      <family val="2"/>
    </font>
    <font>
      <sz val="12"/>
      <name val="Times New Roman"/>
      <family val="1"/>
    </font>
    <font>
      <sz val="12"/>
      <color indexed="10"/>
      <name val="Times New Roman"/>
      <family val="1"/>
    </font>
    <font>
      <b/>
      <sz val="12"/>
      <color indexed="10"/>
      <name val="Times New Roman"/>
      <family val="1"/>
    </font>
    <font>
      <sz val="10"/>
      <color rgb="FFFF0000"/>
      <name val="Arial"/>
      <family val="2"/>
    </font>
    <font>
      <sz val="12"/>
      <color rgb="FFFF0000"/>
      <name val="Times New Roman"/>
      <family val="1"/>
    </font>
    <font>
      <u/>
      <sz val="12"/>
      <color rgb="FFFF0000"/>
      <name val="Times New Roman"/>
      <family val="1"/>
    </font>
    <font>
      <strike/>
      <sz val="12"/>
      <color rgb="FFFF0000"/>
      <name val="Times New Roman"/>
      <family val="1"/>
    </font>
    <font>
      <u/>
      <sz val="12"/>
      <color rgb="FF008080"/>
      <name val="Times New Roman"/>
      <family val="1"/>
    </font>
    <font>
      <sz val="10"/>
      <name val="Times New Roman"/>
      <family val="1"/>
    </font>
    <font>
      <sz val="8"/>
      <color rgb="FF000000"/>
      <name val="Tahoma"/>
      <family val="2"/>
    </font>
    <font>
      <sz val="10"/>
      <color rgb="FF000000"/>
      <name val="Arial"/>
      <family val="2"/>
    </font>
    <font>
      <i/>
      <sz val="8"/>
      <name val="Arial"/>
      <family val="2"/>
    </font>
    <font>
      <i/>
      <sz val="9"/>
      <name val="Arial"/>
      <family val="2"/>
    </font>
    <font>
      <i/>
      <u/>
      <sz val="9"/>
      <color indexed="12"/>
      <name val="Arial"/>
      <family val="2"/>
    </font>
    <font>
      <sz val="10"/>
      <color theme="1"/>
      <name val="Arial"/>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41"/>
        <bgColor indexed="64"/>
      </patternFill>
    </fill>
  </fills>
  <borders count="2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236">
    <xf numFmtId="0" fontId="0" fillId="0" borderId="0" xfId="0"/>
    <xf numFmtId="0" fontId="1" fillId="0" borderId="0" xfId="0" applyFont="1" applyFill="1" applyBorder="1" applyAlignment="1" applyProtection="1">
      <alignment horizontal="left"/>
    </xf>
    <xf numFmtId="0" fontId="3" fillId="0" borderId="0" xfId="0" applyFont="1" applyFill="1" applyBorder="1" applyAlignment="1" applyProtection="1">
      <alignment horizontal="left" vertical="top" wrapText="1"/>
    </xf>
    <xf numFmtId="0" fontId="4" fillId="0" borderId="0" xfId="0" applyFont="1" applyFill="1" applyBorder="1" applyAlignment="1" applyProtection="1">
      <alignment horizontal="left" vertical="top"/>
    </xf>
    <xf numFmtId="0" fontId="1" fillId="2" borderId="0" xfId="0" applyFont="1" applyFill="1" applyBorder="1" applyAlignment="1">
      <alignment horizontal="center" vertical="center"/>
    </xf>
    <xf numFmtId="0" fontId="6" fillId="0" borderId="0" xfId="0" applyFont="1" applyFill="1" applyBorder="1" applyAlignment="1" applyProtection="1">
      <alignment horizontal="center" vertical="center" wrapText="1"/>
    </xf>
    <xf numFmtId="0" fontId="0" fillId="0" borderId="0" xfId="0" applyAlignment="1">
      <alignment horizontal="left"/>
    </xf>
    <xf numFmtId="0" fontId="0" fillId="0" borderId="0" xfId="0" applyAlignment="1">
      <alignment horizontal="right"/>
    </xf>
    <xf numFmtId="14" fontId="0" fillId="0" borderId="0" xfId="0" applyNumberFormat="1"/>
    <xf numFmtId="0" fontId="1" fillId="2" borderId="1" xfId="0" applyFont="1" applyFill="1" applyBorder="1" applyAlignment="1">
      <alignment horizontal="center" vertical="center"/>
    </xf>
    <xf numFmtId="0" fontId="6" fillId="0" borderId="1" xfId="0" applyFont="1" applyFill="1" applyBorder="1" applyAlignment="1" applyProtection="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left" vertical="center"/>
    </xf>
    <xf numFmtId="0" fontId="3" fillId="0" borderId="0" xfId="0" applyFont="1" applyFill="1" applyBorder="1" applyAlignment="1" applyProtection="1">
      <alignment horizontal="left" vertical="top"/>
    </xf>
    <xf numFmtId="0" fontId="1" fillId="2" borderId="0" xfId="0" applyFont="1" applyFill="1" applyBorder="1" applyAlignment="1" applyProtection="1">
      <alignment horizontal="center" vertical="center"/>
      <protection locked="0"/>
    </xf>
    <xf numFmtId="0" fontId="0" fillId="0" borderId="0" xfId="0" applyFill="1" applyAlignment="1">
      <alignment horizontal="left"/>
    </xf>
    <xf numFmtId="0" fontId="0" fillId="0" borderId="3" xfId="0" applyBorder="1"/>
    <xf numFmtId="0" fontId="0" fillId="0" borderId="1" xfId="0" applyBorder="1"/>
    <xf numFmtId="0" fontId="0" fillId="0" borderId="2"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3" xfId="0" applyBorder="1" applyAlignment="1">
      <alignment horizontal="right"/>
    </xf>
    <xf numFmtId="0" fontId="0" fillId="0" borderId="4" xfId="0" applyBorder="1" applyAlignment="1">
      <alignment horizontal="right"/>
    </xf>
    <xf numFmtId="0" fontId="0" fillId="0" borderId="6" xfId="0" applyBorder="1" applyAlignment="1">
      <alignment horizontal="right"/>
    </xf>
    <xf numFmtId="0" fontId="0" fillId="0" borderId="9" xfId="0" applyBorder="1"/>
    <xf numFmtId="0" fontId="0" fillId="0" borderId="10" xfId="0" applyBorder="1"/>
    <xf numFmtId="0" fontId="0" fillId="0" borderId="11" xfId="0" applyBorder="1"/>
    <xf numFmtId="0" fontId="0" fillId="0" borderId="10" xfId="0" applyBorder="1" applyAlignment="1">
      <alignment horizontal="left"/>
    </xf>
    <xf numFmtId="0" fontId="0" fillId="3" borderId="0" xfId="0" applyFill="1"/>
    <xf numFmtId="0" fontId="0" fillId="3" borderId="0" xfId="0" applyFill="1" applyAlignment="1">
      <alignment horizontal="left"/>
    </xf>
    <xf numFmtId="0" fontId="0" fillId="3" borderId="0" xfId="0" applyFill="1" applyBorder="1"/>
    <xf numFmtId="0" fontId="11" fillId="0" borderId="12" xfId="0" applyFont="1" applyFill="1" applyBorder="1" applyAlignment="1" applyProtection="1">
      <alignment horizontal="left" vertical="top"/>
    </xf>
    <xf numFmtId="0" fontId="11" fillId="0" borderId="0" xfId="0" applyFont="1" applyBorder="1" applyAlignment="1" applyProtection="1">
      <alignment horizontal="left" wrapText="1"/>
    </xf>
    <xf numFmtId="0" fontId="11" fillId="0" borderId="13" xfId="0" applyFont="1" applyFill="1" applyBorder="1" applyAlignment="1" applyProtection="1">
      <alignment horizontal="left" vertical="top"/>
    </xf>
    <xf numFmtId="0" fontId="11" fillId="0" borderId="0" xfId="0" applyFont="1" applyFill="1" applyBorder="1" applyAlignment="1">
      <alignment horizontal="center" vertical="center" wrapText="1"/>
    </xf>
    <xf numFmtId="0" fontId="11" fillId="0" borderId="0" xfId="0" applyFont="1" applyFill="1" applyBorder="1" applyAlignment="1" applyProtection="1">
      <alignment horizontal="left"/>
    </xf>
    <xf numFmtId="0" fontId="11" fillId="0" borderId="1" xfId="0" applyFont="1" applyFill="1" applyBorder="1" applyAlignment="1">
      <alignment horizontal="center" vertical="center" wrapText="1"/>
    </xf>
    <xf numFmtId="0" fontId="11" fillId="0" borderId="4" xfId="0" applyFont="1" applyFill="1" applyBorder="1" applyAlignment="1" applyProtection="1">
      <alignment horizontal="left" vertical="top"/>
    </xf>
    <xf numFmtId="0" fontId="11" fillId="0" borderId="6" xfId="0" applyFont="1" applyFill="1" applyBorder="1" applyAlignment="1" applyProtection="1">
      <alignment horizontal="left" vertical="top"/>
    </xf>
    <xf numFmtId="0" fontId="11" fillId="2" borderId="0" xfId="0" applyFont="1" applyFill="1" applyBorder="1" applyAlignment="1" applyProtection="1">
      <alignment horizontal="left"/>
    </xf>
    <xf numFmtId="0" fontId="12" fillId="2" borderId="0" xfId="0" applyFont="1" applyFill="1" applyBorder="1" applyAlignment="1" applyProtection="1">
      <alignment horizontal="left"/>
    </xf>
    <xf numFmtId="0" fontId="11" fillId="2" borderId="0" xfId="0" applyFont="1" applyFill="1" applyBorder="1" applyAlignment="1" applyProtection="1">
      <alignment horizontal="left" vertical="top"/>
    </xf>
    <xf numFmtId="0" fontId="11" fillId="0" borderId="0" xfId="0" applyFont="1" applyFill="1" applyBorder="1" applyAlignment="1" applyProtection="1">
      <alignment horizontal="left" vertical="top"/>
    </xf>
    <xf numFmtId="0" fontId="11" fillId="0" borderId="0" xfId="0" applyFont="1" applyFill="1" applyBorder="1" applyAlignment="1" applyProtection="1">
      <alignment horizontal="right"/>
    </xf>
    <xf numFmtId="0" fontId="12" fillId="0" borderId="0" xfId="0" applyFont="1" applyFill="1" applyBorder="1" applyAlignment="1" applyProtection="1">
      <alignment horizontal="left" vertical="top"/>
    </xf>
    <xf numFmtId="0" fontId="11" fillId="0" borderId="0" xfId="0" applyFont="1" applyFill="1" applyBorder="1" applyAlignment="1" applyProtection="1">
      <alignment horizontal="left"/>
      <protection locked="0"/>
    </xf>
    <xf numFmtId="0" fontId="12" fillId="0" borderId="0" xfId="0" applyFont="1" applyFill="1" applyBorder="1" applyAlignment="1" applyProtection="1">
      <alignment horizontal="left"/>
    </xf>
    <xf numFmtId="0" fontId="11" fillId="0" borderId="0" xfId="0" applyFont="1" applyFill="1" applyBorder="1" applyAlignment="1" applyProtection="1">
      <alignment horizontal="center"/>
    </xf>
    <xf numFmtId="0" fontId="11" fillId="0" borderId="0" xfId="0" applyFont="1"/>
    <xf numFmtId="0" fontId="11" fillId="0" borderId="14" xfId="0" applyFont="1" applyFill="1" applyBorder="1" applyAlignment="1" applyProtection="1">
      <alignment horizontal="left" vertical="top"/>
    </xf>
    <xf numFmtId="0" fontId="11" fillId="0" borderId="15" xfId="0" applyFont="1" applyFill="1" applyBorder="1" applyAlignment="1" applyProtection="1">
      <alignment horizontal="left"/>
    </xf>
    <xf numFmtId="0" fontId="11" fillId="0" borderId="16" xfId="0" applyFont="1" applyFill="1" applyBorder="1" applyAlignment="1" applyProtection="1">
      <alignment horizontal="left"/>
    </xf>
    <xf numFmtId="0" fontId="13" fillId="0" borderId="0" xfId="1" applyFont="1" applyFill="1" applyBorder="1" applyAlignment="1" applyProtection="1">
      <alignment horizontal="left" vertical="top" wrapText="1"/>
    </xf>
    <xf numFmtId="0" fontId="13" fillId="0" borderId="0" xfId="1" applyFont="1" applyBorder="1" applyAlignment="1" applyProtection="1">
      <alignment horizontal="left" vertical="top" wrapText="1"/>
    </xf>
    <xf numFmtId="0" fontId="11" fillId="0" borderId="17" xfId="0" applyFont="1" applyFill="1" applyBorder="1" applyAlignment="1" applyProtection="1">
      <alignment horizontal="left" vertical="top"/>
    </xf>
    <xf numFmtId="0" fontId="9" fillId="0" borderId="0" xfId="0" applyFont="1" applyFill="1" applyBorder="1" applyAlignment="1" applyProtection="1">
      <alignment horizontal="left"/>
    </xf>
    <xf numFmtId="0" fontId="14" fillId="0" borderId="0" xfId="0" applyFont="1" applyFill="1" applyBorder="1" applyAlignment="1" applyProtection="1">
      <alignment horizontal="left"/>
    </xf>
    <xf numFmtId="0" fontId="11" fillId="0" borderId="18" xfId="0" applyFont="1" applyBorder="1" applyAlignment="1" applyProtection="1">
      <alignment horizontal="left" wrapText="1"/>
    </xf>
    <xf numFmtId="0" fontId="15" fillId="0" borderId="0" xfId="0" applyFont="1" applyFill="1" applyBorder="1" applyAlignment="1" applyProtection="1">
      <alignment horizontal="left"/>
    </xf>
    <xf numFmtId="0" fontId="11" fillId="0" borderId="0" xfId="0" applyNumberFormat="1" applyFont="1" applyFill="1" applyBorder="1" applyAlignment="1" applyProtection="1">
      <alignment horizontal="left"/>
    </xf>
    <xf numFmtId="0" fontId="10" fillId="0" borderId="3" xfId="0" applyFont="1" applyFill="1" applyBorder="1" applyAlignment="1" applyProtection="1">
      <alignment horizontal="center"/>
    </xf>
    <xf numFmtId="0" fontId="10" fillId="0" borderId="1" xfId="0" applyFont="1" applyFill="1" applyBorder="1" applyAlignment="1">
      <alignment horizontal="center"/>
    </xf>
    <xf numFmtId="0" fontId="10" fillId="0" borderId="2" xfId="0" applyFont="1" applyFill="1" applyBorder="1" applyAlignment="1">
      <alignment horizontal="center"/>
    </xf>
    <xf numFmtId="0" fontId="11" fillId="0" borderId="0" xfId="0" applyFont="1" applyFill="1" applyBorder="1" applyAlignment="1" applyProtection="1">
      <alignment horizontal="center" wrapText="1"/>
    </xf>
    <xf numFmtId="0" fontId="3" fillId="0" borderId="12" xfId="0" applyFont="1" applyFill="1" applyBorder="1" applyAlignment="1" applyProtection="1">
      <alignment horizontal="left" vertical="top"/>
    </xf>
    <xf numFmtId="0" fontId="11" fillId="0" borderId="18" xfId="0" applyFont="1" applyFill="1" applyBorder="1" applyAlignment="1" applyProtection="1">
      <alignment horizontal="left"/>
    </xf>
    <xf numFmtId="0" fontId="11" fillId="0" borderId="19" xfId="0" applyFont="1" applyFill="1" applyBorder="1" applyAlignment="1" applyProtection="1">
      <alignment horizontal="left"/>
    </xf>
    <xf numFmtId="0" fontId="11" fillId="0" borderId="20" xfId="0" applyFont="1" applyFill="1" applyBorder="1" applyAlignment="1" applyProtection="1">
      <alignment horizontal="left"/>
    </xf>
    <xf numFmtId="0" fontId="11" fillId="0" borderId="14" xfId="0" applyFont="1" applyFill="1" applyBorder="1" applyAlignment="1" applyProtection="1">
      <alignment horizontal="left"/>
    </xf>
    <xf numFmtId="0" fontId="16" fillId="4" borderId="7" xfId="0" applyFont="1" applyFill="1" applyBorder="1" applyAlignment="1">
      <alignment horizontal="center"/>
    </xf>
    <xf numFmtId="0" fontId="16" fillId="4" borderId="10" xfId="0" applyFont="1" applyFill="1" applyBorder="1" applyAlignment="1">
      <alignment horizontal="center"/>
    </xf>
    <xf numFmtId="0" fontId="17" fillId="4" borderId="1" xfId="0" applyFont="1" applyFill="1" applyBorder="1" applyAlignment="1">
      <alignment horizontal="left"/>
    </xf>
    <xf numFmtId="0" fontId="17" fillId="4" borderId="0" xfId="0" applyFont="1" applyFill="1" applyBorder="1" applyAlignment="1">
      <alignment horizontal="left"/>
    </xf>
    <xf numFmtId="0" fontId="17" fillId="4" borderId="7" xfId="0" applyFont="1" applyFill="1" applyBorder="1" applyAlignment="1">
      <alignment horizontal="left"/>
    </xf>
    <xf numFmtId="164" fontId="17" fillId="4" borderId="0" xfId="0" applyNumberFormat="1" applyFont="1" applyFill="1" applyBorder="1" applyAlignment="1">
      <alignment horizontal="left"/>
    </xf>
    <xf numFmtId="0" fontId="18" fillId="0" borderId="0" xfId="0" applyFont="1" applyBorder="1" applyAlignment="1">
      <alignment vertical="top" wrapText="1"/>
    </xf>
    <xf numFmtId="0" fontId="11" fillId="0" borderId="0" xfId="0" applyFont="1" applyBorder="1"/>
    <xf numFmtId="0" fontId="20" fillId="0" borderId="0" xfId="0" applyFont="1"/>
    <xf numFmtId="0" fontId="9" fillId="0" borderId="0" xfId="0" applyFont="1"/>
    <xf numFmtId="14" fontId="9" fillId="0" borderId="0" xfId="0" applyNumberFormat="1" applyFont="1"/>
    <xf numFmtId="0" fontId="11" fillId="0" borderId="3" xfId="0" applyFont="1" applyBorder="1"/>
    <xf numFmtId="0" fontId="11" fillId="0" borderId="4" xfId="0" applyFont="1" applyBorder="1"/>
    <xf numFmtId="0" fontId="11" fillId="0" borderId="10" xfId="0" applyFont="1" applyBorder="1"/>
    <xf numFmtId="0" fontId="25" fillId="0" borderId="0" xfId="0" applyFont="1"/>
    <xf numFmtId="0" fontId="11" fillId="0" borderId="12" xfId="0" applyFont="1" applyFill="1" applyBorder="1" applyAlignment="1" applyProtection="1">
      <alignment horizontal="left"/>
    </xf>
    <xf numFmtId="0" fontId="11" fillId="0" borderId="21" xfId="0" applyFont="1" applyFill="1" applyBorder="1" applyAlignment="1" applyProtection="1">
      <alignment horizontal="left"/>
    </xf>
    <xf numFmtId="0" fontId="11" fillId="0" borderId="6" xfId="0" applyFont="1" applyBorder="1" applyAlignment="1">
      <alignment horizontal="right"/>
    </xf>
    <xf numFmtId="0" fontId="11" fillId="0" borderId="0" xfId="0" applyFont="1" applyFill="1" applyBorder="1"/>
    <xf numFmtId="14" fontId="11" fillId="0" borderId="0" xfId="0" applyNumberFormat="1" applyFont="1"/>
    <xf numFmtId="0" fontId="0" fillId="0" borderId="0" xfId="0" applyAlignment="1"/>
    <xf numFmtId="0" fontId="0" fillId="0" borderId="0" xfId="0" applyFont="1" applyFill="1" applyBorder="1"/>
    <xf numFmtId="0" fontId="11" fillId="0" borderId="7" xfId="0" applyFont="1" applyBorder="1"/>
    <xf numFmtId="0" fontId="11" fillId="0" borderId="0" xfId="0" applyFont="1" applyAlignment="1"/>
    <xf numFmtId="0" fontId="11" fillId="0" borderId="22" xfId="0" applyFont="1" applyFill="1" applyBorder="1" applyAlignment="1" applyProtection="1">
      <alignment horizontal="left"/>
    </xf>
    <xf numFmtId="0" fontId="11" fillId="0" borderId="23" xfId="0" applyFont="1" applyFill="1" applyBorder="1" applyAlignment="1" applyProtection="1">
      <alignment horizontal="left"/>
    </xf>
    <xf numFmtId="0" fontId="4" fillId="0" borderId="18" xfId="0" applyFont="1" applyFill="1" applyBorder="1" applyAlignment="1" applyProtection="1">
      <alignment horizontal="left" vertical="top"/>
    </xf>
    <xf numFmtId="0" fontId="11" fillId="0" borderId="1" xfId="0" applyFont="1" applyBorder="1"/>
    <xf numFmtId="0" fontId="2" fillId="0" borderId="22" xfId="1" applyBorder="1" applyAlignment="1" applyProtection="1">
      <alignment horizontal="left" wrapText="1"/>
    </xf>
    <xf numFmtId="0" fontId="11" fillId="0" borderId="4" xfId="0" applyFont="1" applyBorder="1" applyAlignment="1">
      <alignment horizontal="right"/>
    </xf>
    <xf numFmtId="0" fontId="21" fillId="0" borderId="0" xfId="0" applyFont="1" applyAlignment="1">
      <alignment vertical="center"/>
    </xf>
    <xf numFmtId="14" fontId="21" fillId="0" borderId="0" xfId="0" applyNumberFormat="1" applyFont="1" applyAlignment="1">
      <alignment vertical="center"/>
    </xf>
    <xf numFmtId="0" fontId="26" fillId="0" borderId="0" xfId="0" applyFont="1" applyAlignment="1">
      <alignment vertical="center"/>
    </xf>
    <xf numFmtId="0" fontId="22" fillId="0" borderId="0" xfId="0" applyFont="1" applyAlignment="1">
      <alignment vertical="center"/>
    </xf>
    <xf numFmtId="0" fontId="27" fillId="0" borderId="0" xfId="0" applyFont="1" applyAlignment="1">
      <alignment vertical="center"/>
    </xf>
    <xf numFmtId="0" fontId="30" fillId="0" borderId="0" xfId="0" applyFont="1" applyAlignment="1">
      <alignment vertical="center"/>
    </xf>
    <xf numFmtId="0" fontId="0" fillId="0" borderId="0" xfId="0" applyFill="1" applyAlignment="1">
      <alignment horizontal="right"/>
    </xf>
    <xf numFmtId="0" fontId="11" fillId="0" borderId="0" xfId="0" applyFont="1" applyAlignment="1">
      <alignment horizontal="right"/>
    </xf>
    <xf numFmtId="0" fontId="0" fillId="0" borderId="0" xfId="0" applyFill="1" applyBorder="1"/>
    <xf numFmtId="0" fontId="34" fillId="0" borderId="19" xfId="0" applyFont="1" applyFill="1" applyBorder="1" applyAlignment="1" applyProtection="1">
      <alignment horizontal="left"/>
    </xf>
    <xf numFmtId="49" fontId="34" fillId="0" borderId="19" xfId="0" applyNumberFormat="1" applyFont="1" applyBorder="1" applyAlignment="1">
      <alignment vertical="top"/>
    </xf>
    <xf numFmtId="0" fontId="11" fillId="0" borderId="0" xfId="0" applyFont="1" applyBorder="1" applyAlignment="1" applyProtection="1">
      <alignment horizontal="left" wrapText="1"/>
    </xf>
    <xf numFmtId="0" fontId="9" fillId="0" borderId="0" xfId="0" applyFont="1" applyFill="1" applyBorder="1" applyAlignment="1" applyProtection="1">
      <alignment horizontal="left" vertical="top"/>
    </xf>
    <xf numFmtId="17" fontId="11" fillId="0" borderId="0" xfId="0" quotePrefix="1" applyNumberFormat="1" applyFont="1" applyFill="1" applyBorder="1" applyAlignment="1" applyProtection="1">
      <alignment horizontal="left"/>
    </xf>
    <xf numFmtId="0" fontId="11" fillId="0" borderId="12" xfId="0" applyFont="1" applyFill="1" applyBorder="1" applyAlignment="1" applyProtection="1">
      <alignment horizontal="left" vertical="center"/>
    </xf>
    <xf numFmtId="0" fontId="36" fillId="4" borderId="1" xfId="0" applyFont="1" applyFill="1" applyBorder="1" applyAlignment="1">
      <alignment horizontal="left"/>
    </xf>
    <xf numFmtId="0" fontId="36" fillId="4" borderId="0" xfId="0" applyFont="1" applyFill="1" applyBorder="1" applyAlignment="1">
      <alignment horizontal="left"/>
    </xf>
    <xf numFmtId="0" fontId="11" fillId="0" borderId="14" xfId="0" applyFont="1" applyFill="1" applyBorder="1" applyAlignment="1" applyProtection="1">
      <alignment horizontal="left" wrapText="1"/>
      <protection locked="0"/>
    </xf>
    <xf numFmtId="0" fontId="11" fillId="0" borderId="15" xfId="0" applyFont="1" applyFill="1" applyBorder="1" applyAlignment="1" applyProtection="1">
      <alignment horizontal="left" wrapText="1"/>
      <protection locked="0"/>
    </xf>
    <xf numFmtId="0" fontId="11" fillId="0" borderId="16" xfId="0" applyFont="1" applyFill="1" applyBorder="1" applyAlignment="1" applyProtection="1">
      <alignment horizontal="left" wrapText="1"/>
      <protection locked="0"/>
    </xf>
    <xf numFmtId="0" fontId="11" fillId="0" borderId="0" xfId="0" applyFont="1" applyFill="1" applyBorder="1" applyAlignment="1" applyProtection="1">
      <alignment horizontal="left" vertical="top" wrapText="1"/>
    </xf>
    <xf numFmtId="0" fontId="0" fillId="0" borderId="0" xfId="0" applyFill="1" applyAlignment="1">
      <alignment horizontal="left" vertical="top" wrapText="1"/>
    </xf>
    <xf numFmtId="0" fontId="0" fillId="0" borderId="0" xfId="0" applyAlignment="1">
      <alignment horizontal="left" wrapText="1"/>
    </xf>
    <xf numFmtId="0" fontId="11" fillId="0" borderId="19" xfId="0" applyFont="1" applyFill="1" applyBorder="1" applyAlignment="1" applyProtection="1">
      <alignment horizontal="left" vertical="top" wrapText="1"/>
    </xf>
    <xf numFmtId="0" fontId="11" fillId="0" borderId="19" xfId="0" applyFont="1" applyBorder="1" applyAlignment="1" applyProtection="1">
      <alignment horizontal="left" vertical="top" wrapText="1"/>
    </xf>
    <xf numFmtId="0" fontId="11" fillId="0" borderId="19" xfId="0" applyFont="1" applyBorder="1" applyAlignment="1" applyProtection="1">
      <alignment horizontal="left" wrapText="1"/>
    </xf>
    <xf numFmtId="0" fontId="11" fillId="0" borderId="20" xfId="0" applyFont="1" applyBorder="1" applyAlignment="1" applyProtection="1">
      <alignment horizontal="left" wrapText="1"/>
    </xf>
    <xf numFmtId="0" fontId="11" fillId="0" borderId="0" xfId="0" applyFont="1" applyBorder="1" applyAlignment="1" applyProtection="1">
      <alignment horizontal="left" vertical="top" wrapText="1"/>
    </xf>
    <xf numFmtId="0" fontId="11" fillId="0" borderId="0" xfId="0" applyFont="1" applyBorder="1" applyAlignment="1" applyProtection="1">
      <alignment horizontal="left" wrapText="1"/>
    </xf>
    <xf numFmtId="0" fontId="11" fillId="0" borderId="18" xfId="0" applyFont="1" applyBorder="1" applyAlignment="1" applyProtection="1">
      <alignment horizontal="left" wrapText="1"/>
    </xf>
    <xf numFmtId="0" fontId="11" fillId="0" borderId="14" xfId="0" applyFont="1" applyFill="1" applyBorder="1" applyAlignment="1" applyProtection="1">
      <alignment vertical="top" wrapText="1"/>
      <protection locked="0"/>
    </xf>
    <xf numFmtId="0" fontId="0" fillId="0" borderId="16" xfId="0" applyBorder="1" applyAlignment="1" applyProtection="1">
      <alignment vertical="top" wrapText="1"/>
      <protection locked="0"/>
    </xf>
    <xf numFmtId="0" fontId="35" fillId="0" borderId="0" xfId="1" applyFont="1" applyFill="1" applyBorder="1" applyAlignment="1" applyProtection="1">
      <alignment horizontal="left" vertical="top" wrapText="1"/>
    </xf>
    <xf numFmtId="0" fontId="34" fillId="0" borderId="0" xfId="0" applyFont="1" applyAlignment="1">
      <alignment horizontal="left"/>
    </xf>
    <xf numFmtId="0" fontId="2" fillId="0" borderId="19" xfId="1" applyBorder="1" applyAlignment="1" applyProtection="1">
      <alignment horizontal="left" vertical="top" wrapText="1"/>
    </xf>
    <xf numFmtId="0" fontId="2" fillId="0" borderId="19" xfId="1" applyBorder="1" applyAlignment="1" applyProtection="1">
      <alignment horizontal="left" wrapText="1"/>
    </xf>
    <xf numFmtId="0" fontId="11" fillId="0" borderId="17" xfId="0" applyFont="1" applyFill="1" applyBorder="1" applyAlignment="1" applyProtection="1">
      <alignment vertical="top" wrapText="1"/>
      <protection locked="0"/>
    </xf>
    <xf numFmtId="0" fontId="0" fillId="0" borderId="22" xfId="0" applyBorder="1" applyAlignment="1" applyProtection="1">
      <alignment vertical="top" wrapText="1"/>
    </xf>
    <xf numFmtId="0" fontId="0" fillId="0" borderId="23" xfId="0" applyBorder="1" applyAlignment="1" applyProtection="1">
      <alignment vertical="top" wrapText="1"/>
    </xf>
    <xf numFmtId="0" fontId="0" fillId="0" borderId="12" xfId="0" applyBorder="1" applyAlignment="1" applyProtection="1">
      <alignment vertical="top" wrapText="1"/>
    </xf>
    <xf numFmtId="0" fontId="0" fillId="0" borderId="0" xfId="0" applyAlignment="1" applyProtection="1">
      <alignment vertical="top" wrapText="1"/>
    </xf>
    <xf numFmtId="0" fontId="0" fillId="0" borderId="18" xfId="0" applyBorder="1" applyAlignment="1" applyProtection="1">
      <alignment vertical="top" wrapText="1"/>
    </xf>
    <xf numFmtId="0" fontId="0" fillId="0" borderId="13" xfId="0" applyBorder="1" applyAlignment="1" applyProtection="1">
      <alignment vertical="top" wrapText="1"/>
    </xf>
    <xf numFmtId="0" fontId="0" fillId="0" borderId="19" xfId="0" applyBorder="1" applyAlignment="1" applyProtection="1">
      <alignment vertical="top" wrapText="1"/>
    </xf>
    <xf numFmtId="0" fontId="0" fillId="0" borderId="20" xfId="0" applyBorder="1" applyAlignment="1" applyProtection="1">
      <alignment vertical="top" wrapText="1"/>
    </xf>
    <xf numFmtId="0" fontId="11" fillId="0" borderId="0" xfId="0" applyFont="1" applyAlignment="1" applyProtection="1">
      <alignment horizontal="left" vertical="top" wrapText="1"/>
    </xf>
    <xf numFmtId="0" fontId="0" fillId="0" borderId="19" xfId="0" applyBorder="1" applyAlignment="1">
      <alignment horizontal="left" vertical="top" wrapText="1"/>
    </xf>
    <xf numFmtId="0" fontId="11" fillId="0" borderId="14" xfId="0" applyFont="1" applyFill="1"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15" xfId="0" applyBorder="1" applyAlignment="1">
      <alignment vertical="top" wrapText="1"/>
    </xf>
    <xf numFmtId="0" fontId="0" fillId="0" borderId="16" xfId="0" applyBorder="1" applyAlignment="1">
      <alignment vertical="top" wrapText="1"/>
    </xf>
    <xf numFmtId="0" fontId="11" fillId="0" borderId="15" xfId="0" applyFont="1" applyFill="1" applyBorder="1" applyAlignment="1" applyProtection="1">
      <alignment vertical="top" wrapText="1"/>
      <protection locked="0"/>
    </xf>
    <xf numFmtId="0" fontId="11" fillId="0" borderId="16" xfId="0" applyFont="1" applyFill="1" applyBorder="1" applyAlignment="1" applyProtection="1">
      <alignment vertical="top" wrapText="1"/>
      <protection locked="0"/>
    </xf>
    <xf numFmtId="0" fontId="0" fillId="0" borderId="19" xfId="0" applyFill="1" applyBorder="1" applyAlignment="1">
      <alignment horizontal="left" vertical="top" wrapText="1"/>
    </xf>
    <xf numFmtId="0" fontId="0" fillId="0" borderId="15" xfId="0" applyBorder="1" applyAlignment="1" applyProtection="1">
      <alignment vertical="top" wrapText="1"/>
      <protection locked="0"/>
    </xf>
    <xf numFmtId="0" fontId="11" fillId="0" borderId="0" xfId="0" applyFont="1" applyAlignment="1" applyProtection="1">
      <alignment horizontal="left" wrapText="1"/>
    </xf>
    <xf numFmtId="0" fontId="2" fillId="0" borderId="0" xfId="1" applyFill="1" applyBorder="1" applyAlignment="1" applyProtection="1">
      <alignment vertical="top" wrapText="1"/>
    </xf>
    <xf numFmtId="0" fontId="2" fillId="0" borderId="0" xfId="1" applyAlignment="1" applyProtection="1">
      <alignment vertical="top" wrapText="1"/>
    </xf>
    <xf numFmtId="0" fontId="34" fillId="0" borderId="19" xfId="0" applyFont="1" applyFill="1" applyBorder="1" applyAlignment="1" applyProtection="1">
      <alignment horizontal="right"/>
    </xf>
    <xf numFmtId="0" fontId="34" fillId="0" borderId="0" xfId="0" applyFont="1" applyFill="1" applyBorder="1" applyAlignment="1" applyProtection="1">
      <alignment horizontal="left" vertical="top" wrapText="1"/>
    </xf>
    <xf numFmtId="0" fontId="3" fillId="0" borderId="0" xfId="0" applyFont="1" applyFill="1" applyBorder="1" applyAlignment="1" applyProtection="1">
      <alignment horizontal="left" vertical="top" wrapText="1"/>
    </xf>
    <xf numFmtId="0" fontId="33" fillId="0" borderId="0" xfId="0" applyFont="1" applyFill="1" applyBorder="1" applyAlignment="1" applyProtection="1">
      <alignment horizontal="left" vertical="top" wrapText="1"/>
    </xf>
    <xf numFmtId="0" fontId="33" fillId="0" borderId="0" xfId="0" applyFont="1" applyAlignment="1">
      <alignment horizontal="left" vertical="top" wrapText="1"/>
    </xf>
    <xf numFmtId="0" fontId="11" fillId="0" borderId="15" xfId="0" applyFont="1" applyFill="1" applyBorder="1" applyAlignment="1" applyProtection="1">
      <alignment horizontal="left" vertical="top" wrapText="1"/>
    </xf>
    <xf numFmtId="0" fontId="11" fillId="0" borderId="15" xfId="0" applyFont="1" applyBorder="1" applyAlignment="1" applyProtection="1">
      <alignment horizontal="left" vertical="top" wrapText="1"/>
    </xf>
    <xf numFmtId="0" fontId="11" fillId="0" borderId="16" xfId="0" applyFont="1" applyBorder="1" applyAlignment="1" applyProtection="1">
      <alignment horizontal="left" wrapText="1"/>
    </xf>
    <xf numFmtId="0" fontId="35" fillId="0" borderId="19" xfId="1" applyFont="1" applyBorder="1" applyAlignment="1" applyProtection="1">
      <alignment vertical="top" wrapText="1"/>
    </xf>
    <xf numFmtId="0" fontId="34" fillId="0" borderId="19" xfId="0" applyFont="1" applyBorder="1" applyAlignment="1">
      <alignment wrapText="1"/>
    </xf>
    <xf numFmtId="0" fontId="11" fillId="0" borderId="22" xfId="0" applyFont="1" applyFill="1" applyBorder="1" applyAlignment="1" applyProtection="1">
      <alignment horizontal="left" vertical="top" wrapText="1"/>
    </xf>
    <xf numFmtId="0" fontId="0" fillId="0" borderId="22" xfId="0" applyBorder="1" applyAlignment="1">
      <alignment horizontal="left" wrapText="1"/>
    </xf>
    <xf numFmtId="0" fontId="11" fillId="0" borderId="22" xfId="0" applyFont="1" applyBorder="1" applyAlignment="1" applyProtection="1">
      <alignment horizontal="left" vertical="top" wrapText="1"/>
    </xf>
    <xf numFmtId="0" fontId="0" fillId="0" borderId="22" xfId="0" applyBorder="1" applyAlignment="1">
      <alignment horizontal="left"/>
    </xf>
    <xf numFmtId="0" fontId="3" fillId="0" borderId="6" xfId="0" applyFont="1" applyFill="1" applyBorder="1" applyAlignment="1" applyProtection="1">
      <alignment horizontal="left"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11" fillId="0" borderId="22" xfId="0" applyFont="1" applyBorder="1" applyAlignment="1" applyProtection="1">
      <alignment horizontal="left" wrapText="1"/>
    </xf>
    <xf numFmtId="0" fontId="11" fillId="0" borderId="23" xfId="0" applyFont="1" applyBorder="1" applyAlignment="1" applyProtection="1">
      <alignment horizontal="left" wrapText="1"/>
    </xf>
    <xf numFmtId="0" fontId="3" fillId="0" borderId="14" xfId="0" applyFont="1" applyFill="1" applyBorder="1" applyAlignment="1" applyProtection="1">
      <alignment horizontal="left" vertical="top" wrapText="1"/>
    </xf>
    <xf numFmtId="0" fontId="3" fillId="0" borderId="15" xfId="0" applyFont="1" applyBorder="1" applyAlignment="1" applyProtection="1">
      <alignment horizontal="left" wrapText="1"/>
    </xf>
    <xf numFmtId="0" fontId="3" fillId="0" borderId="16" xfId="0" applyFont="1" applyBorder="1" applyAlignment="1" applyProtection="1">
      <alignment horizontal="left" wrapText="1"/>
    </xf>
    <xf numFmtId="0" fontId="11" fillId="0" borderId="15" xfId="0" applyFont="1" applyBorder="1" applyAlignment="1" applyProtection="1">
      <alignment horizontal="left" wrapText="1"/>
    </xf>
    <xf numFmtId="0" fontId="2" fillId="0" borderId="15" xfId="1" applyFill="1" applyBorder="1" applyAlignment="1" applyProtection="1">
      <alignment horizontal="left" vertical="top" wrapText="1"/>
    </xf>
    <xf numFmtId="0" fontId="2" fillId="0" borderId="15" xfId="1" applyBorder="1" applyAlignment="1" applyProtection="1">
      <alignment horizontal="left" vertical="top" wrapText="1"/>
    </xf>
    <xf numFmtId="0" fontId="2" fillId="0" borderId="15" xfId="1" applyBorder="1" applyAlignment="1" applyProtection="1">
      <alignment horizontal="left" wrapText="1"/>
    </xf>
    <xf numFmtId="0" fontId="10" fillId="3" borderId="3" xfId="0" applyFont="1" applyFill="1" applyBorder="1" applyAlignment="1" applyProtection="1">
      <alignment horizontal="center"/>
    </xf>
    <xf numFmtId="0" fontId="10" fillId="3" borderId="1" xfId="0" applyFont="1" applyFill="1" applyBorder="1" applyAlignment="1">
      <alignment horizontal="center"/>
    </xf>
    <xf numFmtId="0" fontId="10" fillId="3" borderId="2" xfId="0" applyFont="1" applyFill="1" applyBorder="1" applyAlignment="1">
      <alignment horizontal="center"/>
    </xf>
    <xf numFmtId="0" fontId="2" fillId="0" borderId="15" xfId="1" applyNumberFormat="1" applyFill="1" applyBorder="1" applyAlignment="1" applyProtection="1">
      <alignment horizontal="left" vertical="top" wrapText="1"/>
    </xf>
    <xf numFmtId="0" fontId="34" fillId="0" borderId="19" xfId="0" applyFont="1" applyFill="1" applyBorder="1" applyAlignment="1" applyProtection="1">
      <alignment horizontal="left" vertical="top" wrapText="1"/>
    </xf>
    <xf numFmtId="0" fontId="34" fillId="0" borderId="19" xfId="0" applyFont="1" applyBorder="1" applyAlignment="1">
      <alignment horizontal="left" vertical="top" wrapText="1"/>
    </xf>
    <xf numFmtId="0" fontId="34" fillId="0" borderId="20" xfId="0" applyFont="1" applyBorder="1" applyAlignment="1">
      <alignment horizontal="left" vertical="top" wrapText="1"/>
    </xf>
    <xf numFmtId="0" fontId="11" fillId="0" borderId="14" xfId="0" applyFont="1" applyFill="1" applyBorder="1" applyAlignment="1" applyProtection="1">
      <alignment horizontal="center" vertical="center" wrapText="1"/>
      <protection locked="0"/>
    </xf>
    <xf numFmtId="0" fontId="0" fillId="0" borderId="16" xfId="0" applyBorder="1" applyAlignment="1" applyProtection="1">
      <alignment horizontal="center" vertical="center" wrapText="1"/>
      <protection locked="0"/>
    </xf>
    <xf numFmtId="0" fontId="3" fillId="0" borderId="12" xfId="0" applyFont="1" applyFill="1" applyBorder="1" applyAlignment="1" applyProtection="1">
      <alignment horizontal="left" vertical="top" wrapText="1"/>
    </xf>
    <xf numFmtId="0" fontId="3" fillId="0" borderId="0" xfId="0" applyFont="1" applyBorder="1" applyAlignment="1" applyProtection="1">
      <alignment horizontal="left" wrapText="1"/>
    </xf>
    <xf numFmtId="0" fontId="3" fillId="0" borderId="18" xfId="0" applyFont="1" applyBorder="1" applyAlignment="1" applyProtection="1">
      <alignment horizontal="left" wrapText="1"/>
    </xf>
    <xf numFmtId="0" fontId="2" fillId="0" borderId="22" xfId="1" applyFill="1" applyBorder="1" applyAlignment="1" applyProtection="1">
      <alignment horizontal="left" vertical="top" wrapText="1"/>
    </xf>
    <xf numFmtId="0" fontId="2" fillId="0" borderId="22" xfId="1" applyBorder="1" applyAlignment="1" applyProtection="1">
      <alignment horizontal="left" vertical="top" wrapText="1"/>
    </xf>
    <xf numFmtId="0" fontId="2" fillId="0" borderId="23" xfId="1" applyBorder="1" applyAlignment="1" applyProtection="1">
      <alignment horizontal="left" wrapText="1"/>
    </xf>
    <xf numFmtId="0" fontId="6" fillId="0" borderId="14" xfId="0" applyFont="1" applyFill="1" applyBorder="1" applyAlignment="1" applyProtection="1">
      <alignment horizontal="center" vertical="center" wrapText="1"/>
    </xf>
    <xf numFmtId="0" fontId="11" fillId="0" borderId="15"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0" xfId="0" applyFont="1" applyBorder="1" applyAlignment="1">
      <alignment horizontal="left" vertical="top" wrapText="1"/>
    </xf>
    <xf numFmtId="0" fontId="11" fillId="0" borderId="5" xfId="0" applyFont="1" applyBorder="1" applyAlignment="1">
      <alignment horizontal="left" vertical="top" wrapText="1"/>
    </xf>
    <xf numFmtId="0" fontId="11" fillId="0" borderId="7" xfId="0" applyFont="1" applyFill="1" applyBorder="1" applyAlignment="1" applyProtection="1">
      <alignment horizontal="center" vertical="center" wrapText="1"/>
    </xf>
    <xf numFmtId="0" fontId="11" fillId="0" borderId="7" xfId="0" applyFont="1" applyBorder="1" applyAlignment="1">
      <alignment horizontal="center" vertical="center" wrapText="1"/>
    </xf>
    <xf numFmtId="0" fontId="2" fillId="0" borderId="0" xfId="1" applyFill="1" applyBorder="1" applyAlignment="1" applyProtection="1">
      <alignment horizontal="left" vertical="top" wrapText="1"/>
    </xf>
    <xf numFmtId="0" fontId="2" fillId="0" borderId="0" xfId="1" applyBorder="1" applyAlignment="1" applyProtection="1">
      <alignment horizontal="left" vertical="top" wrapText="1"/>
    </xf>
    <xf numFmtId="0" fontId="2" fillId="0" borderId="5" xfId="1" applyBorder="1" applyAlignment="1" applyProtection="1">
      <alignment horizontal="left" vertical="top" wrapText="1"/>
    </xf>
    <xf numFmtId="0" fontId="11" fillId="0" borderId="7" xfId="0" applyFont="1" applyFill="1" applyBorder="1" applyAlignment="1" applyProtection="1">
      <alignment horizontal="left" vertical="top" wrapText="1"/>
    </xf>
    <xf numFmtId="0" fontId="11" fillId="0" borderId="7" xfId="0" applyFont="1" applyBorder="1" applyAlignment="1">
      <alignment horizontal="left" vertical="top" wrapText="1"/>
    </xf>
    <xf numFmtId="0" fontId="11" fillId="0" borderId="8" xfId="0" applyFont="1" applyBorder="1" applyAlignment="1">
      <alignment horizontal="left" vertical="top" wrapText="1"/>
    </xf>
    <xf numFmtId="0" fontId="0" fillId="0" borderId="16" xfId="0" applyBorder="1" applyAlignment="1" applyProtection="1">
      <alignment horizontal="left" vertical="top" wrapText="1"/>
      <protection locked="0"/>
    </xf>
    <xf numFmtId="0" fontId="11" fillId="0" borderId="14" xfId="0" applyFont="1" applyFill="1" applyBorder="1" applyAlignment="1" applyProtection="1">
      <alignment horizontal="center" wrapText="1"/>
      <protection locked="0"/>
    </xf>
    <xf numFmtId="0" fontId="11" fillId="0" borderId="15" xfId="0" applyFont="1" applyFill="1" applyBorder="1" applyAlignment="1" applyProtection="1">
      <alignment horizontal="center" wrapText="1"/>
      <protection locked="0"/>
    </xf>
    <xf numFmtId="0" fontId="11" fillId="0" borderId="16" xfId="0" applyFont="1" applyFill="1" applyBorder="1" applyAlignment="1" applyProtection="1">
      <alignment horizontal="center" wrapText="1"/>
      <protection locked="0"/>
    </xf>
    <xf numFmtId="0" fontId="11" fillId="0" borderId="19" xfId="0" applyFont="1" applyFill="1" applyBorder="1" applyAlignment="1" applyProtection="1">
      <alignment horizontal="left" wrapText="1"/>
    </xf>
    <xf numFmtId="0" fontId="11" fillId="0" borderId="0" xfId="0" applyFont="1" applyFill="1" applyBorder="1" applyAlignment="1" applyProtection="1">
      <alignment horizontal="left" vertical="center" wrapText="1"/>
    </xf>
    <xf numFmtId="0" fontId="11" fillId="0" borderId="0" xfId="0" applyFont="1" applyBorder="1" applyAlignment="1" applyProtection="1">
      <alignment horizontal="left" vertical="center" wrapText="1"/>
    </xf>
    <xf numFmtId="0" fontId="11" fillId="0" borderId="0" xfId="0" applyFont="1" applyFill="1" applyBorder="1" applyAlignment="1" applyProtection="1">
      <alignment horizontal="center" vertical="center"/>
      <protection locked="0"/>
    </xf>
    <xf numFmtId="0" fontId="11" fillId="0" borderId="0" xfId="0" applyFont="1" applyFill="1" applyBorder="1" applyAlignment="1" applyProtection="1">
      <alignment horizontal="left"/>
    </xf>
    <xf numFmtId="0" fontId="0" fillId="0" borderId="0" xfId="0" applyAlignment="1">
      <alignment horizontal="left"/>
    </xf>
    <xf numFmtId="0" fontId="34" fillId="0" borderId="0" xfId="0" applyFont="1" applyAlignment="1">
      <alignment horizontal="left" vertical="top" wrapText="1"/>
    </xf>
    <xf numFmtId="0" fontId="19" fillId="3" borderId="0" xfId="0" applyFont="1" applyFill="1" applyAlignment="1">
      <alignment horizontal="center" vertical="center" wrapText="1"/>
    </xf>
    <xf numFmtId="0" fontId="18" fillId="0" borderId="3" xfId="0" applyFont="1" applyBorder="1" applyAlignment="1">
      <alignment vertical="top" wrapText="1"/>
    </xf>
    <xf numFmtId="0" fontId="0" fillId="0" borderId="1" xfId="0" applyBorder="1" applyAlignment="1"/>
    <xf numFmtId="0" fontId="0" fillId="0" borderId="2" xfId="0" applyBorder="1" applyAlignment="1"/>
    <xf numFmtId="0" fontId="0" fillId="0" borderId="4" xfId="0" applyBorder="1" applyAlignment="1"/>
    <xf numFmtId="0" fontId="0" fillId="0" borderId="0" xfId="0" applyBorder="1" applyAlignment="1"/>
    <xf numFmtId="0" fontId="0" fillId="0" borderId="5" xfId="0" applyBorder="1" applyAlignment="1"/>
    <xf numFmtId="0" fontId="0" fillId="0" borderId="6" xfId="0" applyBorder="1" applyAlignment="1"/>
    <xf numFmtId="0" fontId="0" fillId="0" borderId="7" xfId="0" applyBorder="1" applyAlignment="1"/>
    <xf numFmtId="0" fontId="0" fillId="0" borderId="8" xfId="0" applyBorder="1" applyAlignment="1"/>
  </cellXfs>
  <cellStyles count="2">
    <cellStyle name="Hyperlink" xfId="1" builtinId="8"/>
    <cellStyle name="Normal" xfId="0" builtinId="0"/>
  </cellStyles>
  <dxfs count="7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9"/>
      </font>
    </dxf>
    <dxf>
      <font>
        <condense val="0"/>
        <extend val="0"/>
        <color indexed="9"/>
      </font>
      <border>
        <left/>
        <right/>
        <top/>
        <bottom/>
      </border>
    </dxf>
    <dxf>
      <fill>
        <patternFill>
          <bgColor indexed="11"/>
        </patternFill>
      </fill>
    </dxf>
    <dxf>
      <fill>
        <patternFill>
          <bgColor indexed="10"/>
        </patternFill>
      </fill>
    </dxf>
    <dxf>
      <fill>
        <patternFill>
          <bgColor indexed="11"/>
        </patternFill>
      </fill>
    </dxf>
    <dxf>
      <fill>
        <patternFill>
          <bgColor indexed="11"/>
        </patternFill>
      </fill>
    </dxf>
    <dxf>
      <fill>
        <patternFill>
          <bgColor indexed="10"/>
        </patternFill>
      </fill>
    </dxf>
    <dxf>
      <fill>
        <patternFill>
          <bgColor indexed="11"/>
        </patternFill>
      </fill>
    </dxf>
    <dxf>
      <fill>
        <patternFill>
          <bgColor indexed="11"/>
        </patternFill>
      </fill>
    </dxf>
    <dxf>
      <fill>
        <patternFill>
          <bgColor indexed="10"/>
        </patternFill>
      </fill>
    </dxf>
    <dxf>
      <fill>
        <patternFill>
          <bgColor indexed="13"/>
        </patternFill>
      </fill>
    </dxf>
    <dxf>
      <fill>
        <patternFill>
          <bgColor rgb="FFFFFF00"/>
        </patternFill>
      </fill>
    </dxf>
    <dxf>
      <font>
        <color rgb="FFFF0000"/>
      </font>
      <fill>
        <patternFill>
          <bgColor rgb="FFFFABAB"/>
        </patternFill>
      </fill>
    </dxf>
    <dxf>
      <font>
        <color theme="0"/>
      </font>
    </dxf>
    <dxf>
      <fill>
        <patternFill>
          <bgColor indexed="13"/>
        </patternFill>
      </fill>
    </dxf>
    <dxf>
      <fill>
        <patternFill>
          <bgColor rgb="FFFCF305"/>
        </patternFill>
      </fill>
    </dxf>
    <dxf>
      <fill>
        <patternFill>
          <bgColor rgb="FFFCF305"/>
        </patternFill>
      </fill>
    </dxf>
    <dxf>
      <fill>
        <patternFill>
          <bgColor rgb="FFFCF305"/>
        </patternFill>
      </fill>
    </dxf>
    <dxf>
      <fill>
        <patternFill>
          <bgColor rgb="FFFCF305"/>
        </patternFill>
      </fill>
    </dxf>
    <dxf>
      <fill>
        <patternFill>
          <bgColor rgb="FFFCF305"/>
        </patternFill>
      </fill>
    </dxf>
    <dxf>
      <fill>
        <patternFill>
          <bgColor rgb="FFFCF305"/>
        </patternFill>
      </fill>
    </dxf>
    <dxf>
      <fill>
        <patternFill>
          <bgColor rgb="FFFCF305"/>
        </patternFill>
      </fill>
    </dxf>
    <dxf>
      <fill>
        <patternFill>
          <bgColor rgb="FFFFFF00"/>
        </patternFill>
      </fill>
    </dxf>
    <dxf>
      <fill>
        <patternFill>
          <bgColor rgb="FFFFFF00"/>
        </patternFill>
      </fill>
    </dxf>
    <dxf>
      <fill>
        <patternFill>
          <bgColor rgb="FFFFFF00"/>
        </patternFill>
      </fill>
    </dxf>
    <dxf>
      <fill>
        <patternFill>
          <bgColor rgb="FFFCF305"/>
        </patternFill>
      </fill>
    </dxf>
    <dxf>
      <fill>
        <patternFill>
          <bgColor indexed="13"/>
        </patternFill>
      </fill>
    </dxf>
    <dxf>
      <fill>
        <patternFill>
          <bgColor rgb="FFFCF305"/>
        </patternFill>
      </fill>
    </dxf>
    <dxf>
      <fill>
        <patternFill>
          <bgColor rgb="FFFCF305"/>
        </patternFill>
      </fill>
    </dxf>
    <dxf>
      <fill>
        <patternFill>
          <bgColor indexed="13"/>
        </patternFill>
      </fill>
    </dxf>
    <dxf>
      <fill>
        <patternFill>
          <bgColor indexed="13"/>
        </patternFill>
      </fill>
    </dxf>
    <dxf>
      <fill>
        <patternFill>
          <bgColor indexed="13"/>
        </patternFill>
      </fill>
    </dxf>
    <dxf>
      <font>
        <color rgb="FFFF0000"/>
      </font>
      <fill>
        <patternFill>
          <bgColor rgb="FFFFABAB"/>
        </patternFill>
      </fill>
    </dxf>
    <dxf>
      <font>
        <b/>
        <i val="0"/>
        <color rgb="FF0000FF"/>
      </font>
      <fill>
        <patternFill>
          <bgColor rgb="FFFFABAB"/>
        </patternFill>
      </fill>
    </dxf>
    <dxf>
      <font>
        <b/>
        <i val="0"/>
        <color rgb="FF0000FF"/>
      </font>
      <fill>
        <patternFill>
          <bgColor rgb="FFFFABAB"/>
        </patternFill>
      </fill>
    </dxf>
    <dxf>
      <font>
        <color rgb="FFFF0000"/>
      </font>
      <fill>
        <patternFill>
          <bgColor rgb="FFFFABAB"/>
        </patternFill>
      </fill>
    </dxf>
    <dxf>
      <font>
        <condense val="0"/>
        <extend val="0"/>
        <color indexed="10"/>
      </font>
      <fill>
        <patternFill patternType="none">
          <bgColor indexed="65"/>
        </patternFill>
      </fill>
    </dxf>
    <dxf>
      <font>
        <b/>
        <i val="0"/>
      </font>
      <fill>
        <patternFill>
          <bgColor rgb="FFFFABAB"/>
        </patternFill>
      </fill>
    </dxf>
    <dxf>
      <font>
        <color rgb="FFFF0000"/>
      </font>
      <fill>
        <patternFill>
          <bgColor rgb="FFFFABAB"/>
        </patternFill>
      </fill>
    </dxf>
    <dxf>
      <font>
        <b/>
        <i val="0"/>
        <color rgb="FF0000FF"/>
      </font>
      <fill>
        <patternFill>
          <bgColor rgb="FFFFABAB"/>
        </patternFill>
      </fill>
    </dxf>
    <dxf>
      <font>
        <color rgb="FFFF0000"/>
      </font>
      <fill>
        <patternFill>
          <bgColor rgb="FFFFABAB"/>
        </patternFill>
      </fill>
    </dxf>
    <dxf>
      <fill>
        <patternFill>
          <bgColor rgb="FFFCF305"/>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ABAB"/>
      <color rgb="FFFCF305"/>
      <color rgb="FF1FB714"/>
      <color rgb="FFFCFD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GBox" noThreeD="1"/>
</file>

<file path=xl/ctrlProps/ctrlProp12.xml><?xml version="1.0" encoding="utf-8"?>
<formControlPr xmlns="http://schemas.microsoft.com/office/spreadsheetml/2009/9/main" objectType="Radio" checked="Checked" firstButton="1" fmlaLink="L175" lockText="1" noThreeD="1"/>
</file>

<file path=xl/ctrlProps/ctrlProp13.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GBox" noThreeD="1"/>
</file>

<file path=xl/ctrlProps/ctrlProp16.xml><?xml version="1.0" encoding="utf-8"?>
<formControlPr xmlns="http://schemas.microsoft.com/office/spreadsheetml/2009/9/main" objectType="Radio" checked="Checked" firstButton="1" fmlaLink="L176"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GBox" noThreeD="1"/>
</file>

<file path=xl/ctrlProps/ctrlProp2.xml><?xml version="1.0" encoding="utf-8"?>
<formControlPr xmlns="http://schemas.microsoft.com/office/spreadsheetml/2009/9/main" objectType="GBox" noThreeD="1"/>
</file>

<file path=xl/ctrlProps/ctrlProp20.xml><?xml version="1.0" encoding="utf-8"?>
<formControlPr xmlns="http://schemas.microsoft.com/office/spreadsheetml/2009/9/main" objectType="Radio" checked="Checked" firstButton="1" fmlaLink="L177"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GBox" noThreeD="1"/>
</file>

<file path=xl/ctrlProps/ctrlProp24.xml><?xml version="1.0" encoding="utf-8"?>
<formControlPr xmlns="http://schemas.microsoft.com/office/spreadsheetml/2009/9/main" objectType="Radio" checked="Checked" firstButton="1" fmlaLink="L179" lockText="1" noThreeD="1"/>
</file>

<file path=xl/ctrlProps/ctrlProp25.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GBox" noThreeD="1"/>
</file>

<file path=xl/ctrlProps/ctrlProp28.xml><?xml version="1.0" encoding="utf-8"?>
<formControlPr xmlns="http://schemas.microsoft.com/office/spreadsheetml/2009/9/main" objectType="Radio" firstButton="1" fmlaLink="L180" lockText="1" noThreeD="1"/>
</file>

<file path=xl/ctrlProps/ctrlProp29.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Drop" dropLines="47" dropStyle="combo" dx="16" fmlaLink="H175" fmlaRange="C174:C205" noThreeD="1" sel="15" val="6"/>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CheckBox" fmlaLink="L193" lockText="1" noThreeD="1"/>
</file>

<file path=xl/ctrlProps/ctrlProp32.xml><?xml version="1.0" encoding="utf-8"?>
<formControlPr xmlns="http://schemas.microsoft.com/office/spreadsheetml/2009/9/main" objectType="CheckBox" fmlaLink="L197" lockText="1" noThreeD="1"/>
</file>

<file path=xl/ctrlProps/ctrlProp33.xml><?xml version="1.0" encoding="utf-8"?>
<formControlPr xmlns="http://schemas.microsoft.com/office/spreadsheetml/2009/9/main" objectType="GBox" noThreeD="1"/>
</file>

<file path=xl/ctrlProps/ctrlProp34.xml><?xml version="1.0" encoding="utf-8"?>
<formControlPr xmlns="http://schemas.microsoft.com/office/spreadsheetml/2009/9/main" objectType="Radio" firstButton="1" fmlaLink="L181"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Radio" lockText="1" noThreeD="1"/>
</file>

<file path=xl/ctrlProps/ctrlProp37.xml><?xml version="1.0" encoding="utf-8"?>
<formControlPr xmlns="http://schemas.microsoft.com/office/spreadsheetml/2009/9/main" objectType="GBox" noThreeD="1"/>
</file>

<file path=xl/ctrlProps/ctrlProp38.xml><?xml version="1.0" encoding="utf-8"?>
<formControlPr xmlns="http://schemas.microsoft.com/office/spreadsheetml/2009/9/main" objectType="Radio" firstButton="1" fmlaLink="L182" lockText="1" noThreeD="1"/>
</file>

<file path=xl/ctrlProps/ctrlProp39.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Drop" dropLines="47" dropStyle="combo" dx="16" fmlaLink="J175" fmlaRange="E174:E178" noThreeD="1" sel="4" val="0"/>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GBox" noThreeD="1"/>
</file>

<file path=xl/ctrlProps/ctrlProp42.xml><?xml version="1.0" encoding="utf-8"?>
<formControlPr xmlns="http://schemas.microsoft.com/office/spreadsheetml/2009/9/main" objectType="Radio" firstButton="1" fmlaLink="L185" lockText="1" noThreeD="1"/>
</file>

<file path=xl/ctrlProps/ctrlProp43.xml><?xml version="1.0" encoding="utf-8"?>
<formControlPr xmlns="http://schemas.microsoft.com/office/spreadsheetml/2009/9/main" objectType="Radio" checked="Checked"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GBox" noThreeD="1"/>
</file>

<file path=xl/ctrlProps/ctrlProp46.xml><?xml version="1.0" encoding="utf-8"?>
<formControlPr xmlns="http://schemas.microsoft.com/office/spreadsheetml/2009/9/main" objectType="Radio" firstButton="1" fmlaLink="L189" lockText="1" noThreeD="1"/>
</file>

<file path=xl/ctrlProps/ctrlProp47.xml><?xml version="1.0" encoding="utf-8"?>
<formControlPr xmlns="http://schemas.microsoft.com/office/spreadsheetml/2009/9/main" objectType="Radio" checked="Checked"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Drop" dropLines="47" dropStyle="combo" dx="16" fmlaLink="I175" fmlaRange="D174:D186" noThreeD="1" sel="1" val="0"/>
</file>

<file path=xl/ctrlProps/ctrlProp50.xml><?xml version="1.0" encoding="utf-8"?>
<formControlPr xmlns="http://schemas.microsoft.com/office/spreadsheetml/2009/9/main" objectType="Radio" firstButton="1" fmlaLink="L190" lockText="1" noThreeD="1"/>
</file>

<file path=xl/ctrlProps/ctrlProp51.xml><?xml version="1.0" encoding="utf-8"?>
<formControlPr xmlns="http://schemas.microsoft.com/office/spreadsheetml/2009/9/main" objectType="Radio" checked="Checked"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GBox" noThreeD="1"/>
</file>

<file path=xl/ctrlProps/ctrlProp54.xml><?xml version="1.0" encoding="utf-8"?>
<formControlPr xmlns="http://schemas.microsoft.com/office/spreadsheetml/2009/9/main" objectType="Radio" firstButton="1" fmlaLink="L191" lockText="1" noThreeD="1"/>
</file>

<file path=xl/ctrlProps/ctrlProp55.xml><?xml version="1.0" encoding="utf-8"?>
<formControlPr xmlns="http://schemas.microsoft.com/office/spreadsheetml/2009/9/main" objectType="Radio" checked="Checked" lockText="1" noThreeD="1"/>
</file>

<file path=xl/ctrlProps/ctrlProp56.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GBox" noThreeD="1"/>
</file>

<file path=xl/ctrlProps/ctrlProp58.xml><?xml version="1.0" encoding="utf-8"?>
<formControlPr xmlns="http://schemas.microsoft.com/office/spreadsheetml/2009/9/main" objectType="GBox" noThreeD="1"/>
</file>

<file path=xl/ctrlProps/ctrlProp59.xml><?xml version="1.0" encoding="utf-8"?>
<formControlPr xmlns="http://schemas.microsoft.com/office/spreadsheetml/2009/9/main" objectType="Radio" checked="Checked" firstButton="1" fmlaLink="L196" lockText="1" noThreeD="1"/>
</file>

<file path=xl/ctrlProps/ctrlProp6.xml><?xml version="1.0" encoding="utf-8"?>
<formControlPr xmlns="http://schemas.microsoft.com/office/spreadsheetml/2009/9/main" objectType="GBox"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CheckBox" fmlaLink="L199" lockText="1" noThreeD="1"/>
</file>

<file path=xl/ctrlProps/ctrlProp62.xml><?xml version="1.0" encoding="utf-8"?>
<formControlPr xmlns="http://schemas.microsoft.com/office/spreadsheetml/2009/9/main" objectType="Radio" firstButton="1" fmlaLink="F175"/>
</file>

<file path=xl/ctrlProps/ctrlProp63.xml><?xml version="1.0" encoding="utf-8"?>
<formControlPr xmlns="http://schemas.microsoft.com/office/spreadsheetml/2009/9/main" objectType="Radio"/>
</file>

<file path=xl/ctrlProps/ctrlProp64.xml><?xml version="1.0" encoding="utf-8"?>
<formControlPr xmlns="http://schemas.microsoft.com/office/spreadsheetml/2009/9/main" objectType="Radio" checked="Checked"/>
</file>

<file path=xl/ctrlProps/ctrlProp65.xml><?xml version="1.0" encoding="utf-8"?>
<formControlPr xmlns="http://schemas.microsoft.com/office/spreadsheetml/2009/9/main" objectType="Radio" checked="Checked" firstButton="1" fmlaLink="F177"/>
</file>

<file path=xl/ctrlProps/ctrlProp66.xml><?xml version="1.0" encoding="utf-8"?>
<formControlPr xmlns="http://schemas.microsoft.com/office/spreadsheetml/2009/9/main" objectType="Radio"/>
</file>

<file path=xl/ctrlProps/ctrlProp67.xml><?xml version="1.0" encoding="utf-8"?>
<formControlPr xmlns="http://schemas.microsoft.com/office/spreadsheetml/2009/9/main" objectType="Radio"/>
</file>

<file path=xl/ctrlProps/ctrlProp68.xml><?xml version="1.0" encoding="utf-8"?>
<formControlPr xmlns="http://schemas.microsoft.com/office/spreadsheetml/2009/9/main" objectType="CheckBox" fmlaLink="L200" lockText="1" noThreeD="1"/>
</file>

<file path=xl/ctrlProps/ctrlProp69.xml><?xml version="1.0" encoding="utf-8"?>
<formControlPr xmlns="http://schemas.microsoft.com/office/spreadsheetml/2009/9/main" objectType="GBox" noThreeD="1"/>
</file>

<file path=xl/ctrlProps/ctrlProp7.xml><?xml version="1.0" encoding="utf-8"?>
<formControlPr xmlns="http://schemas.microsoft.com/office/spreadsheetml/2009/9/main" objectType="GBox" noThreeD="1"/>
</file>

<file path=xl/ctrlProps/ctrlProp70.xml><?xml version="1.0" encoding="utf-8"?>
<formControlPr xmlns="http://schemas.microsoft.com/office/spreadsheetml/2009/9/main" objectType="Radio" firstButton="1" fmlaLink="L192" lockText="1" noThreeD="1"/>
</file>

<file path=xl/ctrlProps/ctrlProp71.xml><?xml version="1.0" encoding="utf-8"?>
<formControlPr xmlns="http://schemas.microsoft.com/office/spreadsheetml/2009/9/main" objectType="Radio" checked="Checked" lockText="1" noThreeD="1"/>
</file>

<file path=xl/ctrlProps/ctrlProp72.xml><?xml version="1.0" encoding="utf-8"?>
<formControlPr xmlns="http://schemas.microsoft.com/office/spreadsheetml/2009/9/main" objectType="GBox" noThreeD="1"/>
</file>

<file path=xl/ctrlProps/ctrlProp73.xml><?xml version="1.0" encoding="utf-8"?>
<formControlPr xmlns="http://schemas.microsoft.com/office/spreadsheetml/2009/9/main" objectType="GBox" noThreeD="1"/>
</file>

<file path=xl/ctrlProps/ctrlProp74.xml><?xml version="1.0" encoding="utf-8"?>
<formControlPr xmlns="http://schemas.microsoft.com/office/spreadsheetml/2009/9/main" objectType="Radio" firstButton="1" fmlaLink="L194" lockText="1" noThreeD="1"/>
</file>

<file path=xl/ctrlProps/ctrlProp75.xml><?xml version="1.0" encoding="utf-8"?>
<formControlPr xmlns="http://schemas.microsoft.com/office/spreadsheetml/2009/9/main" objectType="Radio" checked="Checked" lockText="1" noThreeD="1"/>
</file>

<file path=xl/ctrlProps/ctrlProp76.xml><?xml version="1.0" encoding="utf-8"?>
<formControlPr xmlns="http://schemas.microsoft.com/office/spreadsheetml/2009/9/main" objectType="GBox" noThreeD="1"/>
</file>

<file path=xl/ctrlProps/ctrlProp77.xml><?xml version="1.0" encoding="utf-8"?>
<formControlPr xmlns="http://schemas.microsoft.com/office/spreadsheetml/2009/9/main" objectType="GBox" noThreeD="1"/>
</file>

<file path=xl/ctrlProps/ctrlProp78.xml><?xml version="1.0" encoding="utf-8"?>
<formControlPr xmlns="http://schemas.microsoft.com/office/spreadsheetml/2009/9/main" objectType="Radio" firstButton="1" fmlaLink="L183" lockText="1" noThreeD="1"/>
</file>

<file path=xl/ctrlProps/ctrlProp79.xml><?xml version="1.0" encoding="utf-8"?>
<formControlPr xmlns="http://schemas.microsoft.com/office/spreadsheetml/2009/9/main" objectType="Radio" checked="Checked" lockText="1" noThreeD="1"/>
</file>

<file path=xl/ctrlProps/ctrlProp8.xml><?xml version="1.0" encoding="utf-8"?>
<formControlPr xmlns="http://schemas.microsoft.com/office/spreadsheetml/2009/9/main" objectType="Radio" checked="Checked" firstButton="1" fmlaLink="L174" lockText="1" noThreeD="1"/>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GBox" noThreeD="1"/>
</file>

<file path=xl/ctrlProps/ctrlProp82.xml><?xml version="1.0" encoding="utf-8"?>
<formControlPr xmlns="http://schemas.microsoft.com/office/spreadsheetml/2009/9/main" objectType="Radio" checked="Checked" firstButton="1" fmlaLink="L184" lockText="1" noThreeD="1"/>
</file>

<file path=xl/ctrlProps/ctrlProp83.xml><?xml version="1.0" encoding="utf-8"?>
<formControlPr xmlns="http://schemas.microsoft.com/office/spreadsheetml/2009/9/main" objectType="Radio" lockText="1" noThreeD="1"/>
</file>

<file path=xl/ctrlProps/ctrlProp84.xml><?xml version="1.0" encoding="utf-8"?>
<formControlPr xmlns="http://schemas.microsoft.com/office/spreadsheetml/2009/9/main" objectType="Radio" lockText="1" noThreeD="1"/>
</file>

<file path=xl/ctrlProps/ctrlProp85.xml><?xml version="1.0" encoding="utf-8"?>
<formControlPr xmlns="http://schemas.microsoft.com/office/spreadsheetml/2009/9/main" objectType="GBox" noThreeD="1"/>
</file>

<file path=xl/ctrlProps/ctrlProp86.xml><?xml version="1.0" encoding="utf-8"?>
<formControlPr xmlns="http://schemas.microsoft.com/office/spreadsheetml/2009/9/main" objectType="CheckBox" checked="Checked" fmlaLink="L187" lockText="1" noThreeD="1"/>
</file>

<file path=xl/ctrlProps/ctrlProp87.xml><?xml version="1.0" encoding="utf-8"?>
<formControlPr xmlns="http://schemas.microsoft.com/office/spreadsheetml/2009/9/main" objectType="Radio"/>
</file>

<file path=xl/ctrlProps/ctrlProp88.xml><?xml version="1.0" encoding="utf-8"?>
<formControlPr xmlns="http://schemas.microsoft.com/office/spreadsheetml/2009/9/main" objectType="CheckBox" fmlaLink="L178" lockText="1" noThreeD="1"/>
</file>

<file path=xl/ctrlProps/ctrlProp89.xml><?xml version="1.0" encoding="utf-8"?>
<formControlPr xmlns="http://schemas.microsoft.com/office/spreadsheetml/2009/9/main" objectType="GBox" noThreeD="1"/>
</file>

<file path=xl/ctrlProps/ctrlProp9.xml><?xml version="1.0" encoding="utf-8"?>
<formControlPr xmlns="http://schemas.microsoft.com/office/spreadsheetml/2009/9/main" objectType="Radio" lockText="1" noThreeD="1"/>
</file>

<file path=xl/ctrlProps/ctrlProp90.xml><?xml version="1.0" encoding="utf-8"?>
<formControlPr xmlns="http://schemas.microsoft.com/office/spreadsheetml/2009/9/main" objectType="GBox" noThreeD="1"/>
</file>

<file path=xl/ctrlProps/ctrlProp91.xml><?xml version="1.0" encoding="utf-8"?>
<formControlPr xmlns="http://schemas.microsoft.com/office/spreadsheetml/2009/9/main" objectType="Radio" firstButton="1" fmlaLink="L186" lockText="1" noThreeD="1"/>
</file>

<file path=xl/ctrlProps/ctrlProp92.xml><?xml version="1.0" encoding="utf-8"?>
<formControlPr xmlns="http://schemas.microsoft.com/office/spreadsheetml/2009/9/main" objectType="Radio" checked="Checked" lockText="1" noThreeD="1"/>
</file>

<file path=xl/ctrlProps/ctrlProp93.xml><?xml version="1.0" encoding="utf-8"?>
<formControlPr xmlns="http://schemas.microsoft.com/office/spreadsheetml/2009/9/main" objectType="Radio" lockText="1" noThreeD="1"/>
</file>

<file path=xl/ctrlProps/ctrlProp94.xml><?xml version="1.0" encoding="utf-8"?>
<formControlPr xmlns="http://schemas.microsoft.com/office/spreadsheetml/2009/9/main" objectType="GBox" noThreeD="1"/>
</file>

<file path=xl/ctrlProps/ctrlProp95.xml><?xml version="1.0" encoding="utf-8"?>
<formControlPr xmlns="http://schemas.microsoft.com/office/spreadsheetml/2009/9/main" objectType="GBox" noThreeD="1"/>
</file>

<file path=xl/ctrlProps/ctrlProp96.xml><?xml version="1.0" encoding="utf-8"?>
<formControlPr xmlns="http://schemas.microsoft.com/office/spreadsheetml/2009/9/main" objectType="Radio" firstButton="1" fmlaLink="L195" lockText="1" noThreeD="1"/>
</file>

<file path=xl/ctrlProps/ctrlProp97.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15240</xdr:colOff>
      <xdr:row>0</xdr:row>
      <xdr:rowOff>7620</xdr:rowOff>
    </xdr:from>
    <xdr:to>
      <xdr:col>11</xdr:col>
      <xdr:colOff>25400</xdr:colOff>
      <xdr:row>2</xdr:row>
      <xdr:rowOff>31433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59580" y="7620"/>
          <a:ext cx="1229360" cy="922020"/>
        </a:xfrm>
        <a:prstGeom prst="rect">
          <a:avLst/>
        </a:prstGeom>
      </xdr:spPr>
    </xdr:pic>
    <xdr:clientData/>
  </xdr:twoCellAnchor>
  <xdr:twoCellAnchor editAs="oneCell">
    <xdr:from>
      <xdr:col>0</xdr:col>
      <xdr:colOff>4049</xdr:colOff>
      <xdr:row>0</xdr:row>
      <xdr:rowOff>5954</xdr:rowOff>
    </xdr:from>
    <xdr:to>
      <xdr:col>2</xdr:col>
      <xdr:colOff>514657</xdr:colOff>
      <xdr:row>1</xdr:row>
      <xdr:rowOff>4525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49" y="5954"/>
          <a:ext cx="947329" cy="891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9525</xdr:colOff>
          <xdr:row>11</xdr:row>
          <xdr:rowOff>9525</xdr:rowOff>
        </xdr:from>
        <xdr:to>
          <xdr:col>4</xdr:col>
          <xdr:colOff>542925</xdr:colOff>
          <xdr:row>17</xdr:row>
          <xdr:rowOff>152400</xdr:rowOff>
        </xdr:to>
        <xdr:sp macro="" textlink="">
          <xdr:nvSpPr>
            <xdr:cNvPr id="1031" name="Group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Project 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21</xdr:row>
          <xdr:rowOff>9525</xdr:rowOff>
        </xdr:from>
        <xdr:to>
          <xdr:col>4</xdr:col>
          <xdr:colOff>542925</xdr:colOff>
          <xdr:row>28</xdr:row>
          <xdr:rowOff>9525</xdr:rowOff>
        </xdr:to>
        <xdr:sp macro="" textlink="">
          <xdr:nvSpPr>
            <xdr:cNvPr id="1032" name="Group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Submission 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38</xdr:row>
          <xdr:rowOff>114300</xdr:rowOff>
        </xdr:from>
        <xdr:to>
          <xdr:col>2</xdr:col>
          <xdr:colOff>361950</xdr:colOff>
          <xdr:row>40</xdr:row>
          <xdr:rowOff>47625</xdr:rowOff>
        </xdr:to>
        <xdr:sp macro="" textlink="">
          <xdr:nvSpPr>
            <xdr:cNvPr id="1033" name="Drop Dow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38</xdr:row>
          <xdr:rowOff>114300</xdr:rowOff>
        </xdr:from>
        <xdr:to>
          <xdr:col>4</xdr:col>
          <xdr:colOff>514350</xdr:colOff>
          <xdr:row>40</xdr:row>
          <xdr:rowOff>47625</xdr:rowOff>
        </xdr:to>
        <xdr:sp macro="" textlink="">
          <xdr:nvSpPr>
            <xdr:cNvPr id="1034" name="Drop Dow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409575</xdr:colOff>
          <xdr:row>38</xdr:row>
          <xdr:rowOff>114300</xdr:rowOff>
        </xdr:from>
        <xdr:to>
          <xdr:col>3</xdr:col>
          <xdr:colOff>381000</xdr:colOff>
          <xdr:row>40</xdr:row>
          <xdr:rowOff>47625</xdr:rowOff>
        </xdr:to>
        <xdr:sp macro="" textlink="">
          <xdr:nvSpPr>
            <xdr:cNvPr id="1035" name="Drop Down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38</xdr:row>
          <xdr:rowOff>9525</xdr:rowOff>
        </xdr:from>
        <xdr:to>
          <xdr:col>4</xdr:col>
          <xdr:colOff>533400</xdr:colOff>
          <xdr:row>41</xdr:row>
          <xdr:rowOff>0</xdr:rowOff>
        </xdr:to>
        <xdr:sp macro="" textlink="">
          <xdr:nvSpPr>
            <xdr:cNvPr id="1036" name="Group Box 12" descr="Submission date"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Submission date</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74</xdr:row>
          <xdr:rowOff>0</xdr:rowOff>
        </xdr:from>
        <xdr:to>
          <xdr:col>10</xdr:col>
          <xdr:colOff>600075</xdr:colOff>
          <xdr:row>75</xdr:row>
          <xdr:rowOff>0</xdr:rowOff>
        </xdr:to>
        <xdr:sp macro="" textlink="">
          <xdr:nvSpPr>
            <xdr:cNvPr id="1037" name="Group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133350</xdr:colOff>
          <xdr:row>74</xdr:row>
          <xdr:rowOff>142875</xdr:rowOff>
        </xdr:from>
        <xdr:to>
          <xdr:col>8</xdr:col>
          <xdr:colOff>561975</xdr:colOff>
          <xdr:row>74</xdr:row>
          <xdr:rowOff>361950</xdr:rowOff>
        </xdr:to>
        <xdr:sp macro="" textlink="">
          <xdr:nvSpPr>
            <xdr:cNvPr id="1038" name="Option Button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133350</xdr:colOff>
          <xdr:row>74</xdr:row>
          <xdr:rowOff>142875</xdr:rowOff>
        </xdr:from>
        <xdr:to>
          <xdr:col>9</xdr:col>
          <xdr:colOff>561975</xdr:colOff>
          <xdr:row>74</xdr:row>
          <xdr:rowOff>361950</xdr:rowOff>
        </xdr:to>
        <xdr:sp macro="" textlink="">
          <xdr:nvSpPr>
            <xdr:cNvPr id="1039" name="Option Button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74</xdr:row>
          <xdr:rowOff>142875</xdr:rowOff>
        </xdr:from>
        <xdr:to>
          <xdr:col>10</xdr:col>
          <xdr:colOff>561975</xdr:colOff>
          <xdr:row>74</xdr:row>
          <xdr:rowOff>361950</xdr:rowOff>
        </xdr:to>
        <xdr:sp macro="" textlink="">
          <xdr:nvSpPr>
            <xdr:cNvPr id="1040" name="Option Button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75</xdr:row>
          <xdr:rowOff>0</xdr:rowOff>
        </xdr:from>
        <xdr:to>
          <xdr:col>10</xdr:col>
          <xdr:colOff>600075</xdr:colOff>
          <xdr:row>76</xdr:row>
          <xdr:rowOff>0</xdr:rowOff>
        </xdr:to>
        <xdr:sp macro="" textlink="">
          <xdr:nvSpPr>
            <xdr:cNvPr id="1041" name="Group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133350</xdr:colOff>
          <xdr:row>75</xdr:row>
          <xdr:rowOff>142875</xdr:rowOff>
        </xdr:from>
        <xdr:to>
          <xdr:col>8</xdr:col>
          <xdr:colOff>561975</xdr:colOff>
          <xdr:row>75</xdr:row>
          <xdr:rowOff>361950</xdr:rowOff>
        </xdr:to>
        <xdr:sp macro="" textlink="">
          <xdr:nvSpPr>
            <xdr:cNvPr id="1042" name="Option Button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133350</xdr:colOff>
          <xdr:row>75</xdr:row>
          <xdr:rowOff>142875</xdr:rowOff>
        </xdr:from>
        <xdr:to>
          <xdr:col>9</xdr:col>
          <xdr:colOff>561975</xdr:colOff>
          <xdr:row>75</xdr:row>
          <xdr:rowOff>361950</xdr:rowOff>
        </xdr:to>
        <xdr:sp macro="" textlink="">
          <xdr:nvSpPr>
            <xdr:cNvPr id="1043" name="Option Button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75</xdr:row>
          <xdr:rowOff>142875</xdr:rowOff>
        </xdr:from>
        <xdr:to>
          <xdr:col>10</xdr:col>
          <xdr:colOff>561975</xdr:colOff>
          <xdr:row>75</xdr:row>
          <xdr:rowOff>361950</xdr:rowOff>
        </xdr:to>
        <xdr:sp macro="" textlink="">
          <xdr:nvSpPr>
            <xdr:cNvPr id="1044" name="Option Button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76</xdr:row>
          <xdr:rowOff>0</xdr:rowOff>
        </xdr:from>
        <xdr:to>
          <xdr:col>10</xdr:col>
          <xdr:colOff>600075</xdr:colOff>
          <xdr:row>77</xdr:row>
          <xdr:rowOff>0</xdr:rowOff>
        </xdr:to>
        <xdr:sp macro="" textlink="">
          <xdr:nvSpPr>
            <xdr:cNvPr id="1045" name="Group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133350</xdr:colOff>
          <xdr:row>76</xdr:row>
          <xdr:rowOff>142875</xdr:rowOff>
        </xdr:from>
        <xdr:to>
          <xdr:col>8</xdr:col>
          <xdr:colOff>561975</xdr:colOff>
          <xdr:row>76</xdr:row>
          <xdr:rowOff>361950</xdr:rowOff>
        </xdr:to>
        <xdr:sp macro="" textlink="">
          <xdr:nvSpPr>
            <xdr:cNvPr id="1046" name="Option Button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133350</xdr:colOff>
          <xdr:row>76</xdr:row>
          <xdr:rowOff>142875</xdr:rowOff>
        </xdr:from>
        <xdr:to>
          <xdr:col>9</xdr:col>
          <xdr:colOff>561975</xdr:colOff>
          <xdr:row>76</xdr:row>
          <xdr:rowOff>361950</xdr:rowOff>
        </xdr:to>
        <xdr:sp macro="" textlink="">
          <xdr:nvSpPr>
            <xdr:cNvPr id="1047" name="Option Button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76</xdr:row>
          <xdr:rowOff>142875</xdr:rowOff>
        </xdr:from>
        <xdr:to>
          <xdr:col>10</xdr:col>
          <xdr:colOff>561975</xdr:colOff>
          <xdr:row>76</xdr:row>
          <xdr:rowOff>361950</xdr:rowOff>
        </xdr:to>
        <xdr:sp macro="" textlink="">
          <xdr:nvSpPr>
            <xdr:cNvPr id="1048" name="Option Button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77</xdr:row>
          <xdr:rowOff>0</xdr:rowOff>
        </xdr:from>
        <xdr:to>
          <xdr:col>10</xdr:col>
          <xdr:colOff>600075</xdr:colOff>
          <xdr:row>79</xdr:row>
          <xdr:rowOff>9525</xdr:rowOff>
        </xdr:to>
        <xdr:sp macro="" textlink="">
          <xdr:nvSpPr>
            <xdr:cNvPr id="1049" name="Group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133350</xdr:colOff>
          <xdr:row>77</xdr:row>
          <xdr:rowOff>142875</xdr:rowOff>
        </xdr:from>
        <xdr:to>
          <xdr:col>8</xdr:col>
          <xdr:colOff>561975</xdr:colOff>
          <xdr:row>77</xdr:row>
          <xdr:rowOff>361950</xdr:rowOff>
        </xdr:to>
        <xdr:sp macro="" textlink="">
          <xdr:nvSpPr>
            <xdr:cNvPr id="1050" name="Option Button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133350</xdr:colOff>
          <xdr:row>77</xdr:row>
          <xdr:rowOff>142875</xdr:rowOff>
        </xdr:from>
        <xdr:to>
          <xdr:col>9</xdr:col>
          <xdr:colOff>561975</xdr:colOff>
          <xdr:row>77</xdr:row>
          <xdr:rowOff>361950</xdr:rowOff>
        </xdr:to>
        <xdr:sp macro="" textlink="">
          <xdr:nvSpPr>
            <xdr:cNvPr id="1051" name="Option Button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77</xdr:row>
          <xdr:rowOff>142875</xdr:rowOff>
        </xdr:from>
        <xdr:to>
          <xdr:col>10</xdr:col>
          <xdr:colOff>561975</xdr:colOff>
          <xdr:row>77</xdr:row>
          <xdr:rowOff>361950</xdr:rowOff>
        </xdr:to>
        <xdr:sp macro="" textlink="">
          <xdr:nvSpPr>
            <xdr:cNvPr id="1052" name="Option Button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80</xdr:row>
          <xdr:rowOff>0</xdr:rowOff>
        </xdr:from>
        <xdr:to>
          <xdr:col>10</xdr:col>
          <xdr:colOff>600075</xdr:colOff>
          <xdr:row>81</xdr:row>
          <xdr:rowOff>0</xdr:rowOff>
        </xdr:to>
        <xdr:sp macro="" textlink="">
          <xdr:nvSpPr>
            <xdr:cNvPr id="1053" name="Group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133350</xdr:colOff>
          <xdr:row>80</xdr:row>
          <xdr:rowOff>142875</xdr:rowOff>
        </xdr:from>
        <xdr:to>
          <xdr:col>8</xdr:col>
          <xdr:colOff>561975</xdr:colOff>
          <xdr:row>80</xdr:row>
          <xdr:rowOff>361950</xdr:rowOff>
        </xdr:to>
        <xdr:sp macro="" textlink="">
          <xdr:nvSpPr>
            <xdr:cNvPr id="1054" name="Option Button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133350</xdr:colOff>
          <xdr:row>80</xdr:row>
          <xdr:rowOff>142875</xdr:rowOff>
        </xdr:from>
        <xdr:to>
          <xdr:col>9</xdr:col>
          <xdr:colOff>561975</xdr:colOff>
          <xdr:row>80</xdr:row>
          <xdr:rowOff>361950</xdr:rowOff>
        </xdr:to>
        <xdr:sp macro="" textlink="">
          <xdr:nvSpPr>
            <xdr:cNvPr id="1055" name="Option Button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80</xdr:row>
          <xdr:rowOff>142875</xdr:rowOff>
        </xdr:from>
        <xdr:to>
          <xdr:col>10</xdr:col>
          <xdr:colOff>561975</xdr:colOff>
          <xdr:row>80</xdr:row>
          <xdr:rowOff>361950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81</xdr:row>
          <xdr:rowOff>0</xdr:rowOff>
        </xdr:from>
        <xdr:to>
          <xdr:col>10</xdr:col>
          <xdr:colOff>600075</xdr:colOff>
          <xdr:row>82</xdr:row>
          <xdr:rowOff>0</xdr:rowOff>
        </xdr:to>
        <xdr:sp macro="" textlink="">
          <xdr:nvSpPr>
            <xdr:cNvPr id="1057" name="Group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133350</xdr:colOff>
          <xdr:row>81</xdr:row>
          <xdr:rowOff>142875</xdr:rowOff>
        </xdr:from>
        <xdr:to>
          <xdr:col>8</xdr:col>
          <xdr:colOff>561975</xdr:colOff>
          <xdr:row>81</xdr:row>
          <xdr:rowOff>361950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133350</xdr:colOff>
          <xdr:row>81</xdr:row>
          <xdr:rowOff>142875</xdr:rowOff>
        </xdr:from>
        <xdr:to>
          <xdr:col>9</xdr:col>
          <xdr:colOff>561975</xdr:colOff>
          <xdr:row>81</xdr:row>
          <xdr:rowOff>361950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81</xdr:row>
          <xdr:rowOff>142875</xdr:rowOff>
        </xdr:from>
        <xdr:to>
          <xdr:col>10</xdr:col>
          <xdr:colOff>561975</xdr:colOff>
          <xdr:row>81</xdr:row>
          <xdr:rowOff>361950</xdr:rowOff>
        </xdr:to>
        <xdr:sp macro="" textlink="">
          <xdr:nvSpPr>
            <xdr:cNvPr id="1060" name="Option Button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47625</xdr:colOff>
          <xdr:row>104</xdr:row>
          <xdr:rowOff>47625</xdr:rowOff>
        </xdr:from>
        <xdr:to>
          <xdr:col>10</xdr:col>
          <xdr:colOff>552450</xdr:colOff>
          <xdr:row>104</xdr:row>
          <xdr:rowOff>371475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to confirm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47625</xdr:colOff>
          <xdr:row>158</xdr:row>
          <xdr:rowOff>76200</xdr:rowOff>
        </xdr:from>
        <xdr:to>
          <xdr:col>10</xdr:col>
          <xdr:colOff>552450</xdr:colOff>
          <xdr:row>158</xdr:row>
          <xdr:rowOff>390525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to confirm</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82</xdr:row>
          <xdr:rowOff>0</xdr:rowOff>
        </xdr:from>
        <xdr:to>
          <xdr:col>10</xdr:col>
          <xdr:colOff>600075</xdr:colOff>
          <xdr:row>83</xdr:row>
          <xdr:rowOff>0</xdr:rowOff>
        </xdr:to>
        <xdr:sp macro="" textlink="">
          <xdr:nvSpPr>
            <xdr:cNvPr id="1063" name="Group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133350</xdr:colOff>
          <xdr:row>82</xdr:row>
          <xdr:rowOff>142875</xdr:rowOff>
        </xdr:from>
        <xdr:to>
          <xdr:col>8</xdr:col>
          <xdr:colOff>561975</xdr:colOff>
          <xdr:row>82</xdr:row>
          <xdr:rowOff>361950</xdr:rowOff>
        </xdr:to>
        <xdr:sp macro="" textlink="">
          <xdr:nvSpPr>
            <xdr:cNvPr id="1064" name="Option Button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133350</xdr:colOff>
          <xdr:row>82</xdr:row>
          <xdr:rowOff>142875</xdr:rowOff>
        </xdr:from>
        <xdr:to>
          <xdr:col>9</xdr:col>
          <xdr:colOff>561975</xdr:colOff>
          <xdr:row>82</xdr:row>
          <xdr:rowOff>361950</xdr:rowOff>
        </xdr:to>
        <xdr:sp macro="" textlink="">
          <xdr:nvSpPr>
            <xdr:cNvPr id="1065" name="Option Button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82</xdr:row>
          <xdr:rowOff>142875</xdr:rowOff>
        </xdr:from>
        <xdr:to>
          <xdr:col>10</xdr:col>
          <xdr:colOff>561975</xdr:colOff>
          <xdr:row>82</xdr:row>
          <xdr:rowOff>361950</xdr:rowOff>
        </xdr:to>
        <xdr:sp macro="" textlink="">
          <xdr:nvSpPr>
            <xdr:cNvPr id="1066" name="Option Button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83</xdr:row>
          <xdr:rowOff>0</xdr:rowOff>
        </xdr:from>
        <xdr:to>
          <xdr:col>10</xdr:col>
          <xdr:colOff>600075</xdr:colOff>
          <xdr:row>84</xdr:row>
          <xdr:rowOff>0</xdr:rowOff>
        </xdr:to>
        <xdr:sp macro="" textlink="">
          <xdr:nvSpPr>
            <xdr:cNvPr id="1067" name="Group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133350</xdr:colOff>
          <xdr:row>83</xdr:row>
          <xdr:rowOff>142875</xdr:rowOff>
        </xdr:from>
        <xdr:to>
          <xdr:col>8</xdr:col>
          <xdr:colOff>561975</xdr:colOff>
          <xdr:row>83</xdr:row>
          <xdr:rowOff>361950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133350</xdr:colOff>
          <xdr:row>83</xdr:row>
          <xdr:rowOff>142875</xdr:rowOff>
        </xdr:from>
        <xdr:to>
          <xdr:col>9</xdr:col>
          <xdr:colOff>561975</xdr:colOff>
          <xdr:row>83</xdr:row>
          <xdr:rowOff>361950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83</xdr:row>
          <xdr:rowOff>142875</xdr:rowOff>
        </xdr:from>
        <xdr:to>
          <xdr:col>10</xdr:col>
          <xdr:colOff>561975</xdr:colOff>
          <xdr:row>83</xdr:row>
          <xdr:rowOff>361950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85</xdr:row>
          <xdr:rowOff>742950</xdr:rowOff>
        </xdr:from>
        <xdr:to>
          <xdr:col>10</xdr:col>
          <xdr:colOff>600075</xdr:colOff>
          <xdr:row>87</xdr:row>
          <xdr:rowOff>0</xdr:rowOff>
        </xdr:to>
        <xdr:sp macro="" textlink="">
          <xdr:nvSpPr>
            <xdr:cNvPr id="1071" name="Group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133350</xdr:colOff>
          <xdr:row>86</xdr:row>
          <xdr:rowOff>142875</xdr:rowOff>
        </xdr:from>
        <xdr:to>
          <xdr:col>8</xdr:col>
          <xdr:colOff>561975</xdr:colOff>
          <xdr:row>86</xdr:row>
          <xdr:rowOff>361950</xdr:rowOff>
        </xdr:to>
        <xdr:sp macro="" textlink="">
          <xdr:nvSpPr>
            <xdr:cNvPr id="1072" name="Option Button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133350</xdr:colOff>
          <xdr:row>86</xdr:row>
          <xdr:rowOff>142875</xdr:rowOff>
        </xdr:from>
        <xdr:to>
          <xdr:col>9</xdr:col>
          <xdr:colOff>561975</xdr:colOff>
          <xdr:row>86</xdr:row>
          <xdr:rowOff>361950</xdr:rowOff>
        </xdr:to>
        <xdr:sp macro="" textlink="">
          <xdr:nvSpPr>
            <xdr:cNvPr id="1073" name="Option Button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86</xdr:row>
          <xdr:rowOff>142875</xdr:rowOff>
        </xdr:from>
        <xdr:to>
          <xdr:col>10</xdr:col>
          <xdr:colOff>561975</xdr:colOff>
          <xdr:row>86</xdr:row>
          <xdr:rowOff>361950</xdr:rowOff>
        </xdr:to>
        <xdr:sp macro="" textlink="">
          <xdr:nvSpPr>
            <xdr:cNvPr id="1074" name="Option Button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96</xdr:row>
          <xdr:rowOff>0</xdr:rowOff>
        </xdr:from>
        <xdr:to>
          <xdr:col>10</xdr:col>
          <xdr:colOff>600075</xdr:colOff>
          <xdr:row>97</xdr:row>
          <xdr:rowOff>0</xdr:rowOff>
        </xdr:to>
        <xdr:sp macro="" textlink="">
          <xdr:nvSpPr>
            <xdr:cNvPr id="1083" name="Group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133350</xdr:colOff>
          <xdr:row>96</xdr:row>
          <xdr:rowOff>142875</xdr:rowOff>
        </xdr:from>
        <xdr:to>
          <xdr:col>8</xdr:col>
          <xdr:colOff>561975</xdr:colOff>
          <xdr:row>96</xdr:row>
          <xdr:rowOff>361950</xdr:rowOff>
        </xdr:to>
        <xdr:sp macro="" textlink="">
          <xdr:nvSpPr>
            <xdr:cNvPr id="1084" name="Option Button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133350</xdr:colOff>
          <xdr:row>96</xdr:row>
          <xdr:rowOff>142875</xdr:rowOff>
        </xdr:from>
        <xdr:to>
          <xdr:col>9</xdr:col>
          <xdr:colOff>561975</xdr:colOff>
          <xdr:row>96</xdr:row>
          <xdr:rowOff>361950</xdr:rowOff>
        </xdr:to>
        <xdr:sp macro="" textlink="">
          <xdr:nvSpPr>
            <xdr:cNvPr id="1085" name="Option Button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96</xdr:row>
          <xdr:rowOff>142875</xdr:rowOff>
        </xdr:from>
        <xdr:to>
          <xdr:col>10</xdr:col>
          <xdr:colOff>561975</xdr:colOff>
          <xdr:row>96</xdr:row>
          <xdr:rowOff>361950</xdr:rowOff>
        </xdr:to>
        <xdr:sp macro="" textlink="">
          <xdr:nvSpPr>
            <xdr:cNvPr id="1086" name="Option Button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97</xdr:row>
          <xdr:rowOff>0</xdr:rowOff>
        </xdr:from>
        <xdr:to>
          <xdr:col>10</xdr:col>
          <xdr:colOff>600075</xdr:colOff>
          <xdr:row>98</xdr:row>
          <xdr:rowOff>0</xdr:rowOff>
        </xdr:to>
        <xdr:sp macro="" textlink="">
          <xdr:nvSpPr>
            <xdr:cNvPr id="1087" name="Group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133350</xdr:colOff>
          <xdr:row>97</xdr:row>
          <xdr:rowOff>142875</xdr:rowOff>
        </xdr:from>
        <xdr:to>
          <xdr:col>8</xdr:col>
          <xdr:colOff>561975</xdr:colOff>
          <xdr:row>97</xdr:row>
          <xdr:rowOff>361950</xdr:rowOff>
        </xdr:to>
        <xdr:sp macro="" textlink="">
          <xdr:nvSpPr>
            <xdr:cNvPr id="1088" name="Option Button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133350</xdr:colOff>
          <xdr:row>97</xdr:row>
          <xdr:rowOff>142875</xdr:rowOff>
        </xdr:from>
        <xdr:to>
          <xdr:col>9</xdr:col>
          <xdr:colOff>561975</xdr:colOff>
          <xdr:row>97</xdr:row>
          <xdr:rowOff>361950</xdr:rowOff>
        </xdr:to>
        <xdr:sp macro="" textlink="">
          <xdr:nvSpPr>
            <xdr:cNvPr id="1089" name="Option Button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97</xdr:row>
          <xdr:rowOff>142875</xdr:rowOff>
        </xdr:from>
        <xdr:to>
          <xdr:col>10</xdr:col>
          <xdr:colOff>561975</xdr:colOff>
          <xdr:row>97</xdr:row>
          <xdr:rowOff>361950</xdr:rowOff>
        </xdr:to>
        <xdr:sp macro="" textlink="">
          <xdr:nvSpPr>
            <xdr:cNvPr id="1090" name="Option Button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98</xdr:row>
          <xdr:rowOff>0</xdr:rowOff>
        </xdr:from>
        <xdr:to>
          <xdr:col>10</xdr:col>
          <xdr:colOff>600075</xdr:colOff>
          <xdr:row>99</xdr:row>
          <xdr:rowOff>0</xdr:rowOff>
        </xdr:to>
        <xdr:sp macro="" textlink="">
          <xdr:nvSpPr>
            <xdr:cNvPr id="1091" name="Group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133350</xdr:colOff>
          <xdr:row>98</xdr:row>
          <xdr:rowOff>142875</xdr:rowOff>
        </xdr:from>
        <xdr:to>
          <xdr:col>8</xdr:col>
          <xdr:colOff>561975</xdr:colOff>
          <xdr:row>98</xdr:row>
          <xdr:rowOff>361950</xdr:rowOff>
        </xdr:to>
        <xdr:sp macro="" textlink="">
          <xdr:nvSpPr>
            <xdr:cNvPr id="1092" name="Option Button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133350</xdr:colOff>
          <xdr:row>98</xdr:row>
          <xdr:rowOff>142875</xdr:rowOff>
        </xdr:from>
        <xdr:to>
          <xdr:col>9</xdr:col>
          <xdr:colOff>561975</xdr:colOff>
          <xdr:row>98</xdr:row>
          <xdr:rowOff>361950</xdr:rowOff>
        </xdr:to>
        <xdr:sp macro="" textlink="">
          <xdr:nvSpPr>
            <xdr:cNvPr id="1093" name="Option Button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98</xdr:row>
          <xdr:rowOff>142875</xdr:rowOff>
        </xdr:from>
        <xdr:to>
          <xdr:col>10</xdr:col>
          <xdr:colOff>561975</xdr:colOff>
          <xdr:row>98</xdr:row>
          <xdr:rowOff>361950</xdr:rowOff>
        </xdr:to>
        <xdr:sp macro="" textlink="">
          <xdr:nvSpPr>
            <xdr:cNvPr id="1094" name="Option Button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xdr:row>
          <xdr:rowOff>9525</xdr:rowOff>
        </xdr:from>
        <xdr:to>
          <xdr:col>4</xdr:col>
          <xdr:colOff>542925</xdr:colOff>
          <xdr:row>17</xdr:row>
          <xdr:rowOff>152400</xdr:rowOff>
        </xdr:to>
        <xdr:sp macro="" textlink="">
          <xdr:nvSpPr>
            <xdr:cNvPr id="1104" name="Group Box 80" hidden="1">
              <a:extLst>
                <a:ext uri="{63B3BB69-23CF-44E3-9099-C40C66FF867C}">
                  <a14:compatExt spid="_x0000_s1104"/>
                </a:ext>
                <a:ext uri="{FF2B5EF4-FFF2-40B4-BE49-F238E27FC236}">
                  <a16:creationId xmlns:a16="http://schemas.microsoft.com/office/drawing/2014/main" id="{00000000-0008-0000-0000-000050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Project 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21</xdr:row>
          <xdr:rowOff>9525</xdr:rowOff>
        </xdr:from>
        <xdr:to>
          <xdr:col>4</xdr:col>
          <xdr:colOff>542925</xdr:colOff>
          <xdr:row>28</xdr:row>
          <xdr:rowOff>9525</xdr:rowOff>
        </xdr:to>
        <xdr:sp macro="" textlink="">
          <xdr:nvSpPr>
            <xdr:cNvPr id="1105" name="Group Box 81" hidden="1">
              <a:extLst>
                <a:ext uri="{63B3BB69-23CF-44E3-9099-C40C66FF867C}">
                  <a14:compatExt spid="_x0000_s1105"/>
                </a:ext>
                <a:ext uri="{FF2B5EF4-FFF2-40B4-BE49-F238E27FC236}">
                  <a16:creationId xmlns:a16="http://schemas.microsoft.com/office/drawing/2014/main" id="{00000000-0008-0000-0000-00005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GB" sz="800" b="0" i="0" u="none" strike="noStrike" baseline="0">
                  <a:solidFill>
                    <a:srgbClr val="000000"/>
                  </a:solidFill>
                  <a:latin typeface="Tahoma"/>
                  <a:ea typeface="Tahoma"/>
                  <a:cs typeface="Tahoma"/>
                </a:rPr>
                <a:t>Submission 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600075</xdr:colOff>
          <xdr:row>118</xdr:row>
          <xdr:rowOff>76200</xdr:rowOff>
        </xdr:from>
        <xdr:to>
          <xdr:col>10</xdr:col>
          <xdr:colOff>600075</xdr:colOff>
          <xdr:row>118</xdr:row>
          <xdr:rowOff>352425</xdr:rowOff>
        </xdr:to>
        <xdr:sp macro="" textlink="">
          <xdr:nvSpPr>
            <xdr:cNvPr id="1112" name="Option Button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to confirm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145</xdr:row>
          <xdr:rowOff>76200</xdr:rowOff>
        </xdr:from>
        <xdr:to>
          <xdr:col>11</xdr:col>
          <xdr:colOff>0</xdr:colOff>
          <xdr:row>145</xdr:row>
          <xdr:rowOff>485775</xdr:rowOff>
        </xdr:to>
        <xdr:sp macro="" textlink="">
          <xdr:nvSpPr>
            <xdr:cNvPr id="1113" name="Option Button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to confirm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162</xdr:row>
          <xdr:rowOff>66675</xdr:rowOff>
        </xdr:from>
        <xdr:to>
          <xdr:col>10</xdr:col>
          <xdr:colOff>542925</xdr:colOff>
          <xdr:row>162</xdr:row>
          <xdr:rowOff>381000</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000-00006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to confirm</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180975</xdr:colOff>
          <xdr:row>12</xdr:row>
          <xdr:rowOff>142875</xdr:rowOff>
        </xdr:from>
        <xdr:to>
          <xdr:col>4</xdr:col>
          <xdr:colOff>152400</xdr:colOff>
          <xdr:row>14</xdr:row>
          <xdr:rowOff>104775</xdr:rowOff>
        </xdr:to>
        <xdr:sp macro="" textlink="">
          <xdr:nvSpPr>
            <xdr:cNvPr id="1182" name="Option Button 1" hidden="1">
              <a:extLst>
                <a:ext uri="{63B3BB69-23CF-44E3-9099-C40C66FF867C}">
                  <a14:compatExt spid="_x0000_s1182"/>
                </a:ext>
                <a:ext uri="{FF2B5EF4-FFF2-40B4-BE49-F238E27FC236}">
                  <a16:creationId xmlns:a16="http://schemas.microsoft.com/office/drawing/2014/main" id="{00000000-0008-0000-0000-00009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1000" b="0" i="0" u="none" strike="noStrike" baseline="0">
                  <a:solidFill>
                    <a:srgbClr val="000000"/>
                  </a:solidFill>
                  <a:latin typeface="Arial"/>
                  <a:cs typeface="Arial"/>
                </a:rPr>
                <a:t>Staff Project</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180975</xdr:colOff>
          <xdr:row>14</xdr:row>
          <xdr:rowOff>9525</xdr:rowOff>
        </xdr:from>
        <xdr:to>
          <xdr:col>4</xdr:col>
          <xdr:colOff>152400</xdr:colOff>
          <xdr:row>15</xdr:row>
          <xdr:rowOff>142875</xdr:rowOff>
        </xdr:to>
        <xdr:sp macro="" textlink="">
          <xdr:nvSpPr>
            <xdr:cNvPr id="1183" name="Option Button 159" hidden="1">
              <a:extLst>
                <a:ext uri="{63B3BB69-23CF-44E3-9099-C40C66FF867C}">
                  <a14:compatExt spid="_x0000_s1183"/>
                </a:ext>
                <a:ext uri="{FF2B5EF4-FFF2-40B4-BE49-F238E27FC236}">
                  <a16:creationId xmlns:a16="http://schemas.microsoft.com/office/drawing/2014/main" id="{00000000-0008-0000-0000-00009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1000" b="0" i="0" u="none" strike="noStrike" baseline="0">
                  <a:solidFill>
                    <a:srgbClr val="000000"/>
                  </a:solidFill>
                  <a:latin typeface="Arial"/>
                  <a:cs typeface="Arial"/>
                </a:rPr>
                <a:t>Postgraduate Project</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180975</xdr:colOff>
          <xdr:row>15</xdr:row>
          <xdr:rowOff>47625</xdr:rowOff>
        </xdr:from>
        <xdr:to>
          <xdr:col>4</xdr:col>
          <xdr:colOff>447675</xdr:colOff>
          <xdr:row>17</xdr:row>
          <xdr:rowOff>9525</xdr:rowOff>
        </xdr:to>
        <xdr:sp macro="" textlink="">
          <xdr:nvSpPr>
            <xdr:cNvPr id="1184" name="Option Button 160" hidden="1">
              <a:extLst>
                <a:ext uri="{63B3BB69-23CF-44E3-9099-C40C66FF867C}">
                  <a14:compatExt spid="_x0000_s1184"/>
                </a:ext>
                <a:ext uri="{FF2B5EF4-FFF2-40B4-BE49-F238E27FC236}">
                  <a16:creationId xmlns:a16="http://schemas.microsoft.com/office/drawing/2014/main" id="{00000000-0008-0000-0000-0000A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1000" b="0" i="0" u="none" strike="noStrike" baseline="0">
                  <a:solidFill>
                    <a:srgbClr val="000000"/>
                  </a:solidFill>
                  <a:latin typeface="Arial"/>
                  <a:cs typeface="Arial"/>
                </a:rPr>
                <a:t>Undergraduate Project</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200025</xdr:colOff>
          <xdr:row>22</xdr:row>
          <xdr:rowOff>152400</xdr:rowOff>
        </xdr:from>
        <xdr:to>
          <xdr:col>4</xdr:col>
          <xdr:colOff>161925</xdr:colOff>
          <xdr:row>24</xdr:row>
          <xdr:rowOff>104775</xdr:rowOff>
        </xdr:to>
        <xdr:sp macro="" textlink="">
          <xdr:nvSpPr>
            <xdr:cNvPr id="1188" name="Option 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1000" b="0" i="0" u="none" strike="noStrike" baseline="0">
                  <a:solidFill>
                    <a:srgbClr val="000000"/>
                  </a:solidFill>
                  <a:latin typeface="Arial"/>
                  <a:cs typeface="Arial"/>
                </a:rPr>
                <a:t>Standard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200025</xdr:colOff>
          <xdr:row>24</xdr:row>
          <xdr:rowOff>9525</xdr:rowOff>
        </xdr:from>
        <xdr:to>
          <xdr:col>4</xdr:col>
          <xdr:colOff>161925</xdr:colOff>
          <xdr:row>25</xdr:row>
          <xdr:rowOff>142875</xdr:rowOff>
        </xdr:to>
        <xdr:sp macro="" textlink="">
          <xdr:nvSpPr>
            <xdr:cNvPr id="1189" name="Option Button 165" hidden="1">
              <a:extLst>
                <a:ext uri="{63B3BB69-23CF-44E3-9099-C40C66FF867C}">
                  <a14:compatExt spid="_x0000_s1189"/>
                </a:ext>
                <a:ext uri="{FF2B5EF4-FFF2-40B4-BE49-F238E27FC236}">
                  <a16:creationId xmlns:a16="http://schemas.microsoft.com/office/drawing/2014/main" id="{00000000-0008-0000-0000-0000A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1000" b="0" i="0" u="none" strike="noStrike" baseline="0">
                  <a:solidFill>
                    <a:srgbClr val="000000"/>
                  </a:solidFill>
                  <a:latin typeface="Arial"/>
                  <a:cs typeface="Arial"/>
                </a:rPr>
                <a:t>Level 2 Practical</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200025</xdr:colOff>
          <xdr:row>25</xdr:row>
          <xdr:rowOff>47625</xdr:rowOff>
        </xdr:from>
        <xdr:to>
          <xdr:col>4</xdr:col>
          <xdr:colOff>161925</xdr:colOff>
          <xdr:row>27</xdr:row>
          <xdr:rowOff>9525</xdr:rowOff>
        </xdr:to>
        <xdr:sp macro="" textlink="">
          <xdr:nvSpPr>
            <xdr:cNvPr id="1190" name="Option Button 166" hidden="1">
              <a:extLst>
                <a:ext uri="{63B3BB69-23CF-44E3-9099-C40C66FF867C}">
                  <a14:compatExt spid="_x0000_s1190"/>
                </a:ext>
                <a:ext uri="{FF2B5EF4-FFF2-40B4-BE49-F238E27FC236}">
                  <a16:creationId xmlns:a16="http://schemas.microsoft.com/office/drawing/2014/main" id="{00000000-0008-0000-0000-0000A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1000" b="0" i="0" u="none" strike="noStrike" baseline="0">
                  <a:solidFill>
                    <a:srgbClr val="000000"/>
                  </a:solidFill>
                  <a:latin typeface="Arial"/>
                  <a:cs typeface="Arial"/>
                </a:rPr>
                <a:t>Generic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47625</xdr:colOff>
          <xdr:row>164</xdr:row>
          <xdr:rowOff>47625</xdr:rowOff>
        </xdr:from>
        <xdr:to>
          <xdr:col>10</xdr:col>
          <xdr:colOff>561975</xdr:colOff>
          <xdr:row>164</xdr:row>
          <xdr:rowOff>371475</xdr:rowOff>
        </xdr:to>
        <xdr:sp macro="" textlink="">
          <xdr:nvSpPr>
            <xdr:cNvPr id="1726" name="Check Box 702" hidden="1">
              <a:extLst>
                <a:ext uri="{63B3BB69-23CF-44E3-9099-C40C66FF867C}">
                  <a14:compatExt spid="_x0000_s1726"/>
                </a:ext>
                <a:ext uri="{FF2B5EF4-FFF2-40B4-BE49-F238E27FC236}">
                  <a16:creationId xmlns:a16="http://schemas.microsoft.com/office/drawing/2014/main" id="{00000000-0008-0000-0000-0000B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to confirm</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100</xdr:row>
          <xdr:rowOff>0</xdr:rowOff>
        </xdr:from>
        <xdr:to>
          <xdr:col>10</xdr:col>
          <xdr:colOff>600075</xdr:colOff>
          <xdr:row>101</xdr:row>
          <xdr:rowOff>0</xdr:rowOff>
        </xdr:to>
        <xdr:sp macro="" textlink="">
          <xdr:nvSpPr>
            <xdr:cNvPr id="5232" name="Group Box 2160" hidden="1">
              <a:extLst>
                <a:ext uri="{63B3BB69-23CF-44E3-9099-C40C66FF867C}">
                  <a14:compatExt spid="_x0000_s5232"/>
                </a:ext>
                <a:ext uri="{FF2B5EF4-FFF2-40B4-BE49-F238E27FC236}">
                  <a16:creationId xmlns:a16="http://schemas.microsoft.com/office/drawing/2014/main" id="{00000000-0008-0000-0000-0000701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104775</xdr:colOff>
          <xdr:row>100</xdr:row>
          <xdr:rowOff>133350</xdr:rowOff>
        </xdr:from>
        <xdr:to>
          <xdr:col>9</xdr:col>
          <xdr:colOff>533400</xdr:colOff>
          <xdr:row>100</xdr:row>
          <xdr:rowOff>352425</xdr:rowOff>
        </xdr:to>
        <xdr:sp macro="" textlink="">
          <xdr:nvSpPr>
            <xdr:cNvPr id="5233" name="Option Button 2161" hidden="1">
              <a:extLst>
                <a:ext uri="{63B3BB69-23CF-44E3-9099-C40C66FF867C}">
                  <a14:compatExt spid="_x0000_s5233"/>
                </a:ext>
                <a:ext uri="{FF2B5EF4-FFF2-40B4-BE49-F238E27FC236}">
                  <a16:creationId xmlns:a16="http://schemas.microsoft.com/office/drawing/2014/main" id="{00000000-0008-0000-0000-00007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76200</xdr:colOff>
          <xdr:row>100</xdr:row>
          <xdr:rowOff>133350</xdr:rowOff>
        </xdr:from>
        <xdr:to>
          <xdr:col>10</xdr:col>
          <xdr:colOff>504825</xdr:colOff>
          <xdr:row>100</xdr:row>
          <xdr:rowOff>352425</xdr:rowOff>
        </xdr:to>
        <xdr:sp macro="" textlink="">
          <xdr:nvSpPr>
            <xdr:cNvPr id="5234" name="Option Button 2162" hidden="1">
              <a:extLst>
                <a:ext uri="{63B3BB69-23CF-44E3-9099-C40C66FF867C}">
                  <a14:compatExt spid="_x0000_s5234"/>
                </a:ext>
                <a:ext uri="{FF2B5EF4-FFF2-40B4-BE49-F238E27FC236}">
                  <a16:creationId xmlns:a16="http://schemas.microsoft.com/office/drawing/2014/main" id="{00000000-0008-0000-0000-00007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95</xdr:row>
          <xdr:rowOff>0</xdr:rowOff>
        </xdr:from>
        <xdr:to>
          <xdr:col>10</xdr:col>
          <xdr:colOff>600075</xdr:colOff>
          <xdr:row>96</xdr:row>
          <xdr:rowOff>0</xdr:rowOff>
        </xdr:to>
        <xdr:sp macro="" textlink="">
          <xdr:nvSpPr>
            <xdr:cNvPr id="5425" name="Group Box 2353" hidden="1">
              <a:extLst>
                <a:ext uri="{63B3BB69-23CF-44E3-9099-C40C66FF867C}">
                  <a14:compatExt spid="_x0000_s5425"/>
                </a:ext>
                <a:ext uri="{FF2B5EF4-FFF2-40B4-BE49-F238E27FC236}">
                  <a16:creationId xmlns:a16="http://schemas.microsoft.com/office/drawing/2014/main" id="{00000000-0008-0000-0000-0000311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106</xdr:row>
          <xdr:rowOff>0</xdr:rowOff>
        </xdr:from>
        <xdr:to>
          <xdr:col>10</xdr:col>
          <xdr:colOff>600075</xdr:colOff>
          <xdr:row>107</xdr:row>
          <xdr:rowOff>0</xdr:rowOff>
        </xdr:to>
        <xdr:sp macro="" textlink="">
          <xdr:nvSpPr>
            <xdr:cNvPr id="5875" name="Group Box 2803" hidden="1">
              <a:extLst>
                <a:ext uri="{63B3BB69-23CF-44E3-9099-C40C66FF867C}">
                  <a14:compatExt spid="_x0000_s5875"/>
                </a:ext>
                <a:ext uri="{FF2B5EF4-FFF2-40B4-BE49-F238E27FC236}">
                  <a16:creationId xmlns:a16="http://schemas.microsoft.com/office/drawing/2014/main" id="{00000000-0008-0000-0000-0000F31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104775</xdr:colOff>
          <xdr:row>106</xdr:row>
          <xdr:rowOff>133350</xdr:rowOff>
        </xdr:from>
        <xdr:to>
          <xdr:col>9</xdr:col>
          <xdr:colOff>533400</xdr:colOff>
          <xdr:row>106</xdr:row>
          <xdr:rowOff>352425</xdr:rowOff>
        </xdr:to>
        <xdr:sp macro="" textlink="">
          <xdr:nvSpPr>
            <xdr:cNvPr id="5876" name="Option Button 2804" hidden="1">
              <a:extLst>
                <a:ext uri="{63B3BB69-23CF-44E3-9099-C40C66FF867C}">
                  <a14:compatExt spid="_x0000_s5876"/>
                </a:ext>
                <a:ext uri="{FF2B5EF4-FFF2-40B4-BE49-F238E27FC236}">
                  <a16:creationId xmlns:a16="http://schemas.microsoft.com/office/drawing/2014/main" id="{00000000-0008-0000-0000-0000F41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76200</xdr:colOff>
          <xdr:row>106</xdr:row>
          <xdr:rowOff>133350</xdr:rowOff>
        </xdr:from>
        <xdr:to>
          <xdr:col>10</xdr:col>
          <xdr:colOff>504825</xdr:colOff>
          <xdr:row>106</xdr:row>
          <xdr:rowOff>352425</xdr:rowOff>
        </xdr:to>
        <xdr:sp macro="" textlink="">
          <xdr:nvSpPr>
            <xdr:cNvPr id="5877" name="Option Button 2805" hidden="1">
              <a:extLst>
                <a:ext uri="{63B3BB69-23CF-44E3-9099-C40C66FF867C}">
                  <a14:compatExt spid="_x0000_s5877"/>
                </a:ext>
                <a:ext uri="{FF2B5EF4-FFF2-40B4-BE49-F238E27FC236}">
                  <a16:creationId xmlns:a16="http://schemas.microsoft.com/office/drawing/2014/main" id="{00000000-0008-0000-0000-0000F51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109</xdr:row>
          <xdr:rowOff>0</xdr:rowOff>
        </xdr:from>
        <xdr:to>
          <xdr:col>10</xdr:col>
          <xdr:colOff>600075</xdr:colOff>
          <xdr:row>109</xdr:row>
          <xdr:rowOff>0</xdr:rowOff>
        </xdr:to>
        <xdr:sp macro="" textlink="">
          <xdr:nvSpPr>
            <xdr:cNvPr id="5960" name="Group Box 2888" hidden="1">
              <a:extLst>
                <a:ext uri="{63B3BB69-23CF-44E3-9099-C40C66FF867C}">
                  <a14:compatExt spid="_x0000_s5960"/>
                </a:ext>
                <a:ext uri="{FF2B5EF4-FFF2-40B4-BE49-F238E27FC236}">
                  <a16:creationId xmlns:a16="http://schemas.microsoft.com/office/drawing/2014/main" id="{00000000-0008-0000-0000-00004817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84</xdr:row>
          <xdr:rowOff>0</xdr:rowOff>
        </xdr:from>
        <xdr:to>
          <xdr:col>10</xdr:col>
          <xdr:colOff>600075</xdr:colOff>
          <xdr:row>85</xdr:row>
          <xdr:rowOff>0</xdr:rowOff>
        </xdr:to>
        <xdr:sp macro="" textlink="">
          <xdr:nvSpPr>
            <xdr:cNvPr id="6515" name="Group Box 3443" hidden="1">
              <a:extLst>
                <a:ext uri="{63B3BB69-23CF-44E3-9099-C40C66FF867C}">
                  <a14:compatExt spid="_x0000_s6515"/>
                </a:ext>
                <a:ext uri="{FF2B5EF4-FFF2-40B4-BE49-F238E27FC236}">
                  <a16:creationId xmlns:a16="http://schemas.microsoft.com/office/drawing/2014/main" id="{00000000-0008-0000-0000-0000731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133350</xdr:colOff>
          <xdr:row>84</xdr:row>
          <xdr:rowOff>142875</xdr:rowOff>
        </xdr:from>
        <xdr:to>
          <xdr:col>8</xdr:col>
          <xdr:colOff>561975</xdr:colOff>
          <xdr:row>84</xdr:row>
          <xdr:rowOff>361950</xdr:rowOff>
        </xdr:to>
        <xdr:sp macro="" textlink="">
          <xdr:nvSpPr>
            <xdr:cNvPr id="6516" name="Option Button 3444" hidden="1">
              <a:extLst>
                <a:ext uri="{63B3BB69-23CF-44E3-9099-C40C66FF867C}">
                  <a14:compatExt spid="_x0000_s6516"/>
                </a:ext>
                <a:ext uri="{FF2B5EF4-FFF2-40B4-BE49-F238E27FC236}">
                  <a16:creationId xmlns:a16="http://schemas.microsoft.com/office/drawing/2014/main" id="{00000000-0008-0000-0000-0000741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133350</xdr:colOff>
          <xdr:row>84</xdr:row>
          <xdr:rowOff>142875</xdr:rowOff>
        </xdr:from>
        <xdr:to>
          <xdr:col>9</xdr:col>
          <xdr:colOff>561975</xdr:colOff>
          <xdr:row>84</xdr:row>
          <xdr:rowOff>361950</xdr:rowOff>
        </xdr:to>
        <xdr:sp macro="" textlink="">
          <xdr:nvSpPr>
            <xdr:cNvPr id="6517" name="Option Button 3445" hidden="1">
              <a:extLst>
                <a:ext uri="{63B3BB69-23CF-44E3-9099-C40C66FF867C}">
                  <a14:compatExt spid="_x0000_s6517"/>
                </a:ext>
                <a:ext uri="{FF2B5EF4-FFF2-40B4-BE49-F238E27FC236}">
                  <a16:creationId xmlns:a16="http://schemas.microsoft.com/office/drawing/2014/main" id="{00000000-0008-0000-0000-0000751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84</xdr:row>
          <xdr:rowOff>142875</xdr:rowOff>
        </xdr:from>
        <xdr:to>
          <xdr:col>10</xdr:col>
          <xdr:colOff>561975</xdr:colOff>
          <xdr:row>84</xdr:row>
          <xdr:rowOff>361950</xdr:rowOff>
        </xdr:to>
        <xdr:sp macro="" textlink="">
          <xdr:nvSpPr>
            <xdr:cNvPr id="6518" name="Option Button 3446" hidden="1">
              <a:extLst>
                <a:ext uri="{63B3BB69-23CF-44E3-9099-C40C66FF867C}">
                  <a14:compatExt spid="_x0000_s6518"/>
                </a:ext>
                <a:ext uri="{FF2B5EF4-FFF2-40B4-BE49-F238E27FC236}">
                  <a16:creationId xmlns:a16="http://schemas.microsoft.com/office/drawing/2014/main" id="{00000000-0008-0000-0000-0000761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85</xdr:row>
          <xdr:rowOff>0</xdr:rowOff>
        </xdr:from>
        <xdr:to>
          <xdr:col>10</xdr:col>
          <xdr:colOff>600075</xdr:colOff>
          <xdr:row>85</xdr:row>
          <xdr:rowOff>742950</xdr:rowOff>
        </xdr:to>
        <xdr:sp macro="" textlink="">
          <xdr:nvSpPr>
            <xdr:cNvPr id="6519" name="Group Box 3447" hidden="1">
              <a:extLst>
                <a:ext uri="{63B3BB69-23CF-44E3-9099-C40C66FF867C}">
                  <a14:compatExt spid="_x0000_s6519"/>
                </a:ext>
                <a:ext uri="{FF2B5EF4-FFF2-40B4-BE49-F238E27FC236}">
                  <a16:creationId xmlns:a16="http://schemas.microsoft.com/office/drawing/2014/main" id="{00000000-0008-0000-0000-0000771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133350</xdr:colOff>
          <xdr:row>85</xdr:row>
          <xdr:rowOff>142875</xdr:rowOff>
        </xdr:from>
        <xdr:to>
          <xdr:col>8</xdr:col>
          <xdr:colOff>561975</xdr:colOff>
          <xdr:row>85</xdr:row>
          <xdr:rowOff>361950</xdr:rowOff>
        </xdr:to>
        <xdr:sp macro="" textlink="">
          <xdr:nvSpPr>
            <xdr:cNvPr id="6520" name="Option Button 3448" hidden="1">
              <a:extLst>
                <a:ext uri="{63B3BB69-23CF-44E3-9099-C40C66FF867C}">
                  <a14:compatExt spid="_x0000_s6520"/>
                </a:ext>
                <a:ext uri="{FF2B5EF4-FFF2-40B4-BE49-F238E27FC236}">
                  <a16:creationId xmlns:a16="http://schemas.microsoft.com/office/drawing/2014/main" id="{00000000-0008-0000-0000-0000781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133350</xdr:colOff>
          <xdr:row>85</xdr:row>
          <xdr:rowOff>142875</xdr:rowOff>
        </xdr:from>
        <xdr:to>
          <xdr:col>9</xdr:col>
          <xdr:colOff>561975</xdr:colOff>
          <xdr:row>85</xdr:row>
          <xdr:rowOff>361950</xdr:rowOff>
        </xdr:to>
        <xdr:sp macro="" textlink="">
          <xdr:nvSpPr>
            <xdr:cNvPr id="6521" name="Option Button 3449" hidden="1">
              <a:extLst>
                <a:ext uri="{63B3BB69-23CF-44E3-9099-C40C66FF867C}">
                  <a14:compatExt spid="_x0000_s6521"/>
                </a:ext>
                <a:ext uri="{FF2B5EF4-FFF2-40B4-BE49-F238E27FC236}">
                  <a16:creationId xmlns:a16="http://schemas.microsoft.com/office/drawing/2014/main" id="{00000000-0008-0000-0000-0000791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85</xdr:row>
          <xdr:rowOff>142875</xdr:rowOff>
        </xdr:from>
        <xdr:to>
          <xdr:col>10</xdr:col>
          <xdr:colOff>561975</xdr:colOff>
          <xdr:row>85</xdr:row>
          <xdr:rowOff>361950</xdr:rowOff>
        </xdr:to>
        <xdr:sp macro="" textlink="">
          <xdr:nvSpPr>
            <xdr:cNvPr id="6522" name="Option Button 3450" hidden="1">
              <a:extLst>
                <a:ext uri="{63B3BB69-23CF-44E3-9099-C40C66FF867C}">
                  <a14:compatExt spid="_x0000_s6522"/>
                </a:ext>
                <a:ext uri="{FF2B5EF4-FFF2-40B4-BE49-F238E27FC236}">
                  <a16:creationId xmlns:a16="http://schemas.microsoft.com/office/drawing/2014/main" id="{00000000-0008-0000-0000-00007A1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91</xdr:row>
          <xdr:rowOff>152400</xdr:rowOff>
        </xdr:from>
        <xdr:to>
          <xdr:col>10</xdr:col>
          <xdr:colOff>600075</xdr:colOff>
          <xdr:row>94</xdr:row>
          <xdr:rowOff>0</xdr:rowOff>
        </xdr:to>
        <xdr:sp macro="" textlink="">
          <xdr:nvSpPr>
            <xdr:cNvPr id="6523" name="Group Box 3451" hidden="1">
              <a:extLst>
                <a:ext uri="{63B3BB69-23CF-44E3-9099-C40C66FF867C}">
                  <a14:compatExt spid="_x0000_s6523"/>
                </a:ext>
                <a:ext uri="{FF2B5EF4-FFF2-40B4-BE49-F238E27FC236}">
                  <a16:creationId xmlns:a16="http://schemas.microsoft.com/office/drawing/2014/main" id="{00000000-0008-0000-0000-00007B1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381000</xdr:colOff>
          <xdr:row>94</xdr:row>
          <xdr:rowOff>114300</xdr:rowOff>
        </xdr:from>
        <xdr:to>
          <xdr:col>10</xdr:col>
          <xdr:colOff>276225</xdr:colOff>
          <xdr:row>94</xdr:row>
          <xdr:rowOff>438150</xdr:rowOff>
        </xdr:to>
        <xdr:sp macro="" textlink="">
          <xdr:nvSpPr>
            <xdr:cNvPr id="6527" name="Check Box 3455" hidden="1">
              <a:extLst>
                <a:ext uri="{63B3BB69-23CF-44E3-9099-C40C66FF867C}">
                  <a14:compatExt spid="_x0000_s6527"/>
                </a:ext>
                <a:ext uri="{FF2B5EF4-FFF2-40B4-BE49-F238E27FC236}">
                  <a16:creationId xmlns:a16="http://schemas.microsoft.com/office/drawing/2014/main" id="{00000000-0008-0000-0000-00007F1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to confirm</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200025</xdr:colOff>
          <xdr:row>26</xdr:row>
          <xdr:rowOff>133350</xdr:rowOff>
        </xdr:from>
        <xdr:to>
          <xdr:col>4</xdr:col>
          <xdr:colOff>161925</xdr:colOff>
          <xdr:row>27</xdr:row>
          <xdr:rowOff>152400</xdr:rowOff>
        </xdr:to>
        <xdr:sp macro="" textlink="">
          <xdr:nvSpPr>
            <xdr:cNvPr id="6541" name="Option Button 3469" hidden="1">
              <a:extLst>
                <a:ext uri="{63B3BB69-23CF-44E3-9099-C40C66FF867C}">
                  <a14:compatExt spid="_x0000_s6541"/>
                </a:ext>
                <a:ext uri="{FF2B5EF4-FFF2-40B4-BE49-F238E27FC236}">
                  <a16:creationId xmlns:a16="http://schemas.microsoft.com/office/drawing/2014/main" id="{00000000-0008-0000-0000-00008D1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22860" rIns="0" bIns="22860" anchor="ctr" upright="1"/>
            <a:lstStyle/>
            <a:p>
              <a:pPr algn="l" rtl="0">
                <a:defRPr sz="1000"/>
              </a:pPr>
              <a:r>
                <a:rPr lang="en-GB" sz="1000" b="0" i="0" u="none" strike="noStrike" baseline="0">
                  <a:solidFill>
                    <a:srgbClr val="000000"/>
                  </a:solidFill>
                  <a:latin typeface="Arial"/>
                  <a:cs typeface="Arial"/>
                </a:rPr>
                <a:t>Amendment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361950</xdr:colOff>
          <xdr:row>79</xdr:row>
          <xdr:rowOff>19050</xdr:rowOff>
        </xdr:from>
        <xdr:to>
          <xdr:col>10</xdr:col>
          <xdr:colOff>257175</xdr:colOff>
          <xdr:row>79</xdr:row>
          <xdr:rowOff>342900</xdr:rowOff>
        </xdr:to>
        <xdr:sp macro="" textlink="">
          <xdr:nvSpPr>
            <xdr:cNvPr id="6543" name="Check Box 3471" hidden="1">
              <a:extLst>
                <a:ext uri="{63B3BB69-23CF-44E3-9099-C40C66FF867C}">
                  <a14:compatExt spid="_x0000_s6543"/>
                </a:ext>
                <a:ext uri="{FF2B5EF4-FFF2-40B4-BE49-F238E27FC236}">
                  <a16:creationId xmlns:a16="http://schemas.microsoft.com/office/drawing/2014/main" id="{00000000-0008-0000-0000-00008F1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to confirm</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113</xdr:row>
          <xdr:rowOff>0</xdr:rowOff>
        </xdr:from>
        <xdr:to>
          <xdr:col>10</xdr:col>
          <xdr:colOff>600075</xdr:colOff>
          <xdr:row>113</xdr:row>
          <xdr:rowOff>0</xdr:rowOff>
        </xdr:to>
        <xdr:sp macro="" textlink="">
          <xdr:nvSpPr>
            <xdr:cNvPr id="6547" name="Group Box 3475" hidden="1">
              <a:extLst>
                <a:ext uri="{63B3BB69-23CF-44E3-9099-C40C66FF867C}">
                  <a14:compatExt spid="_x0000_s6547"/>
                </a:ext>
                <a:ext uri="{FF2B5EF4-FFF2-40B4-BE49-F238E27FC236}">
                  <a16:creationId xmlns:a16="http://schemas.microsoft.com/office/drawing/2014/main" id="{00000000-0008-0000-0000-0000931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79</xdr:row>
          <xdr:rowOff>9525</xdr:rowOff>
        </xdr:from>
        <xdr:to>
          <xdr:col>10</xdr:col>
          <xdr:colOff>600075</xdr:colOff>
          <xdr:row>79</xdr:row>
          <xdr:rowOff>361950</xdr:rowOff>
        </xdr:to>
        <xdr:sp macro="" textlink="">
          <xdr:nvSpPr>
            <xdr:cNvPr id="6548" name="Group Box 3476" hidden="1">
              <a:extLst>
                <a:ext uri="{63B3BB69-23CF-44E3-9099-C40C66FF867C}">
                  <a14:compatExt spid="_x0000_s6548"/>
                </a:ext>
                <a:ext uri="{FF2B5EF4-FFF2-40B4-BE49-F238E27FC236}">
                  <a16:creationId xmlns:a16="http://schemas.microsoft.com/office/drawing/2014/main" id="{00000000-0008-0000-0000-0000941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133350</xdr:colOff>
          <xdr:row>92</xdr:row>
          <xdr:rowOff>85725</xdr:rowOff>
        </xdr:from>
        <xdr:to>
          <xdr:col>8</xdr:col>
          <xdr:colOff>561975</xdr:colOff>
          <xdr:row>92</xdr:row>
          <xdr:rowOff>314325</xdr:rowOff>
        </xdr:to>
        <xdr:sp macro="" textlink="">
          <xdr:nvSpPr>
            <xdr:cNvPr id="6549" name="Option Button 3477" hidden="1">
              <a:extLst>
                <a:ext uri="{63B3BB69-23CF-44E3-9099-C40C66FF867C}">
                  <a14:compatExt spid="_x0000_s6549"/>
                </a:ext>
                <a:ext uri="{FF2B5EF4-FFF2-40B4-BE49-F238E27FC236}">
                  <a16:creationId xmlns:a16="http://schemas.microsoft.com/office/drawing/2014/main" id="{00000000-0008-0000-0000-0000951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133350</xdr:colOff>
          <xdr:row>92</xdr:row>
          <xdr:rowOff>85725</xdr:rowOff>
        </xdr:from>
        <xdr:to>
          <xdr:col>9</xdr:col>
          <xdr:colOff>561975</xdr:colOff>
          <xdr:row>92</xdr:row>
          <xdr:rowOff>314325</xdr:rowOff>
        </xdr:to>
        <xdr:sp macro="" textlink="">
          <xdr:nvSpPr>
            <xdr:cNvPr id="6550" name="Option Button 3478" hidden="1">
              <a:extLst>
                <a:ext uri="{63B3BB69-23CF-44E3-9099-C40C66FF867C}">
                  <a14:compatExt spid="_x0000_s6550"/>
                </a:ext>
                <a:ext uri="{FF2B5EF4-FFF2-40B4-BE49-F238E27FC236}">
                  <a16:creationId xmlns:a16="http://schemas.microsoft.com/office/drawing/2014/main" id="{00000000-0008-0000-0000-0000961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92</xdr:row>
          <xdr:rowOff>85725</xdr:rowOff>
        </xdr:from>
        <xdr:to>
          <xdr:col>10</xdr:col>
          <xdr:colOff>561975</xdr:colOff>
          <xdr:row>92</xdr:row>
          <xdr:rowOff>314325</xdr:rowOff>
        </xdr:to>
        <xdr:sp macro="" textlink="">
          <xdr:nvSpPr>
            <xdr:cNvPr id="6551" name="Option Button 3479" hidden="1">
              <a:extLst>
                <a:ext uri="{63B3BB69-23CF-44E3-9099-C40C66FF867C}">
                  <a14:compatExt spid="_x0000_s6551"/>
                </a:ext>
                <a:ext uri="{FF2B5EF4-FFF2-40B4-BE49-F238E27FC236}">
                  <a16:creationId xmlns:a16="http://schemas.microsoft.com/office/drawing/2014/main" id="{00000000-0008-0000-0000-0000971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N/A</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94</xdr:row>
          <xdr:rowOff>0</xdr:rowOff>
        </xdr:from>
        <xdr:to>
          <xdr:col>10</xdr:col>
          <xdr:colOff>600075</xdr:colOff>
          <xdr:row>95</xdr:row>
          <xdr:rowOff>0</xdr:rowOff>
        </xdr:to>
        <xdr:sp macro="" textlink="">
          <xdr:nvSpPr>
            <xdr:cNvPr id="6552" name="Group Box 3480" hidden="1">
              <a:extLst>
                <a:ext uri="{63B3BB69-23CF-44E3-9099-C40C66FF867C}">
                  <a14:compatExt spid="_x0000_s6552"/>
                </a:ext>
                <a:ext uri="{FF2B5EF4-FFF2-40B4-BE49-F238E27FC236}">
                  <a16:creationId xmlns:a16="http://schemas.microsoft.com/office/drawing/2014/main" id="{00000000-0008-0000-0000-0000981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9525</xdr:colOff>
          <xdr:row>110</xdr:row>
          <xdr:rowOff>0</xdr:rowOff>
        </xdr:from>
        <xdr:to>
          <xdr:col>10</xdr:col>
          <xdr:colOff>609600</xdr:colOff>
          <xdr:row>111</xdr:row>
          <xdr:rowOff>19050</xdr:rowOff>
        </xdr:to>
        <xdr:sp macro="" textlink="">
          <xdr:nvSpPr>
            <xdr:cNvPr id="6555" name="Group Box 3483" hidden="1">
              <a:extLst>
                <a:ext uri="{63B3BB69-23CF-44E3-9099-C40C66FF867C}">
                  <a14:compatExt spid="_x0000_s6555"/>
                </a:ext>
                <a:ext uri="{FF2B5EF4-FFF2-40B4-BE49-F238E27FC236}">
                  <a16:creationId xmlns:a16="http://schemas.microsoft.com/office/drawing/2014/main" id="{00000000-0008-0000-0000-00009B19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104775</xdr:colOff>
          <xdr:row>110</xdr:row>
          <xdr:rowOff>133350</xdr:rowOff>
        </xdr:from>
        <xdr:to>
          <xdr:col>9</xdr:col>
          <xdr:colOff>533400</xdr:colOff>
          <xdr:row>110</xdr:row>
          <xdr:rowOff>352425</xdr:rowOff>
        </xdr:to>
        <xdr:sp macro="" textlink="">
          <xdr:nvSpPr>
            <xdr:cNvPr id="6556" name="Option Button 3484" hidden="1">
              <a:extLst>
                <a:ext uri="{63B3BB69-23CF-44E3-9099-C40C66FF867C}">
                  <a14:compatExt spid="_x0000_s6556"/>
                </a:ext>
                <a:ext uri="{FF2B5EF4-FFF2-40B4-BE49-F238E27FC236}">
                  <a16:creationId xmlns:a16="http://schemas.microsoft.com/office/drawing/2014/main" id="{00000000-0008-0000-0000-00009C1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76200</xdr:colOff>
          <xdr:row>110</xdr:row>
          <xdr:rowOff>133350</xdr:rowOff>
        </xdr:from>
        <xdr:to>
          <xdr:col>10</xdr:col>
          <xdr:colOff>504825</xdr:colOff>
          <xdr:row>110</xdr:row>
          <xdr:rowOff>352425</xdr:rowOff>
        </xdr:to>
        <xdr:sp macro="" textlink="">
          <xdr:nvSpPr>
            <xdr:cNvPr id="6557" name="Option Button 3485" hidden="1">
              <a:extLst>
                <a:ext uri="{63B3BB69-23CF-44E3-9099-C40C66FF867C}">
                  <a14:compatExt spid="_x0000_s6557"/>
                </a:ext>
                <a:ext uri="{FF2B5EF4-FFF2-40B4-BE49-F238E27FC236}">
                  <a16:creationId xmlns:a16="http://schemas.microsoft.com/office/drawing/2014/main" id="{00000000-0008-0000-0000-00009D19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285750</xdr:colOff>
      <xdr:row>23</xdr:row>
      <xdr:rowOff>28575</xdr:rowOff>
    </xdr:from>
    <xdr:to>
      <xdr:col>5</xdr:col>
      <xdr:colOff>323850</xdr:colOff>
      <xdr:row>25</xdr:row>
      <xdr:rowOff>66675</xdr:rowOff>
    </xdr:to>
    <xdr:pic>
      <xdr:nvPicPr>
        <xdr:cNvPr id="3341" name="Picture 2">
          <a:extLst>
            <a:ext uri="{FF2B5EF4-FFF2-40B4-BE49-F238E27FC236}">
              <a16:creationId xmlns:a16="http://schemas.microsoft.com/office/drawing/2014/main" id="{00000000-0008-0000-0200-00000D0D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19225" y="3752850"/>
          <a:ext cx="30861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1123950</xdr:colOff>
      <xdr:row>3</xdr:row>
      <xdr:rowOff>9525</xdr:rowOff>
    </xdr:from>
    <xdr:to>
      <xdr:col>4</xdr:col>
      <xdr:colOff>190500</xdr:colOff>
      <xdr:row>20</xdr:row>
      <xdr:rowOff>123825</xdr:rowOff>
    </xdr:to>
    <xdr:pic>
      <xdr:nvPicPr>
        <xdr:cNvPr id="3342" name="Picture 4">
          <a:extLst>
            <a:ext uri="{FF2B5EF4-FFF2-40B4-BE49-F238E27FC236}">
              <a16:creationId xmlns:a16="http://schemas.microsoft.com/office/drawing/2014/main" id="{00000000-0008-0000-0200-00000E0D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3950" y="495300"/>
          <a:ext cx="2486025" cy="2867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5.xml"/><Relationship Id="rId117" Type="http://schemas.openxmlformats.org/officeDocument/2006/relationships/ctrlProp" Target="../ctrlProps/ctrlProp96.xml"/><Relationship Id="rId21" Type="http://schemas.openxmlformats.org/officeDocument/2006/relationships/vmlDrawing" Target="../drawings/vmlDrawing1.vml"/><Relationship Id="rId42" Type="http://schemas.openxmlformats.org/officeDocument/2006/relationships/ctrlProp" Target="../ctrlProps/ctrlProp21.xml"/><Relationship Id="rId47" Type="http://schemas.openxmlformats.org/officeDocument/2006/relationships/ctrlProp" Target="../ctrlProps/ctrlProp26.xml"/><Relationship Id="rId63" Type="http://schemas.openxmlformats.org/officeDocument/2006/relationships/ctrlProp" Target="../ctrlProps/ctrlProp42.xml"/><Relationship Id="rId68" Type="http://schemas.openxmlformats.org/officeDocument/2006/relationships/ctrlProp" Target="../ctrlProps/ctrlProp47.xml"/><Relationship Id="rId84" Type="http://schemas.openxmlformats.org/officeDocument/2006/relationships/ctrlProp" Target="../ctrlProps/ctrlProp63.xml"/><Relationship Id="rId89" Type="http://schemas.openxmlformats.org/officeDocument/2006/relationships/ctrlProp" Target="../ctrlProps/ctrlProp68.xml"/><Relationship Id="rId112" Type="http://schemas.openxmlformats.org/officeDocument/2006/relationships/ctrlProp" Target="../ctrlProps/ctrlProp91.xml"/><Relationship Id="rId16" Type="http://schemas.openxmlformats.org/officeDocument/2006/relationships/hyperlink" Target="mailto:RegisterRSS@cardiff.ac.uk" TargetMode="External"/><Relationship Id="rId107" Type="http://schemas.openxmlformats.org/officeDocument/2006/relationships/ctrlProp" Target="../ctrlProps/ctrlProp86.xml"/><Relationship Id="rId11" Type="http://schemas.openxmlformats.org/officeDocument/2006/relationships/hyperlink" Target="https://inside.psych.cf.ac.uk/ethics/application/proformaguidancenotes/equality.html" TargetMode="External"/><Relationship Id="rId32" Type="http://schemas.openxmlformats.org/officeDocument/2006/relationships/ctrlProp" Target="../ctrlProps/ctrlProp11.xml"/><Relationship Id="rId37" Type="http://schemas.openxmlformats.org/officeDocument/2006/relationships/ctrlProp" Target="../ctrlProps/ctrlProp16.xml"/><Relationship Id="rId53" Type="http://schemas.openxmlformats.org/officeDocument/2006/relationships/ctrlProp" Target="../ctrlProps/ctrlProp32.xml"/><Relationship Id="rId58" Type="http://schemas.openxmlformats.org/officeDocument/2006/relationships/ctrlProp" Target="../ctrlProps/ctrlProp37.xml"/><Relationship Id="rId74" Type="http://schemas.openxmlformats.org/officeDocument/2006/relationships/ctrlProp" Target="../ctrlProps/ctrlProp53.xml"/><Relationship Id="rId79" Type="http://schemas.openxmlformats.org/officeDocument/2006/relationships/ctrlProp" Target="../ctrlProps/ctrlProp58.xml"/><Relationship Id="rId102" Type="http://schemas.openxmlformats.org/officeDocument/2006/relationships/ctrlProp" Target="../ctrlProps/ctrlProp81.xml"/><Relationship Id="rId5" Type="http://schemas.openxmlformats.org/officeDocument/2006/relationships/printerSettings" Target="../printerSettings/printerSettings5.bin"/><Relationship Id="rId90" Type="http://schemas.openxmlformats.org/officeDocument/2006/relationships/ctrlProp" Target="../ctrlProps/ctrlProp69.xml"/><Relationship Id="rId95" Type="http://schemas.openxmlformats.org/officeDocument/2006/relationships/ctrlProp" Target="../ctrlProps/ctrlProp74.xml"/><Relationship Id="rId22" Type="http://schemas.openxmlformats.org/officeDocument/2006/relationships/ctrlProp" Target="../ctrlProps/ctrlProp1.xml"/><Relationship Id="rId27" Type="http://schemas.openxmlformats.org/officeDocument/2006/relationships/ctrlProp" Target="../ctrlProps/ctrlProp6.xml"/><Relationship Id="rId43" Type="http://schemas.openxmlformats.org/officeDocument/2006/relationships/ctrlProp" Target="../ctrlProps/ctrlProp22.xml"/><Relationship Id="rId48" Type="http://schemas.openxmlformats.org/officeDocument/2006/relationships/ctrlProp" Target="../ctrlProps/ctrlProp27.xml"/><Relationship Id="rId64" Type="http://schemas.openxmlformats.org/officeDocument/2006/relationships/ctrlProp" Target="../ctrlProps/ctrlProp43.xml"/><Relationship Id="rId69" Type="http://schemas.openxmlformats.org/officeDocument/2006/relationships/ctrlProp" Target="../ctrlProps/ctrlProp48.xml"/><Relationship Id="rId113" Type="http://schemas.openxmlformats.org/officeDocument/2006/relationships/ctrlProp" Target="../ctrlProps/ctrlProp92.xml"/><Relationship Id="rId118" Type="http://schemas.openxmlformats.org/officeDocument/2006/relationships/ctrlProp" Target="../ctrlProps/ctrlProp97.xml"/><Relationship Id="rId80" Type="http://schemas.openxmlformats.org/officeDocument/2006/relationships/ctrlProp" Target="../ctrlProps/ctrlProp59.xml"/><Relationship Id="rId85" Type="http://schemas.openxmlformats.org/officeDocument/2006/relationships/ctrlProp" Target="../ctrlProps/ctrlProp64.xml"/><Relationship Id="rId12" Type="http://schemas.openxmlformats.org/officeDocument/2006/relationships/hyperlink" Target="https://inside.psych.cf.ac.uk/ethics/application/proformaguidancenotes/humantissueact.html" TargetMode="External"/><Relationship Id="rId17" Type="http://schemas.openxmlformats.org/officeDocument/2006/relationships/hyperlink" Target="https://inside.psych.cf.ac.uk/ethics/downloads/Personal%20Data%20Ethics%20Form%20GDPR.docx" TargetMode="External"/><Relationship Id="rId33" Type="http://schemas.openxmlformats.org/officeDocument/2006/relationships/ctrlProp" Target="../ctrlProps/ctrlProp12.xml"/><Relationship Id="rId38" Type="http://schemas.openxmlformats.org/officeDocument/2006/relationships/ctrlProp" Target="../ctrlProps/ctrlProp17.xml"/><Relationship Id="rId59" Type="http://schemas.openxmlformats.org/officeDocument/2006/relationships/ctrlProp" Target="../ctrlProps/ctrlProp38.xml"/><Relationship Id="rId103" Type="http://schemas.openxmlformats.org/officeDocument/2006/relationships/ctrlProp" Target="../ctrlProps/ctrlProp82.xml"/><Relationship Id="rId108" Type="http://schemas.openxmlformats.org/officeDocument/2006/relationships/ctrlProp" Target="../ctrlProps/ctrlProp87.xml"/><Relationship Id="rId54" Type="http://schemas.openxmlformats.org/officeDocument/2006/relationships/ctrlProp" Target="../ctrlProps/ctrlProp33.xml"/><Relationship Id="rId70" Type="http://schemas.openxmlformats.org/officeDocument/2006/relationships/ctrlProp" Target="../ctrlProps/ctrlProp49.xml"/><Relationship Id="rId75" Type="http://schemas.openxmlformats.org/officeDocument/2006/relationships/ctrlProp" Target="../ctrlProps/ctrlProp54.xml"/><Relationship Id="rId91" Type="http://schemas.openxmlformats.org/officeDocument/2006/relationships/ctrlProp" Target="../ctrlProps/ctrlProp70.xml"/><Relationship Id="rId96" Type="http://schemas.openxmlformats.org/officeDocument/2006/relationships/ctrlProp" Target="../ctrlProps/ctrlProp75.xml"/><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23" Type="http://schemas.openxmlformats.org/officeDocument/2006/relationships/ctrlProp" Target="../ctrlProps/ctrlProp2.xml"/><Relationship Id="rId28" Type="http://schemas.openxmlformats.org/officeDocument/2006/relationships/ctrlProp" Target="../ctrlProps/ctrlProp7.xml"/><Relationship Id="rId49" Type="http://schemas.openxmlformats.org/officeDocument/2006/relationships/ctrlProp" Target="../ctrlProps/ctrlProp28.xml"/><Relationship Id="rId114" Type="http://schemas.openxmlformats.org/officeDocument/2006/relationships/ctrlProp" Target="../ctrlProps/ctrlProp93.xml"/><Relationship Id="rId10" Type="http://schemas.openxmlformats.org/officeDocument/2006/relationships/hyperlink" Target="https://www.bps.org.uk/news-and-policy/bps-code-human-research-ethics-2nd-edition-2014" TargetMode="External"/><Relationship Id="rId31" Type="http://schemas.openxmlformats.org/officeDocument/2006/relationships/ctrlProp" Target="../ctrlProps/ctrlProp10.xml"/><Relationship Id="rId44" Type="http://schemas.openxmlformats.org/officeDocument/2006/relationships/ctrlProp" Target="../ctrlProps/ctrlProp23.xml"/><Relationship Id="rId52" Type="http://schemas.openxmlformats.org/officeDocument/2006/relationships/ctrlProp" Target="../ctrlProps/ctrlProp31.xml"/><Relationship Id="rId60" Type="http://schemas.openxmlformats.org/officeDocument/2006/relationships/ctrlProp" Target="../ctrlProps/ctrlProp39.xml"/><Relationship Id="rId65" Type="http://schemas.openxmlformats.org/officeDocument/2006/relationships/ctrlProp" Target="../ctrlProps/ctrlProp44.xml"/><Relationship Id="rId73" Type="http://schemas.openxmlformats.org/officeDocument/2006/relationships/ctrlProp" Target="../ctrlProps/ctrlProp52.xml"/><Relationship Id="rId78" Type="http://schemas.openxmlformats.org/officeDocument/2006/relationships/ctrlProp" Target="../ctrlProps/ctrlProp57.xml"/><Relationship Id="rId81" Type="http://schemas.openxmlformats.org/officeDocument/2006/relationships/ctrlProp" Target="../ctrlProps/ctrlProp60.xml"/><Relationship Id="rId86" Type="http://schemas.openxmlformats.org/officeDocument/2006/relationships/ctrlProp" Target="../ctrlProps/ctrlProp65.xml"/><Relationship Id="rId94" Type="http://schemas.openxmlformats.org/officeDocument/2006/relationships/ctrlProp" Target="../ctrlProps/ctrlProp73.xml"/><Relationship Id="rId99" Type="http://schemas.openxmlformats.org/officeDocument/2006/relationships/ctrlProp" Target="../ctrlProps/ctrlProp78.xml"/><Relationship Id="rId101" Type="http://schemas.openxmlformats.org/officeDocument/2006/relationships/ctrlProp" Target="../ctrlProps/ctrlProp80.xml"/><Relationship Id="rId4" Type="http://schemas.openxmlformats.org/officeDocument/2006/relationships/printerSettings" Target="../printerSettings/printerSettings4.bin"/><Relationship Id="rId9" Type="http://schemas.openxmlformats.org/officeDocument/2006/relationships/hyperlink" Target="mailto:psychethics@cardiff.ac.uk" TargetMode="External"/><Relationship Id="rId13" Type="http://schemas.openxmlformats.org/officeDocument/2006/relationships/hyperlink" Target="https://inside.cf.ac.uk/psych/inside/resources/riskassessmentform.shtml" TargetMode="External"/><Relationship Id="rId18" Type="http://schemas.openxmlformats.org/officeDocument/2006/relationships/hyperlink" Target="https://inside.psych.cf.ac.uk/ethics/documents/5.%20Proformance%20Guidance%20Notes.docx" TargetMode="External"/><Relationship Id="rId39" Type="http://schemas.openxmlformats.org/officeDocument/2006/relationships/ctrlProp" Target="../ctrlProps/ctrlProp18.xml"/><Relationship Id="rId109" Type="http://schemas.openxmlformats.org/officeDocument/2006/relationships/ctrlProp" Target="../ctrlProps/ctrlProp88.xml"/><Relationship Id="rId34" Type="http://schemas.openxmlformats.org/officeDocument/2006/relationships/ctrlProp" Target="../ctrlProps/ctrlProp13.xml"/><Relationship Id="rId50" Type="http://schemas.openxmlformats.org/officeDocument/2006/relationships/ctrlProp" Target="../ctrlProps/ctrlProp29.xml"/><Relationship Id="rId55" Type="http://schemas.openxmlformats.org/officeDocument/2006/relationships/ctrlProp" Target="../ctrlProps/ctrlProp34.xml"/><Relationship Id="rId76" Type="http://schemas.openxmlformats.org/officeDocument/2006/relationships/ctrlProp" Target="../ctrlProps/ctrlProp55.xml"/><Relationship Id="rId97" Type="http://schemas.openxmlformats.org/officeDocument/2006/relationships/ctrlProp" Target="../ctrlProps/ctrlProp76.xml"/><Relationship Id="rId104" Type="http://schemas.openxmlformats.org/officeDocument/2006/relationships/ctrlProp" Target="../ctrlProps/ctrlProp83.xml"/><Relationship Id="rId7" Type="http://schemas.openxmlformats.org/officeDocument/2006/relationships/printerSettings" Target="../printerSettings/printerSettings7.bin"/><Relationship Id="rId71" Type="http://schemas.openxmlformats.org/officeDocument/2006/relationships/ctrlProp" Target="../ctrlProps/ctrlProp50.xml"/><Relationship Id="rId92" Type="http://schemas.openxmlformats.org/officeDocument/2006/relationships/ctrlProp" Target="../ctrlProps/ctrlProp71.xml"/><Relationship Id="rId2" Type="http://schemas.openxmlformats.org/officeDocument/2006/relationships/printerSettings" Target="../printerSettings/printerSettings2.bin"/><Relationship Id="rId29" Type="http://schemas.openxmlformats.org/officeDocument/2006/relationships/ctrlProp" Target="../ctrlProps/ctrlProp8.xml"/><Relationship Id="rId24" Type="http://schemas.openxmlformats.org/officeDocument/2006/relationships/ctrlProp" Target="../ctrlProps/ctrlProp3.xml"/><Relationship Id="rId40" Type="http://schemas.openxmlformats.org/officeDocument/2006/relationships/ctrlProp" Target="../ctrlProps/ctrlProp19.xml"/><Relationship Id="rId45" Type="http://schemas.openxmlformats.org/officeDocument/2006/relationships/ctrlProp" Target="../ctrlProps/ctrlProp24.xml"/><Relationship Id="rId66" Type="http://schemas.openxmlformats.org/officeDocument/2006/relationships/ctrlProp" Target="../ctrlProps/ctrlProp45.xml"/><Relationship Id="rId87" Type="http://schemas.openxmlformats.org/officeDocument/2006/relationships/ctrlProp" Target="../ctrlProps/ctrlProp66.xml"/><Relationship Id="rId110" Type="http://schemas.openxmlformats.org/officeDocument/2006/relationships/ctrlProp" Target="../ctrlProps/ctrlProp89.xml"/><Relationship Id="rId115" Type="http://schemas.openxmlformats.org/officeDocument/2006/relationships/ctrlProp" Target="../ctrlProps/ctrlProp94.xml"/><Relationship Id="rId61" Type="http://schemas.openxmlformats.org/officeDocument/2006/relationships/ctrlProp" Target="../ctrlProps/ctrlProp40.xml"/><Relationship Id="rId82" Type="http://schemas.openxmlformats.org/officeDocument/2006/relationships/ctrlProp" Target="../ctrlProps/ctrlProp61.xml"/><Relationship Id="rId19" Type="http://schemas.openxmlformats.org/officeDocument/2006/relationships/printerSettings" Target="../printerSettings/printerSettings8.bin"/><Relationship Id="rId14" Type="http://schemas.openxmlformats.org/officeDocument/2006/relationships/hyperlink" Target="https://inside.psych.cf.ac.uk/forms/risk_assessment/" TargetMode="External"/><Relationship Id="rId30" Type="http://schemas.openxmlformats.org/officeDocument/2006/relationships/ctrlProp" Target="../ctrlProps/ctrlProp9.xml"/><Relationship Id="rId35" Type="http://schemas.openxmlformats.org/officeDocument/2006/relationships/ctrlProp" Target="../ctrlProps/ctrlProp14.xml"/><Relationship Id="rId56" Type="http://schemas.openxmlformats.org/officeDocument/2006/relationships/ctrlProp" Target="../ctrlProps/ctrlProp35.xml"/><Relationship Id="rId77" Type="http://schemas.openxmlformats.org/officeDocument/2006/relationships/ctrlProp" Target="../ctrlProps/ctrlProp56.xml"/><Relationship Id="rId100" Type="http://schemas.openxmlformats.org/officeDocument/2006/relationships/ctrlProp" Target="../ctrlProps/ctrlProp79.xml"/><Relationship Id="rId105" Type="http://schemas.openxmlformats.org/officeDocument/2006/relationships/ctrlProp" Target="../ctrlProps/ctrlProp84.xml"/><Relationship Id="rId8" Type="http://schemas.openxmlformats.org/officeDocument/2006/relationships/hyperlink" Target="http://www.cf.ac.uk/psych/research/ethics/guidanceforapplication/consideringedimplications/index.html" TargetMode="External"/><Relationship Id="rId51" Type="http://schemas.openxmlformats.org/officeDocument/2006/relationships/ctrlProp" Target="../ctrlProps/ctrlProp30.xml"/><Relationship Id="rId72" Type="http://schemas.openxmlformats.org/officeDocument/2006/relationships/ctrlProp" Target="../ctrlProps/ctrlProp51.xml"/><Relationship Id="rId93" Type="http://schemas.openxmlformats.org/officeDocument/2006/relationships/ctrlProp" Target="../ctrlProps/ctrlProp72.xml"/><Relationship Id="rId98" Type="http://schemas.openxmlformats.org/officeDocument/2006/relationships/ctrlProp" Target="../ctrlProps/ctrlProp77.xml"/><Relationship Id="rId3" Type="http://schemas.openxmlformats.org/officeDocument/2006/relationships/printerSettings" Target="../printerSettings/printerSettings3.bin"/><Relationship Id="rId25" Type="http://schemas.openxmlformats.org/officeDocument/2006/relationships/ctrlProp" Target="../ctrlProps/ctrlProp4.xml"/><Relationship Id="rId46" Type="http://schemas.openxmlformats.org/officeDocument/2006/relationships/ctrlProp" Target="../ctrlProps/ctrlProp25.xml"/><Relationship Id="rId67" Type="http://schemas.openxmlformats.org/officeDocument/2006/relationships/ctrlProp" Target="../ctrlProps/ctrlProp46.xml"/><Relationship Id="rId116" Type="http://schemas.openxmlformats.org/officeDocument/2006/relationships/ctrlProp" Target="../ctrlProps/ctrlProp95.xml"/><Relationship Id="rId20" Type="http://schemas.openxmlformats.org/officeDocument/2006/relationships/drawing" Target="../drawings/drawing1.xml"/><Relationship Id="rId41" Type="http://schemas.openxmlformats.org/officeDocument/2006/relationships/ctrlProp" Target="../ctrlProps/ctrlProp20.xml"/><Relationship Id="rId62" Type="http://schemas.openxmlformats.org/officeDocument/2006/relationships/ctrlProp" Target="../ctrlProps/ctrlProp41.xml"/><Relationship Id="rId83" Type="http://schemas.openxmlformats.org/officeDocument/2006/relationships/ctrlProp" Target="../ctrlProps/ctrlProp62.xml"/><Relationship Id="rId88" Type="http://schemas.openxmlformats.org/officeDocument/2006/relationships/ctrlProp" Target="../ctrlProps/ctrlProp67.xml"/><Relationship Id="rId111" Type="http://schemas.openxmlformats.org/officeDocument/2006/relationships/ctrlProp" Target="../ctrlProps/ctrlProp90.xml"/><Relationship Id="rId15" Type="http://schemas.openxmlformats.org/officeDocument/2006/relationships/hyperlink" Target="mailto:resgov@cf.ac.uk" TargetMode="External"/><Relationship Id="rId36" Type="http://schemas.openxmlformats.org/officeDocument/2006/relationships/ctrlProp" Target="../ctrlProps/ctrlProp15.xml"/><Relationship Id="rId57" Type="http://schemas.openxmlformats.org/officeDocument/2006/relationships/ctrlProp" Target="../ctrlProps/ctrlProp36.xml"/><Relationship Id="rId106" Type="http://schemas.openxmlformats.org/officeDocument/2006/relationships/ctrlProp" Target="../ctrlProps/ctrlProp85.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printerSettings" Target="../printerSettings/printerSettings19.bin"/><Relationship Id="rId7" Type="http://schemas.openxmlformats.org/officeDocument/2006/relationships/printerSettings" Target="../printerSettings/printerSettings23.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printerSettings" Target="../printerSettings/printerSettings22.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N213"/>
  <sheetViews>
    <sheetView showGridLines="0" tabSelected="1" showRuler="0" topLeftCell="A117" zoomScale="125" zoomScaleNormal="125" workbookViewId="0">
      <selection activeCell="B121" sqref="B121:K127"/>
    </sheetView>
  </sheetViews>
  <sheetFormatPr defaultColWidth="9.140625" defaultRowHeight="12.75" x14ac:dyDescent="0.2"/>
  <cols>
    <col min="1" max="1" width="2.85546875" style="39" customWidth="1"/>
    <col min="2" max="2" width="3.7109375" style="39" customWidth="1"/>
    <col min="3" max="4" width="9.140625" style="39"/>
    <col min="5" max="5" width="8.42578125" style="39" customWidth="1"/>
    <col min="6" max="6" width="2.85546875" style="39" customWidth="1"/>
    <col min="7" max="14" width="9.140625" style="39"/>
    <col min="15" max="23" width="9.140625" style="39" customWidth="1"/>
    <col min="24" max="16384" width="9.140625" style="39"/>
  </cols>
  <sheetData>
    <row r="1" spans="2:11" ht="70.5" customHeight="1" x14ac:dyDescent="0.2">
      <c r="B1" s="4"/>
      <c r="C1" s="4"/>
      <c r="D1" s="202" t="s">
        <v>60</v>
      </c>
      <c r="E1" s="203"/>
      <c r="F1" s="203"/>
      <c r="G1" s="203"/>
      <c r="H1" s="203"/>
      <c r="I1" s="204"/>
      <c r="J1" s="4" t="s">
        <v>12</v>
      </c>
      <c r="K1" s="4"/>
    </row>
    <row r="2" spans="2:11" ht="0.75" customHeight="1" x14ac:dyDescent="0.2">
      <c r="B2" s="14"/>
      <c r="C2" s="4"/>
      <c r="D2" s="5"/>
      <c r="E2" s="38"/>
      <c r="F2" s="38"/>
      <c r="G2" s="38"/>
      <c r="H2" s="38"/>
      <c r="I2" s="38"/>
      <c r="J2" s="4"/>
      <c r="K2" s="4"/>
    </row>
    <row r="3" spans="2:11" ht="3.75" customHeight="1" x14ac:dyDescent="0.2">
      <c r="B3" s="4"/>
      <c r="C3" s="4"/>
      <c r="D3" s="5"/>
      <c r="E3" s="38"/>
      <c r="F3" s="38"/>
      <c r="G3" s="38"/>
      <c r="H3" s="38"/>
      <c r="I3" s="38"/>
      <c r="J3" s="4"/>
      <c r="K3" s="4"/>
    </row>
    <row r="4" spans="2:11" ht="15" customHeight="1" thickBot="1" x14ac:dyDescent="0.25">
      <c r="B4" s="4"/>
      <c r="C4" s="4"/>
      <c r="D4" s="207" t="s">
        <v>332</v>
      </c>
      <c r="E4" s="208"/>
      <c r="F4" s="208"/>
      <c r="G4" s="208"/>
      <c r="H4" s="208"/>
      <c r="I4" s="208"/>
      <c r="J4" s="4"/>
      <c r="K4" s="4"/>
    </row>
    <row r="5" spans="2:11" ht="21" customHeight="1" x14ac:dyDescent="0.2">
      <c r="B5" s="12" t="s">
        <v>120</v>
      </c>
      <c r="C5" s="9"/>
      <c r="D5" s="10"/>
      <c r="E5" s="40"/>
      <c r="F5" s="40"/>
      <c r="G5" s="40"/>
      <c r="H5" s="40"/>
      <c r="I5" s="40"/>
      <c r="J5" s="9"/>
      <c r="K5" s="11"/>
    </row>
    <row r="6" spans="2:11" ht="30" customHeight="1" x14ac:dyDescent="0.2">
      <c r="B6" s="41" t="s">
        <v>121</v>
      </c>
      <c r="C6" s="123" t="s">
        <v>286</v>
      </c>
      <c r="D6" s="205"/>
      <c r="E6" s="205"/>
      <c r="F6" s="205"/>
      <c r="G6" s="205"/>
      <c r="H6" s="205"/>
      <c r="I6" s="205"/>
      <c r="J6" s="205"/>
      <c r="K6" s="206"/>
    </row>
    <row r="7" spans="2:11" ht="16.5" customHeight="1" x14ac:dyDescent="0.2">
      <c r="B7" s="41" t="s">
        <v>122</v>
      </c>
      <c r="C7" s="123" t="s">
        <v>124</v>
      </c>
      <c r="D7" s="205"/>
      <c r="E7" s="205"/>
      <c r="F7" s="205"/>
      <c r="G7" s="205"/>
      <c r="H7" s="205"/>
      <c r="I7" s="205"/>
      <c r="J7" s="205"/>
      <c r="K7" s="206"/>
    </row>
    <row r="8" spans="2:11" ht="16.5" customHeight="1" x14ac:dyDescent="0.2">
      <c r="B8" s="41" t="s">
        <v>123</v>
      </c>
      <c r="C8" s="209" t="s">
        <v>331</v>
      </c>
      <c r="D8" s="210"/>
      <c r="E8" s="210"/>
      <c r="F8" s="210"/>
      <c r="G8" s="210"/>
      <c r="H8" s="210"/>
      <c r="I8" s="210"/>
      <c r="J8" s="210"/>
      <c r="K8" s="211"/>
    </row>
    <row r="9" spans="2:11" ht="54" customHeight="1" thickBot="1" x14ac:dyDescent="0.25">
      <c r="B9" s="42" t="s">
        <v>0</v>
      </c>
      <c r="C9" s="212" t="s">
        <v>184</v>
      </c>
      <c r="D9" s="213"/>
      <c r="E9" s="213"/>
      <c r="F9" s="213"/>
      <c r="G9" s="213"/>
      <c r="H9" s="213"/>
      <c r="I9" s="213"/>
      <c r="J9" s="213"/>
      <c r="K9" s="214"/>
    </row>
    <row r="10" spans="2:11" ht="12.75" customHeight="1" x14ac:dyDescent="0.2">
      <c r="C10" s="1"/>
    </row>
    <row r="11" spans="2:11" ht="13.5" customHeight="1" x14ac:dyDescent="0.2"/>
    <row r="12" spans="2:11" ht="13.5" customHeight="1" x14ac:dyDescent="0.2">
      <c r="B12" s="43"/>
      <c r="C12" s="44"/>
      <c r="D12" s="43"/>
      <c r="E12" s="43"/>
    </row>
    <row r="13" spans="2:11" ht="12.75" customHeight="1" x14ac:dyDescent="0.2">
      <c r="B13" s="43"/>
      <c r="C13" s="39" t="s">
        <v>63</v>
      </c>
      <c r="E13" s="45"/>
    </row>
    <row r="14" spans="2:11" ht="12.75" customHeight="1" x14ac:dyDescent="0.2">
      <c r="B14" s="43"/>
      <c r="C14" s="45" t="s">
        <v>67</v>
      </c>
      <c r="D14" s="45"/>
      <c r="E14" s="45"/>
    </row>
    <row r="15" spans="2:11" ht="12.75" customHeight="1" x14ac:dyDescent="0.2">
      <c r="B15" s="43"/>
      <c r="C15" s="45" t="s">
        <v>67</v>
      </c>
      <c r="D15" s="45"/>
      <c r="E15" s="45"/>
    </row>
    <row r="16" spans="2:11" ht="12.75" customHeight="1" x14ac:dyDescent="0.2">
      <c r="B16" s="43"/>
      <c r="C16" s="45" t="s">
        <v>67</v>
      </c>
      <c r="D16" s="45"/>
      <c r="E16" s="45"/>
    </row>
    <row r="17" spans="1:10" ht="12.75" customHeight="1" x14ac:dyDescent="0.2">
      <c r="B17" s="43"/>
      <c r="C17" s="45"/>
      <c r="D17" s="45"/>
      <c r="E17" s="45"/>
    </row>
    <row r="18" spans="1:10" ht="12.75" customHeight="1" x14ac:dyDescent="0.2">
      <c r="B18" s="43"/>
      <c r="C18" s="45"/>
      <c r="D18" s="45"/>
      <c r="E18" s="45"/>
    </row>
    <row r="19" spans="1:10" ht="12.75" customHeight="1" x14ac:dyDescent="0.2"/>
    <row r="20" spans="1:10" ht="12.75" customHeight="1" x14ac:dyDescent="0.2">
      <c r="A20" s="46"/>
      <c r="B20" s="46"/>
      <c r="C20" s="46"/>
      <c r="D20" s="46"/>
      <c r="E20" s="46"/>
      <c r="F20" s="46"/>
    </row>
    <row r="21" spans="1:10" ht="12.75" customHeight="1" x14ac:dyDescent="0.2"/>
    <row r="22" spans="1:10" ht="12.75" customHeight="1" x14ac:dyDescent="0.2">
      <c r="B22" s="43"/>
      <c r="C22" s="44"/>
      <c r="D22" s="43"/>
      <c r="E22" s="43"/>
    </row>
    <row r="23" spans="1:10" x14ac:dyDescent="0.2">
      <c r="B23" s="43"/>
      <c r="C23" s="39" t="s">
        <v>45</v>
      </c>
      <c r="D23" s="45"/>
      <c r="E23" s="45"/>
    </row>
    <row r="24" spans="1:10" ht="12.75" customHeight="1" x14ac:dyDescent="0.2">
      <c r="B24" s="43"/>
      <c r="C24" s="45" t="s">
        <v>67</v>
      </c>
      <c r="D24" s="45"/>
      <c r="E24" s="45"/>
    </row>
    <row r="25" spans="1:10" ht="12.75" customHeight="1" x14ac:dyDescent="0.2">
      <c r="B25" s="43"/>
      <c r="C25" s="45" t="s">
        <v>67</v>
      </c>
      <c r="D25" s="45"/>
      <c r="E25" s="45"/>
    </row>
    <row r="26" spans="1:10" ht="12.75" customHeight="1" x14ac:dyDescent="0.2">
      <c r="B26" s="43"/>
      <c r="C26" s="45" t="s">
        <v>67</v>
      </c>
      <c r="D26" s="45"/>
      <c r="E26" s="45"/>
    </row>
    <row r="27" spans="1:10" ht="12.75" customHeight="1" x14ac:dyDescent="0.2">
      <c r="B27" s="43"/>
      <c r="C27" s="45"/>
      <c r="D27" s="45"/>
      <c r="E27" s="45"/>
    </row>
    <row r="28" spans="1:10" ht="12.75" customHeight="1" x14ac:dyDescent="0.2">
      <c r="B28" s="43"/>
      <c r="C28" s="45"/>
      <c r="D28" s="45"/>
      <c r="E28" s="45"/>
    </row>
    <row r="29" spans="1:10" ht="12.75" customHeight="1" x14ac:dyDescent="0.2"/>
    <row r="30" spans="1:10" ht="12.75" customHeight="1" x14ac:dyDescent="0.2">
      <c r="B30" s="60" t="s">
        <v>44</v>
      </c>
    </row>
    <row r="31" spans="1:10" ht="12.75" customHeight="1" x14ac:dyDescent="0.2">
      <c r="B31" s="60"/>
    </row>
    <row r="32" spans="1:10" ht="26.25" customHeight="1" x14ac:dyDescent="0.2">
      <c r="B32" s="123" t="s">
        <v>295</v>
      </c>
      <c r="C32" s="124"/>
      <c r="D32" s="124"/>
      <c r="E32" s="124"/>
      <c r="F32" s="124"/>
      <c r="G32" s="124"/>
      <c r="H32" s="124"/>
      <c r="I32" s="125"/>
      <c r="J32" s="125"/>
    </row>
    <row r="33" spans="2:10" ht="12.75" customHeight="1" x14ac:dyDescent="0.2">
      <c r="B33" s="120" t="s">
        <v>333</v>
      </c>
      <c r="C33" s="121"/>
      <c r="D33" s="121"/>
      <c r="E33" s="122"/>
    </row>
    <row r="34" spans="2:10" ht="12.75" customHeight="1" x14ac:dyDescent="0.2"/>
    <row r="35" spans="2:10" ht="41.25" customHeight="1" x14ac:dyDescent="0.2">
      <c r="B35" s="123" t="s">
        <v>260</v>
      </c>
      <c r="C35" s="124"/>
      <c r="D35" s="124"/>
      <c r="E35" s="124"/>
      <c r="F35" s="124"/>
      <c r="G35" s="124"/>
      <c r="H35" s="124"/>
      <c r="I35" s="125"/>
      <c r="J35" s="125"/>
    </row>
    <row r="36" spans="2:10" ht="12.75" customHeight="1" x14ac:dyDescent="0.2">
      <c r="B36" s="216" t="s">
        <v>333</v>
      </c>
      <c r="C36" s="217"/>
      <c r="D36" s="217"/>
      <c r="E36" s="218"/>
    </row>
    <row r="37" spans="2:10" ht="12.75" customHeight="1" x14ac:dyDescent="0.2">
      <c r="B37" s="67"/>
      <c r="C37" s="67"/>
      <c r="D37" s="67"/>
      <c r="E37" s="67"/>
    </row>
    <row r="38" spans="2:10" ht="12.75" customHeight="1" x14ac:dyDescent="0.2"/>
    <row r="39" spans="2:10" ht="12.75" customHeight="1" x14ac:dyDescent="0.2">
      <c r="B39" s="43"/>
      <c r="C39" s="45"/>
      <c r="D39" s="45"/>
      <c r="E39" s="45"/>
    </row>
    <row r="40" spans="2:10" ht="12.75" customHeight="1" x14ac:dyDescent="0.2">
      <c r="B40" s="43"/>
      <c r="C40" s="45"/>
      <c r="D40" s="45"/>
      <c r="E40" s="45"/>
    </row>
    <row r="41" spans="2:10" ht="12.75" customHeight="1" x14ac:dyDescent="0.2">
      <c r="B41" s="43"/>
      <c r="C41" s="45"/>
      <c r="D41" s="45"/>
      <c r="E41" s="45"/>
    </row>
    <row r="42" spans="2:10" ht="12.75" customHeight="1" x14ac:dyDescent="0.2"/>
    <row r="43" spans="2:10" ht="12.75" customHeight="1" x14ac:dyDescent="0.2">
      <c r="C43" s="46"/>
      <c r="D43" s="46"/>
      <c r="E43" s="46"/>
    </row>
    <row r="44" spans="2:10" ht="12.75" customHeight="1" x14ac:dyDescent="0.2">
      <c r="B44" s="39" t="s">
        <v>27</v>
      </c>
      <c r="C44" s="46"/>
      <c r="D44" s="46"/>
      <c r="E44" s="46"/>
    </row>
    <row r="45" spans="2:10" ht="25.5" customHeight="1" x14ac:dyDescent="0.2">
      <c r="B45" s="150" t="s">
        <v>334</v>
      </c>
      <c r="C45" s="154"/>
      <c r="D45" s="154"/>
      <c r="E45" s="154"/>
      <c r="F45" s="154"/>
      <c r="G45" s="154"/>
      <c r="H45" s="154"/>
      <c r="I45" s="154"/>
      <c r="J45" s="155"/>
    </row>
    <row r="46" spans="2:10" ht="12.75" customHeight="1" x14ac:dyDescent="0.2">
      <c r="C46" s="46"/>
      <c r="D46" s="46"/>
      <c r="E46" s="46"/>
    </row>
    <row r="47" spans="2:10" ht="12.75" customHeight="1" x14ac:dyDescent="0.2">
      <c r="C47" s="46"/>
      <c r="D47" s="46"/>
      <c r="E47" s="46"/>
    </row>
    <row r="48" spans="2:10" ht="12.75" customHeight="1" x14ac:dyDescent="0.2">
      <c r="B48" s="39" t="s">
        <v>11</v>
      </c>
      <c r="C48" s="46"/>
      <c r="D48" s="46"/>
      <c r="E48" s="46"/>
      <c r="G48" s="62"/>
    </row>
    <row r="49" spans="1:10" ht="12.75" customHeight="1" x14ac:dyDescent="0.2">
      <c r="B49" s="150" t="s">
        <v>335</v>
      </c>
      <c r="C49" s="154"/>
      <c r="D49" s="154"/>
      <c r="E49" s="154"/>
      <c r="F49" s="154"/>
      <c r="G49" s="154"/>
      <c r="H49" s="154"/>
      <c r="I49" s="154"/>
      <c r="J49" s="155"/>
    </row>
    <row r="50" spans="1:10" ht="12.75" customHeight="1" x14ac:dyDescent="0.2">
      <c r="C50" s="46"/>
      <c r="D50" s="46"/>
      <c r="E50" s="46"/>
    </row>
    <row r="51" spans="1:10" ht="12.75" customHeight="1" x14ac:dyDescent="0.2">
      <c r="C51" s="46"/>
      <c r="D51" s="46"/>
      <c r="E51" s="46"/>
    </row>
    <row r="52" spans="1:10" ht="27.75" customHeight="1" x14ac:dyDescent="0.2">
      <c r="B52" s="126" t="s">
        <v>9</v>
      </c>
      <c r="C52" s="156"/>
      <c r="D52" s="156"/>
      <c r="E52" s="156"/>
      <c r="F52" s="156"/>
      <c r="G52" s="156"/>
      <c r="H52" s="156"/>
      <c r="I52" s="126" t="s">
        <v>171</v>
      </c>
      <c r="J52" s="126"/>
    </row>
    <row r="53" spans="1:10" ht="12.75" customHeight="1" x14ac:dyDescent="0.2">
      <c r="A53" s="47">
        <v>1</v>
      </c>
      <c r="B53" s="150" t="s">
        <v>336</v>
      </c>
      <c r="C53" s="157"/>
      <c r="D53" s="157"/>
      <c r="E53" s="157"/>
      <c r="F53" s="157"/>
      <c r="G53" s="157"/>
      <c r="H53" s="157"/>
      <c r="I53" s="133" t="s">
        <v>337</v>
      </c>
      <c r="J53" s="134"/>
    </row>
    <row r="54" spans="1:10" ht="12.75" customHeight="1" x14ac:dyDescent="0.2">
      <c r="A54" s="47">
        <v>2</v>
      </c>
      <c r="B54" s="150" t="s">
        <v>338</v>
      </c>
      <c r="C54" s="151"/>
      <c r="D54" s="151"/>
      <c r="E54" s="151"/>
      <c r="F54" s="151"/>
      <c r="G54" s="151"/>
      <c r="H54" s="215"/>
      <c r="I54" s="133" t="s">
        <v>339</v>
      </c>
      <c r="J54" s="134"/>
    </row>
    <row r="55" spans="1:10" ht="12.75" customHeight="1" x14ac:dyDescent="0.2">
      <c r="A55" s="47">
        <v>3</v>
      </c>
      <c r="B55" s="150"/>
      <c r="C55" s="151"/>
      <c r="D55" s="151"/>
      <c r="E55" s="151"/>
      <c r="F55" s="151"/>
      <c r="G55" s="151"/>
      <c r="H55" s="151"/>
      <c r="I55" s="133"/>
      <c r="J55" s="134"/>
    </row>
    <row r="56" spans="1:10" ht="12.75" customHeight="1" x14ac:dyDescent="0.2">
      <c r="A56" s="47">
        <v>4</v>
      </c>
      <c r="B56" s="150"/>
      <c r="C56" s="151"/>
      <c r="D56" s="151"/>
      <c r="E56" s="151"/>
      <c r="F56" s="151"/>
      <c r="G56" s="151"/>
      <c r="H56" s="151"/>
      <c r="I56" s="133"/>
      <c r="J56" s="134"/>
    </row>
    <row r="57" spans="1:10" ht="12.75" customHeight="1" x14ac:dyDescent="0.2">
      <c r="A57" s="47">
        <v>5</v>
      </c>
      <c r="B57" s="150"/>
      <c r="C57" s="151"/>
      <c r="D57" s="151"/>
      <c r="E57" s="151"/>
      <c r="F57" s="151"/>
      <c r="G57" s="151"/>
      <c r="H57" s="151"/>
      <c r="I57" s="133"/>
      <c r="J57" s="134"/>
    </row>
    <row r="58" spans="1:10" ht="12.75" customHeight="1" x14ac:dyDescent="0.2">
      <c r="A58" s="47">
        <v>6</v>
      </c>
      <c r="B58" s="150"/>
      <c r="C58" s="151"/>
      <c r="D58" s="151"/>
      <c r="E58" s="151"/>
      <c r="F58" s="151"/>
      <c r="G58" s="151"/>
      <c r="H58" s="151"/>
      <c r="I58" s="133"/>
      <c r="J58" s="134"/>
    </row>
    <row r="59" spans="1:10" ht="12.75" customHeight="1" x14ac:dyDescent="0.2">
      <c r="A59" s="47">
        <v>7</v>
      </c>
      <c r="B59" s="150"/>
      <c r="C59" s="151"/>
      <c r="D59" s="151"/>
      <c r="E59" s="151"/>
      <c r="F59" s="151"/>
      <c r="G59" s="151"/>
      <c r="H59" s="151"/>
      <c r="I59" s="133"/>
      <c r="J59" s="134"/>
    </row>
    <row r="60" spans="1:10" ht="12.75" customHeight="1" x14ac:dyDescent="0.2">
      <c r="A60" s="47">
        <v>8</v>
      </c>
      <c r="B60" s="150"/>
      <c r="C60" s="151"/>
      <c r="D60" s="151"/>
      <c r="E60" s="151"/>
      <c r="F60" s="151"/>
      <c r="G60" s="151"/>
      <c r="H60" s="151"/>
      <c r="I60" s="133"/>
      <c r="J60" s="134"/>
    </row>
    <row r="61" spans="1:10" ht="12.75" customHeight="1" x14ac:dyDescent="0.2">
      <c r="A61" s="47">
        <v>9</v>
      </c>
      <c r="B61" s="150"/>
      <c r="C61" s="151"/>
      <c r="D61" s="151"/>
      <c r="E61" s="151"/>
      <c r="F61" s="151"/>
      <c r="G61" s="151"/>
      <c r="H61" s="151"/>
      <c r="I61" s="133"/>
      <c r="J61" s="134"/>
    </row>
    <row r="62" spans="1:10" ht="12.75" customHeight="1" x14ac:dyDescent="0.2">
      <c r="A62" s="47">
        <v>10</v>
      </c>
      <c r="B62" s="150"/>
      <c r="C62" s="151"/>
      <c r="D62" s="151"/>
      <c r="E62" s="151"/>
      <c r="F62" s="151"/>
      <c r="G62" s="151"/>
      <c r="H62" s="151"/>
      <c r="I62" s="133"/>
      <c r="J62" s="134"/>
    </row>
    <row r="63" spans="1:10" x14ac:dyDescent="0.2">
      <c r="C63" s="48"/>
      <c r="D63" s="48"/>
      <c r="E63" s="48"/>
    </row>
    <row r="64" spans="1:10" x14ac:dyDescent="0.2">
      <c r="C64" s="48"/>
      <c r="D64" s="48"/>
      <c r="E64" s="48"/>
    </row>
    <row r="65" spans="2:11" ht="12.75" customHeight="1" x14ac:dyDescent="0.2">
      <c r="B65" s="39" t="s">
        <v>35</v>
      </c>
      <c r="C65" s="46"/>
      <c r="D65" s="46"/>
      <c r="E65" s="46"/>
    </row>
    <row r="66" spans="2:11" ht="12.75" customHeight="1" x14ac:dyDescent="0.2">
      <c r="B66" s="150" t="s">
        <v>338</v>
      </c>
      <c r="C66" s="154"/>
      <c r="D66" s="154"/>
      <c r="E66" s="154"/>
      <c r="F66" s="154"/>
      <c r="G66" s="154"/>
      <c r="H66" s="154"/>
      <c r="I66" s="154"/>
      <c r="J66" s="155"/>
    </row>
    <row r="67" spans="2:11" x14ac:dyDescent="0.2">
      <c r="C67" s="48"/>
      <c r="D67" s="48"/>
      <c r="E67" s="48"/>
    </row>
    <row r="68" spans="2:11" x14ac:dyDescent="0.2">
      <c r="C68" s="48"/>
      <c r="D68" s="48"/>
      <c r="E68" s="48"/>
    </row>
    <row r="69" spans="2:11" ht="25.5" customHeight="1" x14ac:dyDescent="0.2">
      <c r="B69" s="126" t="s">
        <v>36</v>
      </c>
      <c r="C69" s="149"/>
      <c r="D69" s="149"/>
      <c r="E69" s="149"/>
      <c r="F69" s="149"/>
      <c r="G69" s="149"/>
      <c r="H69" s="219" t="s">
        <v>163</v>
      </c>
      <c r="I69" s="219"/>
      <c r="J69" s="219"/>
      <c r="K69" s="219"/>
    </row>
    <row r="70" spans="2:11" ht="12.75" customHeight="1" x14ac:dyDescent="0.2">
      <c r="B70" s="150" t="s">
        <v>338</v>
      </c>
      <c r="C70" s="152"/>
      <c r="D70" s="152"/>
      <c r="E70" s="152"/>
      <c r="F70" s="152"/>
      <c r="G70" s="152"/>
      <c r="H70" s="133" t="s">
        <v>340</v>
      </c>
      <c r="I70" s="152"/>
      <c r="J70" s="152"/>
      <c r="K70" s="153"/>
    </row>
    <row r="71" spans="2:11" ht="0.75" customHeight="1" x14ac:dyDescent="0.2">
      <c r="B71" s="49"/>
      <c r="C71" s="48"/>
      <c r="D71" s="48"/>
      <c r="E71" s="48"/>
    </row>
    <row r="72" spans="2:11" x14ac:dyDescent="0.2">
      <c r="C72" s="50"/>
    </row>
    <row r="73" spans="2:11" x14ac:dyDescent="0.2">
      <c r="C73" s="50"/>
      <c r="K73" s="51" t="s">
        <v>13</v>
      </c>
    </row>
    <row r="74" spans="2:11" x14ac:dyDescent="0.2">
      <c r="C74" s="46"/>
      <c r="D74" s="46"/>
      <c r="I74" s="51" t="s">
        <v>37</v>
      </c>
      <c r="J74" s="51" t="s">
        <v>38</v>
      </c>
      <c r="K74" s="39" t="s">
        <v>14</v>
      </c>
    </row>
    <row r="75" spans="2:11" ht="42.75" customHeight="1" x14ac:dyDescent="0.2">
      <c r="B75" s="46">
        <v>1</v>
      </c>
      <c r="C75" s="123" t="s">
        <v>39</v>
      </c>
      <c r="D75" s="148"/>
      <c r="E75" s="148"/>
      <c r="F75" s="148"/>
      <c r="G75" s="148"/>
      <c r="H75" s="148"/>
    </row>
    <row r="76" spans="2:11" ht="42.75" customHeight="1" x14ac:dyDescent="0.2">
      <c r="B76" s="46">
        <v>2</v>
      </c>
      <c r="C76" s="123" t="s">
        <v>40</v>
      </c>
      <c r="D76" s="148"/>
      <c r="E76" s="148"/>
      <c r="F76" s="148"/>
      <c r="G76" s="148"/>
      <c r="H76" s="148"/>
    </row>
    <row r="77" spans="2:11" ht="42.75" customHeight="1" x14ac:dyDescent="0.2">
      <c r="B77" s="46">
        <v>3</v>
      </c>
      <c r="C77" s="123" t="s">
        <v>294</v>
      </c>
      <c r="D77" s="148"/>
      <c r="E77" s="148"/>
      <c r="F77" s="148"/>
      <c r="G77" s="148"/>
      <c r="H77" s="148"/>
    </row>
    <row r="78" spans="2:11" ht="40.5" customHeight="1" x14ac:dyDescent="0.2">
      <c r="B78" s="46">
        <v>4</v>
      </c>
      <c r="C78" s="123" t="s">
        <v>41</v>
      </c>
      <c r="D78" s="148"/>
      <c r="E78" s="148"/>
      <c r="F78" s="148"/>
      <c r="G78" s="148"/>
      <c r="H78" s="148"/>
    </row>
    <row r="79" spans="2:11" ht="15.75" customHeight="1" x14ac:dyDescent="0.2">
      <c r="B79" s="46"/>
      <c r="C79" s="164" t="s">
        <v>302</v>
      </c>
      <c r="D79" s="165"/>
      <c r="E79" s="165"/>
      <c r="F79" s="165"/>
      <c r="G79" s="165"/>
      <c r="H79" s="165"/>
    </row>
    <row r="80" spans="2:11" ht="28.5" customHeight="1" x14ac:dyDescent="0.2">
      <c r="B80" s="115" t="s">
        <v>301</v>
      </c>
      <c r="C80" s="159" t="s">
        <v>308</v>
      </c>
      <c r="D80" s="160"/>
      <c r="E80" s="160"/>
      <c r="F80" s="160"/>
      <c r="G80" s="160"/>
      <c r="H80" s="160"/>
    </row>
    <row r="81" spans="2:11" ht="51" customHeight="1" x14ac:dyDescent="0.2">
      <c r="B81" s="46">
        <v>5</v>
      </c>
      <c r="C81" s="123" t="s">
        <v>157</v>
      </c>
      <c r="D81" s="148"/>
      <c r="E81" s="148"/>
      <c r="F81" s="148"/>
      <c r="G81" s="148"/>
      <c r="H81" s="148"/>
    </row>
    <row r="82" spans="2:11" ht="42.75" customHeight="1" x14ac:dyDescent="0.2">
      <c r="B82" s="46">
        <v>6</v>
      </c>
      <c r="C82" s="123" t="s">
        <v>42</v>
      </c>
      <c r="D82" s="148"/>
      <c r="E82" s="148"/>
      <c r="F82" s="148"/>
      <c r="G82" s="148"/>
      <c r="H82" s="148"/>
    </row>
    <row r="83" spans="2:11" ht="42.75" customHeight="1" x14ac:dyDescent="0.2">
      <c r="B83" s="46">
        <v>7</v>
      </c>
      <c r="C83" s="123" t="s">
        <v>141</v>
      </c>
      <c r="D83" s="148"/>
      <c r="E83" s="148"/>
      <c r="F83" s="148"/>
      <c r="G83" s="148"/>
      <c r="H83" s="148"/>
    </row>
    <row r="84" spans="2:11" ht="42.75" customHeight="1" x14ac:dyDescent="0.2">
      <c r="B84" s="46">
        <v>8</v>
      </c>
      <c r="C84" s="123" t="s">
        <v>218</v>
      </c>
      <c r="D84" s="148"/>
      <c r="E84" s="148"/>
      <c r="F84" s="148"/>
      <c r="G84" s="148"/>
      <c r="H84" s="148"/>
    </row>
    <row r="85" spans="2:11" ht="66.75" customHeight="1" x14ac:dyDescent="0.2">
      <c r="B85" s="46">
        <v>9</v>
      </c>
      <c r="C85" s="123" t="s">
        <v>257</v>
      </c>
      <c r="D85" s="148"/>
      <c r="E85" s="148"/>
      <c r="F85" s="148"/>
      <c r="G85" s="148"/>
      <c r="H85" s="148"/>
    </row>
    <row r="86" spans="2:11" ht="44.25" customHeight="1" x14ac:dyDescent="0.2">
      <c r="B86" s="46">
        <v>10</v>
      </c>
      <c r="C86" s="123" t="s">
        <v>303</v>
      </c>
      <c r="D86" s="148"/>
      <c r="E86" s="148"/>
      <c r="F86" s="148"/>
      <c r="G86" s="148"/>
      <c r="H86" s="148"/>
    </row>
    <row r="87" spans="2:11" ht="77.25" customHeight="1" x14ac:dyDescent="0.2">
      <c r="B87" s="46">
        <v>11</v>
      </c>
      <c r="C87" s="123" t="s">
        <v>256</v>
      </c>
      <c r="D87" s="148"/>
      <c r="E87" s="148"/>
      <c r="F87" s="148"/>
      <c r="G87" s="148"/>
      <c r="H87" s="148"/>
    </row>
    <row r="89" spans="2:11" ht="30" customHeight="1" x14ac:dyDescent="0.2">
      <c r="B89" s="58">
        <v>12</v>
      </c>
      <c r="C89" s="171" t="s">
        <v>48</v>
      </c>
      <c r="D89" s="173"/>
      <c r="E89" s="173"/>
      <c r="F89" s="173"/>
      <c r="G89" s="173"/>
      <c r="H89" s="173"/>
      <c r="I89" s="178"/>
      <c r="J89" s="178"/>
      <c r="K89" s="179"/>
    </row>
    <row r="90" spans="2:11" ht="30" customHeight="1" x14ac:dyDescent="0.2">
      <c r="B90" s="35"/>
      <c r="C90" s="163" t="s">
        <v>255</v>
      </c>
      <c r="D90" s="131"/>
      <c r="E90" s="131"/>
      <c r="F90" s="131"/>
      <c r="G90" s="131"/>
      <c r="H90" s="131"/>
      <c r="I90" s="131"/>
      <c r="J90" s="131"/>
      <c r="K90" s="132"/>
    </row>
    <row r="91" spans="2:11" ht="15.75" customHeight="1" x14ac:dyDescent="0.2">
      <c r="B91" s="35"/>
      <c r="C91" s="2"/>
      <c r="D91" s="36"/>
      <c r="E91" s="36"/>
      <c r="F91" s="36"/>
      <c r="G91" s="36"/>
      <c r="H91" s="36"/>
      <c r="I91" s="36"/>
      <c r="J91" s="36"/>
      <c r="K91" s="61"/>
    </row>
    <row r="92" spans="2:11" x14ac:dyDescent="0.2">
      <c r="B92" s="68" t="s">
        <v>49</v>
      </c>
      <c r="D92" s="46"/>
      <c r="E92" s="46"/>
      <c r="F92" s="46"/>
      <c r="G92" s="46"/>
      <c r="H92" s="46"/>
      <c r="K92" s="69"/>
    </row>
    <row r="93" spans="2:11" ht="19.5" customHeight="1" x14ac:dyDescent="0.2">
      <c r="B93" s="35" t="s">
        <v>50</v>
      </c>
      <c r="C93" s="123" t="s">
        <v>319</v>
      </c>
      <c r="D93" s="130"/>
      <c r="E93" s="130"/>
      <c r="F93" s="130"/>
      <c r="G93" s="130"/>
      <c r="H93" s="130"/>
    </row>
    <row r="94" spans="2:11" ht="19.5" customHeight="1" x14ac:dyDescent="0.2">
      <c r="B94" s="35"/>
      <c r="C94" s="162" t="s">
        <v>322</v>
      </c>
      <c r="D94" s="225"/>
      <c r="E94" s="225"/>
      <c r="F94" s="225"/>
      <c r="G94" s="225"/>
      <c r="H94" s="225"/>
    </row>
    <row r="95" spans="2:11" ht="42.75" customHeight="1" x14ac:dyDescent="0.2">
      <c r="B95" s="35" t="s">
        <v>320</v>
      </c>
      <c r="C95" s="123" t="s">
        <v>318</v>
      </c>
      <c r="D95" s="148"/>
      <c r="E95" s="148"/>
      <c r="F95" s="148"/>
      <c r="G95" s="148"/>
      <c r="H95" s="148"/>
      <c r="I95" s="223"/>
      <c r="J95" s="224"/>
      <c r="K95" s="224"/>
    </row>
    <row r="96" spans="2:11" ht="42.75" customHeight="1" x14ac:dyDescent="0.2">
      <c r="B96" s="117" t="s">
        <v>321</v>
      </c>
      <c r="C96" s="220" t="s">
        <v>309</v>
      </c>
      <c r="D96" s="221"/>
      <c r="E96" s="221"/>
      <c r="F96" s="221"/>
      <c r="G96" s="221"/>
      <c r="H96" s="221"/>
      <c r="I96" s="222" t="s">
        <v>310</v>
      </c>
      <c r="J96" s="222"/>
      <c r="K96" s="222"/>
    </row>
    <row r="97" spans="1:12" ht="42.75" customHeight="1" x14ac:dyDescent="0.2">
      <c r="B97" s="35" t="s">
        <v>323</v>
      </c>
      <c r="C97" s="123" t="s">
        <v>169</v>
      </c>
      <c r="D97" s="130"/>
      <c r="E97" s="130"/>
      <c r="F97" s="130"/>
      <c r="G97" s="130"/>
      <c r="H97" s="130"/>
    </row>
    <row r="98" spans="1:12" ht="42.75" customHeight="1" x14ac:dyDescent="0.2">
      <c r="B98" s="35" t="s">
        <v>51</v>
      </c>
      <c r="C98" s="123" t="s">
        <v>220</v>
      </c>
      <c r="D98" s="130"/>
      <c r="E98" s="130"/>
      <c r="F98" s="130"/>
      <c r="G98" s="130"/>
      <c r="H98" s="130"/>
    </row>
    <row r="99" spans="1:12" ht="42.75" customHeight="1" x14ac:dyDescent="0.2">
      <c r="B99" s="37" t="s">
        <v>52</v>
      </c>
      <c r="C99" s="126" t="s">
        <v>53</v>
      </c>
      <c r="D99" s="127"/>
      <c r="E99" s="127"/>
      <c r="F99" s="127"/>
      <c r="G99" s="127"/>
      <c r="H99" s="127"/>
      <c r="I99" s="70"/>
      <c r="J99" s="70"/>
    </row>
    <row r="100" spans="1:12" x14ac:dyDescent="0.2">
      <c r="C100" s="46"/>
      <c r="D100" s="46"/>
      <c r="G100" s="46"/>
    </row>
    <row r="101" spans="1:12" ht="39" customHeight="1" x14ac:dyDescent="0.2">
      <c r="B101" s="58" t="s">
        <v>258</v>
      </c>
      <c r="C101" s="171" t="s">
        <v>269</v>
      </c>
      <c r="D101" s="173"/>
      <c r="E101" s="173"/>
      <c r="F101" s="173"/>
      <c r="G101" s="173"/>
      <c r="H101" s="173"/>
      <c r="I101" s="174"/>
      <c r="J101" s="97"/>
      <c r="K101" s="98"/>
    </row>
    <row r="102" spans="1:12" ht="62.45" customHeight="1" x14ac:dyDescent="0.2">
      <c r="B102" s="35"/>
      <c r="C102" s="162" t="s">
        <v>283</v>
      </c>
      <c r="D102" s="136"/>
      <c r="E102" s="136"/>
      <c r="F102" s="136"/>
      <c r="G102" s="136"/>
      <c r="H102" s="136"/>
      <c r="I102" s="136"/>
      <c r="K102" s="69"/>
    </row>
    <row r="103" spans="1:12" ht="5.45" customHeight="1" x14ac:dyDescent="0.2">
      <c r="B103" s="35"/>
      <c r="C103" s="135"/>
      <c r="D103" s="136"/>
      <c r="E103" s="136"/>
      <c r="F103" s="136"/>
      <c r="G103" s="136"/>
      <c r="H103" s="136"/>
      <c r="I103" s="136"/>
      <c r="K103" s="69"/>
    </row>
    <row r="104" spans="1:12" ht="6.75" customHeight="1" x14ac:dyDescent="0.2">
      <c r="B104" s="35"/>
      <c r="C104" s="3"/>
      <c r="D104" s="3"/>
      <c r="E104" s="3"/>
      <c r="F104" s="3"/>
      <c r="G104" s="3"/>
      <c r="H104" s="3"/>
      <c r="I104" s="3"/>
      <c r="J104" s="3"/>
      <c r="K104" s="99"/>
    </row>
    <row r="105" spans="1:12" ht="39.75" customHeight="1" x14ac:dyDescent="0.2">
      <c r="B105" s="37" t="s">
        <v>259</v>
      </c>
      <c r="C105" s="137" t="s">
        <v>153</v>
      </c>
      <c r="D105" s="137"/>
      <c r="E105" s="137"/>
      <c r="F105" s="137"/>
      <c r="G105" s="137"/>
      <c r="H105" s="137"/>
      <c r="I105" s="138"/>
      <c r="J105" s="72"/>
      <c r="K105" s="55"/>
    </row>
    <row r="106" spans="1:12" ht="12.75" customHeight="1" x14ac:dyDescent="0.2">
      <c r="B106" s="46"/>
      <c r="C106" s="56"/>
      <c r="D106" s="57"/>
      <c r="E106" s="57"/>
      <c r="F106" s="57"/>
      <c r="G106" s="57"/>
      <c r="H106" s="57"/>
      <c r="I106" s="36"/>
      <c r="J106" s="36"/>
    </row>
    <row r="107" spans="1:12" ht="39.75" customHeight="1" x14ac:dyDescent="0.2">
      <c r="B107" s="58">
        <v>14</v>
      </c>
      <c r="C107" s="171" t="s">
        <v>261</v>
      </c>
      <c r="D107" s="171"/>
      <c r="E107" s="171"/>
      <c r="F107" s="171"/>
      <c r="G107" s="171"/>
      <c r="H107" s="171"/>
      <c r="I107" s="101"/>
      <c r="J107" s="97"/>
      <c r="K107" s="98"/>
    </row>
    <row r="108" spans="1:12" ht="36.75" customHeight="1" x14ac:dyDescent="0.2">
      <c r="B108" s="35"/>
      <c r="C108" s="162" t="s">
        <v>263</v>
      </c>
      <c r="D108" s="162"/>
      <c r="E108" s="162"/>
      <c r="F108" s="162"/>
      <c r="G108" s="162"/>
      <c r="H108" s="162"/>
      <c r="I108" s="162"/>
      <c r="K108" s="69"/>
    </row>
    <row r="109" spans="1:12" ht="12" customHeight="1" x14ac:dyDescent="0.2">
      <c r="A109"/>
      <c r="B109" s="37"/>
      <c r="C109" s="161" t="s">
        <v>264</v>
      </c>
      <c r="D109" s="161"/>
      <c r="E109" s="169" t="s">
        <v>186</v>
      </c>
      <c r="F109" s="170"/>
      <c r="G109" s="170"/>
      <c r="H109" s="113" t="s">
        <v>262</v>
      </c>
      <c r="I109" s="112"/>
      <c r="J109" s="70"/>
      <c r="K109" s="71"/>
      <c r="L109" s="111"/>
    </row>
    <row r="110" spans="1:12" ht="12.75" customHeight="1" x14ac:dyDescent="0.2">
      <c r="B110" s="46"/>
      <c r="C110" s="56"/>
      <c r="D110" s="57"/>
      <c r="E110" s="57"/>
      <c r="F110" s="57"/>
      <c r="G110" s="57"/>
      <c r="H110" s="57"/>
      <c r="I110" s="114"/>
      <c r="J110" s="114"/>
    </row>
    <row r="111" spans="1:12" ht="56.25" customHeight="1" x14ac:dyDescent="0.2">
      <c r="A111" s="97"/>
      <c r="B111" s="58">
        <v>15</v>
      </c>
      <c r="C111" s="171" t="s">
        <v>304</v>
      </c>
      <c r="D111" s="171"/>
      <c r="E111" s="171"/>
      <c r="F111" s="171"/>
      <c r="G111" s="171"/>
      <c r="H111" s="171"/>
      <c r="I111" s="172"/>
    </row>
    <row r="112" spans="1:12" ht="27.75" customHeight="1" x14ac:dyDescent="0.2">
      <c r="B112" s="35"/>
      <c r="C112" s="162" t="s">
        <v>305</v>
      </c>
      <c r="D112" s="162"/>
      <c r="E112" s="162"/>
      <c r="F112" s="162"/>
      <c r="G112" s="162"/>
      <c r="H112" s="162"/>
      <c r="I112" s="162"/>
      <c r="K112" s="69"/>
    </row>
    <row r="113" spans="1:14" ht="12" customHeight="1" x14ac:dyDescent="0.2">
      <c r="A113"/>
      <c r="B113" s="37"/>
      <c r="C113" s="161" t="s">
        <v>264</v>
      </c>
      <c r="D113" s="161"/>
      <c r="E113" s="169" t="s">
        <v>306</v>
      </c>
      <c r="F113" s="169"/>
      <c r="G113" s="169"/>
      <c r="H113" s="169"/>
      <c r="I113" s="112"/>
      <c r="J113" s="70"/>
      <c r="K113" s="71"/>
      <c r="L113" s="111"/>
    </row>
    <row r="114" spans="1:14" ht="12.75" customHeight="1" x14ac:dyDescent="0.2">
      <c r="B114" s="46"/>
      <c r="C114" s="56"/>
      <c r="D114" s="57"/>
      <c r="E114" s="57"/>
      <c r="F114" s="57"/>
      <c r="G114" s="57"/>
      <c r="H114" s="57"/>
      <c r="I114" s="114"/>
      <c r="J114" s="114"/>
    </row>
    <row r="115" spans="1:14" ht="42.75" customHeight="1" x14ac:dyDescent="0.2">
      <c r="B115" s="46"/>
      <c r="C115" s="163" t="s">
        <v>307</v>
      </c>
      <c r="D115" s="158"/>
      <c r="E115" s="158"/>
      <c r="F115" s="158"/>
      <c r="G115" s="158"/>
      <c r="H115" s="158"/>
      <c r="I115" s="158"/>
      <c r="J115" s="158"/>
      <c r="K115" s="158"/>
      <c r="N115" s="116"/>
    </row>
    <row r="116" spans="1:14" ht="6.75" customHeight="1" x14ac:dyDescent="0.2">
      <c r="C116" s="46"/>
      <c r="D116" s="46"/>
      <c r="E116" s="46"/>
    </row>
    <row r="117" spans="1:14" ht="25.5" customHeight="1" x14ac:dyDescent="0.2">
      <c r="B117" s="46">
        <v>16</v>
      </c>
      <c r="C117" s="123" t="s">
        <v>43</v>
      </c>
      <c r="D117" s="158"/>
      <c r="E117" s="158"/>
      <c r="F117" s="158"/>
      <c r="G117" s="158"/>
      <c r="H117" s="158"/>
      <c r="I117" s="158"/>
      <c r="J117" s="158"/>
      <c r="K117" s="158"/>
    </row>
    <row r="118" spans="1:14" x14ac:dyDescent="0.2">
      <c r="C118" s="13"/>
      <c r="D118" s="13"/>
    </row>
    <row r="119" spans="1:14" ht="32.25" customHeight="1" x14ac:dyDescent="0.2">
      <c r="B119" s="53" t="s">
        <v>55</v>
      </c>
      <c r="C119" s="166" t="s">
        <v>56</v>
      </c>
      <c r="D119" s="167"/>
      <c r="E119" s="167"/>
      <c r="F119" s="167"/>
      <c r="G119" s="167"/>
      <c r="H119" s="167"/>
      <c r="I119" s="168"/>
      <c r="J119" s="54"/>
      <c r="K119" s="55"/>
    </row>
    <row r="120" spans="1:14" ht="64.5" customHeight="1" x14ac:dyDescent="0.2">
      <c r="B120" s="180" t="s">
        <v>291</v>
      </c>
      <c r="C120" s="181"/>
      <c r="D120" s="181"/>
      <c r="E120" s="181"/>
      <c r="F120" s="181"/>
      <c r="G120" s="181"/>
      <c r="H120" s="181"/>
      <c r="I120" s="181"/>
      <c r="J120" s="181"/>
      <c r="K120" s="182"/>
    </row>
    <row r="121" spans="1:14" ht="12.75" customHeight="1" x14ac:dyDescent="0.2">
      <c r="B121" s="139" t="s">
        <v>342</v>
      </c>
      <c r="C121" s="140"/>
      <c r="D121" s="140"/>
      <c r="E121" s="140"/>
      <c r="F121" s="140"/>
      <c r="G121" s="140"/>
      <c r="H121" s="140"/>
      <c r="I121" s="140"/>
      <c r="J121" s="140"/>
      <c r="K121" s="141"/>
    </row>
    <row r="122" spans="1:14" ht="12.75" customHeight="1" x14ac:dyDescent="0.2">
      <c r="B122" s="142"/>
      <c r="C122" s="143"/>
      <c r="D122" s="143"/>
      <c r="E122" s="143"/>
      <c r="F122" s="143"/>
      <c r="G122" s="143"/>
      <c r="H122" s="143"/>
      <c r="I122" s="143"/>
      <c r="J122" s="143"/>
      <c r="K122" s="144"/>
    </row>
    <row r="123" spans="1:14" ht="12.75" customHeight="1" x14ac:dyDescent="0.2">
      <c r="B123" s="142"/>
      <c r="C123" s="143"/>
      <c r="D123" s="143"/>
      <c r="E123" s="143"/>
      <c r="F123" s="143"/>
      <c r="G123" s="143"/>
      <c r="H123" s="143"/>
      <c r="I123" s="143"/>
      <c r="J123" s="143"/>
      <c r="K123" s="144"/>
    </row>
    <row r="124" spans="1:14" ht="12.75" customHeight="1" x14ac:dyDescent="0.2">
      <c r="B124" s="142"/>
      <c r="C124" s="143"/>
      <c r="D124" s="143"/>
      <c r="E124" s="143"/>
      <c r="F124" s="143"/>
      <c r="G124" s="143"/>
      <c r="H124" s="143"/>
      <c r="I124" s="143"/>
      <c r="J124" s="143"/>
      <c r="K124" s="144"/>
    </row>
    <row r="125" spans="1:14" ht="12.75" customHeight="1" x14ac:dyDescent="0.2">
      <c r="B125" s="142"/>
      <c r="C125" s="143"/>
      <c r="D125" s="143"/>
      <c r="E125" s="143"/>
      <c r="F125" s="143"/>
      <c r="G125" s="143"/>
      <c r="H125" s="143"/>
      <c r="I125" s="143"/>
      <c r="J125" s="143"/>
      <c r="K125" s="144"/>
    </row>
    <row r="126" spans="1:14" ht="21" customHeight="1" x14ac:dyDescent="0.2">
      <c r="B126" s="142"/>
      <c r="C126" s="143"/>
      <c r="D126" s="143"/>
      <c r="E126" s="143"/>
      <c r="F126" s="143"/>
      <c r="G126" s="143"/>
      <c r="H126" s="143"/>
      <c r="I126" s="143"/>
      <c r="J126" s="143"/>
      <c r="K126" s="144"/>
    </row>
    <row r="127" spans="1:14" ht="77.25" customHeight="1" x14ac:dyDescent="0.2">
      <c r="B127" s="145"/>
      <c r="C127" s="146"/>
      <c r="D127" s="146"/>
      <c r="E127" s="146"/>
      <c r="F127" s="146"/>
      <c r="G127" s="146"/>
      <c r="H127" s="146"/>
      <c r="I127" s="146"/>
      <c r="J127" s="146"/>
      <c r="K127" s="147"/>
    </row>
    <row r="128" spans="1:14" ht="42" customHeight="1" x14ac:dyDescent="0.2">
      <c r="B128" s="180" t="s">
        <v>292</v>
      </c>
      <c r="C128" s="181"/>
      <c r="D128" s="181"/>
      <c r="E128" s="181"/>
      <c r="F128" s="181"/>
      <c r="G128" s="181"/>
      <c r="H128" s="181"/>
      <c r="I128" s="181"/>
      <c r="J128" s="181"/>
      <c r="K128" s="182"/>
    </row>
    <row r="129" spans="2:11" ht="12.75" customHeight="1" x14ac:dyDescent="0.2">
      <c r="B129" s="139" t="s">
        <v>341</v>
      </c>
      <c r="C129" s="140"/>
      <c r="D129" s="140"/>
      <c r="E129" s="140"/>
      <c r="F129" s="140"/>
      <c r="G129" s="140"/>
      <c r="H129" s="140"/>
      <c r="I129" s="140"/>
      <c r="J129" s="140"/>
      <c r="K129" s="141"/>
    </row>
    <row r="130" spans="2:11" ht="12.75" customHeight="1" x14ac:dyDescent="0.2">
      <c r="B130" s="142"/>
      <c r="C130" s="143"/>
      <c r="D130" s="143"/>
      <c r="E130" s="143"/>
      <c r="F130" s="143"/>
      <c r="G130" s="143"/>
      <c r="H130" s="143"/>
      <c r="I130" s="143"/>
      <c r="J130" s="143"/>
      <c r="K130" s="144"/>
    </row>
    <row r="131" spans="2:11" ht="12.75" customHeight="1" x14ac:dyDescent="0.2">
      <c r="B131" s="142"/>
      <c r="C131" s="143"/>
      <c r="D131" s="143"/>
      <c r="E131" s="143"/>
      <c r="F131" s="143"/>
      <c r="G131" s="143"/>
      <c r="H131" s="143"/>
      <c r="I131" s="143"/>
      <c r="J131" s="143"/>
      <c r="K131" s="144"/>
    </row>
    <row r="132" spans="2:11" ht="12.75" customHeight="1" x14ac:dyDescent="0.2">
      <c r="B132" s="142"/>
      <c r="C132" s="143"/>
      <c r="D132" s="143"/>
      <c r="E132" s="143"/>
      <c r="F132" s="143"/>
      <c r="G132" s="143"/>
      <c r="H132" s="143"/>
      <c r="I132" s="143"/>
      <c r="J132" s="143"/>
      <c r="K132" s="144"/>
    </row>
    <row r="133" spans="2:11" ht="12.75" customHeight="1" x14ac:dyDescent="0.2">
      <c r="B133" s="142"/>
      <c r="C133" s="143"/>
      <c r="D133" s="143"/>
      <c r="E133" s="143"/>
      <c r="F133" s="143"/>
      <c r="G133" s="143"/>
      <c r="H133" s="143"/>
      <c r="I133" s="143"/>
      <c r="J133" s="143"/>
      <c r="K133" s="144"/>
    </row>
    <row r="134" spans="2:11" ht="12.75" customHeight="1" x14ac:dyDescent="0.2">
      <c r="B134" s="142"/>
      <c r="C134" s="143"/>
      <c r="D134" s="143"/>
      <c r="E134" s="143"/>
      <c r="F134" s="143"/>
      <c r="G134" s="143"/>
      <c r="H134" s="143"/>
      <c r="I134" s="143"/>
      <c r="J134" s="143"/>
      <c r="K134" s="144"/>
    </row>
    <row r="135" spans="2:11" ht="84" customHeight="1" x14ac:dyDescent="0.2">
      <c r="B135" s="145"/>
      <c r="C135" s="146"/>
      <c r="D135" s="146"/>
      <c r="E135" s="146"/>
      <c r="F135" s="146"/>
      <c r="G135" s="146"/>
      <c r="H135" s="146"/>
      <c r="I135" s="146"/>
      <c r="J135" s="146"/>
      <c r="K135" s="147"/>
    </row>
    <row r="136" spans="2:11" ht="42" customHeight="1" x14ac:dyDescent="0.2">
      <c r="B136" s="180" t="s">
        <v>300</v>
      </c>
      <c r="C136" s="181"/>
      <c r="D136" s="181"/>
      <c r="E136" s="181"/>
      <c r="F136" s="181"/>
      <c r="G136" s="181"/>
      <c r="H136" s="181"/>
      <c r="I136" s="181"/>
      <c r="J136" s="181"/>
      <c r="K136" s="182"/>
    </row>
    <row r="137" spans="2:11" ht="12.75" customHeight="1" x14ac:dyDescent="0.2">
      <c r="B137" s="139" t="s">
        <v>343</v>
      </c>
      <c r="C137" s="140"/>
      <c r="D137" s="140"/>
      <c r="E137" s="140"/>
      <c r="F137" s="140"/>
      <c r="G137" s="140"/>
      <c r="H137" s="140"/>
      <c r="I137" s="140"/>
      <c r="J137" s="140"/>
      <c r="K137" s="141"/>
    </row>
    <row r="138" spans="2:11" ht="12.75" customHeight="1" x14ac:dyDescent="0.2">
      <c r="B138" s="142"/>
      <c r="C138" s="143"/>
      <c r="D138" s="143"/>
      <c r="E138" s="143"/>
      <c r="F138" s="143"/>
      <c r="G138" s="143"/>
      <c r="H138" s="143"/>
      <c r="I138" s="143"/>
      <c r="J138" s="143"/>
      <c r="K138" s="144"/>
    </row>
    <row r="139" spans="2:11" ht="12.75" customHeight="1" x14ac:dyDescent="0.2">
      <c r="B139" s="142"/>
      <c r="C139" s="143"/>
      <c r="D139" s="143"/>
      <c r="E139" s="143"/>
      <c r="F139" s="143"/>
      <c r="G139" s="143"/>
      <c r="H139" s="143"/>
      <c r="I139" s="143"/>
      <c r="J139" s="143"/>
      <c r="K139" s="144"/>
    </row>
    <row r="140" spans="2:11" ht="12.75" customHeight="1" x14ac:dyDescent="0.2">
      <c r="B140" s="142"/>
      <c r="C140" s="143"/>
      <c r="D140" s="143"/>
      <c r="E140" s="143"/>
      <c r="F140" s="143"/>
      <c r="G140" s="143"/>
      <c r="H140" s="143"/>
      <c r="I140" s="143"/>
      <c r="J140" s="143"/>
      <c r="K140" s="144"/>
    </row>
    <row r="141" spans="2:11" ht="12.75" customHeight="1" x14ac:dyDescent="0.2">
      <c r="B141" s="142"/>
      <c r="C141" s="143"/>
      <c r="D141" s="143"/>
      <c r="E141" s="143"/>
      <c r="F141" s="143"/>
      <c r="G141" s="143"/>
      <c r="H141" s="143"/>
      <c r="I141" s="143"/>
      <c r="J141" s="143"/>
      <c r="K141" s="144"/>
    </row>
    <row r="142" spans="2:11" ht="12.75" customHeight="1" x14ac:dyDescent="0.2">
      <c r="B142" s="142"/>
      <c r="C142" s="143"/>
      <c r="D142" s="143"/>
      <c r="E142" s="143"/>
      <c r="F142" s="143"/>
      <c r="G142" s="143"/>
      <c r="H142" s="143"/>
      <c r="I142" s="143"/>
      <c r="J142" s="143"/>
      <c r="K142" s="144"/>
    </row>
    <row r="143" spans="2:11" ht="105.75" customHeight="1" x14ac:dyDescent="0.2">
      <c r="B143" s="145"/>
      <c r="C143" s="146"/>
      <c r="D143" s="146"/>
      <c r="E143" s="146"/>
      <c r="F143" s="146"/>
      <c r="G143" s="146"/>
      <c r="H143" s="146"/>
      <c r="I143" s="146"/>
      <c r="J143" s="146"/>
      <c r="K143" s="147"/>
    </row>
    <row r="144" spans="2:11" ht="16.5" customHeight="1" x14ac:dyDescent="0.2">
      <c r="B144" s="49"/>
      <c r="C144" s="3" t="s">
        <v>57</v>
      </c>
      <c r="D144" s="3"/>
    </row>
    <row r="145" spans="1:11" ht="16.5" customHeight="1" x14ac:dyDescent="0.2">
      <c r="C145" s="3"/>
      <c r="D145" s="3"/>
    </row>
    <row r="146" spans="1:11" ht="54.75" customHeight="1" x14ac:dyDescent="0.2">
      <c r="B146" s="53" t="s">
        <v>58</v>
      </c>
      <c r="C146" s="166" t="s">
        <v>59</v>
      </c>
      <c r="D146" s="167"/>
      <c r="E146" s="167"/>
      <c r="F146" s="167"/>
      <c r="G146" s="167"/>
      <c r="H146" s="167"/>
      <c r="I146" s="183"/>
      <c r="J146" s="72"/>
      <c r="K146" s="55"/>
    </row>
    <row r="147" spans="1:11" ht="29.25" customHeight="1" x14ac:dyDescent="0.2">
      <c r="B147" s="196" t="s">
        <v>15</v>
      </c>
      <c r="C147" s="197"/>
      <c r="D147" s="197"/>
      <c r="E147" s="197"/>
      <c r="F147" s="197"/>
      <c r="G147" s="197"/>
      <c r="H147" s="197"/>
      <c r="I147" s="197"/>
      <c r="J147" s="197"/>
      <c r="K147" s="198"/>
    </row>
    <row r="148" spans="1:11" ht="12.75" customHeight="1" x14ac:dyDescent="0.2">
      <c r="B148" s="58" t="s">
        <v>2</v>
      </c>
      <c r="C148" s="171" t="s">
        <v>98</v>
      </c>
      <c r="D148" s="173"/>
      <c r="E148" s="173"/>
      <c r="F148" s="173"/>
      <c r="G148" s="173"/>
      <c r="H148" s="173"/>
      <c r="I148" s="178"/>
      <c r="J148" s="178"/>
      <c r="K148" s="179"/>
    </row>
    <row r="149" spans="1:11" ht="12.75" customHeight="1" x14ac:dyDescent="0.2">
      <c r="B149" s="35" t="s">
        <v>3</v>
      </c>
      <c r="C149" s="123" t="s">
        <v>99</v>
      </c>
      <c r="D149" s="130"/>
      <c r="E149" s="130"/>
      <c r="F149" s="130"/>
      <c r="G149" s="130"/>
      <c r="H149" s="130"/>
      <c r="I149" s="131"/>
      <c r="J149" s="131"/>
      <c r="K149" s="132"/>
    </row>
    <row r="150" spans="1:11" ht="12.75" customHeight="1" x14ac:dyDescent="0.2">
      <c r="B150" s="35" t="s">
        <v>4</v>
      </c>
      <c r="C150" s="123" t="s">
        <v>100</v>
      </c>
      <c r="D150" s="130"/>
      <c r="E150" s="130"/>
      <c r="F150" s="130"/>
      <c r="G150" s="130"/>
      <c r="H150" s="130"/>
      <c r="I150" s="131"/>
      <c r="J150" s="131"/>
      <c r="K150" s="132"/>
    </row>
    <row r="151" spans="1:11" ht="12.75" customHeight="1" x14ac:dyDescent="0.2">
      <c r="B151" s="35" t="s">
        <v>5</v>
      </c>
      <c r="C151" s="123" t="s">
        <v>101</v>
      </c>
      <c r="D151" s="130"/>
      <c r="E151" s="130"/>
      <c r="F151" s="130"/>
      <c r="G151" s="130"/>
      <c r="H151" s="130"/>
      <c r="I151" s="131"/>
      <c r="J151" s="131"/>
      <c r="K151" s="132"/>
    </row>
    <row r="152" spans="1:11" ht="12.75" customHeight="1" x14ac:dyDescent="0.2">
      <c r="B152" s="35" t="s">
        <v>6</v>
      </c>
      <c r="C152" s="123" t="s">
        <v>102</v>
      </c>
      <c r="D152" s="130"/>
      <c r="E152" s="130"/>
      <c r="F152" s="130"/>
      <c r="G152" s="130"/>
      <c r="H152" s="130"/>
      <c r="I152" s="131"/>
      <c r="J152" s="131"/>
      <c r="K152" s="132"/>
    </row>
    <row r="153" spans="1:11" ht="27" customHeight="1" x14ac:dyDescent="0.2">
      <c r="B153" s="35" t="s">
        <v>7</v>
      </c>
      <c r="C153" s="123" t="s">
        <v>103</v>
      </c>
      <c r="D153" s="130"/>
      <c r="E153" s="130"/>
      <c r="F153" s="130"/>
      <c r="G153" s="130"/>
      <c r="H153" s="130"/>
      <c r="I153" s="131"/>
      <c r="J153" s="131"/>
      <c r="K153" s="132"/>
    </row>
    <row r="154" spans="1:11" ht="13.5" customHeight="1" x14ac:dyDescent="0.2">
      <c r="B154" s="35" t="s">
        <v>8</v>
      </c>
      <c r="C154" s="123" t="s">
        <v>104</v>
      </c>
      <c r="D154" s="130"/>
      <c r="E154" s="130"/>
      <c r="F154" s="130"/>
      <c r="G154" s="130"/>
      <c r="H154" s="130"/>
      <c r="I154" s="131"/>
      <c r="J154" s="131"/>
      <c r="K154" s="132"/>
    </row>
    <row r="155" spans="1:11" ht="26.25" customHeight="1" x14ac:dyDescent="0.2">
      <c r="B155" s="37"/>
      <c r="C155" s="126" t="s">
        <v>105</v>
      </c>
      <c r="D155" s="127"/>
      <c r="E155" s="127"/>
      <c r="F155" s="127"/>
      <c r="G155" s="127"/>
      <c r="H155" s="127"/>
      <c r="I155" s="128"/>
      <c r="J155" s="128"/>
      <c r="K155" s="129"/>
    </row>
    <row r="156" spans="1:11" ht="30" customHeight="1" x14ac:dyDescent="0.2">
      <c r="B156" s="46"/>
      <c r="C156" s="3" t="s">
        <v>57</v>
      </c>
      <c r="D156" s="3"/>
      <c r="E156" s="3"/>
      <c r="F156" s="3"/>
      <c r="G156" s="3"/>
      <c r="H156" s="3"/>
      <c r="I156" s="3"/>
      <c r="J156" s="3"/>
      <c r="K156" s="3"/>
    </row>
    <row r="159" spans="1:11" ht="68.45" customHeight="1" x14ac:dyDescent="0.2">
      <c r="B159" s="58" t="s">
        <v>311</v>
      </c>
      <c r="C159" s="199" t="s">
        <v>287</v>
      </c>
      <c r="D159" s="200"/>
      <c r="E159" s="200"/>
      <c r="F159" s="200"/>
      <c r="G159" s="200"/>
      <c r="H159" s="200"/>
      <c r="I159" s="201"/>
      <c r="J159" s="54"/>
      <c r="K159" s="55"/>
    </row>
    <row r="160" spans="1:11" ht="12.75" customHeight="1" x14ac:dyDescent="0.2">
      <c r="A160" s="47"/>
      <c r="B160" s="88"/>
      <c r="K160" s="69"/>
    </row>
    <row r="161" spans="1:12" ht="52.5" customHeight="1" x14ac:dyDescent="0.2">
      <c r="A161" s="47"/>
      <c r="B161" s="37" t="s">
        <v>312</v>
      </c>
      <c r="C161" s="191" t="s">
        <v>313</v>
      </c>
      <c r="D161" s="192"/>
      <c r="E161" s="192"/>
      <c r="F161" s="192"/>
      <c r="G161" s="192"/>
      <c r="H161" s="192"/>
      <c r="I161" s="193"/>
      <c r="J161" s="194"/>
      <c r="K161" s="195"/>
    </row>
    <row r="162" spans="1:12" ht="12.75" customHeight="1" x14ac:dyDescent="0.2">
      <c r="A162" s="47"/>
    </row>
    <row r="163" spans="1:12" ht="39.75" customHeight="1" x14ac:dyDescent="0.2">
      <c r="B163" s="53">
        <v>18</v>
      </c>
      <c r="C163" s="190" t="s">
        <v>47</v>
      </c>
      <c r="D163" s="185"/>
      <c r="E163" s="185"/>
      <c r="F163" s="185"/>
      <c r="G163" s="185"/>
      <c r="H163" s="185"/>
      <c r="I163" s="186"/>
      <c r="J163" s="72"/>
      <c r="K163" s="55"/>
    </row>
    <row r="165" spans="1:12" ht="40.5" customHeight="1" x14ac:dyDescent="0.2">
      <c r="A165" s="89"/>
      <c r="B165" s="53">
        <v>19</v>
      </c>
      <c r="C165" s="184" t="s">
        <v>106</v>
      </c>
      <c r="D165" s="185"/>
      <c r="E165" s="185"/>
      <c r="F165" s="185"/>
      <c r="G165" s="185"/>
      <c r="H165" s="185"/>
      <c r="I165" s="186"/>
      <c r="J165" s="72"/>
      <c r="K165" s="54"/>
      <c r="L165" s="88"/>
    </row>
    <row r="166" spans="1:12" ht="4.5" customHeight="1" thickBot="1" x14ac:dyDescent="0.25">
      <c r="C166" s="13"/>
      <c r="D166" s="46"/>
    </row>
    <row r="167" spans="1:12" ht="39" customHeight="1" thickBot="1" x14ac:dyDescent="0.3">
      <c r="B167" s="187" t="s">
        <v>46</v>
      </c>
      <c r="C167" s="188"/>
      <c r="D167" s="188"/>
      <c r="E167" s="188"/>
      <c r="F167" s="188"/>
      <c r="G167" s="188"/>
      <c r="H167" s="188"/>
      <c r="I167" s="188"/>
      <c r="J167" s="188"/>
      <c r="K167" s="189"/>
    </row>
    <row r="168" spans="1:12" ht="13.5" customHeight="1" x14ac:dyDescent="0.25">
      <c r="B168" s="64"/>
      <c r="C168" s="65"/>
      <c r="D168" s="65"/>
      <c r="E168" s="65"/>
      <c r="F168" s="65"/>
      <c r="G168" s="65"/>
      <c r="H168" s="65"/>
      <c r="I168" s="65"/>
      <c r="J168" s="65"/>
      <c r="K168" s="66"/>
    </row>
    <row r="169" spans="1:12" ht="43.5" customHeight="1" thickBot="1" x14ac:dyDescent="0.25">
      <c r="B169" s="175" t="s">
        <v>10</v>
      </c>
      <c r="C169" s="176"/>
      <c r="D169" s="176"/>
      <c r="E169" s="176"/>
      <c r="F169" s="176"/>
      <c r="G169" s="176"/>
      <c r="H169" s="176"/>
      <c r="I169" s="176"/>
      <c r="J169" s="176"/>
      <c r="K169" s="177"/>
    </row>
    <row r="170" spans="1:12" ht="13.5" customHeight="1" x14ac:dyDescent="0.2">
      <c r="C170" s="59"/>
    </row>
    <row r="171" spans="1:12" ht="13.5" customHeight="1" x14ac:dyDescent="0.2"/>
    <row r="172" spans="1:12" ht="13.5" hidden="1" customHeight="1" x14ac:dyDescent="0.2">
      <c r="B172" s="63"/>
      <c r="C172" s="59"/>
    </row>
    <row r="173" spans="1:12" ht="13.5" hidden="1" customHeight="1" x14ac:dyDescent="0.2">
      <c r="C173" s="59"/>
    </row>
    <row r="174" spans="1:12" ht="13.5" hidden="1" customHeight="1" x14ac:dyDescent="0.2">
      <c r="C174" s="49" t="s">
        <v>61</v>
      </c>
      <c r="D174" s="49" t="s">
        <v>62</v>
      </c>
      <c r="E174" s="49">
        <v>2018</v>
      </c>
      <c r="F174" s="49" t="s">
        <v>64</v>
      </c>
      <c r="G174" s="49"/>
      <c r="H174" s="49" t="s">
        <v>93</v>
      </c>
      <c r="I174" s="49" t="s">
        <v>94</v>
      </c>
      <c r="J174" s="49" t="s">
        <v>95</v>
      </c>
      <c r="K174" s="49">
        <v>1</v>
      </c>
      <c r="L174" s="49">
        <v>1</v>
      </c>
    </row>
    <row r="175" spans="1:12" ht="13.5" hidden="1" customHeight="1" x14ac:dyDescent="0.2">
      <c r="C175" s="49" t="s">
        <v>65</v>
      </c>
      <c r="D175" s="49" t="s">
        <v>66</v>
      </c>
      <c r="E175" s="49">
        <v>2019</v>
      </c>
      <c r="F175" s="49">
        <v>3</v>
      </c>
      <c r="G175" s="49"/>
      <c r="H175" s="49">
        <v>15</v>
      </c>
      <c r="I175" s="49">
        <v>1</v>
      </c>
      <c r="J175" s="49">
        <v>4</v>
      </c>
      <c r="K175" s="49">
        <v>2</v>
      </c>
      <c r="L175" s="49">
        <v>1</v>
      </c>
    </row>
    <row r="176" spans="1:12" ht="13.5" hidden="1" customHeight="1" x14ac:dyDescent="0.2">
      <c r="C176" s="49" t="s">
        <v>69</v>
      </c>
      <c r="D176" s="49" t="s">
        <v>70</v>
      </c>
      <c r="E176" s="49">
        <v>2020</v>
      </c>
      <c r="F176" s="49" t="s">
        <v>68</v>
      </c>
      <c r="G176" s="49"/>
      <c r="H176" s="49"/>
      <c r="I176" s="49"/>
      <c r="J176" s="49"/>
      <c r="K176" s="49">
        <v>3</v>
      </c>
      <c r="L176" s="49">
        <v>1</v>
      </c>
    </row>
    <row r="177" spans="3:12" ht="13.5" hidden="1" customHeight="1" x14ac:dyDescent="0.2">
      <c r="C177" s="49" t="s">
        <v>71</v>
      </c>
      <c r="D177" s="49" t="s">
        <v>72</v>
      </c>
      <c r="E177" s="49">
        <v>2021</v>
      </c>
      <c r="F177" s="49">
        <v>1</v>
      </c>
      <c r="G177" s="49"/>
      <c r="H177" s="49"/>
      <c r="I177" s="49"/>
      <c r="J177" s="49"/>
      <c r="K177" s="49">
        <v>4</v>
      </c>
      <c r="L177" s="49">
        <v>1</v>
      </c>
    </row>
    <row r="178" spans="3:12" ht="13.5" hidden="1" customHeight="1" x14ac:dyDescent="0.2">
      <c r="C178" s="49" t="s">
        <v>73</v>
      </c>
      <c r="D178" s="49" t="s">
        <v>74</v>
      </c>
      <c r="E178" s="49" t="s">
        <v>75</v>
      </c>
      <c r="F178" s="49" t="s">
        <v>330</v>
      </c>
      <c r="G178" s="49"/>
      <c r="H178" s="49"/>
      <c r="I178" s="49"/>
      <c r="J178" s="49"/>
      <c r="K178" s="49" t="s">
        <v>301</v>
      </c>
      <c r="L178" s="49" t="b">
        <v>0</v>
      </c>
    </row>
    <row r="179" spans="3:12" ht="13.5" hidden="1" customHeight="1" x14ac:dyDescent="0.2">
      <c r="C179" s="49" t="s">
        <v>76</v>
      </c>
      <c r="D179" s="49" t="s">
        <v>77</v>
      </c>
      <c r="E179" s="49"/>
      <c r="F179" s="49" t="str">
        <f>B33</f>
        <v>NA</v>
      </c>
      <c r="G179" s="49"/>
      <c r="H179" s="49"/>
      <c r="I179" s="49"/>
      <c r="J179" s="49"/>
      <c r="K179" s="49">
        <v>5</v>
      </c>
      <c r="L179" s="49">
        <v>1</v>
      </c>
    </row>
    <row r="180" spans="3:12" hidden="1" x14ac:dyDescent="0.2">
      <c r="C180" s="49" t="s">
        <v>78</v>
      </c>
      <c r="D180" s="49" t="s">
        <v>79</v>
      </c>
      <c r="E180" s="49"/>
      <c r="F180" s="49"/>
      <c r="G180" s="49"/>
      <c r="H180" s="49"/>
      <c r="I180" s="49"/>
      <c r="J180" s="49"/>
      <c r="K180" s="49">
        <v>6</v>
      </c>
      <c r="L180" s="49">
        <v>2</v>
      </c>
    </row>
    <row r="181" spans="3:12" hidden="1" x14ac:dyDescent="0.2">
      <c r="C181" s="49" t="s">
        <v>80</v>
      </c>
      <c r="D181" s="49" t="s">
        <v>81</v>
      </c>
      <c r="E181" s="49"/>
      <c r="F181" s="49"/>
      <c r="G181" s="49"/>
      <c r="H181" s="49"/>
      <c r="I181" s="49"/>
      <c r="J181" s="49"/>
      <c r="K181" s="49">
        <v>7</v>
      </c>
      <c r="L181" s="49">
        <v>2</v>
      </c>
    </row>
    <row r="182" spans="3:12" hidden="1" x14ac:dyDescent="0.2">
      <c r="C182" s="49" t="s">
        <v>82</v>
      </c>
      <c r="D182" s="49" t="s">
        <v>83</v>
      </c>
      <c r="E182" s="49"/>
      <c r="F182" s="49"/>
      <c r="G182" s="49"/>
      <c r="H182" s="49"/>
      <c r="I182" s="49"/>
      <c r="J182" s="49"/>
      <c r="K182" s="49">
        <v>8</v>
      </c>
      <c r="L182" s="49">
        <v>2</v>
      </c>
    </row>
    <row r="183" spans="3:12" hidden="1" x14ac:dyDescent="0.2">
      <c r="C183" s="49" t="s">
        <v>84</v>
      </c>
      <c r="D183" s="49" t="s">
        <v>85</v>
      </c>
      <c r="E183" s="49"/>
      <c r="F183" s="49"/>
      <c r="G183" s="49"/>
      <c r="H183" s="49"/>
      <c r="I183" s="49"/>
      <c r="J183" s="49"/>
      <c r="K183" s="49">
        <v>9</v>
      </c>
      <c r="L183" s="49">
        <v>2</v>
      </c>
    </row>
    <row r="184" spans="3:12" hidden="1" x14ac:dyDescent="0.2">
      <c r="C184" s="49" t="s">
        <v>86</v>
      </c>
      <c r="D184" s="49" t="s">
        <v>87</v>
      </c>
      <c r="E184" s="49"/>
      <c r="F184" s="49"/>
      <c r="G184" s="49"/>
      <c r="H184" s="49"/>
      <c r="I184" s="49"/>
      <c r="J184" s="49"/>
      <c r="K184" s="49">
        <v>10</v>
      </c>
      <c r="L184" s="49">
        <v>1</v>
      </c>
    </row>
    <row r="185" spans="3:12" hidden="1" x14ac:dyDescent="0.2">
      <c r="C185" s="49" t="s">
        <v>88</v>
      </c>
      <c r="D185" s="49" t="s">
        <v>89</v>
      </c>
      <c r="E185" s="49"/>
      <c r="F185" s="49"/>
      <c r="G185" s="49"/>
      <c r="H185" s="49"/>
      <c r="I185" s="49"/>
      <c r="J185" s="49"/>
      <c r="K185" s="49">
        <v>11</v>
      </c>
      <c r="L185" s="49">
        <v>2</v>
      </c>
    </row>
    <row r="186" spans="3:12" hidden="1" x14ac:dyDescent="0.2">
      <c r="C186" s="49" t="s">
        <v>90</v>
      </c>
      <c r="D186" s="49" t="s">
        <v>91</v>
      </c>
      <c r="E186" s="49"/>
      <c r="F186" s="49"/>
      <c r="G186" s="49"/>
      <c r="H186" s="49"/>
      <c r="I186" s="49"/>
      <c r="J186" s="49"/>
      <c r="K186" s="49" t="s">
        <v>199</v>
      </c>
      <c r="L186" s="49">
        <v>2</v>
      </c>
    </row>
    <row r="187" spans="3:12" hidden="1" x14ac:dyDescent="0.2">
      <c r="C187" s="49" t="s">
        <v>92</v>
      </c>
      <c r="D187" s="49"/>
      <c r="E187" s="49"/>
      <c r="F187" s="49"/>
      <c r="G187" s="49"/>
      <c r="H187" s="49"/>
      <c r="I187" s="49"/>
      <c r="J187" s="49"/>
      <c r="K187" s="49" t="s">
        <v>327</v>
      </c>
      <c r="L187" s="49" t="b">
        <v>1</v>
      </c>
    </row>
    <row r="188" spans="3:12" hidden="1" x14ac:dyDescent="0.2">
      <c r="C188" s="49" t="s">
        <v>96</v>
      </c>
      <c r="D188" s="49"/>
      <c r="E188" s="49"/>
      <c r="F188" s="49"/>
      <c r="G188" s="49"/>
      <c r="H188" s="49"/>
      <c r="I188" s="49"/>
      <c r="J188" s="49"/>
      <c r="K188" s="49" t="s">
        <v>328</v>
      </c>
      <c r="L188" s="49" t="str">
        <f>I96</f>
        <v>Type Name Here</v>
      </c>
    </row>
    <row r="189" spans="3:12" hidden="1" x14ac:dyDescent="0.2">
      <c r="C189" s="49" t="s">
        <v>16</v>
      </c>
      <c r="D189" s="49"/>
      <c r="E189" s="49"/>
      <c r="F189" s="49"/>
      <c r="G189" s="49"/>
      <c r="H189" s="49"/>
      <c r="I189" s="49"/>
      <c r="J189" s="49"/>
      <c r="K189" s="49" t="s">
        <v>200</v>
      </c>
      <c r="L189" s="49">
        <v>2</v>
      </c>
    </row>
    <row r="190" spans="3:12" hidden="1" x14ac:dyDescent="0.2">
      <c r="C190" s="49" t="s">
        <v>17</v>
      </c>
      <c r="D190" s="49"/>
      <c r="E190" s="49"/>
      <c r="F190" s="49"/>
      <c r="G190" s="49"/>
      <c r="H190" s="49"/>
      <c r="I190" s="49"/>
      <c r="J190" s="49"/>
      <c r="K190" s="49" t="s">
        <v>275</v>
      </c>
      <c r="L190" s="49">
        <v>2</v>
      </c>
    </row>
    <row r="191" spans="3:12" hidden="1" x14ac:dyDescent="0.2">
      <c r="C191" s="49" t="s">
        <v>18</v>
      </c>
      <c r="D191" s="49"/>
      <c r="E191" s="49"/>
      <c r="F191" s="49"/>
      <c r="G191" s="49"/>
      <c r="H191" s="49"/>
      <c r="I191" s="49"/>
      <c r="J191" s="49"/>
      <c r="K191" s="49" t="s">
        <v>276</v>
      </c>
      <c r="L191" s="49">
        <v>2</v>
      </c>
    </row>
    <row r="192" spans="3:12" hidden="1" x14ac:dyDescent="0.2">
      <c r="C192" s="49" t="s">
        <v>19</v>
      </c>
      <c r="D192" s="49"/>
      <c r="E192" s="49"/>
      <c r="F192" s="49"/>
      <c r="G192" s="49"/>
      <c r="H192" s="49"/>
      <c r="I192" s="49"/>
      <c r="J192" s="49"/>
      <c r="K192" s="49" t="s">
        <v>258</v>
      </c>
      <c r="L192" s="49">
        <v>2</v>
      </c>
    </row>
    <row r="193" spans="3:12" hidden="1" x14ac:dyDescent="0.2">
      <c r="C193" s="49" t="s">
        <v>20</v>
      </c>
      <c r="D193" s="49"/>
      <c r="E193" s="49"/>
      <c r="F193" s="49"/>
      <c r="G193" s="49"/>
      <c r="H193" s="49"/>
      <c r="I193" s="49"/>
      <c r="J193" s="49"/>
      <c r="K193" s="49" t="s">
        <v>259</v>
      </c>
      <c r="L193" s="49" t="b">
        <v>0</v>
      </c>
    </row>
    <row r="194" spans="3:12" hidden="1" x14ac:dyDescent="0.2">
      <c r="C194" s="49" t="s">
        <v>21</v>
      </c>
      <c r="D194" s="49"/>
      <c r="E194" s="49"/>
      <c r="F194" s="49"/>
      <c r="G194" s="49"/>
      <c r="H194" s="49"/>
      <c r="I194" s="49"/>
      <c r="J194" s="49"/>
      <c r="K194" s="49">
        <v>14</v>
      </c>
      <c r="L194" s="49">
        <v>2</v>
      </c>
    </row>
    <row r="195" spans="3:12" hidden="1" x14ac:dyDescent="0.2">
      <c r="C195" s="49" t="s">
        <v>22</v>
      </c>
      <c r="D195" s="49"/>
      <c r="E195" s="49"/>
      <c r="F195" s="49"/>
      <c r="G195" s="49"/>
      <c r="H195" s="49"/>
      <c r="I195" s="49"/>
      <c r="J195" s="49"/>
      <c r="K195" s="49">
        <v>15</v>
      </c>
      <c r="L195" s="49">
        <v>2</v>
      </c>
    </row>
    <row r="196" spans="3:12" hidden="1" x14ac:dyDescent="0.2">
      <c r="C196" s="49" t="s">
        <v>23</v>
      </c>
      <c r="D196" s="49"/>
      <c r="E196" s="49"/>
      <c r="F196" s="49"/>
      <c r="G196" s="49"/>
      <c r="H196" s="49"/>
      <c r="I196" s="49"/>
      <c r="J196" s="49"/>
      <c r="K196" s="49">
        <v>16</v>
      </c>
      <c r="L196" s="49">
        <v>1</v>
      </c>
    </row>
    <row r="197" spans="3:12" hidden="1" x14ac:dyDescent="0.2">
      <c r="C197" s="49" t="s">
        <v>24</v>
      </c>
      <c r="D197" s="49"/>
      <c r="E197" s="49"/>
      <c r="F197" s="49"/>
      <c r="G197" s="49"/>
      <c r="H197" s="49"/>
      <c r="I197" s="49"/>
      <c r="J197" s="49"/>
      <c r="K197" s="49" t="s">
        <v>311</v>
      </c>
      <c r="L197" s="49" t="b">
        <v>0</v>
      </c>
    </row>
    <row r="198" spans="3:12" hidden="1" x14ac:dyDescent="0.2">
      <c r="C198" s="49" t="s">
        <v>25</v>
      </c>
      <c r="D198" s="49"/>
      <c r="E198" s="49"/>
      <c r="F198" s="49"/>
      <c r="G198" s="49"/>
      <c r="H198" s="49"/>
      <c r="I198" s="49"/>
      <c r="J198" s="49"/>
      <c r="K198" s="49" t="s">
        <v>312</v>
      </c>
      <c r="L198" s="49">
        <f>J161</f>
        <v>0</v>
      </c>
    </row>
    <row r="199" spans="3:12" hidden="1" x14ac:dyDescent="0.2">
      <c r="C199" s="49" t="s">
        <v>26</v>
      </c>
      <c r="D199" s="49"/>
      <c r="E199" s="49"/>
      <c r="F199" s="49"/>
      <c r="G199" s="49"/>
      <c r="H199" s="49"/>
      <c r="I199" s="49"/>
      <c r="J199" s="49"/>
      <c r="K199" s="49">
        <v>18</v>
      </c>
      <c r="L199" s="49" t="b">
        <v>0</v>
      </c>
    </row>
    <row r="200" spans="3:12" hidden="1" x14ac:dyDescent="0.2">
      <c r="C200" s="49" t="s">
        <v>28</v>
      </c>
      <c r="D200" s="49"/>
      <c r="E200" s="49"/>
      <c r="F200" s="49"/>
      <c r="G200" s="49"/>
      <c r="H200" s="49"/>
      <c r="I200" s="49"/>
      <c r="J200" s="49"/>
      <c r="K200" s="49">
        <v>19</v>
      </c>
      <c r="L200" s="49" t="b">
        <v>0</v>
      </c>
    </row>
    <row r="201" spans="3:12" hidden="1" x14ac:dyDescent="0.2">
      <c r="C201" s="49" t="s">
        <v>29</v>
      </c>
      <c r="D201" s="49"/>
      <c r="E201" s="49"/>
      <c r="F201" s="49"/>
      <c r="G201" s="49"/>
      <c r="H201" s="49"/>
      <c r="I201" s="49"/>
      <c r="J201" s="49"/>
      <c r="K201" s="49"/>
      <c r="L201" s="49"/>
    </row>
    <row r="202" spans="3:12" hidden="1" x14ac:dyDescent="0.2">
      <c r="C202" s="49" t="s">
        <v>30</v>
      </c>
      <c r="D202" s="49"/>
      <c r="E202" s="49"/>
      <c r="F202" s="49"/>
      <c r="G202" s="49"/>
      <c r="H202" s="49"/>
      <c r="I202" s="49"/>
      <c r="J202" s="49"/>
      <c r="K202" s="49"/>
      <c r="L202" s="49"/>
    </row>
    <row r="203" spans="3:12" hidden="1" x14ac:dyDescent="0.2">
      <c r="C203" s="49" t="s">
        <v>31</v>
      </c>
      <c r="D203" s="49"/>
      <c r="E203" s="49"/>
      <c r="F203" s="49"/>
      <c r="G203" s="49"/>
      <c r="H203" s="49"/>
      <c r="I203" s="49"/>
      <c r="J203" s="49"/>
      <c r="K203" s="49"/>
      <c r="L203" s="49"/>
    </row>
    <row r="204" spans="3:12" hidden="1" x14ac:dyDescent="0.2">
      <c r="C204" s="49" t="s">
        <v>33</v>
      </c>
      <c r="D204" s="49"/>
      <c r="E204" s="49"/>
      <c r="F204" s="49"/>
      <c r="G204" s="49"/>
      <c r="H204" s="49"/>
      <c r="I204" s="49"/>
      <c r="J204" s="49"/>
      <c r="K204" s="49"/>
    </row>
    <row r="205" spans="3:12" hidden="1" x14ac:dyDescent="0.2">
      <c r="C205" s="49" t="s">
        <v>34</v>
      </c>
      <c r="D205" s="49"/>
      <c r="E205" s="49"/>
      <c r="F205" s="49"/>
      <c r="G205" s="49"/>
      <c r="H205" s="49"/>
      <c r="I205" s="49"/>
      <c r="J205" s="49"/>
    </row>
    <row r="206" spans="3:12" hidden="1" x14ac:dyDescent="0.2"/>
    <row r="207" spans="3:12" hidden="1" x14ac:dyDescent="0.2"/>
    <row r="213" ht="141.75" customHeight="1" x14ac:dyDescent="0.2"/>
  </sheetData>
  <sheetProtection sheet="1" objects="1" scenarios="1" formatCells="0" formatRows="0"/>
  <customSheetViews>
    <customSheetView guid="{EF553803-38DD-4207-AC2C-FEB1E1D84B10}" scale="125" showGridLines="0" hiddenRows="1" showRuler="0">
      <selection activeCell="D1" sqref="D1:I1"/>
      <pageMargins left="0.75" right="0.54" top="0.51" bottom="0.25" header="0.32" footer="0.16"/>
      <pageSetup paperSize="9" orientation="portrait" r:id="rId1"/>
      <headerFooter alignWithMargins="0">
        <oddHeader>&amp;CPage &amp;P of &amp;N Ethics proforma</oddHeader>
      </headerFooter>
    </customSheetView>
    <customSheetView guid="{2375876A-2B2C-41FE-96BC-AB43C9AAFB7F}" scale="160" showGridLines="0" hiddenRows="1" showRuler="0">
      <selection activeCell="D1" sqref="D1:I1"/>
      <pageMargins left="0.75" right="0.54" top="0.51" bottom="0.25" header="0.32" footer="0.16"/>
      <pageSetup paperSize="9" orientation="portrait" r:id="rId2"/>
      <headerFooter alignWithMargins="0">
        <oddHeader>&amp;CPage &amp;P of &amp;N Ethics proforma</oddHeader>
      </headerFooter>
    </customSheetView>
    <customSheetView guid="{3DA0DA80-2EF8-4A05-B497-817C82EE8CB8}" scale="125" showGridLines="0" hiddenRows="1" showRuler="0">
      <selection activeCell="D1" sqref="D1:I1"/>
      <pageMargins left="0.75" right="0.54" top="0.51" bottom="0.25" header="0.32" footer="0.16"/>
      <pageSetup paperSize="9" orientation="portrait" r:id="rId3"/>
      <headerFooter alignWithMargins="0">
        <oddHeader>&amp;CPage &amp;P of &amp;N Ethics proforma</oddHeader>
      </headerFooter>
    </customSheetView>
    <customSheetView guid="{40DB82D8-20C6-408E-84C6-FB4BA1936CA4}" scale="125" showGridLines="0" hiddenRows="1" showRuler="0">
      <selection activeCell="C149" sqref="C149:I149"/>
      <pageMargins left="0.75" right="0.54" top="0.51" bottom="0.25" header="0.32" footer="0.16"/>
      <pageSetup paperSize="9" orientation="portrait" r:id="rId4"/>
      <headerFooter alignWithMargins="0">
        <oddHeader>&amp;CPage &amp;P of &amp;N Ethics proforma</oddHeader>
      </headerFooter>
    </customSheetView>
    <customSheetView guid="{2D4DD0B6-1CEA-4946-A841-FD1E352A6C1D}" scale="125" showGridLines="0" hiddenRows="1">
      <selection activeCell="I15" sqref="I15"/>
      <pageMargins left="0.75" right="0.54" top="0.51" bottom="0.47" header="0.32" footer="0.25"/>
      <pageSetup paperSize="9" orientation="portrait" r:id="rId5"/>
      <headerFooter alignWithMargins="0">
        <oddHeader>&amp;CPage &amp;P of &amp;N Ethics proforma</oddHeader>
      </headerFooter>
    </customSheetView>
    <customSheetView guid="{59176427-3C32-4822-8E6C-3B5C11647ADD}" scale="125" showGridLines="0" hiddenRows="1" showRuler="0">
      <selection activeCell="D1" sqref="D1:I1"/>
      <pageMargins left="0.75" right="0.54" top="0.51" bottom="0.25" header="0.32" footer="0.16"/>
      <pageSetup paperSize="9" orientation="portrait" r:id="rId6"/>
      <headerFooter alignWithMargins="0">
        <oddHeader>&amp;CPage &amp;P of &amp;N Ethics proforma</oddHeader>
      </headerFooter>
    </customSheetView>
    <customSheetView guid="{84554BFE-6C45-4B11-A954-E593719A8B1E}" scale="125" showGridLines="0" hiddenRows="1" showRuler="0">
      <selection activeCell="N5" sqref="N5"/>
      <pageMargins left="0.75" right="0.54" top="0.51" bottom="0.25" header="0.32" footer="0.16"/>
      <pageSetup paperSize="9" orientation="portrait" r:id="rId7"/>
      <headerFooter alignWithMargins="0">
        <oddHeader>&amp;CPage &amp;P of &amp;N Ethics proforma</oddHeader>
      </headerFooter>
    </customSheetView>
  </customSheetViews>
  <mergeCells count="101">
    <mergeCell ref="C75:H75"/>
    <mergeCell ref="C96:H96"/>
    <mergeCell ref="C85:H85"/>
    <mergeCell ref="C86:H86"/>
    <mergeCell ref="C93:H93"/>
    <mergeCell ref="C82:H82"/>
    <mergeCell ref="C89:K89"/>
    <mergeCell ref="C83:H83"/>
    <mergeCell ref="C95:H95"/>
    <mergeCell ref="I96:K96"/>
    <mergeCell ref="I95:K95"/>
    <mergeCell ref="C94:H94"/>
    <mergeCell ref="D1:I1"/>
    <mergeCell ref="C6:K6"/>
    <mergeCell ref="B66:J66"/>
    <mergeCell ref="C76:H76"/>
    <mergeCell ref="D4:I4"/>
    <mergeCell ref="C7:K7"/>
    <mergeCell ref="C8:K8"/>
    <mergeCell ref="I52:J52"/>
    <mergeCell ref="C9:K9"/>
    <mergeCell ref="B54:H54"/>
    <mergeCell ref="I54:J54"/>
    <mergeCell ref="B57:H57"/>
    <mergeCell ref="B58:H58"/>
    <mergeCell ref="B59:H59"/>
    <mergeCell ref="I56:J56"/>
    <mergeCell ref="I59:J59"/>
    <mergeCell ref="B56:H56"/>
    <mergeCell ref="I57:J57"/>
    <mergeCell ref="I58:J58"/>
    <mergeCell ref="B36:E36"/>
    <mergeCell ref="B35:J35"/>
    <mergeCell ref="H69:K69"/>
    <mergeCell ref="B49:J49"/>
    <mergeCell ref="I55:J55"/>
    <mergeCell ref="B169:K169"/>
    <mergeCell ref="C152:K152"/>
    <mergeCell ref="C148:K148"/>
    <mergeCell ref="C153:K153"/>
    <mergeCell ref="B120:K120"/>
    <mergeCell ref="C146:I146"/>
    <mergeCell ref="B128:K128"/>
    <mergeCell ref="B136:K136"/>
    <mergeCell ref="B121:K127"/>
    <mergeCell ref="B129:K135"/>
    <mergeCell ref="C165:I165"/>
    <mergeCell ref="B167:K167"/>
    <mergeCell ref="C163:I163"/>
    <mergeCell ref="C151:K151"/>
    <mergeCell ref="C161:I161"/>
    <mergeCell ref="J161:K161"/>
    <mergeCell ref="B147:K147"/>
    <mergeCell ref="C159:I159"/>
    <mergeCell ref="C117:K117"/>
    <mergeCell ref="C149:K149"/>
    <mergeCell ref="C80:H80"/>
    <mergeCell ref="C113:D113"/>
    <mergeCell ref="C112:I112"/>
    <mergeCell ref="C90:K90"/>
    <mergeCell ref="C87:H87"/>
    <mergeCell ref="C79:H79"/>
    <mergeCell ref="C81:H81"/>
    <mergeCell ref="C102:I102"/>
    <mergeCell ref="C119:I119"/>
    <mergeCell ref="E109:G109"/>
    <mergeCell ref="C109:D109"/>
    <mergeCell ref="C115:K115"/>
    <mergeCell ref="C84:H84"/>
    <mergeCell ref="C111:I111"/>
    <mergeCell ref="C99:H99"/>
    <mergeCell ref="E113:H113"/>
    <mergeCell ref="C98:H98"/>
    <mergeCell ref="C97:H97"/>
    <mergeCell ref="C107:H107"/>
    <mergeCell ref="C108:I108"/>
    <mergeCell ref="C101:I101"/>
    <mergeCell ref="B33:E33"/>
    <mergeCell ref="B32:J32"/>
    <mergeCell ref="C155:K155"/>
    <mergeCell ref="C154:K154"/>
    <mergeCell ref="C150:K150"/>
    <mergeCell ref="I60:J60"/>
    <mergeCell ref="C103:I103"/>
    <mergeCell ref="C105:I105"/>
    <mergeCell ref="B137:K143"/>
    <mergeCell ref="C78:H78"/>
    <mergeCell ref="B69:G69"/>
    <mergeCell ref="I62:J62"/>
    <mergeCell ref="B60:H60"/>
    <mergeCell ref="B61:H61"/>
    <mergeCell ref="H70:K70"/>
    <mergeCell ref="B70:G70"/>
    <mergeCell ref="B55:H55"/>
    <mergeCell ref="B45:J45"/>
    <mergeCell ref="B52:H52"/>
    <mergeCell ref="B62:H62"/>
    <mergeCell ref="I61:J61"/>
    <mergeCell ref="C77:H77"/>
    <mergeCell ref="B53:H53"/>
    <mergeCell ref="I53:J53"/>
  </mergeCells>
  <phoneticPr fontId="5" type="noConversion"/>
  <conditionalFormatting sqref="I66:J66">
    <cfRule type="cellIs" dxfId="78" priority="146" stopIfTrue="1" operator="equal">
      <formula>AND(I66="",M173=4)</formula>
    </cfRule>
  </conditionalFormatting>
  <conditionalFormatting sqref="A163 J163:K163">
    <cfRule type="expression" dxfId="77" priority="151" stopIfTrue="1">
      <formula>$L$199=FALSE</formula>
    </cfRule>
  </conditionalFormatting>
  <conditionalFormatting sqref="I97:K97 A97">
    <cfRule type="expression" dxfId="76" priority="160" stopIfTrue="1">
      <formula>$L$189=0</formula>
    </cfRule>
  </conditionalFormatting>
  <conditionalFormatting sqref="A98 I98:K98">
    <cfRule type="expression" dxfId="75" priority="161" stopIfTrue="1">
      <formula>$L$190=0</formula>
    </cfRule>
  </conditionalFormatting>
  <conditionalFormatting sqref="A83 I83:K83">
    <cfRule type="expression" dxfId="74" priority="162" stopIfTrue="1">
      <formula>$L$181=0</formula>
    </cfRule>
  </conditionalFormatting>
  <conditionalFormatting sqref="A84 I84:K84">
    <cfRule type="expression" dxfId="73" priority="163" stopIfTrue="1">
      <formula>$L$182=0</formula>
    </cfRule>
  </conditionalFormatting>
  <conditionalFormatting sqref="A85 I85:K85">
    <cfRule type="expression" dxfId="72" priority="164" stopIfTrue="1">
      <formula>$L$183=0</formula>
    </cfRule>
  </conditionalFormatting>
  <conditionalFormatting sqref="I86:K86 A86">
    <cfRule type="expression" dxfId="71" priority="165" stopIfTrue="1">
      <formula>$L$184=0</formula>
    </cfRule>
  </conditionalFormatting>
  <conditionalFormatting sqref="A87 I87:K87">
    <cfRule type="expression" dxfId="70" priority="166" stopIfTrue="1">
      <formula>$L$185=0</formula>
    </cfRule>
  </conditionalFormatting>
  <conditionalFormatting sqref="A96">
    <cfRule type="expression" dxfId="69" priority="167" stopIfTrue="1">
      <formula>$I$96="Type Name Here"</formula>
    </cfRule>
  </conditionalFormatting>
  <conditionalFormatting sqref="B45:J45 B49:J49 B53 B70 H70">
    <cfRule type="cellIs" dxfId="68" priority="168" stopIfTrue="1" operator="equal">
      <formula>""</formula>
    </cfRule>
  </conditionalFormatting>
  <conditionalFormatting sqref="B54:B62">
    <cfRule type="expression" dxfId="67" priority="172" stopIfTrue="1">
      <formula>$B$53=""</formula>
    </cfRule>
  </conditionalFormatting>
  <conditionalFormatting sqref="I53:J62">
    <cfRule type="expression" dxfId="66" priority="175" stopIfTrue="1">
      <formula>AND(B53&lt;&gt;"",I53="")</formula>
    </cfRule>
  </conditionalFormatting>
  <conditionalFormatting sqref="B66:H66">
    <cfRule type="cellIs" dxfId="65" priority="177" stopIfTrue="1" operator="equal">
      <formula>AND(B66="",F175=4)</formula>
    </cfRule>
  </conditionalFormatting>
  <conditionalFormatting sqref="I99:K99 A99">
    <cfRule type="expression" dxfId="64" priority="103" stopIfTrue="1">
      <formula>$L$191=0</formula>
    </cfRule>
  </conditionalFormatting>
  <conditionalFormatting sqref="A101 J101:K101">
    <cfRule type="expression" dxfId="63" priority="102" stopIfTrue="1">
      <formula>$L$192=0</formula>
    </cfRule>
  </conditionalFormatting>
  <conditionalFormatting sqref="J165:K165 A165">
    <cfRule type="expression" dxfId="62" priority="366" stopIfTrue="1">
      <formula>$L$200=FALSE</formula>
    </cfRule>
  </conditionalFormatting>
  <conditionalFormatting sqref="A159 J159:K159">
    <cfRule type="expression" dxfId="61" priority="463" stopIfTrue="1">
      <formula>$L$197=FALSE</formula>
    </cfRule>
  </conditionalFormatting>
  <conditionalFormatting sqref="A76 I76:K76">
    <cfRule type="expression" dxfId="60" priority="486" stopIfTrue="1">
      <formula>$L$175=0</formula>
    </cfRule>
  </conditionalFormatting>
  <conditionalFormatting sqref="A77 I77:K77">
    <cfRule type="expression" dxfId="59" priority="488" stopIfTrue="1">
      <formula>$L$176=0</formula>
    </cfRule>
  </conditionalFormatting>
  <conditionalFormatting sqref="A78 I78:K78">
    <cfRule type="expression" dxfId="58" priority="490" stopIfTrue="1">
      <formula>$L$177=0</formula>
    </cfRule>
  </conditionalFormatting>
  <conditionalFormatting sqref="A81 I81:K81">
    <cfRule type="expression" dxfId="57" priority="492" stopIfTrue="1">
      <formula>$L$179=0</formula>
    </cfRule>
  </conditionalFormatting>
  <conditionalFormatting sqref="A82 I82:K82">
    <cfRule type="expression" dxfId="56" priority="494" stopIfTrue="1">
      <formula>$L$180=0</formula>
    </cfRule>
  </conditionalFormatting>
  <conditionalFormatting sqref="A75 I75:K75">
    <cfRule type="expression" dxfId="55" priority="586" stopIfTrue="1">
      <formula>$L$174=0</formula>
    </cfRule>
  </conditionalFormatting>
  <conditionalFormatting sqref="A38:A42">
    <cfRule type="expression" dxfId="54" priority="596" stopIfTrue="1">
      <formula>$H$175=32</formula>
    </cfRule>
  </conditionalFormatting>
  <conditionalFormatting sqref="F38:F42">
    <cfRule type="expression" dxfId="53" priority="597" stopIfTrue="1">
      <formula>$J$175=5</formula>
    </cfRule>
  </conditionalFormatting>
  <conditionalFormatting sqref="B38:E38 B42:E42">
    <cfRule type="expression" dxfId="52" priority="598" stopIfTrue="1">
      <formula>$I$175=13</formula>
    </cfRule>
  </conditionalFormatting>
  <conditionalFormatting sqref="A19:E19 F12:F19 B11:F11 A11:A18">
    <cfRule type="expression" dxfId="51" priority="600" stopIfTrue="1">
      <formula>$F$175=0</formula>
    </cfRule>
  </conditionalFormatting>
  <conditionalFormatting sqref="A22:A29 B29:F29 F21:F28 A21:E21">
    <cfRule type="expression" dxfId="50" priority="604" stopIfTrue="1">
      <formula>$F$177=0</formula>
    </cfRule>
  </conditionalFormatting>
  <conditionalFormatting sqref="A107:A109 J107:K107">
    <cfRule type="expression" priority="608" stopIfTrue="1">
      <formula>$L$194&gt;0</formula>
    </cfRule>
  </conditionalFormatting>
  <conditionalFormatting sqref="A107:A109 J107:K107">
    <cfRule type="expression" dxfId="49" priority="610" stopIfTrue="1">
      <formula>$L$194=0</formula>
    </cfRule>
  </conditionalFormatting>
  <conditionalFormatting sqref="C108">
    <cfRule type="expression" dxfId="48" priority="612" stopIfTrue="1">
      <formula>$L$194=1</formula>
    </cfRule>
  </conditionalFormatting>
  <conditionalFormatting sqref="C109:I109">
    <cfRule type="expression" dxfId="47" priority="613" stopIfTrue="1">
      <formula>$L$194=1</formula>
    </cfRule>
  </conditionalFormatting>
  <conditionalFormatting sqref="C102:I102">
    <cfRule type="expression" dxfId="46" priority="620" stopIfTrue="1">
      <formula>$L$192=1</formula>
    </cfRule>
  </conditionalFormatting>
  <conditionalFormatting sqref="C103:I103">
    <cfRule type="expression" dxfId="45" priority="621" stopIfTrue="1">
      <formula>$L$192=1</formula>
    </cfRule>
  </conditionalFormatting>
  <conditionalFormatting sqref="B30:B31">
    <cfRule type="expression" dxfId="44" priority="685" stopIfTrue="1">
      <formula>AND(F175=6,F177&lt;&gt;4)</formula>
    </cfRule>
  </conditionalFormatting>
  <conditionalFormatting sqref="C112">
    <cfRule type="expression" dxfId="43" priority="59" stopIfTrue="1">
      <formula>$L$195=1</formula>
    </cfRule>
  </conditionalFormatting>
  <conditionalFormatting sqref="C113:I113">
    <cfRule type="expression" dxfId="42" priority="60" stopIfTrue="1">
      <formula>$L$195=1</formula>
    </cfRule>
  </conditionalFormatting>
  <conditionalFormatting sqref="E113:G113">
    <cfRule type="expression" dxfId="41" priority="55" stopIfTrue="1">
      <formula>$L$195=1</formula>
    </cfRule>
  </conditionalFormatting>
  <conditionalFormatting sqref="C79">
    <cfRule type="expression" dxfId="40" priority="54" stopIfTrue="1">
      <formula>$L$177=2</formula>
    </cfRule>
  </conditionalFormatting>
  <conditionalFormatting sqref="I79:K79">
    <cfRule type="expression" dxfId="39" priority="43" stopIfTrue="1">
      <formula>$L$177=0</formula>
    </cfRule>
  </conditionalFormatting>
  <conditionalFormatting sqref="A79">
    <cfRule type="expression" dxfId="38" priority="42" stopIfTrue="1">
      <formula>$L$177=0</formula>
    </cfRule>
  </conditionalFormatting>
  <conditionalFormatting sqref="A105">
    <cfRule type="expression" dxfId="37" priority="38" stopIfTrue="1">
      <formula>$L$193=FALSE</formula>
    </cfRule>
    <cfRule type="expression" priority="4" stopIfTrue="1">
      <formula>L192=2</formula>
    </cfRule>
  </conditionalFormatting>
  <conditionalFormatting sqref="A111">
    <cfRule type="expression" priority="35" stopIfTrue="1">
      <formula>$L$195&gt;0</formula>
    </cfRule>
  </conditionalFormatting>
  <conditionalFormatting sqref="A111">
    <cfRule type="expression" dxfId="36" priority="36" stopIfTrue="1">
      <formula>$L$195=0</formula>
    </cfRule>
  </conditionalFormatting>
  <conditionalFormatting sqref="J111:K111">
    <cfRule type="expression" priority="33" stopIfTrue="1">
      <formula>$L$195&gt;0</formula>
    </cfRule>
  </conditionalFormatting>
  <conditionalFormatting sqref="J111:K111">
    <cfRule type="expression" dxfId="35" priority="34" stopIfTrue="1">
      <formula>$L$195=0</formula>
    </cfRule>
  </conditionalFormatting>
  <conditionalFormatting sqref="A93:A94 I93:K94">
    <cfRule type="expression" dxfId="34" priority="692" stopIfTrue="1">
      <formula>$L$186=0</formula>
    </cfRule>
  </conditionalFormatting>
  <conditionalFormatting sqref="A95 I95">
    <cfRule type="expression" dxfId="33" priority="694" stopIfTrue="1">
      <formula>$L$187=FALSE</formula>
    </cfRule>
  </conditionalFormatting>
  <conditionalFormatting sqref="A119 J119:K119">
    <cfRule type="expression" dxfId="32" priority="704" stopIfTrue="1">
      <formula>$L$196=0</formula>
    </cfRule>
    <cfRule type="expression" priority="705" stopIfTrue="1">
      <formula>$L$196=2</formula>
    </cfRule>
  </conditionalFormatting>
  <conditionalFormatting sqref="A146">
    <cfRule type="expression" dxfId="31" priority="31" stopIfTrue="1">
      <formula>$L$196=0</formula>
    </cfRule>
    <cfRule type="expression" priority="32" stopIfTrue="1">
      <formula>$L$196=2</formula>
    </cfRule>
  </conditionalFormatting>
  <conditionalFormatting sqref="J146:K146">
    <cfRule type="expression" dxfId="30" priority="27" stopIfTrue="1">
      <formula>$L$196=0</formula>
    </cfRule>
    <cfRule type="expression" priority="28" stopIfTrue="1">
      <formula>$L$196=2</formula>
    </cfRule>
  </conditionalFormatting>
  <conditionalFormatting sqref="B121:K127">
    <cfRule type="expression" dxfId="29" priority="26">
      <formula>AND($B$121="",$L$196=1)</formula>
    </cfRule>
  </conditionalFormatting>
  <conditionalFormatting sqref="B129:K135">
    <cfRule type="expression" dxfId="28" priority="25">
      <formula>AND($B$129="",$L$196=1)</formula>
    </cfRule>
  </conditionalFormatting>
  <conditionalFormatting sqref="B137:K143">
    <cfRule type="expression" dxfId="27" priority="24">
      <formula>AND($B$137="",$L$196=1)</formula>
    </cfRule>
  </conditionalFormatting>
  <conditionalFormatting sqref="A80">
    <cfRule type="expression" priority="19" stopIfTrue="1">
      <formula>$L$177=3</formula>
    </cfRule>
    <cfRule type="expression" priority="20" stopIfTrue="1">
      <formula>$L$177=1</formula>
    </cfRule>
    <cfRule type="expression" dxfId="26" priority="21" stopIfTrue="1">
      <formula>$L$178=FALSE</formula>
    </cfRule>
  </conditionalFormatting>
  <conditionalFormatting sqref="I80:K80">
    <cfRule type="expression" priority="16" stopIfTrue="1">
      <formula>$L$177=3</formula>
    </cfRule>
    <cfRule type="expression" priority="17" stopIfTrue="1">
      <formula>$L$177=1</formula>
    </cfRule>
    <cfRule type="expression" dxfId="25" priority="18" stopIfTrue="1">
      <formula>$L$178=FALSE</formula>
    </cfRule>
  </conditionalFormatting>
  <conditionalFormatting sqref="A161">
    <cfRule type="expression" priority="14">
      <formula>$L$197=FALSE</formula>
    </cfRule>
    <cfRule type="expression" dxfId="24" priority="15">
      <formula>AND($L$197=TRUE,$L$198=0)</formula>
    </cfRule>
  </conditionalFormatting>
  <conditionalFormatting sqref="J161">
    <cfRule type="expression" priority="12">
      <formula>$L$197=FALSE</formula>
    </cfRule>
    <cfRule type="expression" dxfId="23" priority="13">
      <formula>AND($L$197=TRUE,$L$198=0)</formula>
    </cfRule>
  </conditionalFormatting>
  <conditionalFormatting sqref="A95">
    <cfRule type="expression" priority="11" stopIfTrue="1">
      <formula>$L$186&gt;1</formula>
    </cfRule>
  </conditionalFormatting>
  <conditionalFormatting sqref="A96">
    <cfRule type="expression" priority="10" stopIfTrue="1">
      <formula>$L$186&gt;1</formula>
    </cfRule>
  </conditionalFormatting>
  <conditionalFormatting sqref="I96">
    <cfRule type="expression" dxfId="22" priority="9" stopIfTrue="1">
      <formula>$I$96="Type Name Here"</formula>
    </cfRule>
  </conditionalFormatting>
  <conditionalFormatting sqref="I96">
    <cfRule type="expression" dxfId="21" priority="8" stopIfTrue="1">
      <formula>$L$186&gt;1</formula>
    </cfRule>
  </conditionalFormatting>
  <conditionalFormatting sqref="I95">
    <cfRule type="expression" priority="7" stopIfTrue="1">
      <formula>$L$186&gt;1</formula>
    </cfRule>
  </conditionalFormatting>
  <conditionalFormatting sqref="C94:H94">
    <cfRule type="expression" dxfId="20" priority="6">
      <formula>$L186=1</formula>
    </cfRule>
  </conditionalFormatting>
  <conditionalFormatting sqref="B33:E33">
    <cfRule type="expression" dxfId="19" priority="5">
      <formula>AND(F177=4,F179=0)</formula>
    </cfRule>
  </conditionalFormatting>
  <conditionalFormatting sqref="J105:K105">
    <cfRule type="expression" priority="1" stopIfTrue="1">
      <formula>$L$192=2</formula>
    </cfRule>
    <cfRule type="expression" dxfId="18" priority="2" stopIfTrue="1">
      <formula>$L$193=FALSE</formula>
    </cfRule>
  </conditionalFormatting>
  <hyperlinks>
    <hyperlink ref="C163:H163" r:id="rId8" display="I confirm that the relevant equality and diversity considerations, in accordance with University policy and School requirements, have been taken into account for the proposed research." xr:uid="{00000000-0004-0000-0000-000000000000}"/>
    <hyperlink ref="C9:K9" r:id="rId9" display="When completed, this document and any supporting material should be emailed to: psychethics@cardiff.ac.uk by the permanent member of staff associated with the project." xr:uid="{00000000-0004-0000-0000-000001000000}"/>
    <hyperlink ref="C165:I165" r:id="rId10" display="I am familiar with the BPS Guidelines for ethical practices in psychological research (and have discussed them with the other researchers involved in the project)." xr:uid="{00000000-0004-0000-0000-000002000000}"/>
    <hyperlink ref="C163:I163" r:id="rId11" display="I confirm that the relevant equality and diversity considerations, in accordance with University policy and School requirements, have been taken into account for the proposed research." xr:uid="{00000000-0004-0000-0000-000003000000}"/>
    <hyperlink ref="C105:I105" r:id="rId12" display="https://inside.psych.cf.ac.uk/ethics/application/proformaguidancenotes/humantissueact.html" xr:uid="{00000000-0004-0000-0000-000004000000}"/>
    <hyperlink ref="C159:H159" r:id="rId13" display="I confirm that the relevant health and safety measures, in accordance with University policy and School requirements, have been taken into account for the proposed research." xr:uid="{00000000-0004-0000-0000-000005000000}"/>
    <hyperlink ref="C159:I159" r:id="rId14" display="I confirm that the relevant health and safety measures, in accordance with University policy and School requirements, have been taken into account for the proposed research." xr:uid="{00000000-0004-0000-0000-000006000000}"/>
    <hyperlink ref="E109" r:id="rId15" xr:uid="{00000000-0004-0000-0000-000007000000}"/>
    <hyperlink ref="E113" r:id="rId16" xr:uid="{00000000-0004-0000-0000-000008000000}"/>
    <hyperlink ref="C80:H80" r:id="rId17" display="Please complete this form and submit with this application. Check to confirm you have attached it." xr:uid="{00000000-0004-0000-0000-000009000000}"/>
    <hyperlink ref="C8:K8" r:id="rId18" display="For help completing the form, click here." xr:uid="{3E2D7018-6D08-40BB-8192-03E5170E0685}"/>
  </hyperlinks>
  <pageMargins left="0.75" right="0.54" top="0.51" bottom="0.25" header="0.32" footer="0.16"/>
  <pageSetup paperSize="9" orientation="portrait" r:id="rId19"/>
  <headerFooter alignWithMargins="0">
    <oddHeader>&amp;CPage &amp;P of &amp;N Ethics proforma</oddHeader>
  </headerFooter>
  <drawing r:id="rId20"/>
  <legacyDrawing r:id="rId21"/>
  <mc:AlternateContent xmlns:mc="http://schemas.openxmlformats.org/markup-compatibility/2006">
    <mc:Choice Requires="x14">
      <controls>
        <mc:AlternateContent xmlns:mc="http://schemas.openxmlformats.org/markup-compatibility/2006">
          <mc:Choice Requires="x14">
            <control shapeId="1031" r:id="rId22" name="Group Box 7">
              <controlPr defaultSize="0" autoFill="0" autoPict="0">
                <anchor moveWithCells="1">
                  <from>
                    <xdr:col>1</xdr:col>
                    <xdr:colOff>9525</xdr:colOff>
                    <xdr:row>11</xdr:row>
                    <xdr:rowOff>9525</xdr:rowOff>
                  </from>
                  <to>
                    <xdr:col>4</xdr:col>
                    <xdr:colOff>542925</xdr:colOff>
                    <xdr:row>17</xdr:row>
                    <xdr:rowOff>152400</xdr:rowOff>
                  </to>
                </anchor>
              </controlPr>
            </control>
          </mc:Choice>
        </mc:AlternateContent>
        <mc:AlternateContent xmlns:mc="http://schemas.openxmlformats.org/markup-compatibility/2006">
          <mc:Choice Requires="x14">
            <control shapeId="1032" r:id="rId23" name="Group Box 8">
              <controlPr defaultSize="0" autoFill="0" autoPict="0">
                <anchor moveWithCells="1">
                  <from>
                    <xdr:col>1</xdr:col>
                    <xdr:colOff>9525</xdr:colOff>
                    <xdr:row>21</xdr:row>
                    <xdr:rowOff>9525</xdr:rowOff>
                  </from>
                  <to>
                    <xdr:col>4</xdr:col>
                    <xdr:colOff>542925</xdr:colOff>
                    <xdr:row>28</xdr:row>
                    <xdr:rowOff>9525</xdr:rowOff>
                  </to>
                </anchor>
              </controlPr>
            </control>
          </mc:Choice>
        </mc:AlternateContent>
        <mc:AlternateContent xmlns:mc="http://schemas.openxmlformats.org/markup-compatibility/2006">
          <mc:Choice Requires="x14">
            <control shapeId="1033" r:id="rId24" name="Drop Down 9">
              <controlPr defaultSize="0" autoLine="0" autoPict="0">
                <anchor moveWithCells="1">
                  <from>
                    <xdr:col>1</xdr:col>
                    <xdr:colOff>28575</xdr:colOff>
                    <xdr:row>38</xdr:row>
                    <xdr:rowOff>114300</xdr:rowOff>
                  </from>
                  <to>
                    <xdr:col>2</xdr:col>
                    <xdr:colOff>361950</xdr:colOff>
                    <xdr:row>40</xdr:row>
                    <xdr:rowOff>47625</xdr:rowOff>
                  </to>
                </anchor>
              </controlPr>
            </control>
          </mc:Choice>
        </mc:AlternateContent>
        <mc:AlternateContent xmlns:mc="http://schemas.openxmlformats.org/markup-compatibility/2006">
          <mc:Choice Requires="x14">
            <control shapeId="1034" r:id="rId25" name="Drop Down 10">
              <controlPr defaultSize="0" autoLine="0" autoPict="0">
                <anchor moveWithCells="1">
                  <from>
                    <xdr:col>3</xdr:col>
                    <xdr:colOff>428625</xdr:colOff>
                    <xdr:row>38</xdr:row>
                    <xdr:rowOff>114300</xdr:rowOff>
                  </from>
                  <to>
                    <xdr:col>4</xdr:col>
                    <xdr:colOff>514350</xdr:colOff>
                    <xdr:row>40</xdr:row>
                    <xdr:rowOff>47625</xdr:rowOff>
                  </to>
                </anchor>
              </controlPr>
            </control>
          </mc:Choice>
        </mc:AlternateContent>
        <mc:AlternateContent xmlns:mc="http://schemas.openxmlformats.org/markup-compatibility/2006">
          <mc:Choice Requires="x14">
            <control shapeId="1035" r:id="rId26" name="Drop Down 11">
              <controlPr defaultSize="0" autoLine="0" autoPict="0">
                <anchor moveWithCells="1">
                  <from>
                    <xdr:col>2</xdr:col>
                    <xdr:colOff>409575</xdr:colOff>
                    <xdr:row>38</xdr:row>
                    <xdr:rowOff>114300</xdr:rowOff>
                  </from>
                  <to>
                    <xdr:col>3</xdr:col>
                    <xdr:colOff>381000</xdr:colOff>
                    <xdr:row>40</xdr:row>
                    <xdr:rowOff>47625</xdr:rowOff>
                  </to>
                </anchor>
              </controlPr>
            </control>
          </mc:Choice>
        </mc:AlternateContent>
        <mc:AlternateContent xmlns:mc="http://schemas.openxmlformats.org/markup-compatibility/2006">
          <mc:Choice Requires="x14">
            <control shapeId="1036" r:id="rId27" name="Group Box 12">
              <controlPr defaultSize="0" autoFill="0" autoPict="0" altText="Submission date">
                <anchor moveWithCells="1">
                  <from>
                    <xdr:col>1</xdr:col>
                    <xdr:colOff>0</xdr:colOff>
                    <xdr:row>38</xdr:row>
                    <xdr:rowOff>9525</xdr:rowOff>
                  </from>
                  <to>
                    <xdr:col>4</xdr:col>
                    <xdr:colOff>533400</xdr:colOff>
                    <xdr:row>41</xdr:row>
                    <xdr:rowOff>0</xdr:rowOff>
                  </to>
                </anchor>
              </controlPr>
            </control>
          </mc:Choice>
        </mc:AlternateContent>
        <mc:AlternateContent xmlns:mc="http://schemas.openxmlformats.org/markup-compatibility/2006">
          <mc:Choice Requires="x14">
            <control shapeId="1037" r:id="rId28" name="Group Box 13">
              <controlPr defaultSize="0" autoFill="0" autoPict="0">
                <anchor moveWithCells="1" sizeWithCells="1">
                  <from>
                    <xdr:col>8</xdr:col>
                    <xdr:colOff>0</xdr:colOff>
                    <xdr:row>74</xdr:row>
                    <xdr:rowOff>0</xdr:rowOff>
                  </from>
                  <to>
                    <xdr:col>10</xdr:col>
                    <xdr:colOff>600075</xdr:colOff>
                    <xdr:row>75</xdr:row>
                    <xdr:rowOff>0</xdr:rowOff>
                  </to>
                </anchor>
              </controlPr>
            </control>
          </mc:Choice>
        </mc:AlternateContent>
        <mc:AlternateContent xmlns:mc="http://schemas.openxmlformats.org/markup-compatibility/2006">
          <mc:Choice Requires="x14">
            <control shapeId="1038" r:id="rId29" name="Option Button 14">
              <controlPr defaultSize="0" autoFill="0" autoLine="0" autoPict="0">
                <anchor moveWithCells="1" sizeWithCells="1">
                  <from>
                    <xdr:col>8</xdr:col>
                    <xdr:colOff>133350</xdr:colOff>
                    <xdr:row>74</xdr:row>
                    <xdr:rowOff>142875</xdr:rowOff>
                  </from>
                  <to>
                    <xdr:col>8</xdr:col>
                    <xdr:colOff>561975</xdr:colOff>
                    <xdr:row>74</xdr:row>
                    <xdr:rowOff>361950</xdr:rowOff>
                  </to>
                </anchor>
              </controlPr>
            </control>
          </mc:Choice>
        </mc:AlternateContent>
        <mc:AlternateContent xmlns:mc="http://schemas.openxmlformats.org/markup-compatibility/2006">
          <mc:Choice Requires="x14">
            <control shapeId="1039" r:id="rId30" name="Option Button 15">
              <controlPr defaultSize="0" autoFill="0" autoLine="0" autoPict="0">
                <anchor moveWithCells="1" sizeWithCells="1">
                  <from>
                    <xdr:col>9</xdr:col>
                    <xdr:colOff>133350</xdr:colOff>
                    <xdr:row>74</xdr:row>
                    <xdr:rowOff>142875</xdr:rowOff>
                  </from>
                  <to>
                    <xdr:col>9</xdr:col>
                    <xdr:colOff>561975</xdr:colOff>
                    <xdr:row>74</xdr:row>
                    <xdr:rowOff>361950</xdr:rowOff>
                  </to>
                </anchor>
              </controlPr>
            </control>
          </mc:Choice>
        </mc:AlternateContent>
        <mc:AlternateContent xmlns:mc="http://schemas.openxmlformats.org/markup-compatibility/2006">
          <mc:Choice Requires="x14">
            <control shapeId="1040" r:id="rId31" name="Option Button 16">
              <controlPr defaultSize="0" autoFill="0" autoLine="0" autoPict="0">
                <anchor moveWithCells="1" sizeWithCells="1">
                  <from>
                    <xdr:col>10</xdr:col>
                    <xdr:colOff>133350</xdr:colOff>
                    <xdr:row>74</xdr:row>
                    <xdr:rowOff>142875</xdr:rowOff>
                  </from>
                  <to>
                    <xdr:col>10</xdr:col>
                    <xdr:colOff>561975</xdr:colOff>
                    <xdr:row>74</xdr:row>
                    <xdr:rowOff>361950</xdr:rowOff>
                  </to>
                </anchor>
              </controlPr>
            </control>
          </mc:Choice>
        </mc:AlternateContent>
        <mc:AlternateContent xmlns:mc="http://schemas.openxmlformats.org/markup-compatibility/2006">
          <mc:Choice Requires="x14">
            <control shapeId="1041" r:id="rId32" name="Group Box 17">
              <controlPr defaultSize="0" autoFill="0" autoPict="0">
                <anchor moveWithCells="1" sizeWithCells="1">
                  <from>
                    <xdr:col>8</xdr:col>
                    <xdr:colOff>0</xdr:colOff>
                    <xdr:row>75</xdr:row>
                    <xdr:rowOff>0</xdr:rowOff>
                  </from>
                  <to>
                    <xdr:col>10</xdr:col>
                    <xdr:colOff>600075</xdr:colOff>
                    <xdr:row>76</xdr:row>
                    <xdr:rowOff>0</xdr:rowOff>
                  </to>
                </anchor>
              </controlPr>
            </control>
          </mc:Choice>
        </mc:AlternateContent>
        <mc:AlternateContent xmlns:mc="http://schemas.openxmlformats.org/markup-compatibility/2006">
          <mc:Choice Requires="x14">
            <control shapeId="1042" r:id="rId33" name="Option Button 18">
              <controlPr defaultSize="0" autoFill="0" autoLine="0" autoPict="0">
                <anchor moveWithCells="1" sizeWithCells="1">
                  <from>
                    <xdr:col>8</xdr:col>
                    <xdr:colOff>133350</xdr:colOff>
                    <xdr:row>75</xdr:row>
                    <xdr:rowOff>142875</xdr:rowOff>
                  </from>
                  <to>
                    <xdr:col>8</xdr:col>
                    <xdr:colOff>561975</xdr:colOff>
                    <xdr:row>75</xdr:row>
                    <xdr:rowOff>361950</xdr:rowOff>
                  </to>
                </anchor>
              </controlPr>
            </control>
          </mc:Choice>
        </mc:AlternateContent>
        <mc:AlternateContent xmlns:mc="http://schemas.openxmlformats.org/markup-compatibility/2006">
          <mc:Choice Requires="x14">
            <control shapeId="1043" r:id="rId34" name="Option Button 19">
              <controlPr defaultSize="0" autoFill="0" autoLine="0" autoPict="0">
                <anchor moveWithCells="1" sizeWithCells="1">
                  <from>
                    <xdr:col>9</xdr:col>
                    <xdr:colOff>133350</xdr:colOff>
                    <xdr:row>75</xdr:row>
                    <xdr:rowOff>142875</xdr:rowOff>
                  </from>
                  <to>
                    <xdr:col>9</xdr:col>
                    <xdr:colOff>561975</xdr:colOff>
                    <xdr:row>75</xdr:row>
                    <xdr:rowOff>361950</xdr:rowOff>
                  </to>
                </anchor>
              </controlPr>
            </control>
          </mc:Choice>
        </mc:AlternateContent>
        <mc:AlternateContent xmlns:mc="http://schemas.openxmlformats.org/markup-compatibility/2006">
          <mc:Choice Requires="x14">
            <control shapeId="1044" r:id="rId35" name="Option Button 20">
              <controlPr defaultSize="0" autoFill="0" autoLine="0" autoPict="0">
                <anchor moveWithCells="1" sizeWithCells="1">
                  <from>
                    <xdr:col>10</xdr:col>
                    <xdr:colOff>133350</xdr:colOff>
                    <xdr:row>75</xdr:row>
                    <xdr:rowOff>142875</xdr:rowOff>
                  </from>
                  <to>
                    <xdr:col>10</xdr:col>
                    <xdr:colOff>561975</xdr:colOff>
                    <xdr:row>75</xdr:row>
                    <xdr:rowOff>361950</xdr:rowOff>
                  </to>
                </anchor>
              </controlPr>
            </control>
          </mc:Choice>
        </mc:AlternateContent>
        <mc:AlternateContent xmlns:mc="http://schemas.openxmlformats.org/markup-compatibility/2006">
          <mc:Choice Requires="x14">
            <control shapeId="1045" r:id="rId36" name="Group Box 21">
              <controlPr defaultSize="0" autoFill="0" autoPict="0">
                <anchor moveWithCells="1" sizeWithCells="1">
                  <from>
                    <xdr:col>8</xdr:col>
                    <xdr:colOff>0</xdr:colOff>
                    <xdr:row>76</xdr:row>
                    <xdr:rowOff>0</xdr:rowOff>
                  </from>
                  <to>
                    <xdr:col>10</xdr:col>
                    <xdr:colOff>600075</xdr:colOff>
                    <xdr:row>77</xdr:row>
                    <xdr:rowOff>0</xdr:rowOff>
                  </to>
                </anchor>
              </controlPr>
            </control>
          </mc:Choice>
        </mc:AlternateContent>
        <mc:AlternateContent xmlns:mc="http://schemas.openxmlformats.org/markup-compatibility/2006">
          <mc:Choice Requires="x14">
            <control shapeId="1046" r:id="rId37" name="Option Button 22">
              <controlPr defaultSize="0" autoFill="0" autoLine="0" autoPict="0">
                <anchor moveWithCells="1" sizeWithCells="1">
                  <from>
                    <xdr:col>8</xdr:col>
                    <xdr:colOff>133350</xdr:colOff>
                    <xdr:row>76</xdr:row>
                    <xdr:rowOff>142875</xdr:rowOff>
                  </from>
                  <to>
                    <xdr:col>8</xdr:col>
                    <xdr:colOff>561975</xdr:colOff>
                    <xdr:row>76</xdr:row>
                    <xdr:rowOff>361950</xdr:rowOff>
                  </to>
                </anchor>
              </controlPr>
            </control>
          </mc:Choice>
        </mc:AlternateContent>
        <mc:AlternateContent xmlns:mc="http://schemas.openxmlformats.org/markup-compatibility/2006">
          <mc:Choice Requires="x14">
            <control shapeId="1047" r:id="rId38" name="Option Button 23">
              <controlPr defaultSize="0" autoFill="0" autoLine="0" autoPict="0">
                <anchor moveWithCells="1" sizeWithCells="1">
                  <from>
                    <xdr:col>9</xdr:col>
                    <xdr:colOff>133350</xdr:colOff>
                    <xdr:row>76</xdr:row>
                    <xdr:rowOff>142875</xdr:rowOff>
                  </from>
                  <to>
                    <xdr:col>9</xdr:col>
                    <xdr:colOff>561975</xdr:colOff>
                    <xdr:row>76</xdr:row>
                    <xdr:rowOff>361950</xdr:rowOff>
                  </to>
                </anchor>
              </controlPr>
            </control>
          </mc:Choice>
        </mc:AlternateContent>
        <mc:AlternateContent xmlns:mc="http://schemas.openxmlformats.org/markup-compatibility/2006">
          <mc:Choice Requires="x14">
            <control shapeId="1048" r:id="rId39" name="Option Button 24">
              <controlPr defaultSize="0" autoFill="0" autoLine="0" autoPict="0">
                <anchor moveWithCells="1" sizeWithCells="1">
                  <from>
                    <xdr:col>10</xdr:col>
                    <xdr:colOff>133350</xdr:colOff>
                    <xdr:row>76</xdr:row>
                    <xdr:rowOff>142875</xdr:rowOff>
                  </from>
                  <to>
                    <xdr:col>10</xdr:col>
                    <xdr:colOff>561975</xdr:colOff>
                    <xdr:row>76</xdr:row>
                    <xdr:rowOff>361950</xdr:rowOff>
                  </to>
                </anchor>
              </controlPr>
            </control>
          </mc:Choice>
        </mc:AlternateContent>
        <mc:AlternateContent xmlns:mc="http://schemas.openxmlformats.org/markup-compatibility/2006">
          <mc:Choice Requires="x14">
            <control shapeId="1049" r:id="rId40" name="Group Box 25">
              <controlPr defaultSize="0" autoFill="0" autoPict="0">
                <anchor moveWithCells="1" sizeWithCells="1">
                  <from>
                    <xdr:col>8</xdr:col>
                    <xdr:colOff>0</xdr:colOff>
                    <xdr:row>77</xdr:row>
                    <xdr:rowOff>0</xdr:rowOff>
                  </from>
                  <to>
                    <xdr:col>10</xdr:col>
                    <xdr:colOff>600075</xdr:colOff>
                    <xdr:row>79</xdr:row>
                    <xdr:rowOff>9525</xdr:rowOff>
                  </to>
                </anchor>
              </controlPr>
            </control>
          </mc:Choice>
        </mc:AlternateContent>
        <mc:AlternateContent xmlns:mc="http://schemas.openxmlformats.org/markup-compatibility/2006">
          <mc:Choice Requires="x14">
            <control shapeId="1050" r:id="rId41" name="Option Button 26">
              <controlPr defaultSize="0" autoFill="0" autoLine="0" autoPict="0">
                <anchor moveWithCells="1" sizeWithCells="1">
                  <from>
                    <xdr:col>8</xdr:col>
                    <xdr:colOff>133350</xdr:colOff>
                    <xdr:row>77</xdr:row>
                    <xdr:rowOff>142875</xdr:rowOff>
                  </from>
                  <to>
                    <xdr:col>8</xdr:col>
                    <xdr:colOff>561975</xdr:colOff>
                    <xdr:row>77</xdr:row>
                    <xdr:rowOff>361950</xdr:rowOff>
                  </to>
                </anchor>
              </controlPr>
            </control>
          </mc:Choice>
        </mc:AlternateContent>
        <mc:AlternateContent xmlns:mc="http://schemas.openxmlformats.org/markup-compatibility/2006">
          <mc:Choice Requires="x14">
            <control shapeId="1051" r:id="rId42" name="Option Button 27">
              <controlPr defaultSize="0" autoFill="0" autoLine="0" autoPict="0">
                <anchor moveWithCells="1" sizeWithCells="1">
                  <from>
                    <xdr:col>9</xdr:col>
                    <xdr:colOff>133350</xdr:colOff>
                    <xdr:row>77</xdr:row>
                    <xdr:rowOff>142875</xdr:rowOff>
                  </from>
                  <to>
                    <xdr:col>9</xdr:col>
                    <xdr:colOff>561975</xdr:colOff>
                    <xdr:row>77</xdr:row>
                    <xdr:rowOff>361950</xdr:rowOff>
                  </to>
                </anchor>
              </controlPr>
            </control>
          </mc:Choice>
        </mc:AlternateContent>
        <mc:AlternateContent xmlns:mc="http://schemas.openxmlformats.org/markup-compatibility/2006">
          <mc:Choice Requires="x14">
            <control shapeId="1052" r:id="rId43" name="Option Button 28">
              <controlPr defaultSize="0" autoFill="0" autoLine="0" autoPict="0">
                <anchor moveWithCells="1" sizeWithCells="1">
                  <from>
                    <xdr:col>10</xdr:col>
                    <xdr:colOff>133350</xdr:colOff>
                    <xdr:row>77</xdr:row>
                    <xdr:rowOff>142875</xdr:rowOff>
                  </from>
                  <to>
                    <xdr:col>10</xdr:col>
                    <xdr:colOff>561975</xdr:colOff>
                    <xdr:row>77</xdr:row>
                    <xdr:rowOff>361950</xdr:rowOff>
                  </to>
                </anchor>
              </controlPr>
            </control>
          </mc:Choice>
        </mc:AlternateContent>
        <mc:AlternateContent xmlns:mc="http://schemas.openxmlformats.org/markup-compatibility/2006">
          <mc:Choice Requires="x14">
            <control shapeId="1053" r:id="rId44" name="Group Box 29">
              <controlPr defaultSize="0" autoFill="0" autoPict="0">
                <anchor moveWithCells="1" sizeWithCells="1">
                  <from>
                    <xdr:col>8</xdr:col>
                    <xdr:colOff>0</xdr:colOff>
                    <xdr:row>80</xdr:row>
                    <xdr:rowOff>0</xdr:rowOff>
                  </from>
                  <to>
                    <xdr:col>10</xdr:col>
                    <xdr:colOff>600075</xdr:colOff>
                    <xdr:row>81</xdr:row>
                    <xdr:rowOff>0</xdr:rowOff>
                  </to>
                </anchor>
              </controlPr>
            </control>
          </mc:Choice>
        </mc:AlternateContent>
        <mc:AlternateContent xmlns:mc="http://schemas.openxmlformats.org/markup-compatibility/2006">
          <mc:Choice Requires="x14">
            <control shapeId="1054" r:id="rId45" name="Option Button 30">
              <controlPr defaultSize="0" autoFill="0" autoLine="0" autoPict="0">
                <anchor moveWithCells="1" sizeWithCells="1">
                  <from>
                    <xdr:col>8</xdr:col>
                    <xdr:colOff>133350</xdr:colOff>
                    <xdr:row>80</xdr:row>
                    <xdr:rowOff>142875</xdr:rowOff>
                  </from>
                  <to>
                    <xdr:col>8</xdr:col>
                    <xdr:colOff>561975</xdr:colOff>
                    <xdr:row>80</xdr:row>
                    <xdr:rowOff>361950</xdr:rowOff>
                  </to>
                </anchor>
              </controlPr>
            </control>
          </mc:Choice>
        </mc:AlternateContent>
        <mc:AlternateContent xmlns:mc="http://schemas.openxmlformats.org/markup-compatibility/2006">
          <mc:Choice Requires="x14">
            <control shapeId="1055" r:id="rId46" name="Option Button 31">
              <controlPr defaultSize="0" autoFill="0" autoLine="0" autoPict="0">
                <anchor moveWithCells="1" sizeWithCells="1">
                  <from>
                    <xdr:col>9</xdr:col>
                    <xdr:colOff>133350</xdr:colOff>
                    <xdr:row>80</xdr:row>
                    <xdr:rowOff>142875</xdr:rowOff>
                  </from>
                  <to>
                    <xdr:col>9</xdr:col>
                    <xdr:colOff>561975</xdr:colOff>
                    <xdr:row>80</xdr:row>
                    <xdr:rowOff>361950</xdr:rowOff>
                  </to>
                </anchor>
              </controlPr>
            </control>
          </mc:Choice>
        </mc:AlternateContent>
        <mc:AlternateContent xmlns:mc="http://schemas.openxmlformats.org/markup-compatibility/2006">
          <mc:Choice Requires="x14">
            <control shapeId="1056" r:id="rId47" name="Option Button 32">
              <controlPr defaultSize="0" autoFill="0" autoLine="0" autoPict="0">
                <anchor moveWithCells="1" sizeWithCells="1">
                  <from>
                    <xdr:col>10</xdr:col>
                    <xdr:colOff>133350</xdr:colOff>
                    <xdr:row>80</xdr:row>
                    <xdr:rowOff>142875</xdr:rowOff>
                  </from>
                  <to>
                    <xdr:col>10</xdr:col>
                    <xdr:colOff>561975</xdr:colOff>
                    <xdr:row>80</xdr:row>
                    <xdr:rowOff>361950</xdr:rowOff>
                  </to>
                </anchor>
              </controlPr>
            </control>
          </mc:Choice>
        </mc:AlternateContent>
        <mc:AlternateContent xmlns:mc="http://schemas.openxmlformats.org/markup-compatibility/2006">
          <mc:Choice Requires="x14">
            <control shapeId="1057" r:id="rId48" name="Group Box 33">
              <controlPr defaultSize="0" autoFill="0" autoPict="0">
                <anchor moveWithCells="1" sizeWithCells="1">
                  <from>
                    <xdr:col>8</xdr:col>
                    <xdr:colOff>0</xdr:colOff>
                    <xdr:row>81</xdr:row>
                    <xdr:rowOff>0</xdr:rowOff>
                  </from>
                  <to>
                    <xdr:col>10</xdr:col>
                    <xdr:colOff>600075</xdr:colOff>
                    <xdr:row>82</xdr:row>
                    <xdr:rowOff>0</xdr:rowOff>
                  </to>
                </anchor>
              </controlPr>
            </control>
          </mc:Choice>
        </mc:AlternateContent>
        <mc:AlternateContent xmlns:mc="http://schemas.openxmlformats.org/markup-compatibility/2006">
          <mc:Choice Requires="x14">
            <control shapeId="1058" r:id="rId49" name="Option Button 34">
              <controlPr defaultSize="0" autoFill="0" autoLine="0" autoPict="0">
                <anchor moveWithCells="1" sizeWithCells="1">
                  <from>
                    <xdr:col>8</xdr:col>
                    <xdr:colOff>133350</xdr:colOff>
                    <xdr:row>81</xdr:row>
                    <xdr:rowOff>142875</xdr:rowOff>
                  </from>
                  <to>
                    <xdr:col>8</xdr:col>
                    <xdr:colOff>561975</xdr:colOff>
                    <xdr:row>81</xdr:row>
                    <xdr:rowOff>361950</xdr:rowOff>
                  </to>
                </anchor>
              </controlPr>
            </control>
          </mc:Choice>
        </mc:AlternateContent>
        <mc:AlternateContent xmlns:mc="http://schemas.openxmlformats.org/markup-compatibility/2006">
          <mc:Choice Requires="x14">
            <control shapeId="1059" r:id="rId50" name="Option Button 35">
              <controlPr defaultSize="0" autoFill="0" autoLine="0" autoPict="0">
                <anchor moveWithCells="1" sizeWithCells="1">
                  <from>
                    <xdr:col>9</xdr:col>
                    <xdr:colOff>133350</xdr:colOff>
                    <xdr:row>81</xdr:row>
                    <xdr:rowOff>142875</xdr:rowOff>
                  </from>
                  <to>
                    <xdr:col>9</xdr:col>
                    <xdr:colOff>561975</xdr:colOff>
                    <xdr:row>81</xdr:row>
                    <xdr:rowOff>361950</xdr:rowOff>
                  </to>
                </anchor>
              </controlPr>
            </control>
          </mc:Choice>
        </mc:AlternateContent>
        <mc:AlternateContent xmlns:mc="http://schemas.openxmlformats.org/markup-compatibility/2006">
          <mc:Choice Requires="x14">
            <control shapeId="1060" r:id="rId51" name="Option Button 36">
              <controlPr defaultSize="0" autoFill="0" autoLine="0" autoPict="0">
                <anchor moveWithCells="1" sizeWithCells="1">
                  <from>
                    <xdr:col>10</xdr:col>
                    <xdr:colOff>133350</xdr:colOff>
                    <xdr:row>81</xdr:row>
                    <xdr:rowOff>142875</xdr:rowOff>
                  </from>
                  <to>
                    <xdr:col>10</xdr:col>
                    <xdr:colOff>561975</xdr:colOff>
                    <xdr:row>81</xdr:row>
                    <xdr:rowOff>361950</xdr:rowOff>
                  </to>
                </anchor>
              </controlPr>
            </control>
          </mc:Choice>
        </mc:AlternateContent>
        <mc:AlternateContent xmlns:mc="http://schemas.openxmlformats.org/markup-compatibility/2006">
          <mc:Choice Requires="x14">
            <control shapeId="1061" r:id="rId52" name="Check Box 37">
              <controlPr defaultSize="0" autoFill="0" autoLine="0" autoPict="0">
                <anchor moveWithCells="1">
                  <from>
                    <xdr:col>9</xdr:col>
                    <xdr:colOff>47625</xdr:colOff>
                    <xdr:row>104</xdr:row>
                    <xdr:rowOff>47625</xdr:rowOff>
                  </from>
                  <to>
                    <xdr:col>10</xdr:col>
                    <xdr:colOff>552450</xdr:colOff>
                    <xdr:row>104</xdr:row>
                    <xdr:rowOff>371475</xdr:rowOff>
                  </to>
                </anchor>
              </controlPr>
            </control>
          </mc:Choice>
        </mc:AlternateContent>
        <mc:AlternateContent xmlns:mc="http://schemas.openxmlformats.org/markup-compatibility/2006">
          <mc:Choice Requires="x14">
            <control shapeId="1062" r:id="rId53" name="Check Box 38">
              <controlPr defaultSize="0" autoFill="0" autoLine="0" autoPict="0">
                <anchor moveWithCells="1">
                  <from>
                    <xdr:col>9</xdr:col>
                    <xdr:colOff>47625</xdr:colOff>
                    <xdr:row>158</xdr:row>
                    <xdr:rowOff>76200</xdr:rowOff>
                  </from>
                  <to>
                    <xdr:col>10</xdr:col>
                    <xdr:colOff>552450</xdr:colOff>
                    <xdr:row>158</xdr:row>
                    <xdr:rowOff>390525</xdr:rowOff>
                  </to>
                </anchor>
              </controlPr>
            </control>
          </mc:Choice>
        </mc:AlternateContent>
        <mc:AlternateContent xmlns:mc="http://schemas.openxmlformats.org/markup-compatibility/2006">
          <mc:Choice Requires="x14">
            <control shapeId="1063" r:id="rId54" name="Group Box 39">
              <controlPr defaultSize="0" autoFill="0" autoPict="0">
                <anchor moveWithCells="1" sizeWithCells="1">
                  <from>
                    <xdr:col>8</xdr:col>
                    <xdr:colOff>0</xdr:colOff>
                    <xdr:row>82</xdr:row>
                    <xdr:rowOff>0</xdr:rowOff>
                  </from>
                  <to>
                    <xdr:col>10</xdr:col>
                    <xdr:colOff>600075</xdr:colOff>
                    <xdr:row>83</xdr:row>
                    <xdr:rowOff>0</xdr:rowOff>
                  </to>
                </anchor>
              </controlPr>
            </control>
          </mc:Choice>
        </mc:AlternateContent>
        <mc:AlternateContent xmlns:mc="http://schemas.openxmlformats.org/markup-compatibility/2006">
          <mc:Choice Requires="x14">
            <control shapeId="1064" r:id="rId55" name="Option Button 40">
              <controlPr defaultSize="0" autoFill="0" autoLine="0" autoPict="0">
                <anchor moveWithCells="1" sizeWithCells="1">
                  <from>
                    <xdr:col>8</xdr:col>
                    <xdr:colOff>133350</xdr:colOff>
                    <xdr:row>82</xdr:row>
                    <xdr:rowOff>142875</xdr:rowOff>
                  </from>
                  <to>
                    <xdr:col>8</xdr:col>
                    <xdr:colOff>561975</xdr:colOff>
                    <xdr:row>82</xdr:row>
                    <xdr:rowOff>361950</xdr:rowOff>
                  </to>
                </anchor>
              </controlPr>
            </control>
          </mc:Choice>
        </mc:AlternateContent>
        <mc:AlternateContent xmlns:mc="http://schemas.openxmlformats.org/markup-compatibility/2006">
          <mc:Choice Requires="x14">
            <control shapeId="1065" r:id="rId56" name="Option Button 41">
              <controlPr defaultSize="0" autoFill="0" autoLine="0" autoPict="0">
                <anchor moveWithCells="1" sizeWithCells="1">
                  <from>
                    <xdr:col>9</xdr:col>
                    <xdr:colOff>133350</xdr:colOff>
                    <xdr:row>82</xdr:row>
                    <xdr:rowOff>142875</xdr:rowOff>
                  </from>
                  <to>
                    <xdr:col>9</xdr:col>
                    <xdr:colOff>561975</xdr:colOff>
                    <xdr:row>82</xdr:row>
                    <xdr:rowOff>361950</xdr:rowOff>
                  </to>
                </anchor>
              </controlPr>
            </control>
          </mc:Choice>
        </mc:AlternateContent>
        <mc:AlternateContent xmlns:mc="http://schemas.openxmlformats.org/markup-compatibility/2006">
          <mc:Choice Requires="x14">
            <control shapeId="1066" r:id="rId57" name="Option Button 42">
              <controlPr defaultSize="0" autoFill="0" autoLine="0" autoPict="0">
                <anchor moveWithCells="1" sizeWithCells="1">
                  <from>
                    <xdr:col>10</xdr:col>
                    <xdr:colOff>133350</xdr:colOff>
                    <xdr:row>82</xdr:row>
                    <xdr:rowOff>142875</xdr:rowOff>
                  </from>
                  <to>
                    <xdr:col>10</xdr:col>
                    <xdr:colOff>561975</xdr:colOff>
                    <xdr:row>82</xdr:row>
                    <xdr:rowOff>361950</xdr:rowOff>
                  </to>
                </anchor>
              </controlPr>
            </control>
          </mc:Choice>
        </mc:AlternateContent>
        <mc:AlternateContent xmlns:mc="http://schemas.openxmlformats.org/markup-compatibility/2006">
          <mc:Choice Requires="x14">
            <control shapeId="1067" r:id="rId58" name="Group Box 43">
              <controlPr defaultSize="0" autoFill="0" autoPict="0">
                <anchor moveWithCells="1" sizeWithCells="1">
                  <from>
                    <xdr:col>8</xdr:col>
                    <xdr:colOff>0</xdr:colOff>
                    <xdr:row>83</xdr:row>
                    <xdr:rowOff>0</xdr:rowOff>
                  </from>
                  <to>
                    <xdr:col>10</xdr:col>
                    <xdr:colOff>600075</xdr:colOff>
                    <xdr:row>84</xdr:row>
                    <xdr:rowOff>0</xdr:rowOff>
                  </to>
                </anchor>
              </controlPr>
            </control>
          </mc:Choice>
        </mc:AlternateContent>
        <mc:AlternateContent xmlns:mc="http://schemas.openxmlformats.org/markup-compatibility/2006">
          <mc:Choice Requires="x14">
            <control shapeId="1068" r:id="rId59" name="Option Button 44">
              <controlPr defaultSize="0" autoFill="0" autoLine="0" autoPict="0">
                <anchor moveWithCells="1" sizeWithCells="1">
                  <from>
                    <xdr:col>8</xdr:col>
                    <xdr:colOff>133350</xdr:colOff>
                    <xdr:row>83</xdr:row>
                    <xdr:rowOff>142875</xdr:rowOff>
                  </from>
                  <to>
                    <xdr:col>8</xdr:col>
                    <xdr:colOff>561975</xdr:colOff>
                    <xdr:row>83</xdr:row>
                    <xdr:rowOff>361950</xdr:rowOff>
                  </to>
                </anchor>
              </controlPr>
            </control>
          </mc:Choice>
        </mc:AlternateContent>
        <mc:AlternateContent xmlns:mc="http://schemas.openxmlformats.org/markup-compatibility/2006">
          <mc:Choice Requires="x14">
            <control shapeId="1069" r:id="rId60" name="Option Button 45">
              <controlPr defaultSize="0" autoFill="0" autoLine="0" autoPict="0">
                <anchor moveWithCells="1" sizeWithCells="1">
                  <from>
                    <xdr:col>9</xdr:col>
                    <xdr:colOff>133350</xdr:colOff>
                    <xdr:row>83</xdr:row>
                    <xdr:rowOff>142875</xdr:rowOff>
                  </from>
                  <to>
                    <xdr:col>9</xdr:col>
                    <xdr:colOff>561975</xdr:colOff>
                    <xdr:row>83</xdr:row>
                    <xdr:rowOff>361950</xdr:rowOff>
                  </to>
                </anchor>
              </controlPr>
            </control>
          </mc:Choice>
        </mc:AlternateContent>
        <mc:AlternateContent xmlns:mc="http://schemas.openxmlformats.org/markup-compatibility/2006">
          <mc:Choice Requires="x14">
            <control shapeId="1070" r:id="rId61" name="Option Button 46">
              <controlPr defaultSize="0" autoFill="0" autoLine="0" autoPict="0">
                <anchor moveWithCells="1" sizeWithCells="1">
                  <from>
                    <xdr:col>10</xdr:col>
                    <xdr:colOff>133350</xdr:colOff>
                    <xdr:row>83</xdr:row>
                    <xdr:rowOff>142875</xdr:rowOff>
                  </from>
                  <to>
                    <xdr:col>10</xdr:col>
                    <xdr:colOff>561975</xdr:colOff>
                    <xdr:row>83</xdr:row>
                    <xdr:rowOff>361950</xdr:rowOff>
                  </to>
                </anchor>
              </controlPr>
            </control>
          </mc:Choice>
        </mc:AlternateContent>
        <mc:AlternateContent xmlns:mc="http://schemas.openxmlformats.org/markup-compatibility/2006">
          <mc:Choice Requires="x14">
            <control shapeId="1071" r:id="rId62" name="Group Box 47">
              <controlPr defaultSize="0" autoFill="0" autoPict="0">
                <anchor moveWithCells="1" sizeWithCells="1">
                  <from>
                    <xdr:col>8</xdr:col>
                    <xdr:colOff>0</xdr:colOff>
                    <xdr:row>85</xdr:row>
                    <xdr:rowOff>742950</xdr:rowOff>
                  </from>
                  <to>
                    <xdr:col>10</xdr:col>
                    <xdr:colOff>600075</xdr:colOff>
                    <xdr:row>87</xdr:row>
                    <xdr:rowOff>0</xdr:rowOff>
                  </to>
                </anchor>
              </controlPr>
            </control>
          </mc:Choice>
        </mc:AlternateContent>
        <mc:AlternateContent xmlns:mc="http://schemas.openxmlformats.org/markup-compatibility/2006">
          <mc:Choice Requires="x14">
            <control shapeId="1072" r:id="rId63" name="Option Button 48">
              <controlPr defaultSize="0" autoFill="0" autoLine="0" autoPict="0">
                <anchor moveWithCells="1" sizeWithCells="1">
                  <from>
                    <xdr:col>8</xdr:col>
                    <xdr:colOff>133350</xdr:colOff>
                    <xdr:row>86</xdr:row>
                    <xdr:rowOff>142875</xdr:rowOff>
                  </from>
                  <to>
                    <xdr:col>8</xdr:col>
                    <xdr:colOff>561975</xdr:colOff>
                    <xdr:row>86</xdr:row>
                    <xdr:rowOff>361950</xdr:rowOff>
                  </to>
                </anchor>
              </controlPr>
            </control>
          </mc:Choice>
        </mc:AlternateContent>
        <mc:AlternateContent xmlns:mc="http://schemas.openxmlformats.org/markup-compatibility/2006">
          <mc:Choice Requires="x14">
            <control shapeId="1073" r:id="rId64" name="Option Button 49">
              <controlPr defaultSize="0" autoFill="0" autoLine="0" autoPict="0">
                <anchor moveWithCells="1" sizeWithCells="1">
                  <from>
                    <xdr:col>9</xdr:col>
                    <xdr:colOff>133350</xdr:colOff>
                    <xdr:row>86</xdr:row>
                    <xdr:rowOff>142875</xdr:rowOff>
                  </from>
                  <to>
                    <xdr:col>9</xdr:col>
                    <xdr:colOff>561975</xdr:colOff>
                    <xdr:row>86</xdr:row>
                    <xdr:rowOff>361950</xdr:rowOff>
                  </to>
                </anchor>
              </controlPr>
            </control>
          </mc:Choice>
        </mc:AlternateContent>
        <mc:AlternateContent xmlns:mc="http://schemas.openxmlformats.org/markup-compatibility/2006">
          <mc:Choice Requires="x14">
            <control shapeId="1074" r:id="rId65" name="Option Button 50">
              <controlPr defaultSize="0" autoFill="0" autoLine="0" autoPict="0">
                <anchor moveWithCells="1" sizeWithCells="1">
                  <from>
                    <xdr:col>10</xdr:col>
                    <xdr:colOff>133350</xdr:colOff>
                    <xdr:row>86</xdr:row>
                    <xdr:rowOff>142875</xdr:rowOff>
                  </from>
                  <to>
                    <xdr:col>10</xdr:col>
                    <xdr:colOff>561975</xdr:colOff>
                    <xdr:row>86</xdr:row>
                    <xdr:rowOff>361950</xdr:rowOff>
                  </to>
                </anchor>
              </controlPr>
            </control>
          </mc:Choice>
        </mc:AlternateContent>
        <mc:AlternateContent xmlns:mc="http://schemas.openxmlformats.org/markup-compatibility/2006">
          <mc:Choice Requires="x14">
            <control shapeId="1083" r:id="rId66" name="Group Box 59">
              <controlPr defaultSize="0" autoFill="0" autoPict="0">
                <anchor moveWithCells="1" sizeWithCells="1">
                  <from>
                    <xdr:col>8</xdr:col>
                    <xdr:colOff>0</xdr:colOff>
                    <xdr:row>96</xdr:row>
                    <xdr:rowOff>0</xdr:rowOff>
                  </from>
                  <to>
                    <xdr:col>10</xdr:col>
                    <xdr:colOff>600075</xdr:colOff>
                    <xdr:row>97</xdr:row>
                    <xdr:rowOff>0</xdr:rowOff>
                  </to>
                </anchor>
              </controlPr>
            </control>
          </mc:Choice>
        </mc:AlternateContent>
        <mc:AlternateContent xmlns:mc="http://schemas.openxmlformats.org/markup-compatibility/2006">
          <mc:Choice Requires="x14">
            <control shapeId="1084" r:id="rId67" name="Option Button 60">
              <controlPr defaultSize="0" autoFill="0" autoLine="0" autoPict="0">
                <anchor moveWithCells="1" sizeWithCells="1">
                  <from>
                    <xdr:col>8</xdr:col>
                    <xdr:colOff>133350</xdr:colOff>
                    <xdr:row>96</xdr:row>
                    <xdr:rowOff>142875</xdr:rowOff>
                  </from>
                  <to>
                    <xdr:col>8</xdr:col>
                    <xdr:colOff>561975</xdr:colOff>
                    <xdr:row>96</xdr:row>
                    <xdr:rowOff>361950</xdr:rowOff>
                  </to>
                </anchor>
              </controlPr>
            </control>
          </mc:Choice>
        </mc:AlternateContent>
        <mc:AlternateContent xmlns:mc="http://schemas.openxmlformats.org/markup-compatibility/2006">
          <mc:Choice Requires="x14">
            <control shapeId="1085" r:id="rId68" name="Option Button 61">
              <controlPr defaultSize="0" autoFill="0" autoLine="0" autoPict="0">
                <anchor moveWithCells="1" sizeWithCells="1">
                  <from>
                    <xdr:col>9</xdr:col>
                    <xdr:colOff>133350</xdr:colOff>
                    <xdr:row>96</xdr:row>
                    <xdr:rowOff>142875</xdr:rowOff>
                  </from>
                  <to>
                    <xdr:col>9</xdr:col>
                    <xdr:colOff>561975</xdr:colOff>
                    <xdr:row>96</xdr:row>
                    <xdr:rowOff>361950</xdr:rowOff>
                  </to>
                </anchor>
              </controlPr>
            </control>
          </mc:Choice>
        </mc:AlternateContent>
        <mc:AlternateContent xmlns:mc="http://schemas.openxmlformats.org/markup-compatibility/2006">
          <mc:Choice Requires="x14">
            <control shapeId="1086" r:id="rId69" name="Option Button 62">
              <controlPr defaultSize="0" autoFill="0" autoLine="0" autoPict="0">
                <anchor moveWithCells="1" sizeWithCells="1">
                  <from>
                    <xdr:col>10</xdr:col>
                    <xdr:colOff>133350</xdr:colOff>
                    <xdr:row>96</xdr:row>
                    <xdr:rowOff>142875</xdr:rowOff>
                  </from>
                  <to>
                    <xdr:col>10</xdr:col>
                    <xdr:colOff>561975</xdr:colOff>
                    <xdr:row>96</xdr:row>
                    <xdr:rowOff>361950</xdr:rowOff>
                  </to>
                </anchor>
              </controlPr>
            </control>
          </mc:Choice>
        </mc:AlternateContent>
        <mc:AlternateContent xmlns:mc="http://schemas.openxmlformats.org/markup-compatibility/2006">
          <mc:Choice Requires="x14">
            <control shapeId="1087" r:id="rId70" name="Group Box 63">
              <controlPr defaultSize="0" autoFill="0" autoPict="0">
                <anchor moveWithCells="1" sizeWithCells="1">
                  <from>
                    <xdr:col>8</xdr:col>
                    <xdr:colOff>0</xdr:colOff>
                    <xdr:row>97</xdr:row>
                    <xdr:rowOff>0</xdr:rowOff>
                  </from>
                  <to>
                    <xdr:col>10</xdr:col>
                    <xdr:colOff>600075</xdr:colOff>
                    <xdr:row>98</xdr:row>
                    <xdr:rowOff>0</xdr:rowOff>
                  </to>
                </anchor>
              </controlPr>
            </control>
          </mc:Choice>
        </mc:AlternateContent>
        <mc:AlternateContent xmlns:mc="http://schemas.openxmlformats.org/markup-compatibility/2006">
          <mc:Choice Requires="x14">
            <control shapeId="1088" r:id="rId71" name="Option Button 64">
              <controlPr defaultSize="0" autoFill="0" autoLine="0" autoPict="0">
                <anchor moveWithCells="1" sizeWithCells="1">
                  <from>
                    <xdr:col>8</xdr:col>
                    <xdr:colOff>133350</xdr:colOff>
                    <xdr:row>97</xdr:row>
                    <xdr:rowOff>142875</xdr:rowOff>
                  </from>
                  <to>
                    <xdr:col>8</xdr:col>
                    <xdr:colOff>561975</xdr:colOff>
                    <xdr:row>97</xdr:row>
                    <xdr:rowOff>361950</xdr:rowOff>
                  </to>
                </anchor>
              </controlPr>
            </control>
          </mc:Choice>
        </mc:AlternateContent>
        <mc:AlternateContent xmlns:mc="http://schemas.openxmlformats.org/markup-compatibility/2006">
          <mc:Choice Requires="x14">
            <control shapeId="1089" r:id="rId72" name="Option Button 65">
              <controlPr defaultSize="0" autoFill="0" autoLine="0" autoPict="0">
                <anchor moveWithCells="1" sizeWithCells="1">
                  <from>
                    <xdr:col>9</xdr:col>
                    <xdr:colOff>133350</xdr:colOff>
                    <xdr:row>97</xdr:row>
                    <xdr:rowOff>142875</xdr:rowOff>
                  </from>
                  <to>
                    <xdr:col>9</xdr:col>
                    <xdr:colOff>561975</xdr:colOff>
                    <xdr:row>97</xdr:row>
                    <xdr:rowOff>361950</xdr:rowOff>
                  </to>
                </anchor>
              </controlPr>
            </control>
          </mc:Choice>
        </mc:AlternateContent>
        <mc:AlternateContent xmlns:mc="http://schemas.openxmlformats.org/markup-compatibility/2006">
          <mc:Choice Requires="x14">
            <control shapeId="1090" r:id="rId73" name="Option Button 66">
              <controlPr defaultSize="0" autoFill="0" autoLine="0" autoPict="0">
                <anchor moveWithCells="1" sizeWithCells="1">
                  <from>
                    <xdr:col>10</xdr:col>
                    <xdr:colOff>133350</xdr:colOff>
                    <xdr:row>97</xdr:row>
                    <xdr:rowOff>142875</xdr:rowOff>
                  </from>
                  <to>
                    <xdr:col>10</xdr:col>
                    <xdr:colOff>561975</xdr:colOff>
                    <xdr:row>97</xdr:row>
                    <xdr:rowOff>361950</xdr:rowOff>
                  </to>
                </anchor>
              </controlPr>
            </control>
          </mc:Choice>
        </mc:AlternateContent>
        <mc:AlternateContent xmlns:mc="http://schemas.openxmlformats.org/markup-compatibility/2006">
          <mc:Choice Requires="x14">
            <control shapeId="1091" r:id="rId74" name="Group Box 67">
              <controlPr defaultSize="0" autoFill="0" autoPict="0">
                <anchor moveWithCells="1" sizeWithCells="1">
                  <from>
                    <xdr:col>8</xdr:col>
                    <xdr:colOff>0</xdr:colOff>
                    <xdr:row>98</xdr:row>
                    <xdr:rowOff>0</xdr:rowOff>
                  </from>
                  <to>
                    <xdr:col>10</xdr:col>
                    <xdr:colOff>600075</xdr:colOff>
                    <xdr:row>99</xdr:row>
                    <xdr:rowOff>0</xdr:rowOff>
                  </to>
                </anchor>
              </controlPr>
            </control>
          </mc:Choice>
        </mc:AlternateContent>
        <mc:AlternateContent xmlns:mc="http://schemas.openxmlformats.org/markup-compatibility/2006">
          <mc:Choice Requires="x14">
            <control shapeId="1092" r:id="rId75" name="Option Button 68">
              <controlPr defaultSize="0" autoFill="0" autoLine="0" autoPict="0">
                <anchor moveWithCells="1" sizeWithCells="1">
                  <from>
                    <xdr:col>8</xdr:col>
                    <xdr:colOff>133350</xdr:colOff>
                    <xdr:row>98</xdr:row>
                    <xdr:rowOff>142875</xdr:rowOff>
                  </from>
                  <to>
                    <xdr:col>8</xdr:col>
                    <xdr:colOff>561975</xdr:colOff>
                    <xdr:row>98</xdr:row>
                    <xdr:rowOff>361950</xdr:rowOff>
                  </to>
                </anchor>
              </controlPr>
            </control>
          </mc:Choice>
        </mc:AlternateContent>
        <mc:AlternateContent xmlns:mc="http://schemas.openxmlformats.org/markup-compatibility/2006">
          <mc:Choice Requires="x14">
            <control shapeId="1093" r:id="rId76" name="Option Button 69">
              <controlPr defaultSize="0" autoFill="0" autoLine="0" autoPict="0">
                <anchor moveWithCells="1" sizeWithCells="1">
                  <from>
                    <xdr:col>9</xdr:col>
                    <xdr:colOff>133350</xdr:colOff>
                    <xdr:row>98</xdr:row>
                    <xdr:rowOff>142875</xdr:rowOff>
                  </from>
                  <to>
                    <xdr:col>9</xdr:col>
                    <xdr:colOff>561975</xdr:colOff>
                    <xdr:row>98</xdr:row>
                    <xdr:rowOff>361950</xdr:rowOff>
                  </to>
                </anchor>
              </controlPr>
            </control>
          </mc:Choice>
        </mc:AlternateContent>
        <mc:AlternateContent xmlns:mc="http://schemas.openxmlformats.org/markup-compatibility/2006">
          <mc:Choice Requires="x14">
            <control shapeId="1094" r:id="rId77" name="Option Button 70">
              <controlPr defaultSize="0" autoFill="0" autoLine="0" autoPict="0">
                <anchor moveWithCells="1" sizeWithCells="1">
                  <from>
                    <xdr:col>10</xdr:col>
                    <xdr:colOff>133350</xdr:colOff>
                    <xdr:row>98</xdr:row>
                    <xdr:rowOff>142875</xdr:rowOff>
                  </from>
                  <to>
                    <xdr:col>10</xdr:col>
                    <xdr:colOff>561975</xdr:colOff>
                    <xdr:row>98</xdr:row>
                    <xdr:rowOff>361950</xdr:rowOff>
                  </to>
                </anchor>
              </controlPr>
            </control>
          </mc:Choice>
        </mc:AlternateContent>
        <mc:AlternateContent xmlns:mc="http://schemas.openxmlformats.org/markup-compatibility/2006">
          <mc:Choice Requires="x14">
            <control shapeId="1104" r:id="rId78" name="Group Box 80">
              <controlPr defaultSize="0" autoFill="0" autoPict="0">
                <anchor moveWithCells="1">
                  <from>
                    <xdr:col>1</xdr:col>
                    <xdr:colOff>9525</xdr:colOff>
                    <xdr:row>11</xdr:row>
                    <xdr:rowOff>9525</xdr:rowOff>
                  </from>
                  <to>
                    <xdr:col>4</xdr:col>
                    <xdr:colOff>542925</xdr:colOff>
                    <xdr:row>17</xdr:row>
                    <xdr:rowOff>152400</xdr:rowOff>
                  </to>
                </anchor>
              </controlPr>
            </control>
          </mc:Choice>
        </mc:AlternateContent>
        <mc:AlternateContent xmlns:mc="http://schemas.openxmlformats.org/markup-compatibility/2006">
          <mc:Choice Requires="x14">
            <control shapeId="1105" r:id="rId79" name="Group Box 81">
              <controlPr defaultSize="0" autoFill="0" autoPict="0">
                <anchor moveWithCells="1">
                  <from>
                    <xdr:col>1</xdr:col>
                    <xdr:colOff>9525</xdr:colOff>
                    <xdr:row>21</xdr:row>
                    <xdr:rowOff>9525</xdr:rowOff>
                  </from>
                  <to>
                    <xdr:col>4</xdr:col>
                    <xdr:colOff>542925</xdr:colOff>
                    <xdr:row>28</xdr:row>
                    <xdr:rowOff>9525</xdr:rowOff>
                  </to>
                </anchor>
              </controlPr>
            </control>
          </mc:Choice>
        </mc:AlternateContent>
        <mc:AlternateContent xmlns:mc="http://schemas.openxmlformats.org/markup-compatibility/2006">
          <mc:Choice Requires="x14">
            <control shapeId="1112" r:id="rId80" name="Option Button 88">
              <controlPr defaultSize="0" autoFill="0" autoLine="0" autoPict="0">
                <anchor moveWithCells="1">
                  <from>
                    <xdr:col>8</xdr:col>
                    <xdr:colOff>600075</xdr:colOff>
                    <xdr:row>118</xdr:row>
                    <xdr:rowOff>76200</xdr:rowOff>
                  </from>
                  <to>
                    <xdr:col>10</xdr:col>
                    <xdr:colOff>600075</xdr:colOff>
                    <xdr:row>118</xdr:row>
                    <xdr:rowOff>352425</xdr:rowOff>
                  </to>
                </anchor>
              </controlPr>
            </control>
          </mc:Choice>
        </mc:AlternateContent>
        <mc:AlternateContent xmlns:mc="http://schemas.openxmlformats.org/markup-compatibility/2006">
          <mc:Choice Requires="x14">
            <control shapeId="1113" r:id="rId81" name="Option Button 89">
              <controlPr defaultSize="0" autoFill="0" autoLine="0" autoPict="0">
                <anchor moveWithCells="1">
                  <from>
                    <xdr:col>9</xdr:col>
                    <xdr:colOff>0</xdr:colOff>
                    <xdr:row>145</xdr:row>
                    <xdr:rowOff>76200</xdr:rowOff>
                  </from>
                  <to>
                    <xdr:col>11</xdr:col>
                    <xdr:colOff>0</xdr:colOff>
                    <xdr:row>145</xdr:row>
                    <xdr:rowOff>485775</xdr:rowOff>
                  </to>
                </anchor>
              </controlPr>
            </control>
          </mc:Choice>
        </mc:AlternateContent>
        <mc:AlternateContent xmlns:mc="http://schemas.openxmlformats.org/markup-compatibility/2006">
          <mc:Choice Requires="x14">
            <control shapeId="1134" r:id="rId82" name="Check Box 110">
              <controlPr defaultSize="0" autoFill="0" autoLine="0" autoPict="0">
                <anchor moveWithCells="1">
                  <from>
                    <xdr:col>9</xdr:col>
                    <xdr:colOff>38100</xdr:colOff>
                    <xdr:row>162</xdr:row>
                    <xdr:rowOff>66675</xdr:rowOff>
                  </from>
                  <to>
                    <xdr:col>10</xdr:col>
                    <xdr:colOff>542925</xdr:colOff>
                    <xdr:row>162</xdr:row>
                    <xdr:rowOff>381000</xdr:rowOff>
                  </to>
                </anchor>
              </controlPr>
            </control>
          </mc:Choice>
        </mc:AlternateContent>
        <mc:AlternateContent xmlns:mc="http://schemas.openxmlformats.org/markup-compatibility/2006">
          <mc:Choice Requires="x14">
            <control shapeId="1182" r:id="rId83" name="Option Button 1">
              <controlPr defaultSize="0" autoFill="0" autoLine="0" autoPict="0">
                <anchor moveWithCells="1" sizeWithCells="1">
                  <from>
                    <xdr:col>1</xdr:col>
                    <xdr:colOff>180975</xdr:colOff>
                    <xdr:row>12</xdr:row>
                    <xdr:rowOff>142875</xdr:rowOff>
                  </from>
                  <to>
                    <xdr:col>4</xdr:col>
                    <xdr:colOff>152400</xdr:colOff>
                    <xdr:row>14</xdr:row>
                    <xdr:rowOff>104775</xdr:rowOff>
                  </to>
                </anchor>
              </controlPr>
            </control>
          </mc:Choice>
        </mc:AlternateContent>
        <mc:AlternateContent xmlns:mc="http://schemas.openxmlformats.org/markup-compatibility/2006">
          <mc:Choice Requires="x14">
            <control shapeId="1183" r:id="rId84" name="Option Button 159">
              <controlPr defaultSize="0" autoFill="0" autoLine="0" autoPict="0">
                <anchor moveWithCells="1" sizeWithCells="1">
                  <from>
                    <xdr:col>1</xdr:col>
                    <xdr:colOff>180975</xdr:colOff>
                    <xdr:row>14</xdr:row>
                    <xdr:rowOff>9525</xdr:rowOff>
                  </from>
                  <to>
                    <xdr:col>4</xdr:col>
                    <xdr:colOff>152400</xdr:colOff>
                    <xdr:row>15</xdr:row>
                    <xdr:rowOff>142875</xdr:rowOff>
                  </to>
                </anchor>
              </controlPr>
            </control>
          </mc:Choice>
        </mc:AlternateContent>
        <mc:AlternateContent xmlns:mc="http://schemas.openxmlformats.org/markup-compatibility/2006">
          <mc:Choice Requires="x14">
            <control shapeId="1184" r:id="rId85" name="Option Button 160">
              <controlPr defaultSize="0" autoFill="0" autoLine="0" autoPict="0">
                <anchor moveWithCells="1" sizeWithCells="1">
                  <from>
                    <xdr:col>1</xdr:col>
                    <xdr:colOff>180975</xdr:colOff>
                    <xdr:row>15</xdr:row>
                    <xdr:rowOff>47625</xdr:rowOff>
                  </from>
                  <to>
                    <xdr:col>4</xdr:col>
                    <xdr:colOff>447675</xdr:colOff>
                    <xdr:row>17</xdr:row>
                    <xdr:rowOff>9525</xdr:rowOff>
                  </to>
                </anchor>
              </controlPr>
            </control>
          </mc:Choice>
        </mc:AlternateContent>
        <mc:AlternateContent xmlns:mc="http://schemas.openxmlformats.org/markup-compatibility/2006">
          <mc:Choice Requires="x14">
            <control shapeId="1188" r:id="rId86" name="Option Button 164">
              <controlPr defaultSize="0" autoFill="0" autoLine="0" autoPict="0">
                <anchor moveWithCells="1" sizeWithCells="1">
                  <from>
                    <xdr:col>1</xdr:col>
                    <xdr:colOff>200025</xdr:colOff>
                    <xdr:row>22</xdr:row>
                    <xdr:rowOff>152400</xdr:rowOff>
                  </from>
                  <to>
                    <xdr:col>4</xdr:col>
                    <xdr:colOff>161925</xdr:colOff>
                    <xdr:row>24</xdr:row>
                    <xdr:rowOff>104775</xdr:rowOff>
                  </to>
                </anchor>
              </controlPr>
            </control>
          </mc:Choice>
        </mc:AlternateContent>
        <mc:AlternateContent xmlns:mc="http://schemas.openxmlformats.org/markup-compatibility/2006">
          <mc:Choice Requires="x14">
            <control shapeId="1189" r:id="rId87" name="Option Button 165">
              <controlPr defaultSize="0" autoFill="0" autoLine="0" autoPict="0">
                <anchor moveWithCells="1" sizeWithCells="1">
                  <from>
                    <xdr:col>1</xdr:col>
                    <xdr:colOff>200025</xdr:colOff>
                    <xdr:row>24</xdr:row>
                    <xdr:rowOff>9525</xdr:rowOff>
                  </from>
                  <to>
                    <xdr:col>4</xdr:col>
                    <xdr:colOff>161925</xdr:colOff>
                    <xdr:row>25</xdr:row>
                    <xdr:rowOff>142875</xdr:rowOff>
                  </to>
                </anchor>
              </controlPr>
            </control>
          </mc:Choice>
        </mc:AlternateContent>
        <mc:AlternateContent xmlns:mc="http://schemas.openxmlformats.org/markup-compatibility/2006">
          <mc:Choice Requires="x14">
            <control shapeId="1190" r:id="rId88" name="Option Button 166">
              <controlPr defaultSize="0" autoFill="0" autoLine="0" autoPict="0">
                <anchor moveWithCells="1" sizeWithCells="1">
                  <from>
                    <xdr:col>1</xdr:col>
                    <xdr:colOff>200025</xdr:colOff>
                    <xdr:row>25</xdr:row>
                    <xdr:rowOff>47625</xdr:rowOff>
                  </from>
                  <to>
                    <xdr:col>4</xdr:col>
                    <xdr:colOff>161925</xdr:colOff>
                    <xdr:row>27</xdr:row>
                    <xdr:rowOff>9525</xdr:rowOff>
                  </to>
                </anchor>
              </controlPr>
            </control>
          </mc:Choice>
        </mc:AlternateContent>
        <mc:AlternateContent xmlns:mc="http://schemas.openxmlformats.org/markup-compatibility/2006">
          <mc:Choice Requires="x14">
            <control shapeId="1726" r:id="rId89" name="Check Box 702">
              <controlPr defaultSize="0" autoFill="0" autoLine="0" autoPict="0">
                <anchor moveWithCells="1">
                  <from>
                    <xdr:col>9</xdr:col>
                    <xdr:colOff>47625</xdr:colOff>
                    <xdr:row>164</xdr:row>
                    <xdr:rowOff>47625</xdr:rowOff>
                  </from>
                  <to>
                    <xdr:col>10</xdr:col>
                    <xdr:colOff>561975</xdr:colOff>
                    <xdr:row>164</xdr:row>
                    <xdr:rowOff>371475</xdr:rowOff>
                  </to>
                </anchor>
              </controlPr>
            </control>
          </mc:Choice>
        </mc:AlternateContent>
        <mc:AlternateContent xmlns:mc="http://schemas.openxmlformats.org/markup-compatibility/2006">
          <mc:Choice Requires="x14">
            <control shapeId="5232" r:id="rId90" name="Group Box 2160">
              <controlPr defaultSize="0" autoFill="0" autoPict="0">
                <anchor moveWithCells="1" sizeWithCells="1">
                  <from>
                    <xdr:col>9</xdr:col>
                    <xdr:colOff>0</xdr:colOff>
                    <xdr:row>100</xdr:row>
                    <xdr:rowOff>0</xdr:rowOff>
                  </from>
                  <to>
                    <xdr:col>10</xdr:col>
                    <xdr:colOff>600075</xdr:colOff>
                    <xdr:row>101</xdr:row>
                    <xdr:rowOff>0</xdr:rowOff>
                  </to>
                </anchor>
              </controlPr>
            </control>
          </mc:Choice>
        </mc:AlternateContent>
        <mc:AlternateContent xmlns:mc="http://schemas.openxmlformats.org/markup-compatibility/2006">
          <mc:Choice Requires="x14">
            <control shapeId="5233" r:id="rId91" name="Option Button 2161">
              <controlPr defaultSize="0" autoFill="0" autoLine="0" autoPict="0">
                <anchor moveWithCells="1" sizeWithCells="1">
                  <from>
                    <xdr:col>9</xdr:col>
                    <xdr:colOff>104775</xdr:colOff>
                    <xdr:row>100</xdr:row>
                    <xdr:rowOff>133350</xdr:rowOff>
                  </from>
                  <to>
                    <xdr:col>9</xdr:col>
                    <xdr:colOff>533400</xdr:colOff>
                    <xdr:row>100</xdr:row>
                    <xdr:rowOff>352425</xdr:rowOff>
                  </to>
                </anchor>
              </controlPr>
            </control>
          </mc:Choice>
        </mc:AlternateContent>
        <mc:AlternateContent xmlns:mc="http://schemas.openxmlformats.org/markup-compatibility/2006">
          <mc:Choice Requires="x14">
            <control shapeId="5234" r:id="rId92" name="Option Button 2162">
              <controlPr defaultSize="0" autoFill="0" autoLine="0" autoPict="0">
                <anchor moveWithCells="1" sizeWithCells="1">
                  <from>
                    <xdr:col>10</xdr:col>
                    <xdr:colOff>76200</xdr:colOff>
                    <xdr:row>100</xdr:row>
                    <xdr:rowOff>133350</xdr:rowOff>
                  </from>
                  <to>
                    <xdr:col>10</xdr:col>
                    <xdr:colOff>504825</xdr:colOff>
                    <xdr:row>100</xdr:row>
                    <xdr:rowOff>352425</xdr:rowOff>
                  </to>
                </anchor>
              </controlPr>
            </control>
          </mc:Choice>
        </mc:AlternateContent>
        <mc:AlternateContent xmlns:mc="http://schemas.openxmlformats.org/markup-compatibility/2006">
          <mc:Choice Requires="x14">
            <control shapeId="5425" r:id="rId93" name="Group Box 2353">
              <controlPr defaultSize="0" autoFill="0" autoPict="0">
                <anchor moveWithCells="1" sizeWithCells="1">
                  <from>
                    <xdr:col>8</xdr:col>
                    <xdr:colOff>0</xdr:colOff>
                    <xdr:row>95</xdr:row>
                    <xdr:rowOff>0</xdr:rowOff>
                  </from>
                  <to>
                    <xdr:col>10</xdr:col>
                    <xdr:colOff>600075</xdr:colOff>
                    <xdr:row>96</xdr:row>
                    <xdr:rowOff>0</xdr:rowOff>
                  </to>
                </anchor>
              </controlPr>
            </control>
          </mc:Choice>
        </mc:AlternateContent>
        <mc:AlternateContent xmlns:mc="http://schemas.openxmlformats.org/markup-compatibility/2006">
          <mc:Choice Requires="x14">
            <control shapeId="5875" r:id="rId94" name="Group Box 2803">
              <controlPr defaultSize="0" autoFill="0" autoPict="0">
                <anchor moveWithCells="1" sizeWithCells="1">
                  <from>
                    <xdr:col>9</xdr:col>
                    <xdr:colOff>0</xdr:colOff>
                    <xdr:row>106</xdr:row>
                    <xdr:rowOff>0</xdr:rowOff>
                  </from>
                  <to>
                    <xdr:col>10</xdr:col>
                    <xdr:colOff>600075</xdr:colOff>
                    <xdr:row>107</xdr:row>
                    <xdr:rowOff>0</xdr:rowOff>
                  </to>
                </anchor>
              </controlPr>
            </control>
          </mc:Choice>
        </mc:AlternateContent>
        <mc:AlternateContent xmlns:mc="http://schemas.openxmlformats.org/markup-compatibility/2006">
          <mc:Choice Requires="x14">
            <control shapeId="5876" r:id="rId95" name="Option Button 2804">
              <controlPr defaultSize="0" autoFill="0" autoLine="0" autoPict="0">
                <anchor moveWithCells="1" sizeWithCells="1">
                  <from>
                    <xdr:col>9</xdr:col>
                    <xdr:colOff>104775</xdr:colOff>
                    <xdr:row>106</xdr:row>
                    <xdr:rowOff>133350</xdr:rowOff>
                  </from>
                  <to>
                    <xdr:col>9</xdr:col>
                    <xdr:colOff>533400</xdr:colOff>
                    <xdr:row>106</xdr:row>
                    <xdr:rowOff>352425</xdr:rowOff>
                  </to>
                </anchor>
              </controlPr>
            </control>
          </mc:Choice>
        </mc:AlternateContent>
        <mc:AlternateContent xmlns:mc="http://schemas.openxmlformats.org/markup-compatibility/2006">
          <mc:Choice Requires="x14">
            <control shapeId="5877" r:id="rId96" name="Option Button 2805">
              <controlPr defaultSize="0" autoFill="0" autoLine="0" autoPict="0">
                <anchor moveWithCells="1" sizeWithCells="1">
                  <from>
                    <xdr:col>10</xdr:col>
                    <xdr:colOff>76200</xdr:colOff>
                    <xdr:row>106</xdr:row>
                    <xdr:rowOff>133350</xdr:rowOff>
                  </from>
                  <to>
                    <xdr:col>10</xdr:col>
                    <xdr:colOff>504825</xdr:colOff>
                    <xdr:row>106</xdr:row>
                    <xdr:rowOff>352425</xdr:rowOff>
                  </to>
                </anchor>
              </controlPr>
            </control>
          </mc:Choice>
        </mc:AlternateContent>
        <mc:AlternateContent xmlns:mc="http://schemas.openxmlformats.org/markup-compatibility/2006">
          <mc:Choice Requires="x14">
            <control shapeId="5960" r:id="rId97" name="Group Box 2888">
              <controlPr defaultSize="0" autoFill="0" autoPict="0">
                <anchor moveWithCells="1" sizeWithCells="1">
                  <from>
                    <xdr:col>9</xdr:col>
                    <xdr:colOff>0</xdr:colOff>
                    <xdr:row>109</xdr:row>
                    <xdr:rowOff>0</xdr:rowOff>
                  </from>
                  <to>
                    <xdr:col>10</xdr:col>
                    <xdr:colOff>600075</xdr:colOff>
                    <xdr:row>109</xdr:row>
                    <xdr:rowOff>0</xdr:rowOff>
                  </to>
                </anchor>
              </controlPr>
            </control>
          </mc:Choice>
        </mc:AlternateContent>
        <mc:AlternateContent xmlns:mc="http://schemas.openxmlformats.org/markup-compatibility/2006">
          <mc:Choice Requires="x14">
            <control shapeId="6515" r:id="rId98" name="Group Box 3443">
              <controlPr defaultSize="0" autoFill="0" autoPict="0">
                <anchor moveWithCells="1" sizeWithCells="1">
                  <from>
                    <xdr:col>8</xdr:col>
                    <xdr:colOff>0</xdr:colOff>
                    <xdr:row>84</xdr:row>
                    <xdr:rowOff>0</xdr:rowOff>
                  </from>
                  <to>
                    <xdr:col>10</xdr:col>
                    <xdr:colOff>600075</xdr:colOff>
                    <xdr:row>85</xdr:row>
                    <xdr:rowOff>0</xdr:rowOff>
                  </to>
                </anchor>
              </controlPr>
            </control>
          </mc:Choice>
        </mc:AlternateContent>
        <mc:AlternateContent xmlns:mc="http://schemas.openxmlformats.org/markup-compatibility/2006">
          <mc:Choice Requires="x14">
            <control shapeId="6516" r:id="rId99" name="Option Button 3444">
              <controlPr defaultSize="0" autoFill="0" autoLine="0" autoPict="0">
                <anchor moveWithCells="1" sizeWithCells="1">
                  <from>
                    <xdr:col>8</xdr:col>
                    <xdr:colOff>133350</xdr:colOff>
                    <xdr:row>84</xdr:row>
                    <xdr:rowOff>142875</xdr:rowOff>
                  </from>
                  <to>
                    <xdr:col>8</xdr:col>
                    <xdr:colOff>561975</xdr:colOff>
                    <xdr:row>84</xdr:row>
                    <xdr:rowOff>361950</xdr:rowOff>
                  </to>
                </anchor>
              </controlPr>
            </control>
          </mc:Choice>
        </mc:AlternateContent>
        <mc:AlternateContent xmlns:mc="http://schemas.openxmlformats.org/markup-compatibility/2006">
          <mc:Choice Requires="x14">
            <control shapeId="6517" r:id="rId100" name="Option Button 3445">
              <controlPr defaultSize="0" autoFill="0" autoLine="0" autoPict="0">
                <anchor moveWithCells="1" sizeWithCells="1">
                  <from>
                    <xdr:col>9</xdr:col>
                    <xdr:colOff>133350</xdr:colOff>
                    <xdr:row>84</xdr:row>
                    <xdr:rowOff>142875</xdr:rowOff>
                  </from>
                  <to>
                    <xdr:col>9</xdr:col>
                    <xdr:colOff>561975</xdr:colOff>
                    <xdr:row>84</xdr:row>
                    <xdr:rowOff>361950</xdr:rowOff>
                  </to>
                </anchor>
              </controlPr>
            </control>
          </mc:Choice>
        </mc:AlternateContent>
        <mc:AlternateContent xmlns:mc="http://schemas.openxmlformats.org/markup-compatibility/2006">
          <mc:Choice Requires="x14">
            <control shapeId="6518" r:id="rId101" name="Option Button 3446">
              <controlPr defaultSize="0" autoFill="0" autoLine="0" autoPict="0">
                <anchor moveWithCells="1" sizeWithCells="1">
                  <from>
                    <xdr:col>10</xdr:col>
                    <xdr:colOff>133350</xdr:colOff>
                    <xdr:row>84</xdr:row>
                    <xdr:rowOff>142875</xdr:rowOff>
                  </from>
                  <to>
                    <xdr:col>10</xdr:col>
                    <xdr:colOff>561975</xdr:colOff>
                    <xdr:row>84</xdr:row>
                    <xdr:rowOff>361950</xdr:rowOff>
                  </to>
                </anchor>
              </controlPr>
            </control>
          </mc:Choice>
        </mc:AlternateContent>
        <mc:AlternateContent xmlns:mc="http://schemas.openxmlformats.org/markup-compatibility/2006">
          <mc:Choice Requires="x14">
            <control shapeId="6519" r:id="rId102" name="Group Box 3447">
              <controlPr defaultSize="0" autoFill="0" autoPict="0">
                <anchor moveWithCells="1" sizeWithCells="1">
                  <from>
                    <xdr:col>8</xdr:col>
                    <xdr:colOff>0</xdr:colOff>
                    <xdr:row>85</xdr:row>
                    <xdr:rowOff>0</xdr:rowOff>
                  </from>
                  <to>
                    <xdr:col>10</xdr:col>
                    <xdr:colOff>600075</xdr:colOff>
                    <xdr:row>85</xdr:row>
                    <xdr:rowOff>742950</xdr:rowOff>
                  </to>
                </anchor>
              </controlPr>
            </control>
          </mc:Choice>
        </mc:AlternateContent>
        <mc:AlternateContent xmlns:mc="http://schemas.openxmlformats.org/markup-compatibility/2006">
          <mc:Choice Requires="x14">
            <control shapeId="6520" r:id="rId103" name="Option Button 3448">
              <controlPr defaultSize="0" autoFill="0" autoLine="0" autoPict="0">
                <anchor moveWithCells="1" sizeWithCells="1">
                  <from>
                    <xdr:col>8</xdr:col>
                    <xdr:colOff>133350</xdr:colOff>
                    <xdr:row>85</xdr:row>
                    <xdr:rowOff>142875</xdr:rowOff>
                  </from>
                  <to>
                    <xdr:col>8</xdr:col>
                    <xdr:colOff>561975</xdr:colOff>
                    <xdr:row>85</xdr:row>
                    <xdr:rowOff>361950</xdr:rowOff>
                  </to>
                </anchor>
              </controlPr>
            </control>
          </mc:Choice>
        </mc:AlternateContent>
        <mc:AlternateContent xmlns:mc="http://schemas.openxmlformats.org/markup-compatibility/2006">
          <mc:Choice Requires="x14">
            <control shapeId="6521" r:id="rId104" name="Option Button 3449">
              <controlPr defaultSize="0" autoFill="0" autoLine="0" autoPict="0">
                <anchor moveWithCells="1" sizeWithCells="1">
                  <from>
                    <xdr:col>9</xdr:col>
                    <xdr:colOff>133350</xdr:colOff>
                    <xdr:row>85</xdr:row>
                    <xdr:rowOff>142875</xdr:rowOff>
                  </from>
                  <to>
                    <xdr:col>9</xdr:col>
                    <xdr:colOff>561975</xdr:colOff>
                    <xdr:row>85</xdr:row>
                    <xdr:rowOff>361950</xdr:rowOff>
                  </to>
                </anchor>
              </controlPr>
            </control>
          </mc:Choice>
        </mc:AlternateContent>
        <mc:AlternateContent xmlns:mc="http://schemas.openxmlformats.org/markup-compatibility/2006">
          <mc:Choice Requires="x14">
            <control shapeId="6522" r:id="rId105" name="Option Button 3450">
              <controlPr defaultSize="0" autoFill="0" autoLine="0" autoPict="0">
                <anchor moveWithCells="1" sizeWithCells="1">
                  <from>
                    <xdr:col>10</xdr:col>
                    <xdr:colOff>133350</xdr:colOff>
                    <xdr:row>85</xdr:row>
                    <xdr:rowOff>142875</xdr:rowOff>
                  </from>
                  <to>
                    <xdr:col>10</xdr:col>
                    <xdr:colOff>561975</xdr:colOff>
                    <xdr:row>85</xdr:row>
                    <xdr:rowOff>361950</xdr:rowOff>
                  </to>
                </anchor>
              </controlPr>
            </control>
          </mc:Choice>
        </mc:AlternateContent>
        <mc:AlternateContent xmlns:mc="http://schemas.openxmlformats.org/markup-compatibility/2006">
          <mc:Choice Requires="x14">
            <control shapeId="6523" r:id="rId106" name="Group Box 3451">
              <controlPr defaultSize="0" autoFill="0" autoPict="0">
                <anchor moveWithCells="1" sizeWithCells="1">
                  <from>
                    <xdr:col>8</xdr:col>
                    <xdr:colOff>0</xdr:colOff>
                    <xdr:row>91</xdr:row>
                    <xdr:rowOff>152400</xdr:rowOff>
                  </from>
                  <to>
                    <xdr:col>10</xdr:col>
                    <xdr:colOff>600075</xdr:colOff>
                    <xdr:row>94</xdr:row>
                    <xdr:rowOff>0</xdr:rowOff>
                  </to>
                </anchor>
              </controlPr>
            </control>
          </mc:Choice>
        </mc:AlternateContent>
        <mc:AlternateContent xmlns:mc="http://schemas.openxmlformats.org/markup-compatibility/2006">
          <mc:Choice Requires="x14">
            <control shapeId="6527" r:id="rId107" name="Check Box 3455">
              <controlPr defaultSize="0" autoFill="0" autoLine="0" autoPict="0">
                <anchor moveWithCells="1">
                  <from>
                    <xdr:col>8</xdr:col>
                    <xdr:colOff>381000</xdr:colOff>
                    <xdr:row>94</xdr:row>
                    <xdr:rowOff>114300</xdr:rowOff>
                  </from>
                  <to>
                    <xdr:col>10</xdr:col>
                    <xdr:colOff>276225</xdr:colOff>
                    <xdr:row>94</xdr:row>
                    <xdr:rowOff>438150</xdr:rowOff>
                  </to>
                </anchor>
              </controlPr>
            </control>
          </mc:Choice>
        </mc:AlternateContent>
        <mc:AlternateContent xmlns:mc="http://schemas.openxmlformats.org/markup-compatibility/2006">
          <mc:Choice Requires="x14">
            <control shapeId="6541" r:id="rId108" name="Option Button 3469">
              <controlPr defaultSize="0" autoFill="0" autoLine="0" autoPict="0">
                <anchor moveWithCells="1" sizeWithCells="1">
                  <from>
                    <xdr:col>1</xdr:col>
                    <xdr:colOff>200025</xdr:colOff>
                    <xdr:row>26</xdr:row>
                    <xdr:rowOff>133350</xdr:rowOff>
                  </from>
                  <to>
                    <xdr:col>4</xdr:col>
                    <xdr:colOff>161925</xdr:colOff>
                    <xdr:row>27</xdr:row>
                    <xdr:rowOff>152400</xdr:rowOff>
                  </to>
                </anchor>
              </controlPr>
            </control>
          </mc:Choice>
        </mc:AlternateContent>
        <mc:AlternateContent xmlns:mc="http://schemas.openxmlformats.org/markup-compatibility/2006">
          <mc:Choice Requires="x14">
            <control shapeId="6543" r:id="rId109" name="Check Box 3471">
              <controlPr defaultSize="0" autoFill="0" autoLine="0" autoPict="0">
                <anchor moveWithCells="1">
                  <from>
                    <xdr:col>8</xdr:col>
                    <xdr:colOff>361950</xdr:colOff>
                    <xdr:row>79</xdr:row>
                    <xdr:rowOff>19050</xdr:rowOff>
                  </from>
                  <to>
                    <xdr:col>10</xdr:col>
                    <xdr:colOff>257175</xdr:colOff>
                    <xdr:row>79</xdr:row>
                    <xdr:rowOff>342900</xdr:rowOff>
                  </to>
                </anchor>
              </controlPr>
            </control>
          </mc:Choice>
        </mc:AlternateContent>
        <mc:AlternateContent xmlns:mc="http://schemas.openxmlformats.org/markup-compatibility/2006">
          <mc:Choice Requires="x14">
            <control shapeId="6547" r:id="rId110" name="Group Box 3475">
              <controlPr defaultSize="0" autoFill="0" autoPict="0">
                <anchor moveWithCells="1" sizeWithCells="1">
                  <from>
                    <xdr:col>9</xdr:col>
                    <xdr:colOff>0</xdr:colOff>
                    <xdr:row>113</xdr:row>
                    <xdr:rowOff>0</xdr:rowOff>
                  </from>
                  <to>
                    <xdr:col>10</xdr:col>
                    <xdr:colOff>600075</xdr:colOff>
                    <xdr:row>113</xdr:row>
                    <xdr:rowOff>0</xdr:rowOff>
                  </to>
                </anchor>
              </controlPr>
            </control>
          </mc:Choice>
        </mc:AlternateContent>
        <mc:AlternateContent xmlns:mc="http://schemas.openxmlformats.org/markup-compatibility/2006">
          <mc:Choice Requires="x14">
            <control shapeId="6548" r:id="rId111" name="Group Box 3476">
              <controlPr defaultSize="0" autoFill="0" autoPict="0">
                <anchor moveWithCells="1" sizeWithCells="1">
                  <from>
                    <xdr:col>8</xdr:col>
                    <xdr:colOff>0</xdr:colOff>
                    <xdr:row>79</xdr:row>
                    <xdr:rowOff>9525</xdr:rowOff>
                  </from>
                  <to>
                    <xdr:col>10</xdr:col>
                    <xdr:colOff>600075</xdr:colOff>
                    <xdr:row>79</xdr:row>
                    <xdr:rowOff>361950</xdr:rowOff>
                  </to>
                </anchor>
              </controlPr>
            </control>
          </mc:Choice>
        </mc:AlternateContent>
        <mc:AlternateContent xmlns:mc="http://schemas.openxmlformats.org/markup-compatibility/2006">
          <mc:Choice Requires="x14">
            <control shapeId="6549" r:id="rId112" name="Option Button 3477">
              <controlPr defaultSize="0" autoFill="0" autoLine="0" autoPict="0">
                <anchor moveWithCells="1" sizeWithCells="1">
                  <from>
                    <xdr:col>8</xdr:col>
                    <xdr:colOff>133350</xdr:colOff>
                    <xdr:row>92</xdr:row>
                    <xdr:rowOff>85725</xdr:rowOff>
                  </from>
                  <to>
                    <xdr:col>8</xdr:col>
                    <xdr:colOff>561975</xdr:colOff>
                    <xdr:row>92</xdr:row>
                    <xdr:rowOff>314325</xdr:rowOff>
                  </to>
                </anchor>
              </controlPr>
            </control>
          </mc:Choice>
        </mc:AlternateContent>
        <mc:AlternateContent xmlns:mc="http://schemas.openxmlformats.org/markup-compatibility/2006">
          <mc:Choice Requires="x14">
            <control shapeId="6550" r:id="rId113" name="Option Button 3478">
              <controlPr defaultSize="0" autoFill="0" autoLine="0" autoPict="0">
                <anchor moveWithCells="1" sizeWithCells="1">
                  <from>
                    <xdr:col>9</xdr:col>
                    <xdr:colOff>133350</xdr:colOff>
                    <xdr:row>92</xdr:row>
                    <xdr:rowOff>85725</xdr:rowOff>
                  </from>
                  <to>
                    <xdr:col>9</xdr:col>
                    <xdr:colOff>561975</xdr:colOff>
                    <xdr:row>92</xdr:row>
                    <xdr:rowOff>314325</xdr:rowOff>
                  </to>
                </anchor>
              </controlPr>
            </control>
          </mc:Choice>
        </mc:AlternateContent>
        <mc:AlternateContent xmlns:mc="http://schemas.openxmlformats.org/markup-compatibility/2006">
          <mc:Choice Requires="x14">
            <control shapeId="6551" r:id="rId114" name="Option Button 3479">
              <controlPr defaultSize="0" autoFill="0" autoLine="0" autoPict="0">
                <anchor moveWithCells="1" sizeWithCells="1">
                  <from>
                    <xdr:col>10</xdr:col>
                    <xdr:colOff>133350</xdr:colOff>
                    <xdr:row>92</xdr:row>
                    <xdr:rowOff>85725</xdr:rowOff>
                  </from>
                  <to>
                    <xdr:col>10</xdr:col>
                    <xdr:colOff>561975</xdr:colOff>
                    <xdr:row>92</xdr:row>
                    <xdr:rowOff>314325</xdr:rowOff>
                  </to>
                </anchor>
              </controlPr>
            </control>
          </mc:Choice>
        </mc:AlternateContent>
        <mc:AlternateContent xmlns:mc="http://schemas.openxmlformats.org/markup-compatibility/2006">
          <mc:Choice Requires="x14">
            <control shapeId="6552" r:id="rId115" name="Group Box 3480">
              <controlPr defaultSize="0" autoFill="0" autoPict="0">
                <anchor moveWithCells="1" sizeWithCells="1">
                  <from>
                    <xdr:col>8</xdr:col>
                    <xdr:colOff>0</xdr:colOff>
                    <xdr:row>94</xdr:row>
                    <xdr:rowOff>0</xdr:rowOff>
                  </from>
                  <to>
                    <xdr:col>10</xdr:col>
                    <xdr:colOff>600075</xdr:colOff>
                    <xdr:row>95</xdr:row>
                    <xdr:rowOff>0</xdr:rowOff>
                  </to>
                </anchor>
              </controlPr>
            </control>
          </mc:Choice>
        </mc:AlternateContent>
        <mc:AlternateContent xmlns:mc="http://schemas.openxmlformats.org/markup-compatibility/2006">
          <mc:Choice Requires="x14">
            <control shapeId="6555" r:id="rId116" name="Group Box 3483">
              <controlPr defaultSize="0" autoFill="0" autoPict="0">
                <anchor moveWithCells="1" sizeWithCells="1">
                  <from>
                    <xdr:col>9</xdr:col>
                    <xdr:colOff>9525</xdr:colOff>
                    <xdr:row>110</xdr:row>
                    <xdr:rowOff>0</xdr:rowOff>
                  </from>
                  <to>
                    <xdr:col>10</xdr:col>
                    <xdr:colOff>609600</xdr:colOff>
                    <xdr:row>111</xdr:row>
                    <xdr:rowOff>19050</xdr:rowOff>
                  </to>
                </anchor>
              </controlPr>
            </control>
          </mc:Choice>
        </mc:AlternateContent>
        <mc:AlternateContent xmlns:mc="http://schemas.openxmlformats.org/markup-compatibility/2006">
          <mc:Choice Requires="x14">
            <control shapeId="6556" r:id="rId117" name="Option Button 3484">
              <controlPr defaultSize="0" autoFill="0" autoLine="0" autoPict="0">
                <anchor moveWithCells="1" sizeWithCells="1">
                  <from>
                    <xdr:col>9</xdr:col>
                    <xdr:colOff>104775</xdr:colOff>
                    <xdr:row>110</xdr:row>
                    <xdr:rowOff>133350</xdr:rowOff>
                  </from>
                  <to>
                    <xdr:col>9</xdr:col>
                    <xdr:colOff>533400</xdr:colOff>
                    <xdr:row>110</xdr:row>
                    <xdr:rowOff>352425</xdr:rowOff>
                  </to>
                </anchor>
              </controlPr>
            </control>
          </mc:Choice>
        </mc:AlternateContent>
        <mc:AlternateContent xmlns:mc="http://schemas.openxmlformats.org/markup-compatibility/2006">
          <mc:Choice Requires="x14">
            <control shapeId="6557" r:id="rId118" name="Option Button 3485">
              <controlPr defaultSize="0" autoFill="0" autoLine="0" autoPict="0">
                <anchor moveWithCells="1" sizeWithCells="1">
                  <from>
                    <xdr:col>10</xdr:col>
                    <xdr:colOff>76200</xdr:colOff>
                    <xdr:row>110</xdr:row>
                    <xdr:rowOff>133350</xdr:rowOff>
                  </from>
                  <to>
                    <xdr:col>10</xdr:col>
                    <xdr:colOff>504825</xdr:colOff>
                    <xdr:row>110</xdr:row>
                    <xdr:rowOff>352425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71"/>
  <sheetViews>
    <sheetView showGridLines="0" topLeftCell="A16" workbookViewId="0">
      <selection activeCell="P19" sqref="P19"/>
    </sheetView>
  </sheetViews>
  <sheetFormatPr defaultColWidth="11.42578125" defaultRowHeight="12.75" x14ac:dyDescent="0.2"/>
  <cols>
    <col min="1" max="1" width="1.5703125" customWidth="1"/>
    <col min="2" max="2" width="5.28515625" customWidth="1"/>
    <col min="3" max="3" width="26" customWidth="1"/>
    <col min="4" max="4" width="69.85546875" style="6" customWidth="1"/>
    <col min="5" max="5" width="1.28515625" customWidth="1"/>
    <col min="6" max="6" width="1.7109375" customWidth="1"/>
    <col min="7" max="7" width="23" style="7" hidden="1" customWidth="1"/>
    <col min="8" max="8" width="8.85546875" hidden="1" customWidth="1"/>
    <col min="9" max="10" width="11.42578125" hidden="1" customWidth="1"/>
    <col min="11" max="11" width="10.140625" hidden="1" customWidth="1"/>
  </cols>
  <sheetData>
    <row r="1" spans="1:16" ht="21.75" customHeight="1" thickBot="1" x14ac:dyDescent="0.25">
      <c r="A1" s="32"/>
      <c r="B1" s="226" t="str">
        <f ca="1">MID(CELL("filename"),SEARCH("[",CELL("filename"))+1, SEARCH("]",CELL("filename"))-SEARCH("[",CELL("filename"))-1)</f>
        <v>1. Ethics_Proforma_3.xlsx</v>
      </c>
      <c r="C1" s="226"/>
      <c r="D1" s="226"/>
      <c r="E1" s="226"/>
      <c r="F1" s="32"/>
      <c r="G1" s="109"/>
    </row>
    <row r="2" spans="1:16" x14ac:dyDescent="0.2">
      <c r="A2" s="32"/>
      <c r="B2" s="16"/>
      <c r="C2" s="17" t="s">
        <v>64</v>
      </c>
      <c r="D2" s="75" t="str">
        <f>IF(H2=1,"Staff",IF(H2=2,"Postgraduate",IF(H2=3,"Student","")))</f>
        <v>Student</v>
      </c>
      <c r="E2" s="18"/>
      <c r="F2" s="34"/>
      <c r="H2">
        <f>EthicsProforma!F175</f>
        <v>3</v>
      </c>
    </row>
    <row r="3" spans="1:16" x14ac:dyDescent="0.2">
      <c r="A3" s="32"/>
      <c r="B3" s="19"/>
      <c r="C3" s="20" t="s">
        <v>107</v>
      </c>
      <c r="D3" s="76" t="str">
        <f>IF(H3=1,"Standard",IF(H3=2,"Level 2",IF(H3=3,"Generic","")))</f>
        <v>Standard</v>
      </c>
      <c r="E3" s="21"/>
      <c r="F3" s="34"/>
      <c r="H3">
        <f>EthicsProforma!F177</f>
        <v>1</v>
      </c>
    </row>
    <row r="4" spans="1:16" x14ac:dyDescent="0.2">
      <c r="A4" s="32"/>
      <c r="B4" s="19"/>
      <c r="C4" s="20" t="s">
        <v>1</v>
      </c>
      <c r="D4" s="76" t="str">
        <f>IF(EthicsProforma!B36&lt;&gt;"",EthicsProforma!B36,"")</f>
        <v>NA</v>
      </c>
      <c r="E4" s="21"/>
      <c r="F4" s="34"/>
    </row>
    <row r="5" spans="1:16" x14ac:dyDescent="0.2">
      <c r="A5" s="32"/>
      <c r="B5" s="19"/>
      <c r="C5" s="20" t="s">
        <v>108</v>
      </c>
      <c r="D5" s="78">
        <f>DATE(J5+117,I5,H5)</f>
        <v>44211</v>
      </c>
      <c r="E5" s="21"/>
      <c r="F5" s="34"/>
      <c r="H5">
        <f>IF(EthicsProforma!H175&lt;&gt;32,EthicsProforma!H175,"")</f>
        <v>15</v>
      </c>
      <c r="I5">
        <f>IF(EthicsProforma!I175&lt;&gt;13,EthicsProforma!I175,"")</f>
        <v>1</v>
      </c>
      <c r="J5">
        <f>IF(EthicsProforma!J175&lt;&gt;5,EthicsProforma!J175,"")</f>
        <v>4</v>
      </c>
      <c r="K5" s="8"/>
    </row>
    <row r="6" spans="1:16" x14ac:dyDescent="0.2">
      <c r="A6" s="32"/>
      <c r="B6" s="19"/>
      <c r="C6" s="20" t="s">
        <v>98</v>
      </c>
      <c r="D6" s="76" t="str">
        <f>IF(EthicsProforma!B45&lt;&gt;"",EthicsProforma!B45,"")</f>
        <v>An Empirical Study of Data Visualisation</v>
      </c>
      <c r="E6" s="21"/>
      <c r="F6" s="34"/>
    </row>
    <row r="7" spans="1:16" x14ac:dyDescent="0.2">
      <c r="A7" s="32"/>
      <c r="B7" s="19"/>
      <c r="C7" s="20" t="s">
        <v>32</v>
      </c>
      <c r="D7" s="76" t="str">
        <f>IF(EthicsProforma!B49&lt;&gt;"",EthicsProforma!B49,"")</f>
        <v>murphyka1@cardiff.ac.uk</v>
      </c>
      <c r="E7" s="21"/>
      <c r="F7" s="34"/>
    </row>
    <row r="8" spans="1:16" ht="13.5" customHeight="1" x14ac:dyDescent="0.2">
      <c r="A8" s="32"/>
      <c r="B8" s="19"/>
      <c r="C8" s="20" t="s">
        <v>109</v>
      </c>
      <c r="D8" s="76" t="str">
        <f>H8&amp;","&amp;I8&amp;","&amp;J8&amp;","&amp;K8&amp;","&amp;L8&amp;","&amp;M8&amp;","&amp;N8&amp;","&amp;O8&amp;","&amp;P8</f>
        <v>Katie Murphy,,,,,,,,</v>
      </c>
      <c r="E8" s="21"/>
      <c r="F8" s="34"/>
      <c r="H8" t="str">
        <f>IF(EthicsProforma!B53&lt;&gt;"",EthicsProforma!B53,"")</f>
        <v>Katie Murphy</v>
      </c>
      <c r="I8" t="str">
        <f>IF(EthicsProforma!B55&lt;&gt;"",EthicsProforma!B55,"")</f>
        <v/>
      </c>
      <c r="J8" t="str">
        <f>IF(EthicsProforma!B56&lt;&gt;"",EthicsProforma!B56,"")</f>
        <v/>
      </c>
      <c r="K8" t="str">
        <f>IF(EthicsProforma!B57&lt;&gt;"",EthicsProforma!B57,"")</f>
        <v/>
      </c>
      <c r="L8" t="str">
        <f>IF(EthicsProforma!B58&lt;&gt;"",EthicsProforma!B58,"")</f>
        <v/>
      </c>
      <c r="M8" t="str">
        <f>IF(EthicsProforma!B59&lt;&gt;"",EthicsProforma!B59,"")</f>
        <v/>
      </c>
      <c r="N8" t="str">
        <f>IF(EthicsProforma!B60&lt;&gt;"",EthicsProforma!B60,"")</f>
        <v/>
      </c>
      <c r="O8" t="str">
        <f>IF(EthicsProforma!B61&lt;&gt;"",EthicsProforma!B61,"")</f>
        <v/>
      </c>
      <c r="P8" t="str">
        <f>IF(EthicsProforma!B62&lt;&gt;"",EthicsProforma!B62,"")</f>
        <v/>
      </c>
    </row>
    <row r="9" spans="1:16" x14ac:dyDescent="0.2">
      <c r="A9" s="32"/>
      <c r="B9" s="19"/>
      <c r="C9" s="20" t="s">
        <v>110</v>
      </c>
      <c r="D9" s="76" t="str">
        <f>IF(EthicsProforma!B66&lt;&gt;"",EthicsProforma!B66,"")</f>
        <v>Vince Knight</v>
      </c>
      <c r="E9" s="21"/>
      <c r="F9" s="34"/>
    </row>
    <row r="10" spans="1:16" x14ac:dyDescent="0.2">
      <c r="A10" s="32"/>
      <c r="B10" s="19"/>
      <c r="C10" s="94" t="s">
        <v>111</v>
      </c>
      <c r="D10" s="76" t="str">
        <f>IF(EthicsProforma!B70&lt;&gt;"",EthicsProforma!B70,"")</f>
        <v>Vince Knight</v>
      </c>
      <c r="E10" s="21"/>
      <c r="F10" s="34"/>
    </row>
    <row r="11" spans="1:16" ht="13.5" thickBot="1" x14ac:dyDescent="0.25">
      <c r="A11" s="32"/>
      <c r="B11" s="22"/>
      <c r="C11" s="95" t="s">
        <v>164</v>
      </c>
      <c r="D11" s="77" t="str">
        <f>IF(EthicsProforma!H70&lt;&gt;"",EthicsProforma!H70,"")</f>
        <v>knightva@cardiff.ac.uk</v>
      </c>
      <c r="E11" s="24"/>
      <c r="F11" s="34"/>
    </row>
    <row r="12" spans="1:16" ht="6.75" customHeight="1" thickBot="1" x14ac:dyDescent="0.25">
      <c r="A12" s="32"/>
      <c r="D12"/>
      <c r="F12" s="32"/>
    </row>
    <row r="13" spans="1:16" x14ac:dyDescent="0.2">
      <c r="A13" s="32"/>
      <c r="B13" s="25">
        <f>EthicsProforma!B75</f>
        <v>1</v>
      </c>
      <c r="C13" s="17" t="s">
        <v>112</v>
      </c>
      <c r="D13" s="118" t="str">
        <f t="shared" ref="D13:D18" si="0">IF(H13=1,"Yes",IF(H13=2,"No",IF(H13=3,"NA","")))</f>
        <v>Yes</v>
      </c>
      <c r="E13" s="18"/>
      <c r="F13" s="34"/>
      <c r="G13" s="7">
        <f>B13</f>
        <v>1</v>
      </c>
      <c r="H13">
        <f>EthicsProforma!L174</f>
        <v>1</v>
      </c>
    </row>
    <row r="14" spans="1:16" x14ac:dyDescent="0.2">
      <c r="A14" s="32"/>
      <c r="B14" s="26">
        <f>EthicsProforma!B76</f>
        <v>2</v>
      </c>
      <c r="C14" s="20" t="s">
        <v>113</v>
      </c>
      <c r="D14" s="119" t="str">
        <f>IF(H14=1,"Yes",IF(H14=2,"No",IF(H14=3,"NA","")))</f>
        <v>Yes</v>
      </c>
      <c r="E14" s="21"/>
      <c r="F14" s="34"/>
      <c r="G14" s="7">
        <f t="shared" ref="G14:G41" si="1">B14</f>
        <v>2</v>
      </c>
      <c r="H14">
        <f>EthicsProforma!L175</f>
        <v>1</v>
      </c>
    </row>
    <row r="15" spans="1:16" x14ac:dyDescent="0.2">
      <c r="A15" s="32"/>
      <c r="B15" s="26">
        <f>EthicsProforma!B77</f>
        <v>3</v>
      </c>
      <c r="C15" s="80" t="s">
        <v>135</v>
      </c>
      <c r="D15" s="119" t="str">
        <f t="shared" si="0"/>
        <v>Yes</v>
      </c>
      <c r="E15" s="21"/>
      <c r="F15" s="34"/>
      <c r="G15" s="7">
        <f t="shared" si="1"/>
        <v>3</v>
      </c>
      <c r="H15">
        <f>EthicsProforma!L176</f>
        <v>1</v>
      </c>
    </row>
    <row r="16" spans="1:16" x14ac:dyDescent="0.2">
      <c r="A16" s="32"/>
      <c r="B16" s="26">
        <f>EthicsProforma!B78</f>
        <v>4</v>
      </c>
      <c r="C16" s="80" t="s">
        <v>134</v>
      </c>
      <c r="D16" s="119" t="str">
        <f t="shared" si="0"/>
        <v>Yes</v>
      </c>
      <c r="E16" s="21"/>
      <c r="F16" s="34"/>
      <c r="G16" s="7">
        <f t="shared" si="1"/>
        <v>4</v>
      </c>
      <c r="H16">
        <f>EthicsProforma!L177</f>
        <v>1</v>
      </c>
    </row>
    <row r="17" spans="1:10" x14ac:dyDescent="0.2">
      <c r="A17" s="32"/>
      <c r="B17" s="26">
        <f>EthicsProforma!B81</f>
        <v>5</v>
      </c>
      <c r="C17" s="80" t="s">
        <v>133</v>
      </c>
      <c r="D17" s="119" t="str">
        <f t="shared" si="0"/>
        <v>Yes</v>
      </c>
      <c r="E17" s="21"/>
      <c r="F17" s="34"/>
      <c r="G17" s="7">
        <f t="shared" si="1"/>
        <v>5</v>
      </c>
      <c r="H17">
        <f>EthicsProforma!L179</f>
        <v>1</v>
      </c>
    </row>
    <row r="18" spans="1:10" x14ac:dyDescent="0.2">
      <c r="A18" s="32"/>
      <c r="B18" s="26">
        <f>EthicsProforma!B82</f>
        <v>6</v>
      </c>
      <c r="C18" s="80" t="s">
        <v>132</v>
      </c>
      <c r="D18" s="119" t="str">
        <f t="shared" si="0"/>
        <v>No</v>
      </c>
      <c r="E18" s="21"/>
      <c r="F18" s="34"/>
      <c r="G18" s="7">
        <f t="shared" si="1"/>
        <v>6</v>
      </c>
      <c r="H18">
        <f>EthicsProforma!L180</f>
        <v>2</v>
      </c>
    </row>
    <row r="19" spans="1:10" ht="13.5" thickBot="1" x14ac:dyDescent="0.25">
      <c r="A19" s="32"/>
      <c r="B19" s="27"/>
      <c r="C19" s="23"/>
      <c r="D19" s="73" t="str">
        <f>IF(COUNTIF(D13:D18,"No")&gt;3,"Recommend Box B","Recommend Box A")</f>
        <v>Recommend Box A</v>
      </c>
      <c r="E19" s="24"/>
      <c r="F19" s="34"/>
    </row>
    <row r="20" spans="1:10" ht="6" customHeight="1" thickBot="1" x14ac:dyDescent="0.25">
      <c r="A20" s="32"/>
      <c r="D20"/>
      <c r="F20" s="32"/>
    </row>
    <row r="21" spans="1:10" x14ac:dyDescent="0.2">
      <c r="A21" s="32"/>
      <c r="B21" s="25">
        <f>EthicsProforma!B83</f>
        <v>7</v>
      </c>
      <c r="C21" s="17" t="s">
        <v>116</v>
      </c>
      <c r="D21" s="118" t="str">
        <f>IF(H21=1,"Yes",IF(H21=2,"No",IF(H21=3,"NA","")))</f>
        <v>No</v>
      </c>
      <c r="E21" s="18"/>
      <c r="F21" s="34"/>
      <c r="G21" s="7">
        <f t="shared" si="1"/>
        <v>7</v>
      </c>
      <c r="H21">
        <f>EthicsProforma!L181</f>
        <v>2</v>
      </c>
    </row>
    <row r="22" spans="1:10" x14ac:dyDescent="0.2">
      <c r="A22" s="32"/>
      <c r="B22" s="26">
        <f>EthicsProforma!B84</f>
        <v>8</v>
      </c>
      <c r="C22" s="20" t="s">
        <v>117</v>
      </c>
      <c r="D22" s="119" t="str">
        <f>IF(H22=1,"Yes",IF(H22=2,"No",IF(H22=3,"NA","")))</f>
        <v>No</v>
      </c>
      <c r="E22" s="21"/>
      <c r="F22" s="34"/>
      <c r="G22" s="7">
        <f t="shared" si="1"/>
        <v>8</v>
      </c>
      <c r="H22">
        <f>EthicsProforma!L182</f>
        <v>2</v>
      </c>
    </row>
    <row r="23" spans="1:10" x14ac:dyDescent="0.2">
      <c r="A23" s="32"/>
      <c r="B23" s="26">
        <v>9</v>
      </c>
      <c r="C23" s="94" t="s">
        <v>237</v>
      </c>
      <c r="D23" s="119" t="str">
        <f>IF(H23=1,"Yes",IF(H23=2,"No",IF(H23=3,"NA","")))</f>
        <v>No</v>
      </c>
      <c r="E23" s="21"/>
      <c r="F23" s="34"/>
      <c r="G23" s="7">
        <f t="shared" si="1"/>
        <v>9</v>
      </c>
      <c r="H23">
        <f>EthicsProforma!L183</f>
        <v>2</v>
      </c>
    </row>
    <row r="24" spans="1:10" x14ac:dyDescent="0.2">
      <c r="A24" s="32"/>
      <c r="B24" s="26">
        <v>10</v>
      </c>
      <c r="C24" s="91" t="s">
        <v>324</v>
      </c>
      <c r="D24" s="119" t="str">
        <f>IF(H24=1,"Yes",IF(H24=2,"No",IF(H24=3,"NA","")))</f>
        <v>Yes</v>
      </c>
      <c r="E24" s="21"/>
      <c r="F24" s="34"/>
      <c r="G24" s="7">
        <f t="shared" si="1"/>
        <v>10</v>
      </c>
      <c r="H24">
        <f>EthicsProforma!L184</f>
        <v>1</v>
      </c>
    </row>
    <row r="25" spans="1:10" x14ac:dyDescent="0.2">
      <c r="A25" s="32"/>
      <c r="B25" s="26">
        <f>EthicsProforma!B87</f>
        <v>11</v>
      </c>
      <c r="C25" s="20" t="s">
        <v>97</v>
      </c>
      <c r="D25" s="119" t="str">
        <f>IF(H25=1,"Yes",IF(H25=2,"No",IF(H25=3,"NA","")))</f>
        <v>No</v>
      </c>
      <c r="E25" s="21"/>
      <c r="F25" s="34"/>
      <c r="G25" s="7">
        <f t="shared" si="1"/>
        <v>11</v>
      </c>
      <c r="H25">
        <f>EthicsProforma!L185</f>
        <v>2</v>
      </c>
      <c r="I25" s="52">
        <f>COUNTIF(D21:D25,"Yes")+COUNTIF(D37,"Yes")</f>
        <v>1</v>
      </c>
      <c r="J25" s="52" t="s">
        <v>277</v>
      </c>
    </row>
    <row r="26" spans="1:10" x14ac:dyDescent="0.2">
      <c r="A26" s="32"/>
      <c r="B26" s="102" t="s">
        <v>199</v>
      </c>
      <c r="C26" s="94" t="s">
        <v>188</v>
      </c>
      <c r="D26" s="119" t="str">
        <f>IF(H26=1,"Yes",IF(H26=2,"No",""))</f>
        <v>No</v>
      </c>
      <c r="E26" s="21"/>
      <c r="F26" s="34"/>
      <c r="G26" s="110" t="s">
        <v>199</v>
      </c>
      <c r="H26">
        <f>EthicsProforma!L186</f>
        <v>2</v>
      </c>
    </row>
    <row r="27" spans="1:10" x14ac:dyDescent="0.2">
      <c r="A27" s="32"/>
      <c r="B27" s="102" t="s">
        <v>325</v>
      </c>
      <c r="C27" s="91" t="s">
        <v>148</v>
      </c>
      <c r="D27" s="119" t="str">
        <f>IF(H27=TRUE,"Confirmed","NOT Confirmed")</f>
        <v>Confirmed</v>
      </c>
      <c r="E27" s="21"/>
      <c r="F27" s="34"/>
      <c r="G27" s="110" t="s">
        <v>200</v>
      </c>
      <c r="H27" t="b">
        <f>EthicsProforma!L187</f>
        <v>1</v>
      </c>
    </row>
    <row r="28" spans="1:10" x14ac:dyDescent="0.2">
      <c r="A28" s="32"/>
      <c r="B28" s="26" t="str">
        <f>EthicsProforma!B89&amp;EthicsProforma!B96</f>
        <v>12aii</v>
      </c>
      <c r="C28" s="80" t="s">
        <v>326</v>
      </c>
      <c r="D28" s="119" t="str">
        <f>H28</f>
        <v>Type Name Here</v>
      </c>
      <c r="E28" s="21"/>
      <c r="F28" s="34"/>
      <c r="G28" s="7" t="str">
        <f t="shared" si="1"/>
        <v>12aii</v>
      </c>
      <c r="H28" t="str">
        <f>EthicsProforma!L188</f>
        <v>Type Name Here</v>
      </c>
    </row>
    <row r="29" spans="1:10" x14ac:dyDescent="0.2">
      <c r="A29" s="32"/>
      <c r="B29" s="26" t="str">
        <f>EthicsProforma!B89&amp;EthicsProforma!B97</f>
        <v>12b</v>
      </c>
      <c r="C29" s="80" t="s">
        <v>170</v>
      </c>
      <c r="D29" s="119" t="str">
        <f>IF(H29=1,"Yes",IF(H29=2,"No",IF(H29=3,"NA","")))</f>
        <v>No</v>
      </c>
      <c r="E29" s="21"/>
      <c r="F29" s="34"/>
      <c r="G29" s="7" t="str">
        <f t="shared" si="1"/>
        <v>12b</v>
      </c>
      <c r="H29">
        <f>EthicsProforma!L189</f>
        <v>2</v>
      </c>
    </row>
    <row r="30" spans="1:10" x14ac:dyDescent="0.2">
      <c r="A30" s="32"/>
      <c r="B30" s="26" t="str">
        <f>EthicsProforma!B89&amp;EthicsProforma!B98</f>
        <v>12c</v>
      </c>
      <c r="C30" s="80" t="s">
        <v>238</v>
      </c>
      <c r="D30" s="119" t="str">
        <f>IF(H30=1,"Yes",IF(H30=2,"No",IF(H30=3,"NA","")))</f>
        <v>No</v>
      </c>
      <c r="E30" s="21"/>
      <c r="F30" s="34"/>
      <c r="G30" s="7" t="str">
        <f t="shared" si="1"/>
        <v>12c</v>
      </c>
      <c r="H30">
        <f>EthicsProforma!L190</f>
        <v>2</v>
      </c>
    </row>
    <row r="31" spans="1:10" x14ac:dyDescent="0.2">
      <c r="A31" s="32"/>
      <c r="B31" s="26" t="str">
        <f>EthicsProforma!B89&amp;EthicsProforma!B99</f>
        <v>12d</v>
      </c>
      <c r="C31" s="91" t="s">
        <v>239</v>
      </c>
      <c r="D31" s="119" t="str">
        <f>IF(H31=1,"Yes",IF(H31=2,"No",IF(H31=3,"NA","")))</f>
        <v>No</v>
      </c>
      <c r="E31" s="21"/>
      <c r="F31" s="34"/>
      <c r="G31" s="7" t="str">
        <f t="shared" si="1"/>
        <v>12d</v>
      </c>
      <c r="H31">
        <f>EthicsProforma!L191</f>
        <v>2</v>
      </c>
      <c r="I31">
        <f>COUNTIF(D26:D31,"Yes")</f>
        <v>0</v>
      </c>
      <c r="J31" s="52" t="s">
        <v>277</v>
      </c>
    </row>
    <row r="32" spans="1:10" ht="13.5" thickBot="1" x14ac:dyDescent="0.25">
      <c r="A32" s="32"/>
      <c r="B32" s="27"/>
      <c r="C32" s="23"/>
      <c r="D32" s="73" t="str">
        <f>IF(H25=1,"Recommend Box B",IF(H26=1,"Recommend Box B",IF(I31&gt;2,"Recommend Box B","Recommend Box A")))</f>
        <v>Recommend Box A</v>
      </c>
      <c r="E32" s="24"/>
      <c r="F32" s="34"/>
    </row>
    <row r="33" spans="1:8" ht="6" customHeight="1" thickBot="1" x14ac:dyDescent="0.25">
      <c r="A33" s="32"/>
      <c r="B33" s="7"/>
      <c r="D33" s="15"/>
      <c r="F33" s="32"/>
    </row>
    <row r="34" spans="1:8" x14ac:dyDescent="0.2">
      <c r="A34" s="32"/>
      <c r="B34" s="25" t="str">
        <f>EthicsProforma!B101</f>
        <v>13a</v>
      </c>
      <c r="C34" s="100" t="s">
        <v>168</v>
      </c>
      <c r="D34" s="75" t="str">
        <f>IF(H34=1,"Yes",IF(H34=2,"No",""))</f>
        <v>No</v>
      </c>
      <c r="E34" s="18"/>
      <c r="F34" s="34"/>
      <c r="G34" s="7" t="str">
        <f t="shared" si="1"/>
        <v>13a</v>
      </c>
      <c r="H34">
        <f>EthicsProforma!L192</f>
        <v>2</v>
      </c>
    </row>
    <row r="35" spans="1:8" x14ac:dyDescent="0.2">
      <c r="A35" s="32"/>
      <c r="B35" s="26" t="str">
        <f>EthicsProforma!B105</f>
        <v>13b</v>
      </c>
      <c r="C35" s="20" t="s">
        <v>119</v>
      </c>
      <c r="D35" s="76" t="str">
        <f>IF(H35="TRUE","Confirmed","NOT Confirmed")</f>
        <v>NOT Confirmed</v>
      </c>
      <c r="E35" s="21"/>
      <c r="F35" s="34"/>
      <c r="G35" s="7" t="str">
        <f t="shared" si="1"/>
        <v>13b</v>
      </c>
      <c r="H35" t="b">
        <f>EthicsProforma!L193</f>
        <v>0</v>
      </c>
    </row>
    <row r="36" spans="1:8" x14ac:dyDescent="0.2">
      <c r="A36" s="32"/>
      <c r="B36" s="26">
        <f>EthicsProforma!B107</f>
        <v>14</v>
      </c>
      <c r="C36" s="94" t="s">
        <v>187</v>
      </c>
      <c r="D36" s="76" t="str">
        <f>IF(H36=1,"Yes",IF(H36=2,"No",""))</f>
        <v>No</v>
      </c>
      <c r="E36" s="21"/>
      <c r="F36" s="34"/>
      <c r="G36" s="7">
        <f t="shared" si="1"/>
        <v>14</v>
      </c>
      <c r="H36">
        <f>EthicsProforma!L194</f>
        <v>2</v>
      </c>
    </row>
    <row r="37" spans="1:8" x14ac:dyDescent="0.2">
      <c r="A37" s="32"/>
      <c r="B37">
        <v>15</v>
      </c>
      <c r="C37" s="91" t="s">
        <v>329</v>
      </c>
      <c r="D37" s="76" t="str">
        <f>IF(H37=1,"Yes",IF(H37=2,"No",""))</f>
        <v>No</v>
      </c>
      <c r="E37" s="21"/>
      <c r="F37" s="34"/>
      <c r="G37" s="7">
        <v>15</v>
      </c>
      <c r="H37">
        <f>EthicsProforma!L195</f>
        <v>2</v>
      </c>
    </row>
    <row r="38" spans="1:8" x14ac:dyDescent="0.2">
      <c r="A38" s="32"/>
      <c r="B38" s="26" t="str">
        <f>EthicsProforma!B159</f>
        <v>17a</v>
      </c>
      <c r="C38" s="20" t="s">
        <v>114</v>
      </c>
      <c r="D38" s="76" t="str">
        <f>IF(H38=TRUE,"Confirmed","NOT Confirmed")</f>
        <v>NOT Confirmed</v>
      </c>
      <c r="E38" s="21"/>
      <c r="F38" s="34"/>
      <c r="G38" s="7" t="str">
        <f t="shared" si="1"/>
        <v>17a</v>
      </c>
      <c r="H38" t="b">
        <f>EthicsProforma!L197</f>
        <v>0</v>
      </c>
    </row>
    <row r="39" spans="1:8" x14ac:dyDescent="0.2">
      <c r="A39" s="32"/>
      <c r="B39" s="26" t="str">
        <f>EthicsProforma!B161</f>
        <v>17b</v>
      </c>
      <c r="C39" s="94" t="s">
        <v>270</v>
      </c>
      <c r="D39" s="76" t="str">
        <f>IF(H39&lt;&gt;0,"Confirmed","NOT Confirmed")</f>
        <v>NOT Confirmed</v>
      </c>
      <c r="E39" s="21"/>
      <c r="F39" s="34"/>
      <c r="G39" s="7" t="str">
        <f t="shared" si="1"/>
        <v>17b</v>
      </c>
      <c r="H39">
        <f>EthicsProforma!J161</f>
        <v>0</v>
      </c>
    </row>
    <row r="40" spans="1:8" x14ac:dyDescent="0.2">
      <c r="A40" s="32"/>
      <c r="B40" s="26">
        <f>EthicsProforma!B163</f>
        <v>18</v>
      </c>
      <c r="C40" s="20" t="s">
        <v>115</v>
      </c>
      <c r="D40" s="76" t="str">
        <f>IF(H40=TRUE,"Confirmed","NOT Confirmed")</f>
        <v>NOT Confirmed</v>
      </c>
      <c r="E40" s="21"/>
      <c r="F40" s="34"/>
      <c r="G40" s="7">
        <f t="shared" si="1"/>
        <v>18</v>
      </c>
      <c r="H40" t="b">
        <f>EthicsProforma!L199</f>
        <v>0</v>
      </c>
    </row>
    <row r="41" spans="1:8" ht="13.5" thickBot="1" x14ac:dyDescent="0.25">
      <c r="A41" s="32"/>
      <c r="B41" s="90">
        <f>EthicsProforma!B165</f>
        <v>19</v>
      </c>
      <c r="C41" s="23" t="s">
        <v>118</v>
      </c>
      <c r="D41" s="77" t="str">
        <f>IF(H41=TRUE,"Confirmed","NOT Confirmed")</f>
        <v>NOT Confirmed</v>
      </c>
      <c r="E41" s="24"/>
      <c r="F41" s="34"/>
      <c r="G41" s="7">
        <f t="shared" si="1"/>
        <v>19</v>
      </c>
      <c r="H41" t="b">
        <f>EthicsProforma!L200</f>
        <v>0</v>
      </c>
    </row>
    <row r="42" spans="1:8" ht="5.25" customHeight="1" thickBot="1" x14ac:dyDescent="0.25">
      <c r="A42" s="32"/>
      <c r="D42"/>
      <c r="F42" s="32"/>
    </row>
    <row r="43" spans="1:8" ht="13.5" thickBot="1" x14ac:dyDescent="0.25">
      <c r="A43" s="32"/>
      <c r="B43" s="28"/>
      <c r="C43" s="86" t="s">
        <v>144</v>
      </c>
      <c r="D43" s="74" t="str">
        <f>IF(H43=1,"BOX A",IF(H43=2,"BOX B",""))</f>
        <v>BOX A</v>
      </c>
      <c r="E43" s="30"/>
      <c r="F43" s="34"/>
      <c r="G43" s="110" t="s">
        <v>236</v>
      </c>
      <c r="H43">
        <f>EthicsProforma!L196</f>
        <v>1</v>
      </c>
    </row>
    <row r="44" spans="1:8" ht="5.25" customHeight="1" thickBot="1" x14ac:dyDescent="0.25">
      <c r="A44" s="32"/>
      <c r="F44" s="32"/>
    </row>
    <row r="45" spans="1:8" ht="13.5" thickBot="1" x14ac:dyDescent="0.25">
      <c r="A45" s="32"/>
      <c r="B45" s="28"/>
      <c r="C45" s="29" t="str">
        <f>"Notes (" &amp;  EthicsProforma!D4 &amp; ")"</f>
        <v>Notes (Form version 3.3)</v>
      </c>
      <c r="D45" s="31" t="str">
        <f>IF(AND(H2=6,H3&lt;&gt;4),"Note: there's a project Type / Submission type mismatch","")</f>
        <v/>
      </c>
      <c r="E45" s="30"/>
      <c r="F45" s="34"/>
    </row>
    <row r="46" spans="1:8" x14ac:dyDescent="0.2">
      <c r="A46" s="32"/>
      <c r="B46" s="32"/>
      <c r="C46" s="32"/>
      <c r="D46" s="33"/>
      <c r="E46" s="32"/>
      <c r="F46" s="32"/>
    </row>
    <row r="47" spans="1:8" ht="6.75" customHeight="1" x14ac:dyDescent="0.2"/>
    <row r="48" spans="1:8" ht="16.5" customHeight="1" thickBot="1" x14ac:dyDescent="0.25">
      <c r="B48" t="s">
        <v>125</v>
      </c>
    </row>
    <row r="49" spans="2:5" ht="12.75" customHeight="1" x14ac:dyDescent="0.2">
      <c r="B49" s="227" t="str">
        <f>EthicsProforma!B121</f>
        <v xml:space="preserve">This study, ‘An Empirical Study of Data Visualisation’ aims to explore the use and implementation of data visualisation as a tool for understanding data. The study will use an online questionaire to ask participants subjective questions regarding a series of data visualisations to assess how making various modifications to a ‘control’ plot impacts what is inferred about the data. The questionaire will involve optional demographics questions, which have all been deemed to potentially have an impact on interpretation of visualisations. These are being asked both to analyse any potential significant impacts as well as potentially explain outlying results. </v>
      </c>
      <c r="C49" s="228"/>
      <c r="D49" s="228"/>
      <c r="E49" s="229"/>
    </row>
    <row r="50" spans="2:5" x14ac:dyDescent="0.2">
      <c r="B50" s="230"/>
      <c r="C50" s="231"/>
      <c r="D50" s="231"/>
      <c r="E50" s="232"/>
    </row>
    <row r="51" spans="2:5" x14ac:dyDescent="0.2">
      <c r="B51" s="230"/>
      <c r="C51" s="231"/>
      <c r="D51" s="231"/>
      <c r="E51" s="232"/>
    </row>
    <row r="52" spans="2:5" x14ac:dyDescent="0.2">
      <c r="B52" s="230"/>
      <c r="C52" s="231"/>
      <c r="D52" s="231"/>
      <c r="E52" s="232"/>
    </row>
    <row r="53" spans="2:5" x14ac:dyDescent="0.2">
      <c r="B53" s="230"/>
      <c r="C53" s="231"/>
      <c r="D53" s="231"/>
      <c r="E53" s="232"/>
    </row>
    <row r="54" spans="2:5" x14ac:dyDescent="0.2">
      <c r="B54" s="230"/>
      <c r="C54" s="231"/>
      <c r="D54" s="231"/>
      <c r="E54" s="232"/>
    </row>
    <row r="55" spans="2:5" x14ac:dyDescent="0.2">
      <c r="B55" s="230"/>
      <c r="C55" s="231"/>
      <c r="D55" s="231"/>
      <c r="E55" s="232"/>
    </row>
    <row r="56" spans="2:5" x14ac:dyDescent="0.2">
      <c r="B56" s="230"/>
      <c r="C56" s="231"/>
      <c r="D56" s="231"/>
      <c r="E56" s="232"/>
    </row>
    <row r="57" spans="2:5" x14ac:dyDescent="0.2">
      <c r="B57" s="230"/>
      <c r="C57" s="231"/>
      <c r="D57" s="231"/>
      <c r="E57" s="232"/>
    </row>
    <row r="58" spans="2:5" x14ac:dyDescent="0.2">
      <c r="B58" s="230"/>
      <c r="C58" s="231"/>
      <c r="D58" s="231"/>
      <c r="E58" s="232"/>
    </row>
    <row r="59" spans="2:5" x14ac:dyDescent="0.2">
      <c r="B59" s="230"/>
      <c r="C59" s="231"/>
      <c r="D59" s="231"/>
      <c r="E59" s="232"/>
    </row>
    <row r="60" spans="2:5" x14ac:dyDescent="0.2">
      <c r="B60" s="230"/>
      <c r="C60" s="231"/>
      <c r="D60" s="231"/>
      <c r="E60" s="232"/>
    </row>
    <row r="61" spans="2:5" x14ac:dyDescent="0.2">
      <c r="B61" s="230"/>
      <c r="C61" s="231"/>
      <c r="D61" s="231"/>
      <c r="E61" s="232"/>
    </row>
    <row r="62" spans="2:5" x14ac:dyDescent="0.2">
      <c r="B62" s="230"/>
      <c r="C62" s="231"/>
      <c r="D62" s="231"/>
      <c r="E62" s="232"/>
    </row>
    <row r="63" spans="2:5" x14ac:dyDescent="0.2">
      <c r="B63" s="230"/>
      <c r="C63" s="231"/>
      <c r="D63" s="231"/>
      <c r="E63" s="232"/>
    </row>
    <row r="64" spans="2:5" x14ac:dyDescent="0.2">
      <c r="B64" s="230"/>
      <c r="C64" s="231"/>
      <c r="D64" s="231"/>
      <c r="E64" s="232"/>
    </row>
    <row r="65" spans="2:5" x14ac:dyDescent="0.2">
      <c r="B65" s="230"/>
      <c r="C65" s="231"/>
      <c r="D65" s="231"/>
      <c r="E65" s="232"/>
    </row>
    <row r="66" spans="2:5" x14ac:dyDescent="0.2">
      <c r="B66" s="230"/>
      <c r="C66" s="231"/>
      <c r="D66" s="231"/>
      <c r="E66" s="232"/>
    </row>
    <row r="67" spans="2:5" x14ac:dyDescent="0.2">
      <c r="B67" s="230"/>
      <c r="C67" s="231"/>
      <c r="D67" s="231"/>
      <c r="E67" s="232"/>
    </row>
    <row r="68" spans="2:5" x14ac:dyDescent="0.2">
      <c r="B68" s="230"/>
      <c r="C68" s="231"/>
      <c r="D68" s="231"/>
      <c r="E68" s="232"/>
    </row>
    <row r="69" spans="2:5" ht="13.5" thickBot="1" x14ac:dyDescent="0.25">
      <c r="B69" s="233"/>
      <c r="C69" s="234"/>
      <c r="D69" s="234"/>
      <c r="E69" s="235"/>
    </row>
    <row r="70" spans="2:5" x14ac:dyDescent="0.2">
      <c r="B70" s="79"/>
      <c r="C70" s="79"/>
      <c r="D70" s="79"/>
      <c r="E70" s="20"/>
    </row>
    <row r="71" spans="2:5" x14ac:dyDescent="0.2">
      <c r="B71" s="79"/>
      <c r="C71" s="79"/>
      <c r="D71" s="79"/>
      <c r="E71" s="20"/>
    </row>
  </sheetData>
  <customSheetViews>
    <customSheetView guid="{EF553803-38DD-4207-AC2C-FEB1E1D84B10}" showGridLines="0" hiddenColumns="1">
      <selection activeCell="B48" sqref="B48:E68"/>
      <pageMargins left="0.27" right="0.5" top="1" bottom="1" header="0.5" footer="0.5"/>
      <pageSetup paperSize="9" orientation="landscape" r:id="rId1"/>
      <headerFooter alignWithMargins="0"/>
    </customSheetView>
    <customSheetView guid="{2375876A-2B2C-41FE-96BC-AB43C9AAFB7F}" showGridLines="0" hiddenColumns="1">
      <selection activeCell="B48" sqref="B48:E68"/>
      <pageMargins left="0.27" right="0.5" top="1" bottom="1" header="0.5" footer="0.5"/>
      <pageSetup paperSize="9" orientation="landscape" r:id="rId2"/>
      <headerFooter alignWithMargins="0"/>
    </customSheetView>
    <customSheetView guid="{3DA0DA80-2EF8-4A05-B497-817C82EE8CB8}" showGridLines="0" hiddenColumns="1">
      <pageMargins left="0.27" right="0.5" top="1" bottom="1" header="0.5" footer="0.5"/>
      <pageSetup paperSize="9" orientation="landscape" r:id="rId3"/>
      <headerFooter alignWithMargins="0"/>
    </customSheetView>
    <customSheetView guid="{40DB82D8-20C6-408E-84C6-FB4BA1936CA4}" showGridLines="0" hiddenColumns="1">
      <selection activeCell="D12" sqref="D12"/>
      <pageMargins left="0.27" right="0.5" top="1" bottom="1" header="0.5" footer="0.5"/>
      <pageSetup paperSize="9" orientation="landscape" r:id="rId4"/>
      <headerFooter alignWithMargins="0"/>
    </customSheetView>
    <customSheetView guid="{2D4DD0B6-1CEA-4946-A841-FD1E352A6C1D}" showGridLines="0" hiddenColumns="1" topLeftCell="A19">
      <selection activeCell="N16" sqref="N16"/>
      <pageMargins left="0.27" right="0.5" top="1" bottom="1" header="0.5" footer="0.5"/>
      <pageSetup paperSize="9" orientation="landscape" r:id="rId5"/>
      <headerFooter alignWithMargins="0"/>
    </customSheetView>
    <customSheetView guid="{59176427-3C32-4822-8E6C-3B5C11647ADD}" showGridLines="0" hiddenColumns="1" topLeftCell="A25">
      <selection activeCell="N16" sqref="N16"/>
      <pageMargins left="0.27" right="0.5" top="1" bottom="1" header="0.5" footer="0.5"/>
      <pageSetup paperSize="9" orientation="landscape" r:id="rId6"/>
      <headerFooter alignWithMargins="0"/>
    </customSheetView>
    <customSheetView guid="{84554BFE-6C45-4B11-A954-E593719A8B1E}" showGridLines="0">
      <selection activeCell="G27" sqref="G27"/>
      <pageMargins left="0.27" right="0.5" top="1" bottom="1" header="0.5" footer="0.5"/>
      <pageSetup paperSize="9" orientation="landscape" r:id="rId7"/>
      <headerFooter alignWithMargins="0"/>
    </customSheetView>
  </customSheetViews>
  <mergeCells count="2">
    <mergeCell ref="B1:E1"/>
    <mergeCell ref="B49:E69"/>
  </mergeCells>
  <phoneticPr fontId="5" type="noConversion"/>
  <conditionalFormatting sqref="D45">
    <cfRule type="cellIs" dxfId="17" priority="25" stopIfTrue="1" operator="equal">
      <formula>"Note: there's a project Type / Submission type mismatch"</formula>
    </cfRule>
  </conditionalFormatting>
  <conditionalFormatting sqref="D9:D10">
    <cfRule type="expression" dxfId="16" priority="26" stopIfTrue="1">
      <formula>AND($H$2&gt;1,D9&lt;&gt;"")</formula>
    </cfRule>
  </conditionalFormatting>
  <conditionalFormatting sqref="D43">
    <cfRule type="cellIs" dxfId="15" priority="33" stopIfTrue="1" operator="equal">
      <formula>"BOX A"</formula>
    </cfRule>
    <cfRule type="cellIs" dxfId="14" priority="34" stopIfTrue="1" operator="equal">
      <formula>"BOX B"</formula>
    </cfRule>
  </conditionalFormatting>
  <conditionalFormatting sqref="D33 D2:D7 D11">
    <cfRule type="cellIs" dxfId="13" priority="35" stopIfTrue="1" operator="notEqual">
      <formula>""</formula>
    </cfRule>
  </conditionalFormatting>
  <conditionalFormatting sqref="D32 D19">
    <cfRule type="cellIs" dxfId="12" priority="36" stopIfTrue="1" operator="equal">
      <formula>"Recommend Box A"</formula>
    </cfRule>
    <cfRule type="cellIs" dxfId="11" priority="37" stopIfTrue="1" operator="equal">
      <formula>"Recommend Box b"</formula>
    </cfRule>
  </conditionalFormatting>
  <conditionalFormatting sqref="D8">
    <cfRule type="cellIs" dxfId="10" priority="38" stopIfTrue="1" operator="notEqual">
      <formula>",,,,,,,,,"</formula>
    </cfRule>
  </conditionalFormatting>
  <conditionalFormatting sqref="B49:E69">
    <cfRule type="cellIs" dxfId="9" priority="42" stopIfTrue="1" operator="equal">
      <formula>0</formula>
    </cfRule>
  </conditionalFormatting>
  <conditionalFormatting sqref="B48">
    <cfRule type="expression" dxfId="8" priority="43" stopIfTrue="1">
      <formula>$B$49=0</formula>
    </cfRule>
  </conditionalFormatting>
  <conditionalFormatting sqref="D28">
    <cfRule type="expression" dxfId="7" priority="9">
      <formula>AND($D$26="yes",$D$28=0)</formula>
    </cfRule>
  </conditionalFormatting>
  <conditionalFormatting sqref="D35">
    <cfRule type="expression" dxfId="6" priority="8">
      <formula>AND(H34=1,H35=FALSE)</formula>
    </cfRule>
  </conditionalFormatting>
  <conditionalFormatting sqref="D36">
    <cfRule type="cellIs" dxfId="5" priority="6" operator="equal">
      <formula>"Yes"</formula>
    </cfRule>
  </conditionalFormatting>
  <conditionalFormatting sqref="D37">
    <cfRule type="cellIs" dxfId="4" priority="5" operator="equal">
      <formula>"Yes"</formula>
    </cfRule>
  </conditionalFormatting>
  <conditionalFormatting sqref="D39">
    <cfRule type="expression" dxfId="3" priority="4">
      <formula>AND(H38=TRUE,H39=0)</formula>
    </cfRule>
  </conditionalFormatting>
  <conditionalFormatting sqref="D40">
    <cfRule type="cellIs" dxfId="2" priority="3" operator="equal">
      <formula>"NOT confirmed"</formula>
    </cfRule>
  </conditionalFormatting>
  <conditionalFormatting sqref="D41">
    <cfRule type="cellIs" dxfId="1" priority="2" operator="equal">
      <formula>"NOT confirmed"</formula>
    </cfRule>
  </conditionalFormatting>
  <conditionalFormatting sqref="D38">
    <cfRule type="cellIs" dxfId="0" priority="1" operator="equal">
      <formula>"NOT confirmed"</formula>
    </cfRule>
  </conditionalFormatting>
  <pageMargins left="0.27" right="0.5" top="1" bottom="1" header="0.5" footer="0.5"/>
  <pageSetup paperSize="9" orientation="landscape" r:id="rId8"/>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147"/>
  <sheetViews>
    <sheetView workbookViewId="0">
      <selection activeCell="B147" sqref="B147"/>
    </sheetView>
  </sheetViews>
  <sheetFormatPr defaultColWidth="11.42578125" defaultRowHeight="12.75" x14ac:dyDescent="0.2"/>
  <cols>
    <col min="1" max="1" width="17" customWidth="1"/>
  </cols>
  <sheetData>
    <row r="1" spans="1:6" x14ac:dyDescent="0.2">
      <c r="A1" s="84" t="s">
        <v>158</v>
      </c>
      <c r="B1" s="17"/>
      <c r="C1" s="17"/>
      <c r="D1" s="17"/>
      <c r="E1" s="17"/>
      <c r="F1" s="18"/>
    </row>
    <row r="2" spans="1:6" x14ac:dyDescent="0.2">
      <c r="B2" s="20"/>
      <c r="C2" s="20"/>
      <c r="D2" s="20"/>
      <c r="E2" s="20"/>
      <c r="F2" s="21"/>
    </row>
    <row r="3" spans="1:6" x14ac:dyDescent="0.2">
      <c r="A3" s="85" t="s">
        <v>129</v>
      </c>
      <c r="B3" s="80" t="s">
        <v>128</v>
      </c>
      <c r="C3" s="20"/>
      <c r="D3" s="20"/>
      <c r="E3" s="20"/>
      <c r="F3" s="21"/>
    </row>
    <row r="4" spans="1:6" x14ac:dyDescent="0.2">
      <c r="A4" s="85" t="s">
        <v>152</v>
      </c>
      <c r="B4" s="80"/>
      <c r="C4" s="20"/>
      <c r="D4" s="20"/>
      <c r="E4" s="20"/>
      <c r="F4" s="21"/>
    </row>
    <row r="5" spans="1:6" x14ac:dyDescent="0.2">
      <c r="A5" s="85"/>
      <c r="B5" s="80"/>
      <c r="C5" s="20"/>
      <c r="D5" s="20"/>
      <c r="E5" s="20"/>
      <c r="F5" s="21"/>
    </row>
    <row r="6" spans="1:6" x14ac:dyDescent="0.2">
      <c r="A6" s="85"/>
      <c r="B6" s="80"/>
      <c r="C6" s="20"/>
      <c r="D6" s="20"/>
      <c r="E6" s="20"/>
      <c r="F6" s="21"/>
    </row>
    <row r="7" spans="1:6" x14ac:dyDescent="0.2">
      <c r="A7" s="85"/>
      <c r="B7" s="80"/>
      <c r="C7" s="20"/>
      <c r="D7" s="20"/>
      <c r="E7" s="20"/>
      <c r="F7" s="21"/>
    </row>
    <row r="8" spans="1:6" x14ac:dyDescent="0.2">
      <c r="A8" s="85"/>
      <c r="B8" s="80"/>
      <c r="C8" s="20"/>
      <c r="D8" s="20"/>
      <c r="E8" s="20"/>
      <c r="F8" s="21"/>
    </row>
    <row r="9" spans="1:6" x14ac:dyDescent="0.2">
      <c r="A9" s="85"/>
      <c r="B9" s="80"/>
      <c r="C9" s="20"/>
      <c r="D9" s="20"/>
      <c r="E9" s="20"/>
      <c r="F9" s="21"/>
    </row>
    <row r="10" spans="1:6" x14ac:dyDescent="0.2">
      <c r="A10" s="85"/>
      <c r="B10" s="80"/>
      <c r="C10" s="20"/>
      <c r="D10" s="20"/>
      <c r="E10" s="20"/>
      <c r="F10" s="21"/>
    </row>
    <row r="11" spans="1:6" x14ac:dyDescent="0.2">
      <c r="A11" s="85"/>
      <c r="B11" s="80"/>
      <c r="C11" s="20"/>
      <c r="D11" s="20"/>
      <c r="E11" s="20"/>
      <c r="F11" s="21"/>
    </row>
    <row r="12" spans="1:6" x14ac:dyDescent="0.2">
      <c r="A12" s="85"/>
      <c r="B12" s="80"/>
      <c r="C12" s="20"/>
      <c r="D12" s="20"/>
      <c r="E12" s="20"/>
      <c r="F12" s="21"/>
    </row>
    <row r="13" spans="1:6" x14ac:dyDescent="0.2">
      <c r="A13" s="85"/>
      <c r="B13" s="80"/>
      <c r="C13" s="20"/>
      <c r="D13" s="20"/>
      <c r="E13" s="20"/>
      <c r="F13" s="21"/>
    </row>
    <row r="14" spans="1:6" x14ac:dyDescent="0.2">
      <c r="A14" s="85"/>
      <c r="B14" s="80"/>
      <c r="C14" s="20"/>
      <c r="D14" s="20"/>
      <c r="E14" s="20"/>
      <c r="F14" s="21"/>
    </row>
    <row r="15" spans="1:6" x14ac:dyDescent="0.2">
      <c r="A15" s="85"/>
      <c r="B15" s="80"/>
      <c r="C15" s="20"/>
      <c r="D15" s="20"/>
      <c r="E15" s="20"/>
      <c r="F15" s="21"/>
    </row>
    <row r="16" spans="1:6" x14ac:dyDescent="0.2">
      <c r="A16" s="85"/>
      <c r="B16" s="80"/>
      <c r="C16" s="20"/>
      <c r="D16" s="20"/>
      <c r="E16" s="20"/>
      <c r="F16" s="21"/>
    </row>
    <row r="17" spans="1:6" x14ac:dyDescent="0.2">
      <c r="A17" s="85"/>
      <c r="B17" s="80"/>
      <c r="C17" s="20"/>
      <c r="D17" s="20"/>
      <c r="E17" s="20"/>
      <c r="F17" s="21"/>
    </row>
    <row r="18" spans="1:6" x14ac:dyDescent="0.2">
      <c r="A18" s="85"/>
      <c r="B18" s="80"/>
      <c r="C18" s="20"/>
      <c r="D18" s="20"/>
      <c r="E18" s="20"/>
      <c r="F18" s="21"/>
    </row>
    <row r="19" spans="1:6" x14ac:dyDescent="0.2">
      <c r="A19" s="85"/>
      <c r="B19" s="80"/>
      <c r="C19" s="20"/>
      <c r="D19" s="20"/>
      <c r="E19" s="20"/>
      <c r="F19" s="21"/>
    </row>
    <row r="20" spans="1:6" x14ac:dyDescent="0.2">
      <c r="A20" s="85"/>
      <c r="B20" s="80"/>
      <c r="C20" s="20"/>
      <c r="D20" s="20"/>
      <c r="E20" s="20"/>
      <c r="F20" s="21"/>
    </row>
    <row r="21" spans="1:6" x14ac:dyDescent="0.2">
      <c r="A21" s="85"/>
      <c r="B21" s="80"/>
      <c r="C21" s="20"/>
      <c r="D21" s="20"/>
      <c r="E21" s="20"/>
      <c r="F21" s="21"/>
    </row>
    <row r="22" spans="1:6" x14ac:dyDescent="0.2">
      <c r="A22" s="85"/>
      <c r="B22" s="80"/>
      <c r="C22" s="20"/>
      <c r="D22" s="20"/>
      <c r="E22" s="20"/>
      <c r="F22" s="21"/>
    </row>
    <row r="23" spans="1:6" x14ac:dyDescent="0.2">
      <c r="A23" s="85"/>
      <c r="B23" s="80"/>
      <c r="C23" s="20"/>
      <c r="D23" s="20"/>
      <c r="E23" s="20"/>
      <c r="F23" s="21"/>
    </row>
    <row r="24" spans="1:6" x14ac:dyDescent="0.2">
      <c r="A24" s="85" t="s">
        <v>130</v>
      </c>
      <c r="B24" s="80" t="s">
        <v>131</v>
      </c>
      <c r="C24" s="20"/>
      <c r="D24" s="20"/>
      <c r="E24" s="20"/>
      <c r="F24" s="21"/>
    </row>
    <row r="25" spans="1:6" x14ac:dyDescent="0.2">
      <c r="A25" s="85" t="s">
        <v>151</v>
      </c>
      <c r="B25" s="20"/>
      <c r="C25" s="20"/>
      <c r="D25" s="20"/>
      <c r="E25" s="20"/>
      <c r="F25" s="21"/>
    </row>
    <row r="26" spans="1:6" x14ac:dyDescent="0.2">
      <c r="A26" s="85"/>
      <c r="B26" s="20"/>
      <c r="C26" s="20"/>
      <c r="D26" s="20"/>
      <c r="E26" s="20"/>
      <c r="F26" s="21"/>
    </row>
    <row r="27" spans="1:6" x14ac:dyDescent="0.2">
      <c r="A27" s="85"/>
      <c r="B27" s="20"/>
      <c r="C27" s="20"/>
      <c r="D27" s="20"/>
      <c r="E27" s="20"/>
      <c r="F27" s="21"/>
    </row>
    <row r="28" spans="1:6" x14ac:dyDescent="0.2">
      <c r="A28" s="85" t="s">
        <v>160</v>
      </c>
      <c r="B28" s="20"/>
      <c r="C28" s="20"/>
      <c r="D28" s="20"/>
      <c r="E28" s="20"/>
      <c r="F28" s="21"/>
    </row>
    <row r="29" spans="1:6" x14ac:dyDescent="0.2">
      <c r="A29" s="85" t="s">
        <v>159</v>
      </c>
      <c r="B29" s="20"/>
      <c r="C29" s="20"/>
      <c r="D29" s="20"/>
      <c r="E29" s="20"/>
      <c r="F29" s="21"/>
    </row>
    <row r="30" spans="1:6" x14ac:dyDescent="0.2">
      <c r="A30" s="85" t="s">
        <v>162</v>
      </c>
      <c r="B30" s="20"/>
      <c r="C30" s="20"/>
      <c r="D30" s="20"/>
      <c r="E30" s="20"/>
      <c r="F30" s="21"/>
    </row>
    <row r="31" spans="1:6" x14ac:dyDescent="0.2">
      <c r="A31" s="85" t="s">
        <v>161</v>
      </c>
      <c r="B31" s="20"/>
      <c r="C31" s="20"/>
      <c r="D31" s="20"/>
      <c r="E31" s="20"/>
      <c r="F31" s="21"/>
    </row>
    <row r="32" spans="1:6" ht="13.5" thickBot="1" x14ac:dyDescent="0.25">
      <c r="A32" s="22"/>
      <c r="B32" s="23"/>
      <c r="C32" s="23"/>
      <c r="D32" s="23"/>
      <c r="E32" s="23"/>
      <c r="F32" s="24"/>
    </row>
    <row r="34" spans="1:3" x14ac:dyDescent="0.2">
      <c r="A34" s="81" t="s">
        <v>126</v>
      </c>
    </row>
    <row r="35" spans="1:3" x14ac:dyDescent="0.2">
      <c r="A35" s="82" t="s">
        <v>127</v>
      </c>
      <c r="B35" s="83">
        <v>40332</v>
      </c>
    </row>
    <row r="36" spans="1:3" x14ac:dyDescent="0.2">
      <c r="B36" s="52" t="s">
        <v>136</v>
      </c>
    </row>
    <row r="37" spans="1:3" x14ac:dyDescent="0.2">
      <c r="C37" s="52" t="s">
        <v>137</v>
      </c>
    </row>
    <row r="38" spans="1:3" x14ac:dyDescent="0.2">
      <c r="B38" s="52" t="s">
        <v>138</v>
      </c>
    </row>
    <row r="39" spans="1:3" x14ac:dyDescent="0.2">
      <c r="C39" s="52" t="s">
        <v>139</v>
      </c>
    </row>
    <row r="40" spans="1:3" x14ac:dyDescent="0.2">
      <c r="B40" s="87" t="s">
        <v>140</v>
      </c>
    </row>
    <row r="41" spans="1:3" x14ac:dyDescent="0.2">
      <c r="B41" s="52" t="s">
        <v>142</v>
      </c>
    </row>
    <row r="42" spans="1:3" x14ac:dyDescent="0.2">
      <c r="C42" s="52" t="s">
        <v>143</v>
      </c>
    </row>
    <row r="43" spans="1:3" x14ac:dyDescent="0.2">
      <c r="B43" s="52" t="s">
        <v>145</v>
      </c>
    </row>
    <row r="44" spans="1:3" x14ac:dyDescent="0.2">
      <c r="B44" s="52" t="s">
        <v>146</v>
      </c>
    </row>
    <row r="46" spans="1:3" x14ac:dyDescent="0.2">
      <c r="A46" s="82" t="s">
        <v>147</v>
      </c>
      <c r="B46" s="83">
        <v>40395</v>
      </c>
    </row>
    <row r="47" spans="1:3" x14ac:dyDescent="0.2">
      <c r="B47" s="92" t="s">
        <v>149</v>
      </c>
    </row>
    <row r="48" spans="1:3" x14ac:dyDescent="0.2">
      <c r="B48" s="52" t="s">
        <v>150</v>
      </c>
    </row>
    <row r="50" spans="1:2" s="82" customFormat="1" x14ac:dyDescent="0.2">
      <c r="A50" s="82" t="s">
        <v>154</v>
      </c>
      <c r="B50" s="83">
        <v>40560</v>
      </c>
    </row>
    <row r="51" spans="1:2" x14ac:dyDescent="0.2">
      <c r="B51" s="52" t="s">
        <v>155</v>
      </c>
    </row>
    <row r="52" spans="1:2" x14ac:dyDescent="0.2">
      <c r="B52" s="93" t="s">
        <v>156</v>
      </c>
    </row>
    <row r="54" spans="1:2" x14ac:dyDescent="0.2">
      <c r="A54" s="82" t="s">
        <v>165</v>
      </c>
      <c r="B54" s="83">
        <v>40569</v>
      </c>
    </row>
    <row r="55" spans="1:2" x14ac:dyDescent="0.2">
      <c r="B55" s="52" t="s">
        <v>166</v>
      </c>
    </row>
    <row r="56" spans="1:2" x14ac:dyDescent="0.2">
      <c r="B56" s="96" t="s">
        <v>167</v>
      </c>
    </row>
    <row r="58" spans="1:2" x14ac:dyDescent="0.2">
      <c r="A58" s="82" t="s">
        <v>172</v>
      </c>
      <c r="B58" s="83">
        <v>40584</v>
      </c>
    </row>
    <row r="59" spans="1:2" x14ac:dyDescent="0.2">
      <c r="B59" s="52" t="s">
        <v>178</v>
      </c>
    </row>
    <row r="60" spans="1:2" x14ac:dyDescent="0.2">
      <c r="B60" s="52"/>
    </row>
    <row r="61" spans="1:2" x14ac:dyDescent="0.2">
      <c r="A61" s="82" t="s">
        <v>173</v>
      </c>
      <c r="B61" s="83">
        <v>40861</v>
      </c>
    </row>
    <row r="62" spans="1:2" x14ac:dyDescent="0.2">
      <c r="B62" s="52" t="s">
        <v>174</v>
      </c>
    </row>
    <row r="63" spans="1:2" x14ac:dyDescent="0.2">
      <c r="B63" s="52" t="s">
        <v>175</v>
      </c>
    </row>
    <row r="64" spans="1:2" x14ac:dyDescent="0.2">
      <c r="B64" s="52" t="s">
        <v>176</v>
      </c>
    </row>
    <row r="65" spans="1:5" x14ac:dyDescent="0.2">
      <c r="B65" s="52" t="s">
        <v>177</v>
      </c>
    </row>
    <row r="66" spans="1:5" x14ac:dyDescent="0.2">
      <c r="B66" s="52" t="s">
        <v>179</v>
      </c>
    </row>
    <row r="68" spans="1:5" x14ac:dyDescent="0.2">
      <c r="A68" s="52" t="s">
        <v>180</v>
      </c>
      <c r="B68" s="8">
        <v>40934</v>
      </c>
      <c r="C68" s="52" t="s">
        <v>181</v>
      </c>
    </row>
    <row r="69" spans="1:5" x14ac:dyDescent="0.2">
      <c r="B69" s="52" t="s">
        <v>182</v>
      </c>
    </row>
    <row r="70" spans="1:5" x14ac:dyDescent="0.2">
      <c r="B70" s="52" t="s">
        <v>183</v>
      </c>
    </row>
    <row r="72" spans="1:5" x14ac:dyDescent="0.2">
      <c r="A72" s="52" t="s">
        <v>190</v>
      </c>
      <c r="B72" s="8">
        <v>41172</v>
      </c>
      <c r="C72" s="52" t="s">
        <v>191</v>
      </c>
    </row>
    <row r="73" spans="1:5" ht="15" x14ac:dyDescent="0.2">
      <c r="B73" s="103" t="s">
        <v>195</v>
      </c>
      <c r="E73" t="s">
        <v>189</v>
      </c>
    </row>
    <row r="74" spans="1:5" ht="15" x14ac:dyDescent="0.2">
      <c r="B74" s="103" t="s">
        <v>194</v>
      </c>
    </row>
    <row r="75" spans="1:5" ht="15" x14ac:dyDescent="0.2">
      <c r="B75" s="103" t="s">
        <v>185</v>
      </c>
    </row>
    <row r="76" spans="1:5" ht="15" x14ac:dyDescent="0.2">
      <c r="B76" s="103" t="s">
        <v>196</v>
      </c>
    </row>
    <row r="77" spans="1:5" ht="15" x14ac:dyDescent="0.2">
      <c r="B77" s="103" t="s">
        <v>197</v>
      </c>
    </row>
    <row r="78" spans="1:5" ht="15" x14ac:dyDescent="0.2">
      <c r="B78" s="103" t="s">
        <v>192</v>
      </c>
    </row>
    <row r="79" spans="1:5" ht="15" x14ac:dyDescent="0.2">
      <c r="B79" s="103" t="s">
        <v>193</v>
      </c>
    </row>
    <row r="80" spans="1:5" ht="15" x14ac:dyDescent="0.2">
      <c r="B80" s="103" t="s">
        <v>198</v>
      </c>
    </row>
    <row r="82" spans="1:6" ht="15" x14ac:dyDescent="0.2">
      <c r="A82" s="52" t="s">
        <v>203</v>
      </c>
      <c r="B82" s="104">
        <v>41285</v>
      </c>
      <c r="C82" s="52" t="s">
        <v>204</v>
      </c>
    </row>
    <row r="83" spans="1:6" ht="15.75" x14ac:dyDescent="0.2">
      <c r="B83" s="105" t="s">
        <v>216</v>
      </c>
      <c r="D83" s="106" t="s">
        <v>205</v>
      </c>
    </row>
    <row r="84" spans="1:6" ht="15.75" x14ac:dyDescent="0.2">
      <c r="B84" s="105" t="s">
        <v>206</v>
      </c>
      <c r="D84" s="106" t="s">
        <v>207</v>
      </c>
    </row>
    <row r="85" spans="1:6" ht="15.75" x14ac:dyDescent="0.2">
      <c r="B85" s="105" t="s">
        <v>206</v>
      </c>
      <c r="D85" s="106" t="s">
        <v>208</v>
      </c>
    </row>
    <row r="86" spans="1:6" ht="15.75" x14ac:dyDescent="0.2">
      <c r="B86" s="105" t="s">
        <v>209</v>
      </c>
      <c r="F86" s="106" t="s">
        <v>210</v>
      </c>
    </row>
    <row r="87" spans="1:6" ht="15.75" x14ac:dyDescent="0.2">
      <c r="B87" s="105" t="s">
        <v>211</v>
      </c>
    </row>
    <row r="88" spans="1:6" ht="15.75" x14ac:dyDescent="0.2">
      <c r="B88" s="106" t="s">
        <v>201</v>
      </c>
    </row>
    <row r="89" spans="1:6" ht="15.75" x14ac:dyDescent="0.2">
      <c r="B89" s="106" t="s">
        <v>202</v>
      </c>
    </row>
    <row r="90" spans="1:6" ht="15.75" x14ac:dyDescent="0.2">
      <c r="B90" s="106" t="s">
        <v>54</v>
      </c>
    </row>
    <row r="91" spans="1:6" ht="15.75" x14ac:dyDescent="0.2">
      <c r="B91" s="105" t="s">
        <v>212</v>
      </c>
    </row>
    <row r="92" spans="1:6" ht="15.75" x14ac:dyDescent="0.2">
      <c r="B92" s="106" t="s">
        <v>213</v>
      </c>
    </row>
    <row r="93" spans="1:6" ht="15.75" x14ac:dyDescent="0.2">
      <c r="B93" s="105" t="s">
        <v>214</v>
      </c>
    </row>
    <row r="94" spans="1:6" ht="15.75" x14ac:dyDescent="0.2">
      <c r="B94" s="107" t="s">
        <v>217</v>
      </c>
      <c r="E94" s="106" t="s">
        <v>215</v>
      </c>
    </row>
    <row r="95" spans="1:6" ht="15.75" x14ac:dyDescent="0.2">
      <c r="B95" s="105"/>
    </row>
    <row r="96" spans="1:6" ht="15" x14ac:dyDescent="0.2">
      <c r="A96" s="52" t="s">
        <v>221</v>
      </c>
      <c r="B96" s="104" t="s">
        <v>233</v>
      </c>
    </row>
    <row r="97" spans="1:7" ht="15.75" x14ac:dyDescent="0.2">
      <c r="B97" s="105" t="s">
        <v>222</v>
      </c>
      <c r="C97" s="106" t="s">
        <v>223</v>
      </c>
    </row>
    <row r="98" spans="1:7" ht="15.75" x14ac:dyDescent="0.2">
      <c r="B98" s="105" t="s">
        <v>224</v>
      </c>
      <c r="C98" s="106" t="s">
        <v>225</v>
      </c>
    </row>
    <row r="99" spans="1:7" ht="15.75" x14ac:dyDescent="0.2">
      <c r="B99" s="105" t="s">
        <v>226</v>
      </c>
      <c r="C99" s="106" t="s">
        <v>227</v>
      </c>
    </row>
    <row r="100" spans="1:7" ht="15.75" x14ac:dyDescent="0.2">
      <c r="B100" s="105" t="s">
        <v>228</v>
      </c>
      <c r="D100" s="106" t="s">
        <v>219</v>
      </c>
    </row>
    <row r="101" spans="1:7" ht="15.75" x14ac:dyDescent="0.2">
      <c r="B101" s="105" t="s">
        <v>229</v>
      </c>
      <c r="D101" s="106" t="s">
        <v>220</v>
      </c>
    </row>
    <row r="102" spans="1:7" ht="15.75" x14ac:dyDescent="0.2">
      <c r="B102" s="105" t="s">
        <v>230</v>
      </c>
      <c r="F102" s="106" t="s">
        <v>231</v>
      </c>
    </row>
    <row r="103" spans="1:7" ht="15.75" x14ac:dyDescent="0.2">
      <c r="B103" s="105" t="s">
        <v>234</v>
      </c>
      <c r="G103" s="106" t="s">
        <v>232</v>
      </c>
    </row>
    <row r="104" spans="1:7" ht="15.75" x14ac:dyDescent="0.2">
      <c r="B104" s="105" t="s">
        <v>235</v>
      </c>
    </row>
    <row r="105" spans="1:7" x14ac:dyDescent="0.2">
      <c r="B105" s="108" t="s">
        <v>240</v>
      </c>
    </row>
    <row r="107" spans="1:7" ht="15" x14ac:dyDescent="0.2">
      <c r="A107" s="52" t="s">
        <v>253</v>
      </c>
      <c r="B107" s="104" t="s">
        <v>254</v>
      </c>
    </row>
    <row r="108" spans="1:7" ht="15" x14ac:dyDescent="0.2">
      <c r="B108" s="103" t="s">
        <v>241</v>
      </c>
    </row>
    <row r="109" spans="1:7" ht="15" x14ac:dyDescent="0.2">
      <c r="B109" s="103"/>
    </row>
    <row r="110" spans="1:7" ht="15" x14ac:dyDescent="0.2">
      <c r="B110" s="103" t="s">
        <v>242</v>
      </c>
    </row>
    <row r="111" spans="1:7" ht="15" x14ac:dyDescent="0.2">
      <c r="B111" s="103"/>
    </row>
    <row r="112" spans="1:7" ht="15" x14ac:dyDescent="0.2">
      <c r="B112" s="103" t="s">
        <v>243</v>
      </c>
    </row>
    <row r="113" spans="2:2" ht="15" x14ac:dyDescent="0.2">
      <c r="B113" s="103"/>
    </row>
    <row r="114" spans="2:2" ht="15" x14ac:dyDescent="0.2">
      <c r="B114" s="103" t="s">
        <v>244</v>
      </c>
    </row>
    <row r="115" spans="2:2" ht="15" x14ac:dyDescent="0.2">
      <c r="B115" s="103"/>
    </row>
    <row r="116" spans="2:2" ht="15" x14ac:dyDescent="0.2">
      <c r="B116" s="103" t="s">
        <v>245</v>
      </c>
    </row>
    <row r="117" spans="2:2" ht="15" x14ac:dyDescent="0.2">
      <c r="B117" s="103"/>
    </row>
    <row r="118" spans="2:2" ht="15" x14ac:dyDescent="0.2">
      <c r="B118" s="103" t="s">
        <v>246</v>
      </c>
    </row>
    <row r="119" spans="2:2" ht="15" x14ac:dyDescent="0.2">
      <c r="B119" s="103"/>
    </row>
    <row r="120" spans="2:2" ht="15" x14ac:dyDescent="0.2">
      <c r="B120" s="103" t="s">
        <v>247</v>
      </c>
    </row>
    <row r="121" spans="2:2" ht="15" x14ac:dyDescent="0.2">
      <c r="B121" s="103"/>
    </row>
    <row r="122" spans="2:2" ht="15" x14ac:dyDescent="0.2">
      <c r="B122" s="103" t="s">
        <v>248</v>
      </c>
    </row>
    <row r="123" spans="2:2" ht="15" x14ac:dyDescent="0.2">
      <c r="B123" s="103"/>
    </row>
    <row r="124" spans="2:2" ht="15" x14ac:dyDescent="0.2">
      <c r="B124" s="103" t="s">
        <v>249</v>
      </c>
    </row>
    <row r="125" spans="2:2" ht="15" x14ac:dyDescent="0.2">
      <c r="B125" s="103"/>
    </row>
    <row r="126" spans="2:2" ht="15" x14ac:dyDescent="0.2">
      <c r="B126" s="103" t="s">
        <v>250</v>
      </c>
    </row>
    <row r="127" spans="2:2" ht="15" x14ac:dyDescent="0.2">
      <c r="B127" s="103"/>
    </row>
    <row r="128" spans="2:2" ht="15" x14ac:dyDescent="0.2">
      <c r="B128" s="103" t="s">
        <v>251</v>
      </c>
    </row>
    <row r="129" spans="1:4" ht="15" x14ac:dyDescent="0.2">
      <c r="B129" s="103" t="s">
        <v>252</v>
      </c>
    </row>
    <row r="131" spans="1:4" ht="15" x14ac:dyDescent="0.2">
      <c r="A131" s="52" t="s">
        <v>265</v>
      </c>
      <c r="B131" s="103" t="s">
        <v>266</v>
      </c>
      <c r="D131" s="103" t="s">
        <v>267</v>
      </c>
    </row>
    <row r="132" spans="1:4" ht="15" x14ac:dyDescent="0.2">
      <c r="D132" s="103" t="s">
        <v>268</v>
      </c>
    </row>
    <row r="134" spans="1:4" x14ac:dyDescent="0.2">
      <c r="A134" s="52" t="s">
        <v>271</v>
      </c>
      <c r="B134" s="52" t="s">
        <v>272</v>
      </c>
    </row>
    <row r="136" spans="1:4" x14ac:dyDescent="0.2">
      <c r="A136" s="52" t="s">
        <v>273</v>
      </c>
      <c r="B136" s="52" t="s">
        <v>274</v>
      </c>
    </row>
    <row r="137" spans="1:4" x14ac:dyDescent="0.2">
      <c r="A137" s="52" t="s">
        <v>278</v>
      </c>
      <c r="B137" s="52" t="s">
        <v>279</v>
      </c>
    </row>
    <row r="138" spans="1:4" x14ac:dyDescent="0.2">
      <c r="A138" s="52" t="s">
        <v>280</v>
      </c>
      <c r="B138" s="52" t="s">
        <v>281</v>
      </c>
    </row>
    <row r="139" spans="1:4" x14ac:dyDescent="0.2">
      <c r="B139" s="52" t="s">
        <v>282</v>
      </c>
    </row>
    <row r="140" spans="1:4" x14ac:dyDescent="0.2">
      <c r="A140" s="52" t="s">
        <v>284</v>
      </c>
      <c r="B140" s="52" t="s">
        <v>285</v>
      </c>
    </row>
    <row r="141" spans="1:4" x14ac:dyDescent="0.2">
      <c r="A141" s="52" t="s">
        <v>288</v>
      </c>
      <c r="B141" s="52" t="s">
        <v>289</v>
      </c>
    </row>
    <row r="142" spans="1:4" x14ac:dyDescent="0.2">
      <c r="B142" s="52" t="s">
        <v>290</v>
      </c>
    </row>
    <row r="143" spans="1:4" x14ac:dyDescent="0.2">
      <c r="B143" s="52" t="s">
        <v>293</v>
      </c>
    </row>
    <row r="144" spans="1:4" x14ac:dyDescent="0.2">
      <c r="A144" s="52" t="s">
        <v>296</v>
      </c>
      <c r="B144" s="52" t="s">
        <v>297</v>
      </c>
    </row>
    <row r="145" spans="1:2" x14ac:dyDescent="0.2">
      <c r="A145" s="52" t="s">
        <v>298</v>
      </c>
      <c r="B145" s="52" t="s">
        <v>299</v>
      </c>
    </row>
    <row r="146" spans="1:2" x14ac:dyDescent="0.2">
      <c r="A146" s="52" t="s">
        <v>314</v>
      </c>
      <c r="B146" s="52" t="s">
        <v>315</v>
      </c>
    </row>
    <row r="147" spans="1:2" x14ac:dyDescent="0.2">
      <c r="A147" s="52" t="s">
        <v>316</v>
      </c>
      <c r="B147" s="52" t="s">
        <v>317</v>
      </c>
    </row>
  </sheetData>
  <customSheetViews>
    <customSheetView guid="{EF553803-38DD-4207-AC2C-FEB1E1D84B10}" topLeftCell="A100">
      <selection activeCell="B135" sqref="B135"/>
      <pageMargins left="0.75" right="0.75" top="1" bottom="1" header="0.5" footer="0.5"/>
      <pageSetup paperSize="9" orientation="portrait" r:id="rId1"/>
      <headerFooter alignWithMargins="0"/>
    </customSheetView>
    <customSheetView guid="{2375876A-2B2C-41FE-96BC-AB43C9AAFB7F}" topLeftCell="A100">
      <selection activeCell="B135" sqref="B135"/>
      <pageMargins left="0.75" right="0.75" top="1" bottom="1" header="0.5" footer="0.5"/>
      <pageSetup paperSize="9" orientation="portrait" r:id="rId2"/>
      <headerFooter alignWithMargins="0"/>
    </customSheetView>
    <customSheetView guid="{3DA0DA80-2EF8-4A05-B497-817C82EE8CB8}">
      <pageMargins left="0.75" right="0.75" top="1" bottom="1" header="0.5" footer="0.5"/>
      <pageSetup paperSize="9" orientation="portrait" r:id="rId3"/>
      <headerFooter alignWithMargins="0"/>
    </customSheetView>
    <customSheetView guid="{40DB82D8-20C6-408E-84C6-FB4BA1936CA4}">
      <selection activeCell="B57" sqref="B57"/>
      <pageMargins left="0.75" right="0.75" top="1" bottom="1" header="0.5" footer="0.5"/>
      <pageSetup paperSize="9" orientation="portrait" r:id="rId4"/>
      <headerFooter alignWithMargins="0"/>
    </customSheetView>
    <customSheetView guid="{2D4DD0B6-1CEA-4946-A841-FD1E352A6C1D}" topLeftCell="A124">
      <selection activeCell="B145" sqref="B145"/>
      <pageMargins left="0.75" right="0.75" top="1" bottom="1" header="0.5" footer="0.5"/>
      <pageSetup paperSize="9" orientation="portrait" r:id="rId5"/>
      <headerFooter alignWithMargins="0"/>
    </customSheetView>
    <customSheetView guid="{59176427-3C32-4822-8E6C-3B5C11647ADD}">
      <selection activeCell="E149" sqref="E149"/>
      <pageMargins left="0.75" right="0.75" top="1" bottom="1" header="0.5" footer="0.5"/>
      <pageSetup paperSize="9" orientation="portrait" r:id="rId6"/>
      <headerFooter alignWithMargins="0"/>
    </customSheetView>
    <customSheetView guid="{84554BFE-6C45-4B11-A954-E593719A8B1E}">
      <selection activeCell="B147" sqref="B147"/>
      <pageMargins left="0.75" right="0.75" top="1" bottom="1" header="0.5" footer="0.5"/>
      <pageSetup paperSize="9" orientation="portrait" r:id="rId7"/>
      <headerFooter alignWithMargins="0"/>
    </customSheetView>
  </customSheetViews>
  <phoneticPr fontId="5" type="noConversion"/>
  <pageMargins left="0.75" right="0.75" top="1" bottom="1" header="0.5" footer="0.5"/>
  <pageSetup paperSize="9" orientation="portrait" r:id="rId8"/>
  <headerFooter alignWithMargins="0"/>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EthicsProforma</vt:lpstr>
      <vt:lpstr>OfficeUse</vt:lpstr>
      <vt:lpstr>ChangeLog</vt:lpstr>
      <vt:lpstr>justest</vt:lpstr>
    </vt:vector>
  </TitlesOfParts>
  <Company>Cardiff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Savage</dc:creator>
  <cp:lastModifiedBy>Katie</cp:lastModifiedBy>
  <cp:lastPrinted>2016-03-24T11:56:13Z</cp:lastPrinted>
  <dcterms:created xsi:type="dcterms:W3CDTF">2010-02-02T10:44:00Z</dcterms:created>
  <dcterms:modified xsi:type="dcterms:W3CDTF">2021-01-15T15:19:48Z</dcterms:modified>
</cp:coreProperties>
</file>