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ie Meyer\Desktop\Class folder\"/>
    </mc:Choice>
  </mc:AlternateContent>
  <xr:revisionPtr revIDLastSave="0" documentId="13_ncr:1_{D9E3A1D5-3A49-4C60-A6C5-CA94C063357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Pivot chart for Category" sheetId="2" r:id="rId2"/>
    <sheet name="Pivot chart for succes rating" sheetId="3" r:id="rId3"/>
    <sheet name="Pivot chart for County" sheetId="7" r:id="rId4"/>
    <sheet name="Pivot chart for Months" sheetId="9" r:id="rId5"/>
    <sheet name="Outcome based on Goal" sheetId="10" r:id="rId6"/>
    <sheet name="Successful and failed" sheetId="11" r:id="rId7"/>
  </sheets>
  <definedNames>
    <definedName name="_xlnm._FilterDatabase" localSheetId="0" hidden="1">Crowdfunding!$A$1:$U$1</definedName>
    <definedName name="_xlcn.WorksheetConnection_CrowdfundingAU1" hidden="1">Crowdfunding!$A:$U</definedName>
    <definedName name="Outcome">Table2[[#All],[failed]]</definedName>
  </definedNames>
  <calcPr calcId="18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ion" columnId="Date Created Converion">
                <x16:calculatedTimeColumn columnName="Date Created Converion (Year)" columnId="Date Created Converion (Year)" contentType="years" isSelected="1"/>
                <x16:calculatedTimeColumn columnName="Date Created Converion (Quarter)" columnId="Date Created Converion (Quarter)" contentType="quarters" isSelected="1"/>
                <x16:calculatedTimeColumn columnName="Date Created Converion (Month Index)" columnId="Date Created Converion (Month Index)" contentType="monthsindex" isSelected="1"/>
                <x16:calculatedTimeColumn columnName="Date Created Converion (Month)" columnId="Date Created Conver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L9" i="11" l="1"/>
  <c r="L10" i="11"/>
  <c r="I10" i="11"/>
  <c r="I9" i="11"/>
  <c r="L8" i="11"/>
  <c r="L7" i="11"/>
  <c r="L6" i="11"/>
  <c r="I8" i="11"/>
  <c r="I7" i="11"/>
  <c r="I6" i="11"/>
  <c r="G12" i="10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2" i="10"/>
  <c r="G2" i="10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10" l="1"/>
  <c r="H12" i="10"/>
  <c r="H11" i="10"/>
  <c r="H10" i="10"/>
  <c r="H9" i="10"/>
  <c r="H8" i="10"/>
  <c r="H7" i="10"/>
  <c r="H6" i="10"/>
  <c r="H5" i="10"/>
  <c r="H4" i="10"/>
  <c r="H3" i="10"/>
  <c r="G13" i="10"/>
  <c r="G11" i="10"/>
  <c r="H2" i="10"/>
  <c r="G10" i="10"/>
  <c r="G9" i="10"/>
  <c r="G8" i="10"/>
  <c r="G7" i="10"/>
  <c r="G6" i="10"/>
  <c r="G5" i="10"/>
  <c r="G4" i="10"/>
  <c r="G3" i="10"/>
  <c r="F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E8DCD-54D4-4FF6-97C9-A490E41220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17A745-37E8-4FF0-8C50-609C113B8850}" name="WorksheetConnection_Crowdfunding!$A:$U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<sst xmlns="http://schemas.openxmlformats.org/spreadsheetml/2006/main" count="9083" uniqueCount="2119">
  <si>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</si>
  <si>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</si>
  <si>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</si>
  <si>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</si>
  <si>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</si>
  <si>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</si>
  <si>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</si>
  <si>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</si>
  <si>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</si>
  <si>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</si>
  <si>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</si>
  <si>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</si>
  <si>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</si>
  <si>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</si>
  <si>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</si>
  <si>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</si>
  <si>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</si>
  <si>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</si>
  <si>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</si>
  <si>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</si>
  <si>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</si>
  <si>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</si>
  <si>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</si>
  <si>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</si>
  <si>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</si>
  <si>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</si>
  <si>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</si>
  <si>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</si>
  <si>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</si>
  <si>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</si>
  <si>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</si>
  <si>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</si>
  <si>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</si>
  <si>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</si>
  <si>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</si>
  <si>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</si>
  <si>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</si>
  <si>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</si>
  <si>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</si>
  <si>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</si>
  <si>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</si>
  <si>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</si>
  <si>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</si>
  <si>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</si>
  <si>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</si>
  <si>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</si>
  <si>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</si>
  <si>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</si>
  <si>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</si>
  <si>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</si>
  <si>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</si>
  <si>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</si>
  <si>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</si>
  <si>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</si>
  <si>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</si>
  <si>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</si>
  <si>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</si>
  <si>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</si>
  <si>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</si>
  <si>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</si>
  <si>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</si>
  <si>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</si>
  <si>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</si>
  <si>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</si>
  <si>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</si>
  <si>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</si>
  <si>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</si>
  <si>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</si>
  <si>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</si>
  <si>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</si>
  <si>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</si>
  <si>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</si>
  <si>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</si>
  <si>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</si>
  <si>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</si>
  <si>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</si>
  <si>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</si>
  <si>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</si>
  <si>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</si>
  <si>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</si>
  <si>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</si>
  <si>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</si>
  <si>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</si>
  <si>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</si>
  <si>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</si>
  <si>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</si>
  <si>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</si>
  <si>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</si>
  <si>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</si>
  <si>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</si>
  <si>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</si>
  <si>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</si>
  <si>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</si>
  <si>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</si>
  <si>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</si>
  <si>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</si>
  <si>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</si>
  <si>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</si>
  <si>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</si>
  <si>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</si>
  <si>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</si>
  <si>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</si>
  <si>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</si>
  <si>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</si>
  <si>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</si>
  <si>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</si>
  <si>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</si>
  <si>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</si>
  <si>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</si>
  <si>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</si>
  <si>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</si>
  <si>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</si>
  <si>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</si>
  <si>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</si>
  <si>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</si>
  <si>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</si>
  <si>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</si>
  <si>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</si>
  <si>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</si>
  <si>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</si>
  <si>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</si>
  <si>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</si>
  <si>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</si>
  <si>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</si>
  <si>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</si>
  <si>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</si>
  <si>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</si>
  <si>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</si>
  <si>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</si>
  <si>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</si>
  <si>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</si>
  <si>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</si>
  <si>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</si>
  <si>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</si>
  <si>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</si>
  <si>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</si>
  <si>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</si>
  <si>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</si>
  <si>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</si>
  <si>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</si>
  <si>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</si>
  <si>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</si>
  <si>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</si>
  <si>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</si>
  <si>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</si>
  <si>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</si>
  <si>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</si>
  <si>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</si>
  <si>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</si>
  <si>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</si>
  <si>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</si>
  <si>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</si>
  <si>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</si>
  <si>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</si>
  <si>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</si>
  <si>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</si>
  <si>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</si>
  <si>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</si>
  <si>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</si>
  <si>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</si>
  <si>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</si>
  <si>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</si>
  <si>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</si>
  <si>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</si>
  <si>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</si>
  <si>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</si>
  <si>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</si>
  <si>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</si>
  <si>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</si>
  <si>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</si>
  <si>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</si>
  <si>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</si>
  <si>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</si>
  <si>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</si>
  <si>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</si>
  <si>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</si>
  <si>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</si>
  <si>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</si>
  <si>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</si>
  <si>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</si>
  <si>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</si>
  <si>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</si>
  <si>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</si>
  <si>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</si>
  <si>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</si>
  <si>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</si>
  <si>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</si>
  <si>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</si>
  <si>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</si>
  <si>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</si>
  <si>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</si>
  <si>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</si>
  <si>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</si>
  <si>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</si>
  <si>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</si>
  <si>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</si>
  <si>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</si>
  <si>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</si>
  <si>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</si>
  <si>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</si>
  <si>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</si>
  <si>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</si>
  <si>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</si>
  <si>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</si>
  <si>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</si>
  <si>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</si>
  <si>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</si>
  <si>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</si>
  <si>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</si>
  <si>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</si>
  <si>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</si>
  <si>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</si>
  <si>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</si>
  <si>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</si>
  <si>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</si>
  <si>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</si>
  <si>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</si>
  <si>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</si>
  <si>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</si>
  <si>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</si>
  <si>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</si>
  <si>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</si>
  <si>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</si>
  <si>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</si>
  <si>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</si>
  <si>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</si>
  <si>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</si>
  <si>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</si>
  <si>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</si>
  <si>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</si>
  <si>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</si>
  <si>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</si>
  <si>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</si>
  <si>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</si>
  <si>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</si>
  <si>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</si>
  <si>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</si>
  <si>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</si>
  <si>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</si>
  <si>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</si>
  <si>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</si>
  <si>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</si>
  <si>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</si>
  <si>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</si>
  <si>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</si>
  <si>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</si>
  <si>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</si>
  <si>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</si>
  <si>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</si>
  <si>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</si>
  <si>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</si>
  <si>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</si>
  <si>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</si>
  <si>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</si>
  <si>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</si>
  <si>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</si>
  <si>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</si>
  <si>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</si>
  <si>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</si>
  <si>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</si>
  <si>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</si>
  <si>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</si>
  <si>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</si>
  <si>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</si>
  <si>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</si>
  <si>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</si>
  <si>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</si>
  <si>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</si>
  <si>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</si>
  <si>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</si>
  <si>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</si>
  <si>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</si>
  <si>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</si>
  <si>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</si>
  <si>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</si>
  <si>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</si>
  <si>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</si>
  <si>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</si>
  <si>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</si>
  <si>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</si>
  <si>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</si>
  <si>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</si>
  <si>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</si>
  <si>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</si>
  <si>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</si>
  <si>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</si>
  <si>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</si>
  <si>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</si>
  <si>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</si>
  <si>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</si>
  <si>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</si>
  <si>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</si>
  <si>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</si>
  <si>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</si>
  <si>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</si>
  <si>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</si>
  <si>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</si>
  <si>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</si>
  <si>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</si>
  <si>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</si>
  <si>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</si>
  <si>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</si>
  <si>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</si>
  <si>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</si>
  <si>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</si>
  <si>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</si>
  <si>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</si>
  <si>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</si>
  <si>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</si>
  <si>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</si>
  <si>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</si>
  <si>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</si>
  <si>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</si>
  <si>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</si>
  <si>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</si>
  <si>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</si>
  <si>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</si>
  <si>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</si>
  <si>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</si>
  <si>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</si>
  <si>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</si>
  <si>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</si>
  <si>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</si>
  <si>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</si>
  <si>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</si>
  <si>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</si>
  <si>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</si>
  <si>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</si>
  <si>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</si>
  <si>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</si>
  <si>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</si>
  <si>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</si>
  <si>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</si>
  <si>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</si>
  <si>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</si>
  <si>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</si>
  <si>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</si>
  <si>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</si>
  <si>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</si>
  <si>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</si>
  <si>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</si>
  <si>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</si>
  <si>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</si>
  <si>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</si>
  <si>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</si>
  <si>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</si>
  <si>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</si>
  <si>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</si>
  <si>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</si>
  <si>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</si>
  <si>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</si>
  <si>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</si>
  <si>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</si>
  <si>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</si>
  <si>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</si>
  <si>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</si>
  <si>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</si>
  <si>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</si>
  <si>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</si>
  <si>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</si>
  <si>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</si>
  <si>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</si>
  <si>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</si>
  <si>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</si>
  <si>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</si>
  <si>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</si>
  <si>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</si>
  <si>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</si>
  <si>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</si>
  <si>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</si>
  <si>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</si>
  <si>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</si>
  <si>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</si>
  <si>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</si>
  <si>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</si>
  <si>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</si>
  <si>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</si>
  <si>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</si>
  <si>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</si>
  <si>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</si>
  <si>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</si>
  <si>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</si>
  <si>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</si>
  <si>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</si>
  <si>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</si>
  <si>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</si>
  <si>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</si>
  <si>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</si>
  <si>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</si>
  <si>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</si>
  <si>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</si>
  <si>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</si>
  <si>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</si>
  <si>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</si>
  <si>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</si>
  <si>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</si>
  <si>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</si>
  <si>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</si>
  <si>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</si>
  <si>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</si>
  <si>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</si>
  <si>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</si>
  <si>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</si>
  <si>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</si>
  <si>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</si>
  <si>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</si>
  <si>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</si>
  <si>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</si>
  <si>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</si>
  <si>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</si>
  <si>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</si>
  <si>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</si>
  <si>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</si>
  <si>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</si>
  <si>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</si>
  <si>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</si>
  <si>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</si>
  <si>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</si>
  <si>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</si>
  <si>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</si>
  <si>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</si>
  <si>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</si>
  <si>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</si>
  <si>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</si>
  <si>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</si>
  <si>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</si>
  <si>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</si>
  <si>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</si>
  <si>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</si>
  <si>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</si>
  <si>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</si>
  <si>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</si>
  <si>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</si>
  <si>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</si>
  <si>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</si>
  <si>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</si>
  <si>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</si>
  <si>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</si>
  <si>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</si>
  <si>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</si>
  <si>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</si>
  <si>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</si>
  <si>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</si>
  <si>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</si>
  <si>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</si>
  <si>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</si>
  <si>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</si>
  <si>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</si>
  <si>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</si>
  <si>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</si>
  <si>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</si>
  <si>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</si>
  <si>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</si>
  <si>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</si>
  <si>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</si>
  <si>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</si>
  <si>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</si>
  <si>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</si>
  <si>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</si>
  <si>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</si>
  <si>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</si>
  <si>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</si>
  <si>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</si>
  <si>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</si>
  <si>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</si>
  <si>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</si>
  <si>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</si>
  <si>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</si>
  <si>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</si>
  <si>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</si>
  <si>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</si>
  <si>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</si>
  <si>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</si>
  <si>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</si>
  <si>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</si>
  <si>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</si>
  <si>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</si>
  <si>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</si>
  <si>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</si>
  <si>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</si>
  <si>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</si>
  <si>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</si>
  <si>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</si>
  <si>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</si>
  <si>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</si>
  <si>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</si>
  <si>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</si>
  <si>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</si>
  <si>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</si>
  <si>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</si>
  <si>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</si>
  <si>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</si>
  <si>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</si>
  <si>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</si>
  <si>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</si>
  <si>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</si>
  <si>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</si>
  <si>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</si>
  <si>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</si>
  <si>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</si>
  <si>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</si>
  <si>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</si>
  <si>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</si>
  <si>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</si>
  <si>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</si>
  <si>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</si>
  <si>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</si>
  <si>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</si>
  <si>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</si>
  <si>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</si>
  <si>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</si>
  <si>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</si>
  <si>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</si>
  <si>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</si>
  <si>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</si>
  <si>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</si>
  <si>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</si>
  <si>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</si>
  <si>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</si>
  <si>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</si>
  <si>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</si>
  <si>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</si>
  <si>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</si>
  <si>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</si>
  <si>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</si>
  <si>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</si>
  <si>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</si>
  <si>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</si>
  <si>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</si>
  <si>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</si>
  <si>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</si>
  <si>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</si>
  <si>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</si>
  <si>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</si>
  <si>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</si>
  <si>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</si>
  <si>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</si>
  <si>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</si>
  <si>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</si>
  <si>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</si>
  <si>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</si>
  <si>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</si>
  <si>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</si>
  <si>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</si>
  <si>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</si>
  <si>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</si>
  <si>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</si>
  <si>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</si>
  <si>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</si>
  <si>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</si>
  <si>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</si>
  <si>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</si>
  <si>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</si>
  <si>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</si>
  <si>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</si>
  <si>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</si>
  <si>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</si>
  <si>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</si>
  <si>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</si>
  <si>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</si>
  <si>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</si>
  <si>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</si>
  <si>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</si>
  <si>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</si>
  <si>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</si>
  <si>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</si>
  <si>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</si>
  <si>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</si>
  <si>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</si>
  <si>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</si>
  <si>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</si>
  <si>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</si>
  <si>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</si>
  <si>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</si>
  <si>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</si>
  <si>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</si>
  <si>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</si>
  <si>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</si>
  <si>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</si>
  <si>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</si>
  <si>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</si>
  <si>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</si>
  <si>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</si>
  <si>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</si>
  <si>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</si>
  <si>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</si>
  <si>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</si>
  <si>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</si>
  <si>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</si>
  <si>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</si>
  <si>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</si>
  <si>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</si>
  <si>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</si>
  <si>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</si>
  <si>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</si>
  <si>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</si>
  <si>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</si>
  <si>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</si>
  <si>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</si>
  <si>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</si>
  <si>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</si>
  <si>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</si>
  <si>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</si>
  <si>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</si>
  <si>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</si>
  <si>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</si>
  <si>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</si>
  <si>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</si>
  <si>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</si>
  <si>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</si>
  <si>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</si>
  <si>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</si>
  <si>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</si>
  <si>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</si>
  <si>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</si>
  <si>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</si>
  <si>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</si>
  <si>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</si>
  <si>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</si>
  <si>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</si>
  <si>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</si>
  <si>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</si>
  <si>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</si>
  <si>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</si>
  <si>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</si>
  <si>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</si>
  <si>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</si>
  <si>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</si>
  <si>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</si>
  <si>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</si>
  <si>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</si>
  <si>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</si>
  <si>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</si>
  <si>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</si>
  <si>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</si>
  <si>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</si>
  <si>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</si>
  <si>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</si>
  <si>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</si>
  <si>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</si>
  <si>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</si>
  <si>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</si>
  <si>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</si>
  <si>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</si>
  <si>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</si>
  <si>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</si>
  <si>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</si>
  <si>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</si>
  <si>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</si>
  <si>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</si>
  <si>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</si>
  <si>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</si>
  <si>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</si>
  <si>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</si>
  <si>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</si>
  <si>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</si>
  <si>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</si>
  <si>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</si>
  <si>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</si>
  <si>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</si>
  <si>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</si>
  <si>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</si>
  <si>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</si>
  <si>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</si>
  <si>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</si>
  <si>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</si>
  <si>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</si>
  <si>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</si>
  <si>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</si>
  <si>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</si>
  <si>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</si>
  <si>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</si>
  <si>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</si>
  <si>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</si>
  <si>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</si>
  <si>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</si>
  <si>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</si>
  <si>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</si>
  <si>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</si>
  <si>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</si>
  <si>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</si>
  <si>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</si>
  <si>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</si>
  <si>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</si>
  <si>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</si>
  <si>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</si>
  <si>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</si>
  <si>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</si>
  <si>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</si>
  <si>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</si>
  <si>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</si>
  <si>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</si>
  <si>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</si>
  <si>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</si>
  <si>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</si>
  <si>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</si>
  <si>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</si>
  <si>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</si>
  <si>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</si>
  <si>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</si>
  <si>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</si>
  <si>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</si>
  <si>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</si>
  <si>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</si>
  <si>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</si>
  <si>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</si>
  <si>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</si>
  <si>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</si>
  <si>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</si>
  <si>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</si>
  <si>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</si>
  <si>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</si>
  <si>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</si>
  <si>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</si>
  <si>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</si>
  <si>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</si>
  <si>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</si>
  <si>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</si>
  <si>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</si>
  <si>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</si>
  <si>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</si>
  <si>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</si>
  <si>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</si>
  <si>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</si>
  <si>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</si>
  <si>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</si>
  <si>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</si>
  <si>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</si>
  <si>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</si>
  <si>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</si>
  <si>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</si>
  <si>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</si>
  <si>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</si>
  <si>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</si>
  <si>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</si>
  <si>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</si>
  <si>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</si>
  <si>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</si>
  <si>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</si>
  <si>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</si>
  <si>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</si>
  <si>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</si>
  <si>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</si>
  <si>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</si>
  <si>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</si>
  <si>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</si>
  <si>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</si>
  <si>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</si>
  <si>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</si>
  <si>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</si>
  <si>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</si>
  <si>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</si>
  <si>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</si>
  <si>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</si>
  <si>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</si>
  <si>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</si>
  <si>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</si>
  <si>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</si>
  <si>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</si>
  <si>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</si>
  <si>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</si>
  <si>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</si>
  <si>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</si>
  <si>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</si>
  <si>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</si>
  <si>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</si>
  <si>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</si>
  <si>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</si>
  <si>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</si>
  <si>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</si>
  <si>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</si>
  <si>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</si>
  <si>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</si>
  <si>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</si>
  <si>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</si>
  <si>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</si>
  <si>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</si>
  <si>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</si>
  <si>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</si>
  <si>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</si>
  <si>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</si>
  <si>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</si>
  <si>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</si>
  <si>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</si>
  <si>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</si>
  <si>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</si>
  <si>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</si>
  <si>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</si>
  <si>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</si>
  <si>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</si>
  <si>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</si>
  <si>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</si>
  <si>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</si>
  <si>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</si>
  <si>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</si>
  <si>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</si>
  <si>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</si>
  <si>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</si>
  <si>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</si>
  <si>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</si>
  <si>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</si>
  <si>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</si>
  <si>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</si>
  <si>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</si>
  <si>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</si>
  <si>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</si>
  <si>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</si>
  <si>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</si>
  <si>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</si>
  <si>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</si>
  <si>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</si>
  <si>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</si>
  <si>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</si>
  <si>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</si>
  <si>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</si>
  <si>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</si>
  <si>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</si>
  <si>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</si>
  <si>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</si>
  <si>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</si>
  <si>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</si>
  <si>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</si>
  <si>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</si>
  <si>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</si>
  <si>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</si>
  <si>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</si>
  <si>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</si>
  <si>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</si>
  <si>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</si>
  <si>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</si>
  <si>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</si>
  <si>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</si>
  <si>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</si>
  <si>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</si>
  <si>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</si>
  <si>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</si>
  <si>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</si>
  <si>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</si>
  <si>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</si>
  <si>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</si>
  <si>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</si>
  <si>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</si>
  <si>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</si>
  <si>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</si>
  <si>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</si>
  <si>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</si>
  <si>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</si>
  <si>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</si>
  <si>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</si>
  <si>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</si>
  <si>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</si>
  <si>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</si>
  <si>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</si>
  <si>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</si>
  <si>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</si>
  <si>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</si>
  <si>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</si>
  <si>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</si>
  <si>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</si>
  <si>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</si>
  <si>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</si>
  <si>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</si>
  <si>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</si>
  <si>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</si>
  <si>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</si>
  <si>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</si>
  <si>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</si>
  <si>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</si>
  <si>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</si>
  <si>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</si>
  <si>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</si>
  <si>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</si>
  <si>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</si>
  <si>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</si>
  <si>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</si>
  <si>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</si>
  <si>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</si>
  <si>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</si>
  <si>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</si>
  <si>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</si>
  <si>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</si>
  <si>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</si>
  <si>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</si>
  <si>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</si>
  <si>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</si>
  <si>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</si>
  <si>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</si>
  <si>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</si>
  <si>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</si>
  <si>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</si>
  <si>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</si>
  <si>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</si>
  <si>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</si>
  <si>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</si>
  <si>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</si>
  <si>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</si>
  <si>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</si>
  <si>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</si>
  <si>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</si>
  <si>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</si>
  <si>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</si>
  <si>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</si>
  <si>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</si>
  <si>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</si>
  <si>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</si>
  <si>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</si>
  <si>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</si>
  <si>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</si>
  <si>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</si>
  <si>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</si>
  <si>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</si>
  <si>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</si>
  <si>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</si>
  <si>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</si>
  <si>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</si>
  <si>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</si>
  <si>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</si>
  <si>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</si>
  <si>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</si>
  <si>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</si>
  <si>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</si>
  <si>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</si>
  <si>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</si>
  <si>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</si>
  <si>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</si>
  <si>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</si>
  <si>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</si>
  <si>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</si>
  <si>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</si>
  <si>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</si>
  <si>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</si>
  <si>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</si>
  <si>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</si>
  <si>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</si>
  <si>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</si>
  <si>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</si>
  <si>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</si>
  <si>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</si>
  <si>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</si>
  <si>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</si>
  <si>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</si>
  <si>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</si>
  <si>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</si>
  <si>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</si>
  <si>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</si>
  <si>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</si>
  <si>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</si>
  <si>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</si>
  <si>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</si>
  <si>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</si>
  <si>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</si>
  <si>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</si>
  <si>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</si>
  <si>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</si>
  <si>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</si>
  <si>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</si>
  <si>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</si>
  <si>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</si>
  <si>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</si>
  <si>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</si>
  <si>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</si>
  <si>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</si>
  <si>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</si>
  <si>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</si>
  <si>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</si>
  <si>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</si>
  <si>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</si>
  <si>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</si>
  <si>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</si>
  <si>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</si>
  <si>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</si>
  <si>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</si>
  <si>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</si>
  <si>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</si>
  <si>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</si>
  <si>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</si>
  <si>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</si>
  <si>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</si>
  <si>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</si>
  <si>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</si>
  <si>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</si>
  <si>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</si>
  <si>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</si>
  <si>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</si>
  <si>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</si>
  <si>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</si>
  <si>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</si>
  <si>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</si>
  <si>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</si>
  <si>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</si>
  <si>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</si>
  <si>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</si>
  <si>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</si>
  <si>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</si>
  <si>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</si>
  <si>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</si>
  <si>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</si>
  <si>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</si>
  <si>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</si>
  <si>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</si>
  <si>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</si>
  <si>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</si>
  <si>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</si>
  <si>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</si>
  <si>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</si>
  <si>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</si>
  <si>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</si>
  <si>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</si>
  <si>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</si>
  <si>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</si>
  <si>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</si>
  <si>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</si>
  <si>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</si>
  <si>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</si>
  <si>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</si>
  <si>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</si>
  <si>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</si>
  <si>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</si>
  <si>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</si>
  <si>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</si>
  <si>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</si>
  <si>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</si>
  <si>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</si>
  <si>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</si>
  <si>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</si>
  <si>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</si>
  <si>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</si>
  <si>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</si>
  <si>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</si>
  <si>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</si>
  <si>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</si>
  <si>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</si>
  <si>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</si>
  <si>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</si>
  <si>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</si>
  <si>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</si>
  <si>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</si>
  <si>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</si>
  <si>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</si>
  <si>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</si>
  <si>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</si>
  <si>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</si>
  <si>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</si>
  <si>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</si>
  <si>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</si>
  <si>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</si>
  <si>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</si>
  <si>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</si>
  <si>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</si>
  <si>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</si>
  <si>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</si>
  <si>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</si>
  <si>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</si>
  <si>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</si>
  <si>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</si>
  <si>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</si>
  <si>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</si>
  <si>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</si>
  <si>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</si>
  <si>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</si>
  <si>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</si>
  <si>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</si>
  <si>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</si>
  <si>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</si>
  <si>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</si>
  <si>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</si>
  <si>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</si>
  <si>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</si>
  <si>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</si>
  <si>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</si>
  <si>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</si>
  <si>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</si>
  <si>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</si>
  <si>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</si>
  <si>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</si>
  <si>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</si>
  <si>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</si>
  <si>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</si>
  <si>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</si>
  <si>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</si>
  <si>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</si>
  <si>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</si>
  <si>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</si>
  <si>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</si>
  <si>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</si>
  <si>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</si>
  <si>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</si>
  <si>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</si>
  <si>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</si>
  <si>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</si>
  <si>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</si>
  <si>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</si>
  <si>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</si>
  <si>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</si>
  <si>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</si>
  <si>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</si>
  <si>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</si>
  <si>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</si>
  <si>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</si>
  <si>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</si>
  <si>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</si>
  <si>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</si>
  <si>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</si>
  <si>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</si>
  <si>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</si>
  <si>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</si>
  <si>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</si>
  <si>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</si>
  <si>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</si>
  <si>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</si>
  <si>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</si>
  <si>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</si>
  <si>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</si>
  <si>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</si>
  <si>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</si>
  <si>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</si>
  <si>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</si>
  <si>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</si>
  <si>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</si>
  <si>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</si>
  <si>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</si>
  <si>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</si>
  <si>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</si>
  <si>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</si>
  <si>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</si>
  <si>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</si>
  <si>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</si>
  <si>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</si>
  <si>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</si>
  <si>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</si>
  <si>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</si>
  <si>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</si>
  <si>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</si>
  <si>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</si>
  <si>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</si>
  <si>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</si>
  <si>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</si>
  <si>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</si>
  <si>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</si>
  <si>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</si>
  <si>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</si>
  <si>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</si>
  <si>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</si>
  <si>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</si>
  <si>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</si>
  <si>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</si>
  <si>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</si>
  <si>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</si>
  <si>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</si>
  <si>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</si>
  <si>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</si>
  <si>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</si>
  <si>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</si>
  <si>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</si>
  <si>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</si>
  <si>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</si>
  <si>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</si>
  <si>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</si>
  <si>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</si>
  <si>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</si>
  <si>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</si>
  <si>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</si>
  <si>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</si>
  <si>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</si>
  <si>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</si>
  <si>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</si>
  <si>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</si>
  <si>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</si>
  <si>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</si>
  <si>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</si>
  <si>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</si>
  <si>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</si>
  <si>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</si>
  <si>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</si>
  <si>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</si>
  <si>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</si>
  <si>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</si>
  <si>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</si>
  <si>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</si>
  <si>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</si>
  <si>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</si>
  <si>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</si>
  <si>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</si>
  <si>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</si>
  <si>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</si>
  <si>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</si>
  <si>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</si>
  <si>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</si>
  <si>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</si>
  <si>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</si>
  <si>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</si>
  <si>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</si>
  <si>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</si>
  <si>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</si>
  <si>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</si>
  <si>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</si>
  <si>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</si>
  <si>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</si>
  <si>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</si>
  <si>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</si>
  <si>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</si>
  <si>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</si>
  <si>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</si>
  <si>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</si>
  <si>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</si>
  <si>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</si>
  <si>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</si>
  <si>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</si>
  <si>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</si>
  <si>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</si>
  <si>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</si>
  <si>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</si>
  <si>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</si>
  <si>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</si>
  <si>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</si>
  <si>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</si>
  <si>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</si>
  <si>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</si>
  <si>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</si>
  <si>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</si>
  <si>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</si>
  <si>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</si>
  <si>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</si>
  <si>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</si>
  <si>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</si>
  <si>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</si>
  <si>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</si>
  <si>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</si>
  <si>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</si>
  <si>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</si>
  <si>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</si>
  <si>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</si>
  <si>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</si>
  <si>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</si>
  <si>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</si>
  <si>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</si>
  <si>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</si>
  <si>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</si>
  <si>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</si>
  <si>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</si>
  <si>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</si>
  <si>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</si>
  <si>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</si>
  <si>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</si>
  <si>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</si>
  <si>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</si>
  <si>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</si>
  <si>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</si>
  <si>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</si>
  <si>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</si>
  <si>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</si>
  <si>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</si>
  <si>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</si>
  <si>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</si>
  <si>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</si>
  <si>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</si>
  <si>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</si>
  <si>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</si>
  <si>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</si>
  <si>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</si>
  <si>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</si>
  <si>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</si>
  <si>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</si>
  <si>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</si>
  <si>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</si>
  <si>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</si>
  <si>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</si>
  <si>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</si>
  <si>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</si>
  <si>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</si>
  <si>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</si>
  <si>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</si>
  <si>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</si>
  <si>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</si>
  <si>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</si>
  <si>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</si>
  <si>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</si>
  <si>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</si>
  <si>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</si>
  <si>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</si>
  <si>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</si>
  <si>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</si>
  <si>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</si>
  <si>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</si>
  <si>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</si>
  <si>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</si>
  <si>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</si>
  <si>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</si>
  <si>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</si>
  <si>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</si>
  <si>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</si>
  <si>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</si>
  <si>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</si>
  <si>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</si>
  <si>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</si>
  <si>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</si>
  <si>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</si>
  <si>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</si>
  <si>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</si>
  <si>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</si>
  <si>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</si>
  <si>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</si>
  <si>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</si>
  <si>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</si>
  <si>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</si>
  <si>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</si>
  <si>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</si>
  <si>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</si>
  <si>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</si>
  <si>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</si>
  <si>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</si>
  <si>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</si>
  <si>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</si>
  <si>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</si>
  <si>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</si>
  <si>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</si>
  <si>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</si>
  <si>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</si>
  <si>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</si>
  <si>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</si>
  <si>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</si>
  <si>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</si>
  <si>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</si>
  <si>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</si>
  <si>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</si>
  <si>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</si>
  <si>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</si>
  <si>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</si>
  <si>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</si>
  <si>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</si>
  <si>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</si>
  <si>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</si>
  <si>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</si>
  <si>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</si>
  <si>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</si>
  <si>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</si>
  <si>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</si>
  <si>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</si>
  <si>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</si>
  <si>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</si>
  <si>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</si>
  <si>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</si>
  <si>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</si>
  <si>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</si>
  <si>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</si>
  <si>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</si>
  <si>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</si>
  <si>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</si>
  <si>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</si>
  <si>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</si>
  <si>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</si>
  <si>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</si>
  <si>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</si>
  <si>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</si>
  <si>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</si>
  <si>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</si>
  <si>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</si>
  <si>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</si>
  <si>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</si>
  <si>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</si>
  <si>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</si>
  <si>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</si>
  <si>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</si>
  <si>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</si>
  <si>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</si>
  <si>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</si>
  <si>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</si>
  <si>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</si>
  <si>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</si>
  <si>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</si>
  <si>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</si>
  <si>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</si>
  <si>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</si>
  <si>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</si>
  <si>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</si>
  <si>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</si>
  <si>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</si>
  <si>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</si>
  <si>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</si>
  <si>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</si>
  <si>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</si>
  <si>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</si>
  <si>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</si>
  <si>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</si>
  <si>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</si>
  <si>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</si>
  <si>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</si>
  <si>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</si>
  <si>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</si>
  <si>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</si>
  <si>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</si>
  <si>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</si>
  <si>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</si>
  <si>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</si>
  <si>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</si>
  <si>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</si>
  <si>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</si>
  <si>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</si>
  <si>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</si>
  <si>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</si>
  <si>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</si>
  <si>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</si>
  <si>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</si>
  <si>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</si>
  <si>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</si>
  <si>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</si>
  <si>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</si>
  <si>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</si>
  <si>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</si>
  <si>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</si>
  <si>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</si>
  <si>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</si>
  <si>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</si>
  <si>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</si>
  <si>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</si>
  <si>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</si>
  <si>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</si>
  <si>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</si>
  <si>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</si>
  <si>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</si>
  <si>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</si>
  <si>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</si>
  <si>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</si>
  <si>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</si>
  <si>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</si>
  <si>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</si>
  <si>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</si>
  <si>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</si>
  <si>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</si>
  <si>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</si>
  <si>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</si>
  <si>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</si>
  <si>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</si>
  <si>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</si>
  <si>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</si>
  <si>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</si>
  <si>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</si>
  <si>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</si>
  <si>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</si>
  <si>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</si>
  <si>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</si>
  <si>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</si>
  <si>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</si>
  <si>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</si>
  <si>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</si>
  <si>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</si>
  <si>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</si>
  <si>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</si>
  <si>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</si>
  <si>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</si>
  <si>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</si>
  <si>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</si>
  <si>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</si>
  <si>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</si>
  <si>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</si>
  <si>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</si>
  <si>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</si>
  <si>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</si>
  <si>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</si>
  <si>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</si>
  <si>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</si>
  <si>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</si>
  <si>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</si>
  <si>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</si>
  <si>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</si>
  <si>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</si>
  <si>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</si>
  <si>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</si>
  <si>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</si>
  <si>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</si>
  <si>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</si>
  <si>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</si>
  <si>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</si>
  <si>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</si>
  <si>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</si>
  <si>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</si>
  <si>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</si>
  <si>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</si>
  <si>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</si>
  <si>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</si>
  <si>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</si>
  <si>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</si>
  <si>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</si>
  <si>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</si>
  <si>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</si>
  <si>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</si>
  <si>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</si>
  <si>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</si>
  <si>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</si>
  <si>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</si>
  <si>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</si>
  <si>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</si>
  <si>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</si>
  <si>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</si>
  <si>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</si>
  <si>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</si>
  <si>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</si>
  <si>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</si>
  <si>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</si>
  <si>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</si>
  <si>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</si>
  <si>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</si>
  <si>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</si>
  <si>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</si>
  <si>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</si>
  <si>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</si>
  <si>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</si>
  <si>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</si>
  <si>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</si>
  <si>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</si>
  <si>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</si>
  <si>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</si>
  <si>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</si>
  <si>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</si>
  <si>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</si>
  <si>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</si>
  <si>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</si>
  <si>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</si>
  <si>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</si>
  <si>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</si>
  <si>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</si>
  <si>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</si>
  <si>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</si>
  <si>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</si>
  <si>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</si>
  <si>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</si>
  <si>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</si>
  <si>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</si>
  <si>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</si>
  <si>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</si>
  <si>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</si>
  <si>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</si>
  <si>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</si>
  <si>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</si>
  <si>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</si>
  <si>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</si>
  <si>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</si>
  <si>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</si>
  <si>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</si>
  <si>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</si>
  <si>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</si>
  <si>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</si>
  <si>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</si>
  <si>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</si>
  <si>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</si>
  <si>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</si>
  <si>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</si>
  <si>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</si>
  <si>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</si>
  <si>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</si>
  <si>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</si>
  <si>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</si>
  <si>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</si>
  <si>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</si>
  <si>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</si>
  <si>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</si>
  <si>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</si>
  <si>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</si>
  <si>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</si>
  <si>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</si>
  <si>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</si>
  <si>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</si>
  <si>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</si>
  <si>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</si>
  <si>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</si>
  <si>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</si>
  <si>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</si>
  <si>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</si>
  <si>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</si>
  <si>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</si>
  <si>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</si>
  <si>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</si>
  <si>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</si>
  <si>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</si>
  <si>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</si>
  <si>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</si>
  <si>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</si>
  <si>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</si>
  <si>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</si>
  <si>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</si>
  <si>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</si>
  <si>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</si>
  <si>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</si>
  <si>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</si>
  <si>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</si>
  <si>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</si>
  <si>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</si>
  <si>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</si>
  <si>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</si>
  <si>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</si>
  <si>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</si>
  <si>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</si>
  <si>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</si>
  <si>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</si>
  <si>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</si>
  <si>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</si>
  <si>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</si>
  <si>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</si>
  <si>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</si>
  <si>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</si>
  <si>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</si>
  <si>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</si>
  <si>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</si>
  <si>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</si>
  <si>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</si>
  <si>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</si>
  <si>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</si>
  <si>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</si>
  <si>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</si>
  <si>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</si>
  <si>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</si>
  <si>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</si>
  <si>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</si>
  <si>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</si>
  <si>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</si>
  <si>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</si>
  <si>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</si>
  <si>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</si>
  <si>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</si>
  <si>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</si>
  <si>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</si>
  <si>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</si>
  <si>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</si>
  <si>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</si>
  <si>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</si>
  <si>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</si>
  <si>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</si>
  <si>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</si>
  <si>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</si>
  <si>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</si>
  <si>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</si>
  <si>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</si>
  <si>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</si>
  <si>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</si>
  <si>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</si>
  <si>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</si>
  <si>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</si>
  <si>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</si>
  <si>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</si>
  <si>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</si>
  <si>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</si>
  <si>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</si>
  <si>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</si>
  <si>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</si>
  <si>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</si>
  <si>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</si>
  <si>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</si>
  <si>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</si>
  <si>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</si>
  <si>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</si>
  <si>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</si>
  <si>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</si>
  <si>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</si>
  <si>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</si>
  <si>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</si>
  <si>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</si>
  <si>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</si>
  <si>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</si>
  <si>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</si>
  <si>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</si>
  <si>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</si>
  <si>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</si>
  <si>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</si>
  <si>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</si>
  <si>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</si>
  <si>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</si>
  <si>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</si>
  <si>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</si>
  <si>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</si>
  <si>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</si>
  <si>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</si>
  <si>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</si>
  <si>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</si>
  <si>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</si>
  <si>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</si>
  <si>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</si>
  <si>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</si>
  <si>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</si>
  <si>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</si>
  <si>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</si>
  <si>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</si>
  <si>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</si>
  <si>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</si>
  <si>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</si>
  <si>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</si>
  <si>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</si>
  <si>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</si>
  <si>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</si>
  <si>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</si>
  <si>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</si>
  <si>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</si>
  <si>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</si>
  <si>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</si>
  <si>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</si>
  <si>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</si>
  <si>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</si>
  <si>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</si>
  <si>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</si>
  <si>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</si>
  <si>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</si>
  <si>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</si>
  <si>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</si>
  <si>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</si>
  <si>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</si>
  <si>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</si>
  <si>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</si>
  <si>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</si>
  <si>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</si>
  <si>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</si>
  <si>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</si>
  <si>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</si>
  <si>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</si>
  <si>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</si>
  <si>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</si>
  <si>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</si>
  <si>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</si>
  <si>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</si>
  <si>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</si>
  <si>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</si>
  <si>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</si>
  <si>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</si>
  <si>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</si>
  <si>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</si>
  <si>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</si>
  <si>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</si>
  <si>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</si>
  <si>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</si>
  <si>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</si>
  <si>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</si>
  <si>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</si>
  <si>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</si>
  <si>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</si>
  <si>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</si>
  <si>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</si>
  <si>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</si>
  <si>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</si>
  <si>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</si>
  <si>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</si>
  <si>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</si>
  <si>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</si>
  <si>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</si>
  <si>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</si>
  <si>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</si>
  <si>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</si>
  <si>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</si>
  <si>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</si>
  <si>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</si>
  <si>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</si>
  <si>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</si>
  <si>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</si>
  <si>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</si>
  <si>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</si>
  <si>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</si>
  <si>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</si>
  <si>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</si>
  <si>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</si>
  <si>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</si>
  <si>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</si>
  <si>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</si>
  <si>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</si>
  <si>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</si>
  <si>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</si>
  <si>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</si>
  <si>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</si>
  <si>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</si>
  <si>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</si>
  <si>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</si>
  <si>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</si>
  <si>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</si>
  <si>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</si>
  <si>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</si>
  <si>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</si>
  <si>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</si>
  <si>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</si>
  <si>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</si>
  <si>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</si>
  <si>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</si>
  <si>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</si>
  <si>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</si>
  <si>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</si>
  <si>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</si>
  <si>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</si>
  <si>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</si>
  <si>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</si>
  <si>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</si>
  <si>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</si>
  <si>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</si>
  <si>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</si>
  <si>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</si>
  <si>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</si>
  <si>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</si>
  <si>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</si>
  <si>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</si>
  <si>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</si>
  <si>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</si>
  <si>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</si>
  <si>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</si>
  <si>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</si>
  <si>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</si>
  <si>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</si>
  <si>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</si>
  <si>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</si>
  <si>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</si>
  <si>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</si>
  <si>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</si>
  <si>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</si>
  <si>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</si>
  <si>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</si>
  <si>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</si>
  <si>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</si>
  <si>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</si>
  <si>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</si>
  <si>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</si>
  <si>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</si>
  <si>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</si>
  <si>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</si>
  <si>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</si>
  <si>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</si>
  <si>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</si>
  <si>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</si>
  <si>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</si>
  <si>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</si>
  <si>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</si>
  <si>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</si>
  <si>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</si>
  <si>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</si>
  <si>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</si>
  <si>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</si>
  <si>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</si>
  <si>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</si>
  <si>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</si>
  <si>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</si>
  <si>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</si>
  <si>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</si>
  <si>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</si>
  <si>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</si>
  <si>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</si>
  <si>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</si>
  <si>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</si>
  <si>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</si>
  <si>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</si>
  <si>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</si>
  <si>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</si>
  <si>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</si>
  <si>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</si>
  <si>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</si>
  <si>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</si>
  <si>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</si>
  <si>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</si>
  <si>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</si>
  <si>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</si>
  <si>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</si>
  <si>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</si>
  <si>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</si>
  <si>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</si>
  <si>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</si>
  <si>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</si>
  <si>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</si>
  <si>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</si>
  <si>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</si>
  <si>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</si>
  <si>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</si>
  <si>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</si>
  <si>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</si>
  <si>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</si>
  <si>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</si>
  <si>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</si>
  <si>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</si>
  <si>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</si>
  <si>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</si>
  <si>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</si>
  <si>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</si>
  <si>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</si>
  <si>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</si>
  <si>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</si>
  <si>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</si>
  <si>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</si>
  <si>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</si>
  <si>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</si>
  <si>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</si>
  <si>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</si>
  <si>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</si>
  <si>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</si>
  <si>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</si>
  <si>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</si>
  <si>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</si>
  <si>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</si>
  <si>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</si>
  <si>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</si>
  <si>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</si>
  <si>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</si>
  <si>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</si>
  <si>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</si>
  <si>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</si>
  <si>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</si>
  <si>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</si>
  <si>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</si>
  <si>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</si>
  <si>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</si>
  <si>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</si>
  <si>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</si>
  <si>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</si>
  <si>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</si>
  <si>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</si>
  <si>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</si>
  <si>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</si>
  <si>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</si>
  <si>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</si>
  <si>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</si>
  <si>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</si>
  <si>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</si>
  <si>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</si>
  <si>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</si>
  <si>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</si>
  <si>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</si>
  <si>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</si>
  <si>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</si>
  <si>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</si>
  <si>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</si>
  <si>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</si>
  <si>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</si>
  <si>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</si>
  <si>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</si>
  <si>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</si>
  <si>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</si>
  <si>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</si>
  <si>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</si>
  <si>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</si>
  <si>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</si>
  <si>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</si>
  <si>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</si>
  <si>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</si>
  <si>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</si>
  <si>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</si>
  <si>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</si>
  <si>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</si>
  <si>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</si>
  <si>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</si>
  <si>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</si>
  <si>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</si>
  <si>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</si>
  <si>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</si>
  <si>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</si>
  <si>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</si>
  <si>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</si>
  <si>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</si>
  <si>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</si>
  <si>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</si>
  <si>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</si>
  <si>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</si>
  <si>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</si>
  <si>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</si>
  <si>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</si>
  <si>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</si>
  <si>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</si>
  <si>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</si>
  <si>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</si>
  <si>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</si>
  <si>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</si>
  <si>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</si>
  <si>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</si>
  <si>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</si>
  <si>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</si>
  <si>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</si>
  <si>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</si>
  <si>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</si>
  <si>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</si>
  <si>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</si>
  <si>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</si>
  <si>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</si>
  <si>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</si>
  <si>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</si>
  <si>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</si>
  <si>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</si>
  <si>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</si>
  <si>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</si>
  <si>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</si>
  <si>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</si>
  <si>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</si>
  <si>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</si>
  <si>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</si>
  <si>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</si>
  <si>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</si>
  <si>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</si>
  <si>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</si>
  <si>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</si>
  <si>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</si>
  <si>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</si>
  <si>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</si>
  <si>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</si>
  <si>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</si>
  <si>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</si>
  <si>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</si>
  <si>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</si>
  <si>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</si>
  <si>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</si>
  <si>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</si>
  <si>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</si>
  <si>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</si>
  <si>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</si>
  <si>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</si>
  <si>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</si>
  <si>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</si>
  <si>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</si>
  <si>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</si>
  <si>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</si>
  <si>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</si>
  <si>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</si>
  <si>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</si>
  <si>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</si>
  <si>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</si>
  <si>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</si>
  <si>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</si>
  <si>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</si>
  <si>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</si>
  <si>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</si>
  <si>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</si>
  <si>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</si>
  <si>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</si>
  <si>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</si>
  <si>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</si>
  <si>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</si>
  <si>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</si>
  <si>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</si>
  <si>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</si>
  <si>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</si>
  <si>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</si>
  <si>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</si>
  <si>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</si>
  <si>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</si>
  <si>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</si>
  <si>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</si>
  <si>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</si>
  <si>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</si>
  <si>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</si>
  <si>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</si>
  <si>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</si>
  <si>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</si>
  <si>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</si>
  <si>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</si>
  <si>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</si>
  <si>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</si>
  <si>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</si>
  <si>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</si>
  <si>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</si>
  <si>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</si>
  <si>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</si>
  <si>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</si>
  <si>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</si>
  <si>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</si>
  <si>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</si>
  <si>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</si>
  <si>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</si>
  <si>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</si>
  <si>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</si>
  <si>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</si>
  <si>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</si>
  <si>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</si>
  <si>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</si>
  <si>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</si>
  <si>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</si>
  <si>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</si>
  <si>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</si>
  <si>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</si>
  <si>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</si>
  <si>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</si>
  <si>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</si>
  <si>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</si>
  <si>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</si>
  <si>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</si>
  <si>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</si>
  <si>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Time stamp</t>
  </si>
  <si>
    <t>Date Ended Conversion</t>
  </si>
  <si>
    <t>Date Created Converion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</si>
  <si>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</si>
  <si>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</si>
  <si>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</si>
  <si>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</si>
  <si>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</si>
  <si>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</si>
  <si>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</si>
  <si>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</si>
  <si>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</si>
  <si>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</si>
  <si>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</si>
  <si>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</si>
  <si>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</si>
  <si>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</si>
  <si>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</si>
  <si>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</si>
  <si>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</si>
  <si>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</si>
  <si>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</si>
  <si>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</si>
  <si>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</si>
  <si>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</si>
  <si>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</si>
  <si>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</si>
  <si>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</si>
  <si>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24999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</si>
  <si>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</si>
  <si>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</si>
  <si>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</si>
  <si>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</si>
  <si>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</si>
  <si>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</si>
  <si>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</si>
  <si>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</si>
  <si>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Outcome</t>
  </si>
  <si>
    <t>Backers_count</t>
  </si>
  <si>
    <t>Bakcers_count</t>
  </si>
  <si>
    <t>Variance</t>
  </si>
  <si>
    <t>Successful</t>
  </si>
  <si>
    <t>Failed</t>
  </si>
  <si>
    <t>Mean</t>
  </si>
  <si>
    <t>Median</t>
  </si>
  <si>
    <t>Minimum</t>
  </si>
  <si>
    <t>Standard Deviation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</si>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</sst>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10" xfId="0" applyBorder="1"/>
    <xf numFmtId="2" fontId="0" fillId="0" borderId="10" xfId="0" applyNumberFormat="1" applyBorder="1"/>
    <xf numFmtId="0" fontId="16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chart for Category!PivotTable3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for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for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17D-9765-F7B759FD7279}"/>
            </c:ext>
          </c:extLst>
        </c:ser>
        <c:ser>
          <c:idx val="1"/>
          <c:order val="1"/>
          <c:tx>
            <c:strRef>
              <c:f>'Pivot chart for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for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17D-9765-F7B759FD7279}"/>
            </c:ext>
          </c:extLst>
        </c:ser>
        <c:ser>
          <c:idx val="2"/>
          <c:order val="2"/>
          <c:tx>
            <c:strRef>
              <c:f>'Pivot chart for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for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7-417D-9765-F7B759FD7279}"/>
            </c:ext>
          </c:extLst>
        </c:ser>
        <c:ser>
          <c:idx val="3"/>
          <c:order val="3"/>
          <c:tx>
            <c:strRef>
              <c:f>'Pivot chart for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for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7-417D-9765-F7B759FD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9836847"/>
        <c:axId val="1544683951"/>
      </c:barChart>
      <c:catAx>
        <c:axId val="13198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83951"/>
        <c:crosses val="autoZero"/>
        <c:auto val="1"/>
        <c:lblAlgn val="ctr"/>
        <c:lblOffset val="100"/>
        <c:noMultiLvlLbl val="0"/>
      </c:catAx>
      <c:valAx>
        <c:axId val="15446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chart for succes rating!PivotTable1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for succes rating'!$B$4:$B$5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for succes rating'!$A$6:$A$30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for succes rating'!$B$6:$B$30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3-4F70-A58F-D7F06624676E}"/>
            </c:ext>
          </c:extLst>
        </c:ser>
        <c:ser>
          <c:idx val="1"/>
          <c:order val="1"/>
          <c:tx>
            <c:strRef>
              <c:f>'Pivot chart for succes rating'!$C$4:$C$5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for succes rating'!$A$6:$A$30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for succes rating'!$C$6:$C$30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3-4F70-A58F-D7F06624676E}"/>
            </c:ext>
          </c:extLst>
        </c:ser>
        <c:ser>
          <c:idx val="2"/>
          <c:order val="2"/>
          <c:tx>
            <c:strRef>
              <c:f>'Pivot chart for succes rating'!$D$4:$D$5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for succes rating'!$A$6:$A$30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for succes rating'!$D$6:$D$30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3-4F70-A58F-D7F06624676E}"/>
            </c:ext>
          </c:extLst>
        </c:ser>
        <c:ser>
          <c:idx val="3"/>
          <c:order val="3"/>
          <c:tx>
            <c:strRef>
              <c:f>'Pivot chart for succes rating'!$E$4:$E$5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for succes rating'!$A$6:$A$30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for succes rating'!$E$6:$E$30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3-4F70-A58F-D7F06624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61328"/>
        <c:axId val="1811325904"/>
      </c:barChart>
      <c:catAx>
        <c:axId val="18138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25904"/>
        <c:crosses val="autoZero"/>
        <c:auto val="1"/>
        <c:lblAlgn val="ctr"/>
        <c:lblOffset val="100"/>
        <c:noMultiLvlLbl val="0"/>
      </c:catAx>
      <c:valAx>
        <c:axId val="1811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chart for County!PivotTable2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for County'!$B$4:$B$5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for County'!$A$6:$A$13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chart for County'!$B$6:$B$13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8-446B-88F2-E830135DA6DE}"/>
            </c:ext>
          </c:extLst>
        </c:ser>
        <c:ser>
          <c:idx val="1"/>
          <c:order val="1"/>
          <c:tx>
            <c:strRef>
              <c:f>'Pivot chart for County'!$C$4:$C$5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for County'!$A$6:$A$13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chart for County'!$C$6:$C$13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8-446B-88F2-E830135DA6DE}"/>
            </c:ext>
          </c:extLst>
        </c:ser>
        <c:ser>
          <c:idx val="2"/>
          <c:order val="2"/>
          <c:tx>
            <c:strRef>
              <c:f>'Pivot chart for County'!$D$4:$D$5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for County'!$A$6:$A$13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chart for County'!$D$6:$D$13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8-446B-88F2-E830135DA6DE}"/>
            </c:ext>
          </c:extLst>
        </c:ser>
        <c:ser>
          <c:idx val="3"/>
          <c:order val="3"/>
          <c:tx>
            <c:strRef>
              <c:f>'Pivot chart for County'!$E$4:$E$5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for County'!$A$6:$A$13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 chart for County'!$E$6:$E$13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8-446B-88F2-E830135D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14703"/>
        <c:axId val="1544693375"/>
      </c:barChart>
      <c:catAx>
        <c:axId val="15384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93375"/>
        <c:crosses val="autoZero"/>
        <c:auto val="1"/>
        <c:lblAlgn val="ctr"/>
        <c:lblOffset val="100"/>
        <c:noMultiLvlLbl val="0"/>
      </c:catAx>
      <c:valAx>
        <c:axId val="15446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chart for Months!PivotTable4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for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for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for Months'!$B$6:$B$18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8-43C2-AC52-21A529914FF2}"/>
            </c:ext>
          </c:extLst>
        </c:ser>
        <c:ser>
          <c:idx val="1"/>
          <c:order val="1"/>
          <c:tx>
            <c:strRef>
              <c:f>'Pivot chart for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for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for Months'!$C$6:$C$18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8-43C2-AC52-21A529914FF2}"/>
            </c:ext>
          </c:extLst>
        </c:ser>
        <c:ser>
          <c:idx val="2"/>
          <c:order val="2"/>
          <c:tx>
            <c:strRef>
              <c:f>'Pivot chart for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for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for Months'!$D$6:$D$18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8-43C2-AC52-21A52991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33455"/>
        <c:axId val="1544688911"/>
      </c:lineChart>
      <c:catAx>
        <c:axId val="13869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688911"/>
        <c:crosses val="autoZero"/>
        <c:auto val="1"/>
        <c:lblAlgn val="ctr"/>
        <c:lblOffset val="100"/>
        <c:noMultiLvlLbl val="0"/>
      </c:catAx>
      <c:valAx>
        <c:axId val="15446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3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24999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A-4C31-86DB-BBFEB697BA47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24999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A-4C31-86DB-BBFEB697BA47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24999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A-4C31-86DB-BBFEB697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48975"/>
        <c:axId val="1885355231"/>
      </c:lineChart>
      <c:catAx>
        <c:axId val="1028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55231"/>
        <c:crosses val="autoZero"/>
        <c:auto val="1"/>
        <c:lblAlgn val="ctr"/>
        <c:lblOffset val="100"/>
        <c:noMultiLvlLbl val="0"/>
      </c:catAx>
      <c:valAx>
        <c:axId val="18853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829626</xdr:colOff>
      <xdr:row>4</xdr:row>
      <xdr:rowOff>15240</xdr:rowOff>
    </xdr:from>
    <xdr:to>
      <xdr:col>17</xdr:col>
      <xdr:colOff>209549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71025-717C-CAAB-308F-F68B33AE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208597</xdr:colOff>
      <xdr:row>4</xdr:row>
      <xdr:rowOff>38098</xdr:rowOff>
    </xdr:from>
    <xdr:to>
      <xdr:col>17</xdr:col>
      <xdr:colOff>209550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54AF1-E9DC-A19A-D1E9-94B6D694D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2856</xdr:colOff>
      <xdr:row>3</xdr:row>
      <xdr:rowOff>11429</xdr:rowOff>
    </xdr:from>
    <xdr:to>
      <xdr:col>19</xdr:col>
      <xdr:colOff>438149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7FAA-66A0-66D4-8C4D-809AA0889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402907</xdr:colOff>
      <xdr:row>4</xdr:row>
      <xdr:rowOff>53339</xdr:rowOff>
    </xdr:from>
    <xdr:to>
      <xdr:col>16</xdr:col>
      <xdr:colOff>104775</xdr:colOff>
      <xdr:row>24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8EF0C-393F-AF77-8C09-EC6144D7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895349</xdr:colOff>
      <xdr:row>14</xdr:row>
      <xdr:rowOff>49530</xdr:rowOff>
    </xdr:from>
    <xdr:to>
      <xdr:col>7</xdr:col>
      <xdr:colOff>590549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FCED90-C241-17C5-5B82-76843BF4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Meyer" refreshedDate="45197.736685995369" createdVersion="8" refreshedVersion="8" minRefreshableVersion="3" recordCount="1002" xr:uid="{D12D2E66-F073-456B-8DCF-CA1341B8DD65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ie Meyer" refreshedDate="45204.535490277776" backgroundQuery="1" createdVersion="8" refreshedVersion="8" minRefreshableVersion="3" recordCount="0" supportSubquery="1" supportAdvancedDrill="1" xr:uid="{AF785489-001F-4466-976F-EB9E600C09F9}">
  <cacheSource type="external" connectionId="1"/>
  <cacheFields count="5">
    <cacheField name="[Measures].[Count of outcome]" caption="Count of outcome" numFmtId="0" hierarchy="27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ion (Year)].[Date Created Converion (Year)]" caption="Date Created Converion (Year)" numFmtId="0" hierarchy="21" level="1">
      <sharedItems containsSemiMixedTypes="0" containsNonDate="0" containsString="0"/>
    </cacheField>
    <cacheField name="[Range].[Parent category].[Parent category]" caption="Parent category" numFmtId="0" hierarchy="19" level="1">
      <sharedItems containsSemiMixedTypes="0" containsNonDate="0" containsString="0"/>
    </cacheField>
    <cacheField name="[Range].[Date Created Converion (Month)].[Date Created Converion (Month)]" caption="Date Created Converion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Time stamp]" caption="Time stamp" attribute="1" defaultMemberUniqueName="[Range].[Time stamp].[All]" allUniqueName="[Range].[Time stamp].[All]" dimensionUniqueName="[Range]" displayFolder="" count="0" memberValueDatatype="5" unbalanced="0"/>
    <cacheHierarchy uniqueName="[Range].[Date Created Converion]" caption="Date Created Converion" attribute="1" time="1" defaultMemberUniqueName="[Range].[Date Created Converion].[All]" allUniqueName="[Range].[Date Created Conver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ion (Year)]" caption="Date Created Converion (Year)" attribute="1" defaultMemberUniqueName="[Range].[Date Created Converion (Year)].[All]" allUniqueName="[Range].[Date Created Conver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ion (Quarter)]" caption="Date Created Converion (Quarter)" attribute="1" defaultMemberUniqueName="[Range].[Date Created Converion (Quarter)].[All]" allUniqueName="[Range].[Date Created Converion (Quarter)].[All]" dimensionUniqueName="[Range]" displayFolder="" count="2" memberValueDatatype="130" unbalanced="0"/>
    <cacheHierarchy uniqueName="[Range].[Date Created Converion (Month)]" caption="Date Created Converion (Month)" attribute="1" defaultMemberUniqueName="[Range].[Date Created Converion (Month)].[All]" allUniqueName="[Range].[Date Created Conver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ion (Month Index)]" caption="Date Created Converion (Month Index)" attribute="1" defaultMemberUniqueName="[Range].[Date Created Converion (Month Index)].[All]" allUniqueName="[Range].[Date Created Conver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x v="0"/>
    <x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.4"/>
    <x v="1"/>
    <x v="1"/>
    <x v="1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x v="2"/>
    <x v="2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x v="3"/>
    <x v="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0.69276315789473686"/>
    <x v="0"/>
    <x v="4"/>
    <x v="4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.7361842105263159"/>
    <x v="1"/>
    <x v="5"/>
    <x v="5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x v="6"/>
    <x v="6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.2757777777777779"/>
    <x v="1"/>
    <x v="7"/>
    <x v="7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0.19932788374205268"/>
    <x v="2"/>
    <x v="8"/>
    <x v="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0.51741935483870971"/>
    <x v="0"/>
    <x v="9"/>
    <x v="9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.6611538461538462"/>
    <x v="1"/>
    <x v="10"/>
    <x v="10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x v="11"/>
    <x v="11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0.89349206349206345"/>
    <x v="0"/>
    <x v="12"/>
    <x v="12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x v="13"/>
    <x v="13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x v="14"/>
    <x v="14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x v="15"/>
    <x v="15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.4947058823529416"/>
    <x v="1"/>
    <x v="16"/>
    <x v="16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.5939125295508274"/>
    <x v="1"/>
    <x v="17"/>
    <x v="17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0.66912087912087914"/>
    <x v="3"/>
    <x v="18"/>
    <x v="18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0.48529600000000001"/>
    <x v="0"/>
    <x v="19"/>
    <x v="19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x v="20"/>
    <x v="20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0.40992553191489361"/>
    <x v="0"/>
    <x v="21"/>
    <x v="21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.2807106598984772"/>
    <x v="1"/>
    <x v="22"/>
    <x v="22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.3204444444444445"/>
    <x v="1"/>
    <x v="23"/>
    <x v="23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x v="24"/>
    <x v="24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x v="25"/>
    <x v="25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0.4819906976744186"/>
    <x v="3"/>
    <x v="26"/>
    <x v="26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0.79949999999999999"/>
    <x v="0"/>
    <x v="27"/>
    <x v="27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x v="28"/>
    <x v="28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x v="29"/>
    <x v="29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.606111111111111"/>
    <x v="1"/>
    <x v="30"/>
    <x v="30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.1"/>
    <x v="1"/>
    <x v="31"/>
    <x v="31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0.86807920792079207"/>
    <x v="0"/>
    <x v="32"/>
    <x v="3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x v="33"/>
    <x v="33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x v="34"/>
    <x v="34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.5030119521912351"/>
    <x v="1"/>
    <x v="35"/>
    <x v="35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.572857142857143"/>
    <x v="1"/>
    <x v="36"/>
    <x v="36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x v="37"/>
    <x v="37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.2532258064516131"/>
    <x v="1"/>
    <x v="38"/>
    <x v="38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0.50777777777777777"/>
    <x v="0"/>
    <x v="39"/>
    <x v="39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.6906818181818182"/>
    <x v="1"/>
    <x v="40"/>
    <x v="40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.1292857142857144"/>
    <x v="1"/>
    <x v="41"/>
    <x v="41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.4394444444444447"/>
    <x v="1"/>
    <x v="42"/>
    <x v="42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.859390243902439"/>
    <x v="1"/>
    <x v="43"/>
    <x v="43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.5881249999999998"/>
    <x v="1"/>
    <x v="13"/>
    <x v="44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x v="44"/>
    <x v="4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x v="45"/>
    <x v="46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.7526666666666664"/>
    <x v="1"/>
    <x v="46"/>
    <x v="47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.86972972972973"/>
    <x v="1"/>
    <x v="47"/>
    <x v="48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.89625"/>
    <x v="1"/>
    <x v="48"/>
    <x v="49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0.02"/>
    <x v="0"/>
    <x v="49"/>
    <x v="50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x v="50"/>
    <x v="51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x v="51"/>
    <x v="52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.4040909090909091"/>
    <x v="1"/>
    <x v="52"/>
    <x v="53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0.89866666666666661"/>
    <x v="0"/>
    <x v="53"/>
    <x v="54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x v="54"/>
    <x v="55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x v="55"/>
    <x v="5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x v="56"/>
    <x v="57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.2711111111111113"/>
    <x v="1"/>
    <x v="57"/>
    <x v="58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.7507142857142859"/>
    <x v="1"/>
    <x v="58"/>
    <x v="59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.4437048832271762"/>
    <x v="1"/>
    <x v="59"/>
    <x v="60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x v="60"/>
    <x v="61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.226"/>
    <x v="1"/>
    <x v="61"/>
    <x v="62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0.11851063829787234"/>
    <x v="0"/>
    <x v="62"/>
    <x v="63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0.97642857142857142"/>
    <x v="0"/>
    <x v="63"/>
    <x v="64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.3614754098360655"/>
    <x v="1"/>
    <x v="64"/>
    <x v="65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0.45068965517241377"/>
    <x v="0"/>
    <x v="65"/>
    <x v="66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.6238567493112948"/>
    <x v="1"/>
    <x v="66"/>
    <x v="67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.5452631578947367"/>
    <x v="1"/>
    <x v="67"/>
    <x v="68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0.24063291139240506"/>
    <x v="3"/>
    <x v="68"/>
    <x v="69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.2374140625000001"/>
    <x v="1"/>
    <x v="69"/>
    <x v="70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x v="70"/>
    <x v="71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.7033333333333331"/>
    <x v="1"/>
    <x v="71"/>
    <x v="72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.609285714285714"/>
    <x v="1"/>
    <x v="39"/>
    <x v="73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.2246153846153847"/>
    <x v="1"/>
    <x v="72"/>
    <x v="74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x v="73"/>
    <x v="75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x v="74"/>
    <x v="76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0.46947368421052632"/>
    <x v="0"/>
    <x v="75"/>
    <x v="77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x v="76"/>
    <x v="78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0.6959861591695502"/>
    <x v="0"/>
    <x v="77"/>
    <x v="79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x v="78"/>
    <x v="80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x v="79"/>
    <x v="81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.973000000000001"/>
    <x v="1"/>
    <x v="80"/>
    <x v="82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0.37590225563909774"/>
    <x v="0"/>
    <x v="81"/>
    <x v="83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x v="82"/>
    <x v="84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x v="83"/>
    <x v="85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.6763513513513513"/>
    <x v="1"/>
    <x v="84"/>
    <x v="8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x v="85"/>
    <x v="87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.6074999999999999"/>
    <x v="1"/>
    <x v="86"/>
    <x v="88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x v="87"/>
    <x v="8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0.7861538461538462"/>
    <x v="0"/>
    <x v="88"/>
    <x v="90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x v="89"/>
    <x v="91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x v="90"/>
    <x v="92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0.60548713235294116"/>
    <x v="3"/>
    <x v="91"/>
    <x v="93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.036896551724138"/>
    <x v="1"/>
    <x v="80"/>
    <x v="94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.1299999999999999"/>
    <x v="1"/>
    <x v="11"/>
    <x v="95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.1737876614060259"/>
    <x v="1"/>
    <x v="92"/>
    <x v="96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.2669230769230762"/>
    <x v="1"/>
    <x v="86"/>
    <x v="97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0.33692229038854804"/>
    <x v="0"/>
    <x v="93"/>
    <x v="98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.9672368421052631"/>
    <x v="1"/>
    <x v="55"/>
    <x v="99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0.01"/>
    <x v="0"/>
    <x v="49"/>
    <x v="100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.214444444444444"/>
    <x v="1"/>
    <x v="55"/>
    <x v="101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.8167567567567566"/>
    <x v="1"/>
    <x v="94"/>
    <x v="10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0.24610000000000001"/>
    <x v="0"/>
    <x v="95"/>
    <x v="103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x v="96"/>
    <x v="104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.4454411764705883"/>
    <x v="1"/>
    <x v="97"/>
    <x v="105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x v="98"/>
    <x v="106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x v="99"/>
    <x v="107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.9526666666666666"/>
    <x v="1"/>
    <x v="100"/>
    <x v="108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0.5921153846153846"/>
    <x v="0"/>
    <x v="101"/>
    <x v="109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x v="102"/>
    <x v="110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.1995602605863191"/>
    <x v="1"/>
    <x v="103"/>
    <x v="111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.6882978723404256"/>
    <x v="1"/>
    <x v="104"/>
    <x v="112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.7687878787878786"/>
    <x v="1"/>
    <x v="54"/>
    <x v="113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.2715789473684209"/>
    <x v="1"/>
    <x v="105"/>
    <x v="11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0.87211757648470301"/>
    <x v="0"/>
    <x v="106"/>
    <x v="115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0.88"/>
    <x v="0"/>
    <x v="107"/>
    <x v="116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.7393877551020409"/>
    <x v="1"/>
    <x v="108"/>
    <x v="117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x v="109"/>
    <x v="118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.1496"/>
    <x v="1"/>
    <x v="110"/>
    <x v="11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.4949667110519307"/>
    <x v="1"/>
    <x v="111"/>
    <x v="120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.1933995584988963"/>
    <x v="1"/>
    <x v="112"/>
    <x v="121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0.64367690058479532"/>
    <x v="0"/>
    <x v="113"/>
    <x v="122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0.18622397298818233"/>
    <x v="0"/>
    <x v="114"/>
    <x v="123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.6776923076923076"/>
    <x v="1"/>
    <x v="115"/>
    <x v="124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.5990566037735849"/>
    <x v="1"/>
    <x v="80"/>
    <x v="125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0.38633185349611543"/>
    <x v="0"/>
    <x v="116"/>
    <x v="126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x v="117"/>
    <x v="127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0.60334277620396604"/>
    <x v="3"/>
    <x v="118"/>
    <x v="128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29E-2"/>
    <x v="3"/>
    <x v="12"/>
    <x v="12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.5546875"/>
    <x v="1"/>
    <x v="119"/>
    <x v="130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x v="120"/>
    <x v="131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.1618181818181819"/>
    <x v="1"/>
    <x v="121"/>
    <x v="132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.1077777777777778"/>
    <x v="1"/>
    <x v="122"/>
    <x v="133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0.89736683417085428"/>
    <x v="0"/>
    <x v="123"/>
    <x v="134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0.71272727272727276"/>
    <x v="0"/>
    <x v="124"/>
    <x v="135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x v="125"/>
    <x v="136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.617777777777778"/>
    <x v="1"/>
    <x v="126"/>
    <x v="137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0.96"/>
    <x v="0"/>
    <x v="127"/>
    <x v="138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x v="128"/>
    <x v="139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x v="129"/>
    <x v="140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.0159097978227061"/>
    <x v="1"/>
    <x v="130"/>
    <x v="141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.3003999999999998"/>
    <x v="1"/>
    <x v="124"/>
    <x v="142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.355925925925926"/>
    <x v="1"/>
    <x v="131"/>
    <x v="143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x v="18"/>
    <x v="144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.3651200000000001"/>
    <x v="1"/>
    <x v="132"/>
    <x v="145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0.17249999999999999"/>
    <x v="3"/>
    <x v="133"/>
    <x v="146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x v="134"/>
    <x v="147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.2102150537634409"/>
    <x v="1"/>
    <x v="37"/>
    <x v="148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x v="135"/>
    <x v="149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0.01"/>
    <x v="0"/>
    <x v="49"/>
    <x v="100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0.64166909620991253"/>
    <x v="0"/>
    <x v="50"/>
    <x v="150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x v="136"/>
    <x v="151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x v="137"/>
    <x v="152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0.58756567425569173"/>
    <x v="0"/>
    <x v="138"/>
    <x v="153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0.65022222222222226"/>
    <x v="0"/>
    <x v="139"/>
    <x v="154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0.73939560439560437"/>
    <x v="3"/>
    <x v="140"/>
    <x v="155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0.52666666666666662"/>
    <x v="0"/>
    <x v="141"/>
    <x v="156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.2095238095238097"/>
    <x v="1"/>
    <x v="142"/>
    <x v="15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.0001150627615063"/>
    <x v="1"/>
    <x v="143"/>
    <x v="158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.6231249999999999"/>
    <x v="1"/>
    <x v="55"/>
    <x v="159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x v="51"/>
    <x v="160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x v="144"/>
    <x v="161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.5325714285714285"/>
    <x v="1"/>
    <x v="67"/>
    <x v="162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.0016943521594683"/>
    <x v="1"/>
    <x v="20"/>
    <x v="163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.2199004424778761"/>
    <x v="1"/>
    <x v="145"/>
    <x v="164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.3713265306122449"/>
    <x v="1"/>
    <x v="146"/>
    <x v="165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.155384615384615"/>
    <x v="1"/>
    <x v="147"/>
    <x v="166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0.3130913348946136"/>
    <x v="0"/>
    <x v="148"/>
    <x v="167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.240815450643777"/>
    <x v="1"/>
    <x v="149"/>
    <x v="168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x v="109"/>
    <x v="169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x v="62"/>
    <x v="170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0.82874999999999999"/>
    <x v="0"/>
    <x v="150"/>
    <x v="171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.6301447776628748"/>
    <x v="1"/>
    <x v="151"/>
    <x v="172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.9466666666666672"/>
    <x v="1"/>
    <x v="44"/>
    <x v="17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x v="152"/>
    <x v="174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x v="153"/>
    <x v="175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x v="154"/>
    <x v="176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0.96208333333333329"/>
    <x v="0"/>
    <x v="155"/>
    <x v="177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.5771910112359548"/>
    <x v="1"/>
    <x v="156"/>
    <x v="178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x v="157"/>
    <x v="179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0.61802325581395345"/>
    <x v="0"/>
    <x v="158"/>
    <x v="180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x v="159"/>
    <x v="18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x v="99"/>
    <x v="182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x v="160"/>
    <x v="183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0.71799999999999997"/>
    <x v="0"/>
    <x v="161"/>
    <x v="184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0.31934684684684683"/>
    <x v="0"/>
    <x v="162"/>
    <x v="185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.2987375415282392"/>
    <x v="1"/>
    <x v="163"/>
    <x v="186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x v="164"/>
    <x v="187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0.23525352848928385"/>
    <x v="3"/>
    <x v="165"/>
    <x v="188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0.68594594594594593"/>
    <x v="0"/>
    <x v="3"/>
    <x v="189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0.37952380952380954"/>
    <x v="0"/>
    <x v="99"/>
    <x v="190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x v="166"/>
    <x v="191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0.45636363636363636"/>
    <x v="0"/>
    <x v="167"/>
    <x v="192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.227605633802817"/>
    <x v="1"/>
    <x v="105"/>
    <x v="193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.61753164556962"/>
    <x v="1"/>
    <x v="168"/>
    <x v="194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0.63146341463414635"/>
    <x v="0"/>
    <x v="16"/>
    <x v="195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x v="169"/>
    <x v="196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5E-2"/>
    <x v="0"/>
    <x v="170"/>
    <x v="197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x v="171"/>
    <x v="198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0.02"/>
    <x v="0"/>
    <x v="49"/>
    <x v="50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x v="144"/>
    <x v="199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0.78831325301204824"/>
    <x v="3"/>
    <x v="172"/>
    <x v="200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x v="173"/>
    <x v="201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2E-2"/>
    <x v="0"/>
    <x v="174"/>
    <x v="202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.3184615384615386"/>
    <x v="1"/>
    <x v="175"/>
    <x v="203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x v="176"/>
    <x v="204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x v="177"/>
    <x v="205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.0112239715591671"/>
    <x v="1"/>
    <x v="178"/>
    <x v="206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0.21188688946015424"/>
    <x v="2"/>
    <x v="179"/>
    <x v="207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0.67425531914893622"/>
    <x v="0"/>
    <x v="31"/>
    <x v="208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0.9492337164750958"/>
    <x v="0"/>
    <x v="180"/>
    <x v="209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.5185185185185186"/>
    <x v="1"/>
    <x v="170"/>
    <x v="210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x v="181"/>
    <x v="211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.231428571428571"/>
    <x v="1"/>
    <x v="34"/>
    <x v="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x v="182"/>
    <x v="213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x v="183"/>
    <x v="214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x v="184"/>
    <x v="215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.1594736842105262"/>
    <x v="1"/>
    <x v="185"/>
    <x v="216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x v="186"/>
    <x v="217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1E-2"/>
    <x v="0"/>
    <x v="68"/>
    <x v="21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x v="187"/>
    <x v="219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.3797916666666667"/>
    <x v="1"/>
    <x v="188"/>
    <x v="220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x v="189"/>
    <x v="221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.0363930885529156"/>
    <x v="1"/>
    <x v="190"/>
    <x v="222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.6017404129793511"/>
    <x v="1"/>
    <x v="191"/>
    <x v="223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.6663333333333332"/>
    <x v="1"/>
    <x v="192"/>
    <x v="224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.687208538587849"/>
    <x v="1"/>
    <x v="193"/>
    <x v="22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.1990717911530093"/>
    <x v="1"/>
    <x v="194"/>
    <x v="226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.936892523364486"/>
    <x v="1"/>
    <x v="195"/>
    <x v="227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x v="196"/>
    <x v="228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x v="109"/>
    <x v="22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.7126470588235294"/>
    <x v="1"/>
    <x v="45"/>
    <x v="230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.5789473684210527"/>
    <x v="1"/>
    <x v="197"/>
    <x v="231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.0908"/>
    <x v="1"/>
    <x v="46"/>
    <x v="232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x v="45"/>
    <x v="233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0.10944303797468355"/>
    <x v="0"/>
    <x v="176"/>
    <x v="234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x v="198"/>
    <x v="235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x v="199"/>
    <x v="236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0.97718749999999999"/>
    <x v="0"/>
    <x v="142"/>
    <x v="23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.1878911564625847"/>
    <x v="1"/>
    <x v="200"/>
    <x v="238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x v="74"/>
    <x v="23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.2772619047619047"/>
    <x v="1"/>
    <x v="201"/>
    <x v="240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.4521739130434783"/>
    <x v="1"/>
    <x v="202"/>
    <x v="241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.6971428571428575"/>
    <x v="1"/>
    <x v="4"/>
    <x v="242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.0934482758620687"/>
    <x v="1"/>
    <x v="203"/>
    <x v="243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.2553333333333332"/>
    <x v="1"/>
    <x v="42"/>
    <x v="24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x v="204"/>
    <x v="245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.1133870967741935"/>
    <x v="1"/>
    <x v="205"/>
    <x v="246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.7332520325203253"/>
    <x v="1"/>
    <x v="206"/>
    <x v="247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0.03"/>
    <x v="0"/>
    <x v="49"/>
    <x v="248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0.54084507042253516"/>
    <x v="0"/>
    <x v="196"/>
    <x v="249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.2629999999999999"/>
    <x v="1"/>
    <x v="207"/>
    <x v="250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x v="208"/>
    <x v="25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.8489130434782608"/>
    <x v="1"/>
    <x v="39"/>
    <x v="252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x v="209"/>
    <x v="253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0.23390243902439026"/>
    <x v="0"/>
    <x v="27"/>
    <x v="254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.46"/>
    <x v="1"/>
    <x v="45"/>
    <x v="255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x v="129"/>
    <x v="256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.9749999999999996"/>
    <x v="1"/>
    <x v="188"/>
    <x v="257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.5769841269841269"/>
    <x v="1"/>
    <x v="210"/>
    <x v="258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0.31201660735468567"/>
    <x v="0"/>
    <x v="211"/>
    <x v="259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.1341176470588237"/>
    <x v="1"/>
    <x v="37"/>
    <x v="260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.7089655172413791"/>
    <x v="1"/>
    <x v="134"/>
    <x v="261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.6266447368421053"/>
    <x v="1"/>
    <x v="212"/>
    <x v="262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.2308163265306122"/>
    <x v="1"/>
    <x v="99"/>
    <x v="263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0.76766756032171579"/>
    <x v="0"/>
    <x v="213"/>
    <x v="264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.3362012987012988"/>
    <x v="1"/>
    <x v="214"/>
    <x v="26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.8053333333333332"/>
    <x v="1"/>
    <x v="44"/>
    <x v="266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.5262857142857142"/>
    <x v="1"/>
    <x v="215"/>
    <x v="26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x v="216"/>
    <x v="268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x v="217"/>
    <x v="26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x v="218"/>
    <x v="270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.3723076923076922"/>
    <x v="1"/>
    <x v="219"/>
    <x v="271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0.32208333333333333"/>
    <x v="0"/>
    <x v="27"/>
    <x v="272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x v="220"/>
    <x v="273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0.96799999999999997"/>
    <x v="0"/>
    <x v="221"/>
    <x v="274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x v="100"/>
    <x v="275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x v="222"/>
    <x v="276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.7070000000000001"/>
    <x v="1"/>
    <x v="223"/>
    <x v="277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.8144"/>
    <x v="1"/>
    <x v="224"/>
    <x v="278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0.91520972644376897"/>
    <x v="0"/>
    <x v="225"/>
    <x v="279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x v="221"/>
    <x v="280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x v="226"/>
    <x v="281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0.83193877551020412"/>
    <x v="0"/>
    <x v="227"/>
    <x v="282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x v="228"/>
    <x v="283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0.17446030330062445"/>
    <x v="3"/>
    <x v="229"/>
    <x v="284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.0973015873015872"/>
    <x v="1"/>
    <x v="230"/>
    <x v="285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0.97785714285714287"/>
    <x v="0"/>
    <x v="231"/>
    <x v="286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x v="232"/>
    <x v="287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x v="233"/>
    <x v="288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.5661111111111108"/>
    <x v="1"/>
    <x v="37"/>
    <x v="28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85E-2"/>
    <x v="0"/>
    <x v="234"/>
    <x v="290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0.16384615384615384"/>
    <x v="3"/>
    <x v="235"/>
    <x v="291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.396666666666667"/>
    <x v="1"/>
    <x v="236"/>
    <x v="292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x v="237"/>
    <x v="293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0.54950819672131146"/>
    <x v="0"/>
    <x v="63"/>
    <x v="294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x v="238"/>
    <x v="295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.4391428571428571"/>
    <x v="1"/>
    <x v="239"/>
    <x v="296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x v="240"/>
    <x v="297"/>
    <x v="1"/>
    <s v="USD"/>
    <x v="289"/>
    <x v="288"/>
    <b v="0"/>
    <b v="0"/>
    <x v="0"/>
    <x v="0"/>
    <x v="0"/>
  </r>
  <r>
    <n v="300"/>
    <s v="Cooke PLC"/>
    <s v="Focused executive core"/>
    <n v="100"/>
    <n v="5"/>
    <n v="0.05"/>
    <x v="0"/>
    <x v="49"/>
    <x v="298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.446666666666667"/>
    <x v="1"/>
    <x v="241"/>
    <x v="299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x v="242"/>
    <x v="300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x v="235"/>
    <x v="301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.4614285714285717"/>
    <x v="1"/>
    <x v="23"/>
    <x v="302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.8621428571428571"/>
    <x v="1"/>
    <x v="72"/>
    <x v="303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x v="243"/>
    <x v="304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.3213677811550153"/>
    <x v="1"/>
    <x v="244"/>
    <x v="305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0.74077834179357027"/>
    <x v="0"/>
    <x v="245"/>
    <x v="30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0.75292682926829269"/>
    <x v="3"/>
    <x v="51"/>
    <x v="307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x v="36"/>
    <x v="308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.0336507936507937"/>
    <x v="1"/>
    <x v="246"/>
    <x v="309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.1022842639593908"/>
    <x v="1"/>
    <x v="247"/>
    <x v="310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.9531818181818181"/>
    <x v="1"/>
    <x v="248"/>
    <x v="311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.9471428571428571"/>
    <x v="1"/>
    <x v="221"/>
    <x v="31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x v="249"/>
    <x v="313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0.66677083333333331"/>
    <x v="0"/>
    <x v="250"/>
    <x v="314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0.19227272727272726"/>
    <x v="0"/>
    <x v="141"/>
    <x v="315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x v="68"/>
    <x v="316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0.38702380952380955"/>
    <x v="3"/>
    <x v="251"/>
    <x v="317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3E-2"/>
    <x v="0"/>
    <x v="175"/>
    <x v="318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x v="194"/>
    <x v="319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x v="252"/>
    <x v="320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0.24134831460674158"/>
    <x v="0"/>
    <x v="150"/>
    <x v="321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.6405633802816901"/>
    <x v="1"/>
    <x v="253"/>
    <x v="322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0.90723076923076929"/>
    <x v="0"/>
    <x v="107"/>
    <x v="323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x v="58"/>
    <x v="324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x v="254"/>
    <x v="325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.3356231003039514"/>
    <x v="1"/>
    <x v="255"/>
    <x v="326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0.22896588486140726"/>
    <x v="2"/>
    <x v="57"/>
    <x v="327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x v="256"/>
    <x v="328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.4372727272727275"/>
    <x v="1"/>
    <x v="257"/>
    <x v="329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x v="258"/>
    <x v="330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x v="259"/>
    <x v="33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.8661329305135952"/>
    <x v="1"/>
    <x v="260"/>
    <x v="332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.1428538550057536"/>
    <x v="1"/>
    <x v="261"/>
    <x v="333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0.97032531824611035"/>
    <x v="0"/>
    <x v="262"/>
    <x v="334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.2281904761904763"/>
    <x v="1"/>
    <x v="263"/>
    <x v="335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.7914326647564469"/>
    <x v="1"/>
    <x v="264"/>
    <x v="336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x v="265"/>
    <x v="337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x v="224"/>
    <x v="338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x v="266"/>
    <x v="33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0.66521920668058454"/>
    <x v="0"/>
    <x v="267"/>
    <x v="340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0.53922222222222227"/>
    <x v="0"/>
    <x v="98"/>
    <x v="341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x v="268"/>
    <x v="342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x v="269"/>
    <x v="343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0.34475"/>
    <x v="0"/>
    <x v="270"/>
    <x v="344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.007777777777777"/>
    <x v="1"/>
    <x v="271"/>
    <x v="3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0.71770351758793971"/>
    <x v="0"/>
    <x v="272"/>
    <x v="346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0.53074115044247783"/>
    <x v="0"/>
    <x v="273"/>
    <x v="347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0.05"/>
    <x v="0"/>
    <x v="49"/>
    <x v="298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.2770715249662619"/>
    <x v="1"/>
    <x v="274"/>
    <x v="348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0.34892857142857142"/>
    <x v="0"/>
    <x v="254"/>
    <x v="349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.105982142857143"/>
    <x v="1"/>
    <x v="275"/>
    <x v="350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.2373770491803278"/>
    <x v="1"/>
    <x v="175"/>
    <x v="351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0.58973684210526311"/>
    <x v="2"/>
    <x v="99"/>
    <x v="35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x v="174"/>
    <x v="353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.8491304347826087"/>
    <x v="1"/>
    <x v="142"/>
    <x v="354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0.11814432989690722"/>
    <x v="0"/>
    <x v="276"/>
    <x v="355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.9870000000000001"/>
    <x v="1"/>
    <x v="277"/>
    <x v="356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.2635175879396985"/>
    <x v="1"/>
    <x v="278"/>
    <x v="357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.7356363636363636"/>
    <x v="1"/>
    <x v="39"/>
    <x v="358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.7175675675675675"/>
    <x v="1"/>
    <x v="271"/>
    <x v="359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.601923076923077"/>
    <x v="1"/>
    <x v="279"/>
    <x v="360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.163333333333334"/>
    <x v="1"/>
    <x v="129"/>
    <x v="361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x v="192"/>
    <x v="362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x v="196"/>
    <x v="363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x v="51"/>
    <x v="36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x v="280"/>
    <x v="36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.730185185185185"/>
    <x v="1"/>
    <x v="110"/>
    <x v="366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.593633125556545"/>
    <x v="1"/>
    <x v="281"/>
    <x v="367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x v="282"/>
    <x v="3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x v="283"/>
    <x v="369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.3018222222222224"/>
    <x v="1"/>
    <x v="284"/>
    <x v="370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x v="165"/>
    <x v="371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x v="270"/>
    <x v="372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.6102941176470589"/>
    <x v="1"/>
    <x v="54"/>
    <x v="373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x v="78"/>
    <x v="374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0.13962962962962963"/>
    <x v="0"/>
    <x v="285"/>
    <x v="375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x v="9"/>
    <x v="376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x v="286"/>
    <x v="377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x v="287"/>
    <x v="378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0.63769230769230767"/>
    <x v="0"/>
    <x v="109"/>
    <x v="379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.2538095238095237"/>
    <x v="1"/>
    <x v="288"/>
    <x v="380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x v="289"/>
    <x v="381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x v="290"/>
    <x v="382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x v="291"/>
    <x v="38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0.39261467889908258"/>
    <x v="0"/>
    <x v="292"/>
    <x v="384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0.11270034843205574"/>
    <x v="3"/>
    <x v="293"/>
    <x v="385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.2211084337349398"/>
    <x v="1"/>
    <x v="294"/>
    <x v="386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.8654166666666667"/>
    <x v="1"/>
    <x v="126"/>
    <x v="387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E-2"/>
    <x v="0"/>
    <x v="295"/>
    <x v="38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x v="296"/>
    <x v="389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x v="297"/>
    <x v="390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.6937499999999996"/>
    <x v="1"/>
    <x v="298"/>
    <x v="391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.3011267605633803"/>
    <x v="1"/>
    <x v="10"/>
    <x v="3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.6705422993492407"/>
    <x v="1"/>
    <x v="299"/>
    <x v="393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.738641975308642"/>
    <x v="1"/>
    <x v="211"/>
    <x v="394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.1776470588235295"/>
    <x v="1"/>
    <x v="300"/>
    <x v="39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x v="301"/>
    <x v="396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0.02"/>
    <x v="0"/>
    <x v="49"/>
    <x v="50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.302222222222222"/>
    <x v="1"/>
    <x v="302"/>
    <x v="397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x v="174"/>
    <x v="398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0.86220633299284988"/>
    <x v="0"/>
    <x v="303"/>
    <x v="39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.1558486707566464"/>
    <x v="1"/>
    <x v="304"/>
    <x v="400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0.89618243243243245"/>
    <x v="0"/>
    <x v="305"/>
    <x v="401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.8214503816793892"/>
    <x v="1"/>
    <x v="306"/>
    <x v="402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.5588235294117645"/>
    <x v="1"/>
    <x v="307"/>
    <x v="403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x v="110"/>
    <x v="404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0.46315634218289087"/>
    <x v="0"/>
    <x v="308"/>
    <x v="405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0.36132726089785294"/>
    <x v="2"/>
    <x v="309"/>
    <x v="406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x v="172"/>
    <x v="407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.6885714285714286"/>
    <x v="1"/>
    <x v="38"/>
    <x v="408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0.62072823218997364"/>
    <x v="2"/>
    <x v="310"/>
    <x v="409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x v="311"/>
    <x v="410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0.11059030837004405"/>
    <x v="0"/>
    <x v="312"/>
    <x v="411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x v="313"/>
    <x v="41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0.55470588235294116"/>
    <x v="0"/>
    <x v="27"/>
    <x v="413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0.57399511301160655"/>
    <x v="0"/>
    <x v="314"/>
    <x v="414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.2343497363796134"/>
    <x v="1"/>
    <x v="315"/>
    <x v="415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.2846"/>
    <x v="1"/>
    <x v="115"/>
    <x v="41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0.63989361702127656"/>
    <x v="0"/>
    <x v="316"/>
    <x v="417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x v="317"/>
    <x v="41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0.10638024357239513"/>
    <x v="0"/>
    <x v="318"/>
    <x v="419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0.40470588235294119"/>
    <x v="0"/>
    <x v="100"/>
    <x v="420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x v="45"/>
    <x v="421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.7294444444444448"/>
    <x v="1"/>
    <x v="319"/>
    <x v="42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.1290429799426933"/>
    <x v="1"/>
    <x v="320"/>
    <x v="423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0.46387573964497042"/>
    <x v="0"/>
    <x v="321"/>
    <x v="424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0.90675916230366493"/>
    <x v="3"/>
    <x v="322"/>
    <x v="425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0.67740740740740746"/>
    <x v="0"/>
    <x v="286"/>
    <x v="426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.9249019607843136"/>
    <x v="1"/>
    <x v="115"/>
    <x v="427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0.82714285714285718"/>
    <x v="0"/>
    <x v="222"/>
    <x v="428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x v="323"/>
    <x v="429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0.16722222222222222"/>
    <x v="3"/>
    <x v="234"/>
    <x v="430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.168766404199475"/>
    <x v="1"/>
    <x v="324"/>
    <x v="431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.521538461538462"/>
    <x v="1"/>
    <x v="61"/>
    <x v="432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.2307407407407407"/>
    <x v="1"/>
    <x v="325"/>
    <x v="433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x v="326"/>
    <x v="434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.5528169014084505"/>
    <x v="1"/>
    <x v="327"/>
    <x v="43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.6190634146341463"/>
    <x v="1"/>
    <x v="328"/>
    <x v="436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0.24914285714285714"/>
    <x v="0"/>
    <x v="235"/>
    <x v="437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x v="182"/>
    <x v="438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0.34752688172043011"/>
    <x v="3"/>
    <x v="329"/>
    <x v="439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.7641935483870967"/>
    <x v="1"/>
    <x v="102"/>
    <x v="440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x v="73"/>
    <x v="441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x v="129"/>
    <x v="442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x v="330"/>
    <x v="443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0.50482758620689661"/>
    <x v="0"/>
    <x v="331"/>
    <x v="444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.67"/>
    <x v="1"/>
    <x v="99"/>
    <x v="44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0.04"/>
    <x v="0"/>
    <x v="49"/>
    <x v="446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.2284501347708894"/>
    <x v="1"/>
    <x v="332"/>
    <x v="447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x v="249"/>
    <x v="448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x v="333"/>
    <x v="449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0.44074999999999998"/>
    <x v="0"/>
    <x v="334"/>
    <x v="450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x v="335"/>
    <x v="451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x v="336"/>
    <x v="452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x v="337"/>
    <x v="453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.5120118343195266"/>
    <x v="1"/>
    <x v="338"/>
    <x v="45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x v="339"/>
    <x v="455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.7162500000000001"/>
    <x v="1"/>
    <x v="126"/>
    <x v="456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.4104655870445344"/>
    <x v="1"/>
    <x v="340"/>
    <x v="457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0.30579449152542371"/>
    <x v="0"/>
    <x v="341"/>
    <x v="45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x v="342"/>
    <x v="459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.3345505617977529"/>
    <x v="1"/>
    <x v="343"/>
    <x v="460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.8785106382978722"/>
    <x v="1"/>
    <x v="175"/>
    <x v="461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.32"/>
    <x v="1"/>
    <x v="344"/>
    <x v="462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.7521428571428572"/>
    <x v="1"/>
    <x v="279"/>
    <x v="463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0.40500000000000003"/>
    <x v="0"/>
    <x v="36"/>
    <x v="464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.8442857142857143"/>
    <x v="1"/>
    <x v="122"/>
    <x v="465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.8580555555555556"/>
    <x v="1"/>
    <x v="345"/>
    <x v="466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.19"/>
    <x v="1"/>
    <x v="346"/>
    <x v="467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x v="347"/>
    <x v="468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.7814000000000001"/>
    <x v="1"/>
    <x v="88"/>
    <x v="469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.6515"/>
    <x v="1"/>
    <x v="23"/>
    <x v="470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x v="57"/>
    <x v="4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x v="348"/>
    <x v="472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x v="86"/>
    <x v="473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.3634156976744185"/>
    <x v="1"/>
    <x v="349"/>
    <x v="474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.1291666666666664"/>
    <x v="1"/>
    <x v="350"/>
    <x v="475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.0065116279069768"/>
    <x v="1"/>
    <x v="215"/>
    <x v="476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x v="351"/>
    <x v="477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x v="352"/>
    <x v="478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0.52774617067833696"/>
    <x v="0"/>
    <x v="353"/>
    <x v="479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.6020608108108108"/>
    <x v="1"/>
    <x v="354"/>
    <x v="480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x v="355"/>
    <x v="481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x v="356"/>
    <x v="482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.7862556663644606"/>
    <x v="1"/>
    <x v="357"/>
    <x v="48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x v="127"/>
    <x v="484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.015108695652174"/>
    <x v="1"/>
    <x v="72"/>
    <x v="485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.915"/>
    <x v="1"/>
    <x v="358"/>
    <x v="486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x v="120"/>
    <x v="487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0.23995287958115183"/>
    <x v="3"/>
    <x v="359"/>
    <x v="488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.2377777777777776"/>
    <x v="1"/>
    <x v="251"/>
    <x v="489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x v="360"/>
    <x v="490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x v="135"/>
    <x v="491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9.0696409140369975E-3"/>
    <x v="0"/>
    <x v="71"/>
    <x v="492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0.34173469387755101"/>
    <x v="0"/>
    <x v="53"/>
    <x v="493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0.239488107549121"/>
    <x v="0"/>
    <x v="361"/>
    <x v="49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0.48072649572649573"/>
    <x v="0"/>
    <x v="362"/>
    <x v="495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x v="0"/>
    <x v="496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0.70145182291666663"/>
    <x v="0"/>
    <x v="363"/>
    <x v="497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.2992307692307694"/>
    <x v="1"/>
    <x v="129"/>
    <x v="498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.8032549019607844"/>
    <x v="1"/>
    <x v="364"/>
    <x v="499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0.92320000000000002"/>
    <x v="0"/>
    <x v="197"/>
    <x v="500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0.13901001112347053"/>
    <x v="0"/>
    <x v="365"/>
    <x v="501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x v="366"/>
    <x v="502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x v="161"/>
    <x v="503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.1222929936305732"/>
    <x v="1"/>
    <x v="367"/>
    <x v="50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0.70925816023738875"/>
    <x v="0"/>
    <x v="368"/>
    <x v="50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.1908974358974358"/>
    <x v="1"/>
    <x v="54"/>
    <x v="506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0.24017591339648173"/>
    <x v="0"/>
    <x v="369"/>
    <x v="507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.3931868131868133"/>
    <x v="1"/>
    <x v="370"/>
    <x v="508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x v="164"/>
    <x v="50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x v="371"/>
    <x v="510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0.55779069767441858"/>
    <x v="0"/>
    <x v="221"/>
    <x v="511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0.42523125996810207"/>
    <x v="0"/>
    <x v="372"/>
    <x v="512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.1200000000000001"/>
    <x v="1"/>
    <x v="373"/>
    <x v="513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x v="234"/>
    <x v="514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.0174563871693867"/>
    <x v="1"/>
    <x v="374"/>
    <x v="51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x v="235"/>
    <x v="516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.4553947368421052"/>
    <x v="1"/>
    <x v="375"/>
    <x v="517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x v="271"/>
    <x v="518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x v="121"/>
    <x v="519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0.83904860392967939"/>
    <x v="0"/>
    <x v="376"/>
    <x v="520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x v="377"/>
    <x v="521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x v="98"/>
    <x v="522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0.99619450317124736"/>
    <x v="0"/>
    <x v="378"/>
    <x v="523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0.80300000000000005"/>
    <x v="0"/>
    <x v="175"/>
    <x v="524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0.11254901960784314"/>
    <x v="0"/>
    <x v="352"/>
    <x v="525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x v="200"/>
    <x v="526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x v="379"/>
    <x v="52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.0287499999999996"/>
    <x v="1"/>
    <x v="105"/>
    <x v="528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x v="380"/>
    <x v="529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x v="166"/>
    <x v="530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.820384615384615"/>
    <x v="1"/>
    <x v="381"/>
    <x v="531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.4996938775510205"/>
    <x v="1"/>
    <x v="382"/>
    <x v="532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x v="383"/>
    <x v="53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x v="384"/>
    <x v="534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x v="385"/>
    <x v="53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.6598113207547169"/>
    <x v="1"/>
    <x v="326"/>
    <x v="536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x v="386"/>
    <x v="537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4E-2"/>
    <x v="0"/>
    <x v="240"/>
    <x v="538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x v="80"/>
    <x v="539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.7650000000000001"/>
    <x v="1"/>
    <x v="286"/>
    <x v="540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0.88803571428571426"/>
    <x v="0"/>
    <x v="387"/>
    <x v="54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x v="39"/>
    <x v="542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.69"/>
    <x v="1"/>
    <x v="388"/>
    <x v="543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.7091376701966716"/>
    <x v="1"/>
    <x v="389"/>
    <x v="544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x v="390"/>
    <x v="545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0.04"/>
    <x v="3"/>
    <x v="49"/>
    <x v="446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0.58632981676846196"/>
    <x v="0"/>
    <x v="391"/>
    <x v="546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x v="45"/>
    <x v="547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x v="392"/>
    <x v="54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.5166315789473683"/>
    <x v="1"/>
    <x v="353"/>
    <x v="549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.2363492063492063"/>
    <x v="1"/>
    <x v="18"/>
    <x v="550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.3975"/>
    <x v="1"/>
    <x v="393"/>
    <x v="551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.9933333333333334"/>
    <x v="1"/>
    <x v="394"/>
    <x v="552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.373448275862069"/>
    <x v="1"/>
    <x v="105"/>
    <x v="553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x v="395"/>
    <x v="55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.9416000000000002"/>
    <x v="1"/>
    <x v="396"/>
    <x v="555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.6970000000000001"/>
    <x v="1"/>
    <x v="40"/>
    <x v="55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0.12818181818181817"/>
    <x v="0"/>
    <x v="150"/>
    <x v="55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x v="72"/>
    <x v="558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x v="397"/>
    <x v="559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.0460063224446787"/>
    <x v="1"/>
    <x v="398"/>
    <x v="560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0.44344086021505374"/>
    <x v="0"/>
    <x v="95"/>
    <x v="561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.1860294117647059"/>
    <x v="1"/>
    <x v="146"/>
    <x v="562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.8603314917127072"/>
    <x v="1"/>
    <x v="399"/>
    <x v="563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x v="400"/>
    <x v="56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.0565384615384614"/>
    <x v="1"/>
    <x v="401"/>
    <x v="565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0.94142857142857139"/>
    <x v="0"/>
    <x v="164"/>
    <x v="566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0.54400000000000004"/>
    <x v="3"/>
    <x v="115"/>
    <x v="567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.1188059701492536"/>
    <x v="1"/>
    <x v="402"/>
    <x v="5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.6914814814814814"/>
    <x v="1"/>
    <x v="358"/>
    <x v="569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0.62930372148859548"/>
    <x v="0"/>
    <x v="21"/>
    <x v="570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0.6492783505154639"/>
    <x v="0"/>
    <x v="251"/>
    <x v="571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0.18853658536585366"/>
    <x v="3"/>
    <x v="95"/>
    <x v="57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0.1675440414507772"/>
    <x v="0"/>
    <x v="242"/>
    <x v="573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.0111290322580646"/>
    <x v="1"/>
    <x v="215"/>
    <x v="574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.4150228310502282"/>
    <x v="1"/>
    <x v="403"/>
    <x v="57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x v="83"/>
    <x v="5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0.5208045977011494"/>
    <x v="0"/>
    <x v="344"/>
    <x v="577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x v="404"/>
    <x v="578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.1950810185185186"/>
    <x v="1"/>
    <x v="405"/>
    <x v="579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.4679775280898877"/>
    <x v="1"/>
    <x v="158"/>
    <x v="580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.5057142857142853"/>
    <x v="1"/>
    <x v="406"/>
    <x v="581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0.72893617021276591"/>
    <x v="0"/>
    <x v="388"/>
    <x v="58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0.7900824873096447"/>
    <x v="0"/>
    <x v="407"/>
    <x v="583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0.64721518987341775"/>
    <x v="0"/>
    <x v="408"/>
    <x v="584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0.82028169014084507"/>
    <x v="0"/>
    <x v="99"/>
    <x v="585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.376666666666667"/>
    <x v="1"/>
    <x v="408"/>
    <x v="586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x v="259"/>
    <x v="587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.5484210526315789"/>
    <x v="1"/>
    <x v="409"/>
    <x v="588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x v="144"/>
    <x v="589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x v="410"/>
    <x v="590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0.99683544303797467"/>
    <x v="0"/>
    <x v="236"/>
    <x v="591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x v="411"/>
    <x v="592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x v="412"/>
    <x v="593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x v="172"/>
    <x v="594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0.05"/>
    <x v="0"/>
    <x v="49"/>
    <x v="298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.0663492063492064"/>
    <x v="1"/>
    <x v="346"/>
    <x v="595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.2823628691983122"/>
    <x v="1"/>
    <x v="413"/>
    <x v="59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x v="408"/>
    <x v="5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x v="414"/>
    <x v="598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x v="37"/>
    <x v="599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.8838235294117647"/>
    <x v="1"/>
    <x v="415"/>
    <x v="600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x v="416"/>
    <x v="601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.8397435897435899"/>
    <x v="1"/>
    <x v="417"/>
    <x v="602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.2041999999999999"/>
    <x v="1"/>
    <x v="124"/>
    <x v="603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x v="418"/>
    <x v="60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x v="27"/>
    <x v="605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.3943548387096774"/>
    <x v="1"/>
    <x v="325"/>
    <x v="606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.74"/>
    <x v="1"/>
    <x v="150"/>
    <x v="607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x v="419"/>
    <x v="60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x v="73"/>
    <x v="609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.8951562500000001"/>
    <x v="1"/>
    <x v="202"/>
    <x v="610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.4971428571428573"/>
    <x v="1"/>
    <x v="12"/>
    <x v="611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0.48860523665659616"/>
    <x v="0"/>
    <x v="420"/>
    <x v="61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0.28461970393057684"/>
    <x v="0"/>
    <x v="355"/>
    <x v="613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x v="58"/>
    <x v="614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x v="421"/>
    <x v="615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3E-2"/>
    <x v="0"/>
    <x v="251"/>
    <x v="616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x v="422"/>
    <x v="617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x v="423"/>
    <x v="61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x v="197"/>
    <x v="619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x v="288"/>
    <x v="620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x v="110"/>
    <x v="621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x v="87"/>
    <x v="622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x v="424"/>
    <x v="623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0.62873684210526315"/>
    <x v="3"/>
    <x v="215"/>
    <x v="624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.1039864864864866"/>
    <x v="1"/>
    <x v="425"/>
    <x v="625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0.42859916782246882"/>
    <x v="2"/>
    <x v="426"/>
    <x v="62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0.83119402985074631"/>
    <x v="0"/>
    <x v="339"/>
    <x v="627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x v="427"/>
    <x v="62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.1409352517985611"/>
    <x v="1"/>
    <x v="428"/>
    <x v="629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0.64537683358624176"/>
    <x v="0"/>
    <x v="429"/>
    <x v="630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0.79411764705882348"/>
    <x v="0"/>
    <x v="167"/>
    <x v="631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0.11419117647058824"/>
    <x v="0"/>
    <x v="115"/>
    <x v="632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0.56186046511627907"/>
    <x v="2"/>
    <x v="430"/>
    <x v="633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x v="431"/>
    <x v="634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x v="346"/>
    <x v="63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x v="30"/>
    <x v="636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.2138255033557046"/>
    <x v="1"/>
    <x v="432"/>
    <x v="637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0.48396694214876035"/>
    <x v="0"/>
    <x v="433"/>
    <x v="63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x v="434"/>
    <x v="639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0.88599797365754818"/>
    <x v="0"/>
    <x v="435"/>
    <x v="640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0.41399999999999998"/>
    <x v="0"/>
    <x v="6"/>
    <x v="641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0.63056795131845844"/>
    <x v="3"/>
    <x v="419"/>
    <x v="642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0.48482333607230893"/>
    <x v="0"/>
    <x v="436"/>
    <x v="643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0.02"/>
    <x v="0"/>
    <x v="49"/>
    <x v="50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x v="437"/>
    <x v="644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.2684"/>
    <x v="1"/>
    <x v="438"/>
    <x v="645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.388333333333332"/>
    <x v="1"/>
    <x v="439"/>
    <x v="646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x v="440"/>
    <x v="647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x v="441"/>
    <x v="648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x v="442"/>
    <x v="649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00000000000001E-2"/>
    <x v="0"/>
    <x v="443"/>
    <x v="650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x v="444"/>
    <x v="651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0.47232808616404309"/>
    <x v="0"/>
    <x v="424"/>
    <x v="652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0.81736263736263737"/>
    <x v="0"/>
    <x v="385"/>
    <x v="653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0.54187265917603"/>
    <x v="0"/>
    <x v="445"/>
    <x v="654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0.97868131868131869"/>
    <x v="0"/>
    <x v="54"/>
    <x v="655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0.77239999999999998"/>
    <x v="0"/>
    <x v="215"/>
    <x v="656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0.33464735516372796"/>
    <x v="0"/>
    <x v="446"/>
    <x v="657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.3958823529411766"/>
    <x v="1"/>
    <x v="447"/>
    <x v="6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0.64032258064516134"/>
    <x v="3"/>
    <x v="270"/>
    <x v="659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.7615942028985507"/>
    <x v="1"/>
    <x v="448"/>
    <x v="660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x v="70"/>
    <x v="661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x v="449"/>
    <x v="662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x v="450"/>
    <x v="66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x v="451"/>
    <x v="664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0.55931783729156137"/>
    <x v="0"/>
    <x v="452"/>
    <x v="665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x v="125"/>
    <x v="666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0.33538371411833628"/>
    <x v="3"/>
    <x v="453"/>
    <x v="667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.2297938144329896"/>
    <x v="1"/>
    <x v="269"/>
    <x v="668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.8974959871589085"/>
    <x v="1"/>
    <x v="454"/>
    <x v="669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0.83622641509433959"/>
    <x v="0"/>
    <x v="41"/>
    <x v="670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0.17968844221105529"/>
    <x v="3"/>
    <x v="455"/>
    <x v="671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.365"/>
    <x v="1"/>
    <x v="456"/>
    <x v="672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x v="457"/>
    <x v="673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x v="458"/>
    <x v="67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.5016666666666667"/>
    <x v="1"/>
    <x v="459"/>
    <x v="675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.5843478260869563"/>
    <x v="1"/>
    <x v="98"/>
    <x v="676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.4285714285714288"/>
    <x v="1"/>
    <x v="460"/>
    <x v="677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0.67500714285714281"/>
    <x v="0"/>
    <x v="461"/>
    <x v="678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.9174666666666667"/>
    <x v="1"/>
    <x v="38"/>
    <x v="679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.32"/>
    <x v="1"/>
    <x v="462"/>
    <x v="680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x v="463"/>
    <x v="681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.0065753424657535"/>
    <x v="1"/>
    <x v="464"/>
    <x v="682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.266111111111111"/>
    <x v="1"/>
    <x v="257"/>
    <x v="683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.4238"/>
    <x v="1"/>
    <x v="465"/>
    <x v="684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0.90633333333333332"/>
    <x v="0"/>
    <x v="385"/>
    <x v="685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x v="466"/>
    <x v="686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0.84131868131868137"/>
    <x v="0"/>
    <x v="467"/>
    <x v="687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x v="468"/>
    <x v="688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0.59042047531992692"/>
    <x v="0"/>
    <x v="469"/>
    <x v="689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.5280062063615205"/>
    <x v="1"/>
    <x v="470"/>
    <x v="690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.466912114014252"/>
    <x v="1"/>
    <x v="471"/>
    <x v="691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0.8439189189189189"/>
    <x v="0"/>
    <x v="75"/>
    <x v="692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0.03"/>
    <x v="0"/>
    <x v="49"/>
    <x v="248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.7502692307692307"/>
    <x v="1"/>
    <x v="472"/>
    <x v="693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0.54137931034482756"/>
    <x v="0"/>
    <x v="100"/>
    <x v="694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.1187381703470032"/>
    <x v="1"/>
    <x v="473"/>
    <x v="695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x v="220"/>
    <x v="696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0.99026517383618151"/>
    <x v="0"/>
    <x v="474"/>
    <x v="697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.278468634686347"/>
    <x v="1"/>
    <x v="475"/>
    <x v="698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x v="170"/>
    <x v="699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.0705882352941174"/>
    <x v="1"/>
    <x v="231"/>
    <x v="700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x v="129"/>
    <x v="70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x v="476"/>
    <x v="702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x v="443"/>
    <x v="703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.40625"/>
    <x v="1"/>
    <x v="381"/>
    <x v="704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.6194202898550725"/>
    <x v="1"/>
    <x v="459"/>
    <x v="705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.7282077922077921"/>
    <x v="1"/>
    <x v="477"/>
    <x v="706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x v="478"/>
    <x v="707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.1764999999999999"/>
    <x v="1"/>
    <x v="144"/>
    <x v="708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x v="479"/>
    <x v="709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.0020481927710843"/>
    <x v="1"/>
    <x v="480"/>
    <x v="710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.53"/>
    <x v="1"/>
    <x v="300"/>
    <x v="711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x v="63"/>
    <x v="712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x v="101"/>
    <x v="713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.5650721649484536"/>
    <x v="1"/>
    <x v="481"/>
    <x v="714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.704081632653061"/>
    <x v="1"/>
    <x v="358"/>
    <x v="715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.3405952380952382"/>
    <x v="1"/>
    <x v="246"/>
    <x v="716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0.50398033126293995"/>
    <x v="0"/>
    <x v="482"/>
    <x v="717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0.88815837937384901"/>
    <x v="3"/>
    <x v="168"/>
    <x v="718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.65"/>
    <x v="1"/>
    <x v="483"/>
    <x v="719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0.17499999999999999"/>
    <x v="0"/>
    <x v="234"/>
    <x v="720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.8566071428571429"/>
    <x v="1"/>
    <x v="393"/>
    <x v="721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.1266319444444441"/>
    <x v="1"/>
    <x v="130"/>
    <x v="722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x v="319"/>
    <x v="723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x v="484"/>
    <x v="724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.2700632911392402"/>
    <x v="1"/>
    <x v="485"/>
    <x v="7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.1914285714285713"/>
    <x v="1"/>
    <x v="486"/>
    <x v="726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x v="487"/>
    <x v="727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0.32896103896103895"/>
    <x v="3"/>
    <x v="226"/>
    <x v="728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x v="80"/>
    <x v="729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4E-2"/>
    <x v="0"/>
    <x v="27"/>
    <x v="730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0.61"/>
    <x v="0"/>
    <x v="271"/>
    <x v="73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x v="36"/>
    <x v="732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.791666666666666"/>
    <x v="1"/>
    <x v="406"/>
    <x v="733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.260833333333334"/>
    <x v="1"/>
    <x v="393"/>
    <x v="734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x v="68"/>
    <x v="735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.12"/>
    <x v="1"/>
    <x v="382"/>
    <x v="736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x v="298"/>
    <x v="737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.1250896057347672"/>
    <x v="1"/>
    <x v="488"/>
    <x v="112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.2885714285714287"/>
    <x v="1"/>
    <x v="489"/>
    <x v="738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0.34959979476654696"/>
    <x v="3"/>
    <x v="490"/>
    <x v="739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.5729069767441861"/>
    <x v="1"/>
    <x v="491"/>
    <x v="740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0.01"/>
    <x v="0"/>
    <x v="49"/>
    <x v="100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.3230555555555554"/>
    <x v="1"/>
    <x v="492"/>
    <x v="741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0.92448275862068963"/>
    <x v="3"/>
    <x v="493"/>
    <x v="742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.5670212765957445"/>
    <x v="1"/>
    <x v="231"/>
    <x v="743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.6847017045454546"/>
    <x v="1"/>
    <x v="494"/>
    <x v="744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x v="495"/>
    <x v="745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x v="496"/>
    <x v="746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.0685714285714285"/>
    <x v="1"/>
    <x v="493"/>
    <x v="747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.6420608108108112"/>
    <x v="1"/>
    <x v="497"/>
    <x v="748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x v="498"/>
    <x v="749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0.34351966873706002"/>
    <x v="0"/>
    <x v="155"/>
    <x v="750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.5545454545454547"/>
    <x v="1"/>
    <x v="499"/>
    <x v="751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.7725714285714285"/>
    <x v="1"/>
    <x v="16"/>
    <x v="752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.1317857142857144"/>
    <x v="1"/>
    <x v="500"/>
    <x v="753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.2818181818181822"/>
    <x v="1"/>
    <x v="496"/>
    <x v="754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.0833333333333335"/>
    <x v="1"/>
    <x v="40"/>
    <x v="755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x v="501"/>
    <x v="756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x v="502"/>
    <x v="75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.31"/>
    <x v="1"/>
    <x v="503"/>
    <x v="758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0.86867834394904464"/>
    <x v="0"/>
    <x v="504"/>
    <x v="759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x v="505"/>
    <x v="760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x v="150"/>
    <x v="761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.1335962566844919"/>
    <x v="1"/>
    <x v="506"/>
    <x v="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x v="507"/>
    <x v="763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.355"/>
    <x v="1"/>
    <x v="373"/>
    <x v="764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0.10297872340425532"/>
    <x v="0"/>
    <x v="234"/>
    <x v="765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0.65544223826714798"/>
    <x v="0"/>
    <x v="508"/>
    <x v="766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0.49026652452025588"/>
    <x v="0"/>
    <x v="103"/>
    <x v="76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.8792307692307695"/>
    <x v="1"/>
    <x v="5"/>
    <x v="768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0.80306347746090156"/>
    <x v="0"/>
    <x v="509"/>
    <x v="769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.0629411764705883"/>
    <x v="1"/>
    <x v="55"/>
    <x v="770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0.50735632183908042"/>
    <x v="3"/>
    <x v="75"/>
    <x v="771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.153137254901961"/>
    <x v="1"/>
    <x v="510"/>
    <x v="772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x v="188"/>
    <x v="773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.1533745781777278"/>
    <x v="1"/>
    <x v="511"/>
    <x v="774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x v="78"/>
    <x v="775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.2973333333333334"/>
    <x v="1"/>
    <x v="512"/>
    <x v="776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0.99663398692810456"/>
    <x v="0"/>
    <x v="513"/>
    <x v="777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0.88166666666666671"/>
    <x v="2"/>
    <x v="249"/>
    <x v="778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0.37233333333333335"/>
    <x v="0"/>
    <x v="430"/>
    <x v="77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0.30540075309306081"/>
    <x v="3"/>
    <x v="260"/>
    <x v="780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x v="514"/>
    <x v="703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0.34"/>
    <x v="0"/>
    <x v="243"/>
    <x v="781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x v="483"/>
    <x v="782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.2539393939393939"/>
    <x v="1"/>
    <x v="460"/>
    <x v="783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0.14394366197183098"/>
    <x v="0"/>
    <x v="249"/>
    <x v="784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0.54807692307692313"/>
    <x v="0"/>
    <x v="373"/>
    <x v="785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x v="515"/>
    <x v="786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.8847058823529412"/>
    <x v="1"/>
    <x v="246"/>
    <x v="787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0.87008284023668636"/>
    <x v="0"/>
    <x v="516"/>
    <x v="788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0.01"/>
    <x v="0"/>
    <x v="49"/>
    <x v="100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.0291304347826089"/>
    <x v="1"/>
    <x v="88"/>
    <x v="789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x v="23"/>
    <x v="790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.07"/>
    <x v="1"/>
    <x v="517"/>
    <x v="791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.6873076923076922"/>
    <x v="1"/>
    <x v="205"/>
    <x v="792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0.50845360824742269"/>
    <x v="0"/>
    <x v="109"/>
    <x v="79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.802857142857142"/>
    <x v="1"/>
    <x v="70"/>
    <x v="794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.64"/>
    <x v="1"/>
    <x v="177"/>
    <x v="795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x v="161"/>
    <x v="796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0.62880681818181816"/>
    <x v="0"/>
    <x v="518"/>
    <x v="797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.9312499999999999"/>
    <x v="1"/>
    <x v="394"/>
    <x v="798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0.77102702702702708"/>
    <x v="0"/>
    <x v="89"/>
    <x v="799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.2552763819095478"/>
    <x v="1"/>
    <x v="519"/>
    <x v="800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.3940625"/>
    <x v="1"/>
    <x v="520"/>
    <x v="801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0.921875"/>
    <x v="0"/>
    <x v="521"/>
    <x v="802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x v="236"/>
    <x v="803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x v="221"/>
    <x v="804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.687953216374269"/>
    <x v="1"/>
    <x v="522"/>
    <x v="805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.948571428571428"/>
    <x v="1"/>
    <x v="464"/>
    <x v="806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0.50662921348314605"/>
    <x v="0"/>
    <x v="523"/>
    <x v="807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x v="524"/>
    <x v="808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.9128571428571428"/>
    <x v="1"/>
    <x v="155"/>
    <x v="80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.4996666666666667"/>
    <x v="1"/>
    <x v="525"/>
    <x v="810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.5707317073170732"/>
    <x v="1"/>
    <x v="526"/>
    <x v="811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x v="527"/>
    <x v="812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.875"/>
    <x v="1"/>
    <x v="144"/>
    <x v="813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x v="346"/>
    <x v="814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x v="172"/>
    <x v="81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0.69"/>
    <x v="0"/>
    <x v="131"/>
    <x v="816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0.51343749999999999"/>
    <x v="0"/>
    <x v="110"/>
    <x v="817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x v="528"/>
    <x v="818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.089773429454171"/>
    <x v="1"/>
    <x v="529"/>
    <x v="819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x v="265"/>
    <x v="820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x v="34"/>
    <x v="821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x v="530"/>
    <x v="822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0.89738979118329465"/>
    <x v="0"/>
    <x v="531"/>
    <x v="823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0.75135802469135804"/>
    <x v="0"/>
    <x v="115"/>
    <x v="824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.5288135593220336"/>
    <x v="1"/>
    <x v="532"/>
    <x v="825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.3890625000000001"/>
    <x v="1"/>
    <x v="210"/>
    <x v="826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.9018181818181819"/>
    <x v="1"/>
    <x v="144"/>
    <x v="827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.0024333619948409"/>
    <x v="1"/>
    <x v="533"/>
    <x v="82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x v="287"/>
    <x v="829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x v="227"/>
    <x v="830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0.30715909090909088"/>
    <x v="0"/>
    <x v="254"/>
    <x v="831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0.99397727272727276"/>
    <x v="3"/>
    <x v="115"/>
    <x v="832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.9754935622317598"/>
    <x v="1"/>
    <x v="534"/>
    <x v="833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.085"/>
    <x v="1"/>
    <x v="44"/>
    <x v="834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.3774468085106384"/>
    <x v="1"/>
    <x v="460"/>
    <x v="835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x v="535"/>
    <x v="836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.3308955223880596"/>
    <x v="1"/>
    <x v="253"/>
    <x v="837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0.01"/>
    <x v="0"/>
    <x v="49"/>
    <x v="100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x v="415"/>
    <x v="838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0.51122448979591839"/>
    <x v="0"/>
    <x v="249"/>
    <x v="839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.5205847953216374"/>
    <x v="1"/>
    <x v="50"/>
    <x v="840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x v="536"/>
    <x v="841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.0237606837606839"/>
    <x v="1"/>
    <x v="15"/>
    <x v="842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.5658333333333334"/>
    <x v="1"/>
    <x v="1"/>
    <x v="843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x v="537"/>
    <x v="844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x v="164"/>
    <x v="845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0.35534246575342465"/>
    <x v="0"/>
    <x v="377"/>
    <x v="846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.5165000000000002"/>
    <x v="1"/>
    <x v="167"/>
    <x v="847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x v="25"/>
    <x v="848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.8742857142857143"/>
    <x v="1"/>
    <x v="72"/>
    <x v="84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.8678571428571429"/>
    <x v="1"/>
    <x v="538"/>
    <x v="850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.4707142857142856"/>
    <x v="1"/>
    <x v="503"/>
    <x v="851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x v="539"/>
    <x v="852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0.43241247264770238"/>
    <x v="3"/>
    <x v="540"/>
    <x v="8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x v="402"/>
    <x v="854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x v="105"/>
    <x v="855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0.23703520691785052"/>
    <x v="0"/>
    <x v="541"/>
    <x v="856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0.89870129870129867"/>
    <x v="0"/>
    <x v="246"/>
    <x v="857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x v="542"/>
    <x v="858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.7004255319148935"/>
    <x v="1"/>
    <x v="543"/>
    <x v="859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x v="544"/>
    <x v="860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.4693532338308457"/>
    <x v="1"/>
    <x v="545"/>
    <x v="861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0.6917721518987342"/>
    <x v="0"/>
    <x v="109"/>
    <x v="862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x v="176"/>
    <x v="863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x v="546"/>
    <x v="864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0.37481481481481482"/>
    <x v="0"/>
    <x v="65"/>
    <x v="865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.4379999999999997"/>
    <x v="1"/>
    <x v="4"/>
    <x v="866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x v="547"/>
    <x v="867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0.38948339483394834"/>
    <x v="0"/>
    <x v="15"/>
    <x v="868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.7"/>
    <x v="1"/>
    <x v="175"/>
    <x v="869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x v="548"/>
    <x v="870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0.64036299765807958"/>
    <x v="0"/>
    <x v="549"/>
    <x v="871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.1827777777777777"/>
    <x v="1"/>
    <x v="550"/>
    <x v="872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0.84824037184594958"/>
    <x v="0"/>
    <x v="551"/>
    <x v="873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0.29346153846153844"/>
    <x v="0"/>
    <x v="249"/>
    <x v="874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.0989655172413793"/>
    <x v="1"/>
    <x v="552"/>
    <x v="875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.697857142857143"/>
    <x v="1"/>
    <x v="393"/>
    <x v="876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x v="553"/>
    <x v="877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x v="34"/>
    <x v="878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x v="554"/>
    <x v="879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.2821428571428573"/>
    <x v="1"/>
    <x v="134"/>
    <x v="880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.8870588235294117"/>
    <x v="1"/>
    <x v="75"/>
    <x v="881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x v="37"/>
    <x v="882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x v="555"/>
    <x v="883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0.27693181818181817"/>
    <x v="0"/>
    <x v="11"/>
    <x v="884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0.52479620323841425"/>
    <x v="0"/>
    <x v="556"/>
    <x v="88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.0709677419354842"/>
    <x v="1"/>
    <x v="300"/>
    <x v="886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0.02"/>
    <x v="0"/>
    <x v="49"/>
    <x v="50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.5617857142857143"/>
    <x v="1"/>
    <x v="122"/>
    <x v="887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.5242857142857145"/>
    <x v="1"/>
    <x v="460"/>
    <x v="888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x v="443"/>
    <x v="889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x v="36"/>
    <x v="890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.6398734177215191"/>
    <x v="1"/>
    <x v="64"/>
    <x v="891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.6298181818181818"/>
    <x v="1"/>
    <x v="271"/>
    <x v="892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x v="142"/>
    <x v="893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.1924083769633507"/>
    <x v="1"/>
    <x v="557"/>
    <x v="894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x v="175"/>
    <x v="89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0.19556634304207121"/>
    <x v="3"/>
    <x v="102"/>
    <x v="896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x v="558"/>
    <x v="897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.95"/>
    <x v="1"/>
    <x v="559"/>
    <x v="898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0.50621082621082625"/>
    <x v="0"/>
    <x v="560"/>
    <x v="899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x v="561"/>
    <x v="900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.5562827640984909"/>
    <x v="1"/>
    <x v="562"/>
    <x v="901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x v="550"/>
    <x v="902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0.58250000000000002"/>
    <x v="2"/>
    <x v="11"/>
    <x v="903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.3739473684210526"/>
    <x v="1"/>
    <x v="388"/>
    <x v="904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0.58750000000000002"/>
    <x v="0"/>
    <x v="537"/>
    <x v="905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.8256603773584905"/>
    <x v="1"/>
    <x v="563"/>
    <x v="90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x v="63"/>
    <x v="907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.7595330739299611"/>
    <x v="1"/>
    <x v="564"/>
    <x v="908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.3788235294117648"/>
    <x v="1"/>
    <x v="174"/>
    <x v="909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.8805076142131982"/>
    <x v="1"/>
    <x v="565"/>
    <x v="910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x v="167"/>
    <x v="91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0.18126436781609195"/>
    <x v="0"/>
    <x v="27"/>
    <x v="912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0.45847222222222223"/>
    <x v="0"/>
    <x v="95"/>
    <x v="913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.1731541218637993"/>
    <x v="1"/>
    <x v="566"/>
    <x v="914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.173090909090909"/>
    <x v="1"/>
    <x v="229"/>
    <x v="915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x v="72"/>
    <x v="916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x v="192"/>
    <x v="917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x v="358"/>
    <x v="918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.3974657534246577"/>
    <x v="1"/>
    <x v="567"/>
    <x v="919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.8193548387096774"/>
    <x v="1"/>
    <x v="339"/>
    <x v="920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x v="227"/>
    <x v="921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3E-2"/>
    <x v="0"/>
    <x v="356"/>
    <x v="92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x v="568"/>
    <x v="923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.0970652173913042"/>
    <x v="1"/>
    <x v="87"/>
    <x v="924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x v="109"/>
    <x v="92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0.62232323232323228"/>
    <x v="2"/>
    <x v="569"/>
    <x v="926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0.1305813953488372"/>
    <x v="0"/>
    <x v="373"/>
    <x v="927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0.64635416666666667"/>
    <x v="0"/>
    <x v="109"/>
    <x v="928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x v="493"/>
    <x v="929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0.81420000000000003"/>
    <x v="0"/>
    <x v="570"/>
    <x v="930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x v="571"/>
    <x v="931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x v="483"/>
    <x v="932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0.26694444444444443"/>
    <x v="0"/>
    <x v="171"/>
    <x v="933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0.62957446808510642"/>
    <x v="3"/>
    <x v="415"/>
    <x v="934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.6135593220338984"/>
    <x v="1"/>
    <x v="84"/>
    <x v="935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0.05"/>
    <x v="0"/>
    <x v="49"/>
    <x v="298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.969379310344827"/>
    <x v="1"/>
    <x v="572"/>
    <x v="936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0.70094158075601376"/>
    <x v="3"/>
    <x v="428"/>
    <x v="937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0.6"/>
    <x v="0"/>
    <x v="356"/>
    <x v="938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x v="573"/>
    <x v="939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.09"/>
    <x v="1"/>
    <x v="175"/>
    <x v="940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0.19028784648187633"/>
    <x v="0"/>
    <x v="268"/>
    <x v="941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x v="54"/>
    <x v="942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x v="192"/>
    <x v="943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2E-2"/>
    <x v="0"/>
    <x v="406"/>
    <x v="944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0.85054545454545449"/>
    <x v="0"/>
    <x v="12"/>
    <x v="945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x v="287"/>
    <x v="946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x v="574"/>
    <x v="947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0.84694915254237291"/>
    <x v="0"/>
    <x v="493"/>
    <x v="948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x v="287"/>
    <x v="949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.8640909090909092"/>
    <x v="1"/>
    <x v="512"/>
    <x v="950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.9223529411764702"/>
    <x v="1"/>
    <x v="242"/>
    <x v="951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.3703393665158372"/>
    <x v="1"/>
    <x v="575"/>
    <x v="952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x v="493"/>
    <x v="953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.0822784810126582"/>
    <x v="1"/>
    <x v="576"/>
    <x v="95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x v="577"/>
    <x v="955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0.27725490196078434"/>
    <x v="0"/>
    <x v="3"/>
    <x v="956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x v="578"/>
    <x v="957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x v="526"/>
    <x v="958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.73875"/>
    <x v="1"/>
    <x v="235"/>
    <x v="959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.5492592592592593"/>
    <x v="1"/>
    <x v="18"/>
    <x v="960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x v="382"/>
    <x v="961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0.73957142857142855"/>
    <x v="0"/>
    <x v="109"/>
    <x v="962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.641"/>
    <x v="1"/>
    <x v="45"/>
    <x v="963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x v="579"/>
    <x v="964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0.40281762295081969"/>
    <x v="0"/>
    <x v="580"/>
    <x v="965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.7822388059701493"/>
    <x v="1"/>
    <x v="581"/>
    <x v="96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0.84930555555555554"/>
    <x v="0"/>
    <x v="51"/>
    <x v="967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.4593648334624323"/>
    <x v="1"/>
    <x v="582"/>
    <x v="968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x v="345"/>
    <x v="969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0.67129542790152408"/>
    <x v="0"/>
    <x v="583"/>
    <x v="970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x v="45"/>
    <x v="971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.1679032258064517"/>
    <x v="1"/>
    <x v="584"/>
    <x v="972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x v="251"/>
    <x v="973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.9958333333333336"/>
    <x v="1"/>
    <x v="31"/>
    <x v="974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0.87679487179487181"/>
    <x v="0"/>
    <x v="251"/>
    <x v="9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.131734693877551"/>
    <x v="1"/>
    <x v="585"/>
    <x v="976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.2654838709677421"/>
    <x v="1"/>
    <x v="227"/>
    <x v="977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0.77632653061224488"/>
    <x v="3"/>
    <x v="51"/>
    <x v="978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x v="586"/>
    <x v="979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x v="587"/>
    <x v="980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0.72939393939393937"/>
    <x v="0"/>
    <x v="192"/>
    <x v="981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0.60565789473684206"/>
    <x v="3"/>
    <x v="279"/>
    <x v="982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x v="82"/>
    <x v="983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x v="588"/>
    <x v="984"/>
    <x v="1"/>
    <s v="USD"/>
    <x v="878"/>
    <x v="877"/>
    <b v="0"/>
    <b v="0"/>
    <x v="0"/>
    <x v="0"/>
    <x v="0"/>
  </r>
  <r>
    <m/>
    <m/>
    <m/>
    <m/>
    <m/>
    <m/>
    <x v="4"/>
    <x v="589"/>
    <x v="985"/>
    <x v="7"/>
    <m/>
    <x v="879"/>
    <x v="878"/>
    <m/>
    <m/>
    <x v="24"/>
    <x v="9"/>
    <x v="24"/>
  </r>
  <r>
    <m/>
    <m/>
    <m/>
    <m/>
    <m/>
    <m/>
    <x v="4"/>
    <x v="589"/>
    <x v="985"/>
    <x v="7"/>
    <m/>
    <x v="879"/>
    <x v="878"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42128-E9E2-417B-8E19-BB3688C96A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C56E7-6C0F-45A7-B089-F480CAF749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9C95F-4ECA-400F-A7F1-4DD82E740F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A9572-F0D6-487F-8E7A-95E24BBE4BF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9" name="[Range].[Parent category].[All]" cap="All"/>
    <pageField fld="2" hier="21" name="[Range].[Date Created Converion (Year)].[All]" cap="All"/>
  </pageFields>
  <dataFields count="1">
    <dataField name="Count of outco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C13EDF-640F-4214-B9D9-935F860B3EA9}" name="Table2" displayName="Table2" ref="G2:G1001" totalsRowShown="0" headerRowDxfId="5">
  <tableColumns count="1">
    <tableColumn id="1" xr3:uid="{AD1AA1BB-0193-4360-8EF5-A7328112C564}" name="fail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DC1FF-297F-4C09-BCDC-65EA390C2E56}" name="Table1" displayName="Table1" ref="A1:H13" totalsRowShown="0">
  <tableColumns count="8">
    <tableColumn id="1" xr3:uid="{744919D1-423A-43BC-9AB0-52FB29DCCD05}" name="Goal"/>
    <tableColumn id="2" xr3:uid="{D35CA6B5-6BEC-40D5-B095-198BA79CBBEF}" name="Number Successful" dataDxfId="3">
      <calculatedColumnFormula>COUNTIFS(B2,"crowdfunding")</calculatedColumnFormula>
    </tableColumn>
    <tableColumn id="3" xr3:uid="{BDC2764F-06FD-4538-9D5D-D112D3EAA434}" name="Number Failed">
      <calculatedColumnFormula>indiret(Table1[Number Successful]=Outcome)</calculatedColumnFormula>
    </tableColumn>
    <tableColumn id="4" xr3:uid="{8F76C424-0507-4630-98FB-B373F848C297}" name="Number Canceled">
      <calculatedColumnFormula>indiret(Table1[Number Failed]=Outcome)</calculatedColumnFormula>
    </tableColumn>
    <tableColumn id="5" xr3:uid="{A292CFCF-6A93-4755-809F-642DB5145127}" name="Total Projects">
      <calculatedColumnFormula>SUM(Table1[[#This Row],[Number Successful]:[Number Canceled]])</calculatedColumnFormula>
    </tableColumn>
    <tableColumn id="6" xr3:uid="{D19B9F61-6881-41AE-8F76-C6B9ECFFE602}" name="Percentage Successful" dataDxfId="2">
      <calculatedColumnFormula>B2/E2</calculatedColumnFormula>
    </tableColumn>
    <tableColumn id="7" xr3:uid="{FDCEDE18-344B-4140-BD54-EC29F56D5437}" name="Percentage Failed" dataDxfId="1">
      <calculatedColumnFormula>C2/E2</calculatedColumnFormula>
    </tableColumn>
    <tableColumn id="8" xr3:uid="{B34E7A55-E717-4FB1-8858-058941AF299B}" name="Percentage Canceled" dataDxfId="0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1001"/>
  <sheetViews>
    <sheetView tabSelected="1" workbookViewId="0">
      <selection activeCell="I4" sqref="I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3" customWidth="1"/>
    <col min="13" max="13" width="11.19921875" bestFit="1" customWidth="1"/>
    <col min="14" max="14" width="11.19921875" customWidth="1"/>
    <col min="15" max="15" width="21.59765625" bestFit="1" customWidth="1"/>
    <col min="16" max="16" width="21.59765625" customWidth="1"/>
    <col min="19" max="19" width="28" bestFit="1" customWidth="1"/>
    <col min="20" max="20" width="14.69921875" bestFit="1" customWidth="1"/>
    <col min="21" max="21" width="12.199218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2073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</f>
        <v>0</v>
      </c>
      <c r="G2" s="5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>
        <f>(((L2/60)/60)/24)+DATE(1970,1,1)</f>
        <v>42336.25</v>
      </c>
      <c r="O2" s="12">
        <f>(((M2/60)/60)/24)+DATE(1970,1,1)</f>
        <v>42353.25</v>
      </c>
      <c r="P2" s="12">
        <f>(((M2/60)/60)/24+DATE(1970,1,1))</f>
        <v>42353.25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(E3/D3)</f>
        <v>10.4</v>
      </c>
      <c r="G3" s="7" t="s">
        <v>20</v>
      </c>
      <c r="H3">
        <v>158</v>
      </c>
      <c r="I3" s="9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s="12">
        <f t="shared" ref="P3:P66" si="4">(((M3/60)/60)/24+DATE(1970,1,1))</f>
        <v>41872.208333333336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s="7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>
        <f t="shared" si="2"/>
        <v>41595.25</v>
      </c>
      <c r="O4" s="12">
        <f t="shared" si="3"/>
        <v>41597.25</v>
      </c>
      <c r="P4" s="12">
        <f t="shared" si="4"/>
        <v>41597.25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s="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>
        <f t="shared" si="2"/>
        <v>43688.208333333328</v>
      </c>
      <c r="O5" s="12">
        <f t="shared" si="3"/>
        <v>43728.208333333328</v>
      </c>
      <c r="P5" s="12">
        <f t="shared" si="4"/>
        <v>43728.208333333328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s="5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>
        <f t="shared" si="2"/>
        <v>43485.25</v>
      </c>
      <c r="O6" s="12">
        <f t="shared" si="3"/>
        <v>43489.25</v>
      </c>
      <c r="P6" s="12">
        <f t="shared" si="4"/>
        <v>43489.25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s="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>
        <f t="shared" si="2"/>
        <v>41149.208333333336</v>
      </c>
      <c r="O7" s="12">
        <f t="shared" si="3"/>
        <v>41160.208333333336</v>
      </c>
      <c r="P7" s="12">
        <f t="shared" si="4"/>
        <v>41160.208333333336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s="5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>
        <f t="shared" si="2"/>
        <v>42991.208333333328</v>
      </c>
      <c r="O8" s="12">
        <f t="shared" si="3"/>
        <v>42992.208333333328</v>
      </c>
      <c r="P8" s="12">
        <f t="shared" si="4"/>
        <v>42992.208333333328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s="7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>
        <f t="shared" si="2"/>
        <v>42229.208333333328</v>
      </c>
      <c r="O9" s="12">
        <f t="shared" si="3"/>
        <v>42231.208333333328</v>
      </c>
      <c r="P9" s="12">
        <f t="shared" si="4"/>
        <v>42231.208333333328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s="6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>
        <f t="shared" si="2"/>
        <v>40399.208333333336</v>
      </c>
      <c r="O10" s="12">
        <f t="shared" si="3"/>
        <v>40401.208333333336</v>
      </c>
      <c r="P10" s="12">
        <f t="shared" si="4"/>
        <v>40401.208333333336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s="5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>
        <f t="shared" si="2"/>
        <v>41536.208333333336</v>
      </c>
      <c r="O11" s="12">
        <f t="shared" si="3"/>
        <v>41585.25</v>
      </c>
      <c r="P11" s="12">
        <f t="shared" si="4"/>
        <v>41585.25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s="7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>
        <f t="shared" si="2"/>
        <v>40404.208333333336</v>
      </c>
      <c r="O12" s="12">
        <f t="shared" si="3"/>
        <v>40452.208333333336</v>
      </c>
      <c r="P12" s="12">
        <f t="shared" si="4"/>
        <v>40452.208333333336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s="5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>
        <f t="shared" si="2"/>
        <v>40442.208333333336</v>
      </c>
      <c r="O13" s="12">
        <f t="shared" si="3"/>
        <v>40448.208333333336</v>
      </c>
      <c r="P13" s="12">
        <f t="shared" si="4"/>
        <v>40448.208333333336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s="5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>
        <f t="shared" si="2"/>
        <v>43760.208333333328</v>
      </c>
      <c r="O14" s="12">
        <f t="shared" si="3"/>
        <v>43768.208333333328</v>
      </c>
      <c r="P14" s="12">
        <f t="shared" si="4"/>
        <v>43768.208333333328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s="7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>
        <f t="shared" si="2"/>
        <v>42532.208333333328</v>
      </c>
      <c r="O15" s="12">
        <f t="shared" si="3"/>
        <v>42544.208333333328</v>
      </c>
      <c r="P15" s="12">
        <f t="shared" si="4"/>
        <v>42544.208333333328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s="5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>
        <f t="shared" si="2"/>
        <v>40974.25</v>
      </c>
      <c r="O16" s="12">
        <f t="shared" si="3"/>
        <v>41001.208333333336</v>
      </c>
      <c r="P16" s="12">
        <f t="shared" si="4"/>
        <v>41001.208333333336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s="5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>
        <f t="shared" si="2"/>
        <v>43809.25</v>
      </c>
      <c r="O17" s="12">
        <f t="shared" si="3"/>
        <v>43813.25</v>
      </c>
      <c r="P17" s="12">
        <f t="shared" si="4"/>
        <v>43813.25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s="7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>
        <f t="shared" si="2"/>
        <v>41661.25</v>
      </c>
      <c r="O18" s="12">
        <f t="shared" si="3"/>
        <v>41683.25</v>
      </c>
      <c r="P18" s="12">
        <f t="shared" si="4"/>
        <v>41683.25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s="7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>
        <f t="shared" si="2"/>
        <v>40555.25</v>
      </c>
      <c r="O19" s="12">
        <f t="shared" si="3"/>
        <v>40556.25</v>
      </c>
      <c r="P19" s="12">
        <f t="shared" si="4"/>
        <v>40556.25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s="4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>
        <f t="shared" si="2"/>
        <v>43351.208333333328</v>
      </c>
      <c r="O20" s="12">
        <f t="shared" si="3"/>
        <v>43359.208333333328</v>
      </c>
      <c r="P20" s="12">
        <f t="shared" si="4"/>
        <v>43359.208333333328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s="5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>
        <f t="shared" si="2"/>
        <v>43528.25</v>
      </c>
      <c r="O21" s="12">
        <f t="shared" si="3"/>
        <v>43549.208333333328</v>
      </c>
      <c r="P21" s="12">
        <f t="shared" si="4"/>
        <v>43549.208333333328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s="7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>
        <f t="shared" si="2"/>
        <v>41848.208333333336</v>
      </c>
      <c r="O22" s="12">
        <f t="shared" si="3"/>
        <v>41848.208333333336</v>
      </c>
      <c r="P22" s="12">
        <f t="shared" si="4"/>
        <v>41848.208333333336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s="5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>
        <f t="shared" si="2"/>
        <v>40770.208333333336</v>
      </c>
      <c r="O23" s="12">
        <f t="shared" si="3"/>
        <v>40804.208333333336</v>
      </c>
      <c r="P23" s="12">
        <f t="shared" si="4"/>
        <v>40804.208333333336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s="7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>
        <f t="shared" si="2"/>
        <v>43193.208333333328</v>
      </c>
      <c r="O24" s="12">
        <f t="shared" si="3"/>
        <v>43208.208333333328</v>
      </c>
      <c r="P24" s="12">
        <f t="shared" si="4"/>
        <v>43208.208333333328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s="7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>
        <f t="shared" si="2"/>
        <v>43510.25</v>
      </c>
      <c r="O25" s="12">
        <f t="shared" si="3"/>
        <v>43563.208333333328</v>
      </c>
      <c r="P25" s="12">
        <f t="shared" si="4"/>
        <v>43563.208333333328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s="7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>
        <f t="shared" si="2"/>
        <v>41811.208333333336</v>
      </c>
      <c r="O26" s="12">
        <f t="shared" si="3"/>
        <v>41813.208333333336</v>
      </c>
      <c r="P26" s="12">
        <f t="shared" si="4"/>
        <v>41813.208333333336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s="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>
        <f t="shared" si="2"/>
        <v>40681.208333333336</v>
      </c>
      <c r="O27" s="12">
        <f t="shared" si="3"/>
        <v>40701.208333333336</v>
      </c>
      <c r="P27" s="12">
        <f t="shared" si="4"/>
        <v>40701.208333333336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s="4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>
        <f t="shared" si="2"/>
        <v>43312.208333333328</v>
      </c>
      <c r="O28" s="12">
        <f t="shared" si="3"/>
        <v>43339.208333333328</v>
      </c>
      <c r="P28" s="12">
        <f t="shared" si="4"/>
        <v>43339.208333333328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s="5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>
        <f t="shared" si="2"/>
        <v>42280.208333333328</v>
      </c>
      <c r="O29" s="12">
        <f t="shared" si="3"/>
        <v>42288.208333333328</v>
      </c>
      <c r="P29" s="12">
        <f t="shared" si="4"/>
        <v>42288.208333333328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s="7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>
        <f t="shared" si="2"/>
        <v>40218.25</v>
      </c>
      <c r="O30" s="12">
        <f t="shared" si="3"/>
        <v>40241.25</v>
      </c>
      <c r="P30" s="12">
        <f t="shared" si="4"/>
        <v>40241.25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s="7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>
        <f t="shared" si="2"/>
        <v>43301.208333333328</v>
      </c>
      <c r="O31" s="12">
        <f t="shared" si="3"/>
        <v>43341.208333333328</v>
      </c>
      <c r="P31" s="12">
        <f t="shared" si="4"/>
        <v>43341.208333333328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s="7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>
        <f t="shared" si="2"/>
        <v>43609.208333333328</v>
      </c>
      <c r="O32" s="12">
        <f t="shared" si="3"/>
        <v>43614.208333333328</v>
      </c>
      <c r="P32" s="12">
        <f t="shared" si="4"/>
        <v>43614.208333333328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s="7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>
        <f t="shared" si="2"/>
        <v>42374.25</v>
      </c>
      <c r="O33" s="12">
        <f t="shared" si="3"/>
        <v>42402.25</v>
      </c>
      <c r="P33" s="12">
        <f t="shared" si="4"/>
        <v>42402.25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s="5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>
        <f t="shared" si="2"/>
        <v>43110.25</v>
      </c>
      <c r="O34" s="12">
        <f t="shared" si="3"/>
        <v>43137.25</v>
      </c>
      <c r="P34" s="12">
        <f t="shared" si="4"/>
        <v>43137.25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s="7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>
        <f t="shared" si="2"/>
        <v>41917.208333333336</v>
      </c>
      <c r="O35" s="12">
        <f t="shared" si="3"/>
        <v>41954.25</v>
      </c>
      <c r="P35" s="12">
        <f t="shared" si="4"/>
        <v>41954.25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s="7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>
        <f t="shared" si="2"/>
        <v>42817.208333333328</v>
      </c>
      <c r="O36" s="12">
        <f t="shared" si="3"/>
        <v>42822.208333333328</v>
      </c>
      <c r="P36" s="12">
        <f t="shared" si="4"/>
        <v>42822.208333333328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s="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>
        <f t="shared" si="2"/>
        <v>43484.25</v>
      </c>
      <c r="O37" s="12">
        <f t="shared" si="3"/>
        <v>43526.25</v>
      </c>
      <c r="P37" s="12">
        <f t="shared" si="4"/>
        <v>43526.25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s="7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>
        <f t="shared" si="2"/>
        <v>40600.25</v>
      </c>
      <c r="O38" s="12">
        <f t="shared" si="3"/>
        <v>40625.208333333336</v>
      </c>
      <c r="P38" s="12">
        <f t="shared" si="4"/>
        <v>40625.208333333336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s="7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>
        <f t="shared" si="2"/>
        <v>43744.208333333328</v>
      </c>
      <c r="O39" s="12">
        <f t="shared" si="3"/>
        <v>43777.25</v>
      </c>
      <c r="P39" s="12">
        <f t="shared" si="4"/>
        <v>43777.25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s="7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>
        <f t="shared" si="2"/>
        <v>40469.208333333336</v>
      </c>
      <c r="O40" s="12">
        <f t="shared" si="3"/>
        <v>40474.208333333336</v>
      </c>
      <c r="P40" s="12">
        <f t="shared" si="4"/>
        <v>40474.208333333336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s="5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>
        <f t="shared" si="2"/>
        <v>41330.25</v>
      </c>
      <c r="O41" s="12">
        <f t="shared" si="3"/>
        <v>41344.208333333336</v>
      </c>
      <c r="P41" s="12">
        <f t="shared" si="4"/>
        <v>41344.208333333336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s="7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>
        <f t="shared" si="2"/>
        <v>40334.208333333336</v>
      </c>
      <c r="O42" s="12">
        <f t="shared" si="3"/>
        <v>40353.208333333336</v>
      </c>
      <c r="P42" s="12">
        <f t="shared" si="4"/>
        <v>40353.208333333336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s="7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>
        <f t="shared" si="2"/>
        <v>41156.208333333336</v>
      </c>
      <c r="O43" s="12">
        <f t="shared" si="3"/>
        <v>41182.208333333336</v>
      </c>
      <c r="P43" s="12">
        <f t="shared" si="4"/>
        <v>41182.208333333336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s="7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>
        <f t="shared" si="2"/>
        <v>40728.208333333336</v>
      </c>
      <c r="O44" s="12">
        <f t="shared" si="3"/>
        <v>40737.208333333336</v>
      </c>
      <c r="P44" s="12">
        <f t="shared" si="4"/>
        <v>40737.208333333336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s="7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>
        <f t="shared" si="2"/>
        <v>41844.208333333336</v>
      </c>
      <c r="O45" s="12">
        <f t="shared" si="3"/>
        <v>41860.208333333336</v>
      </c>
      <c r="P45" s="12">
        <f t="shared" si="4"/>
        <v>41860.208333333336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s="7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>
        <f t="shared" si="2"/>
        <v>43541.208333333328</v>
      </c>
      <c r="O46" s="12">
        <f t="shared" si="3"/>
        <v>43542.208333333328</v>
      </c>
      <c r="P46" s="12">
        <f t="shared" si="4"/>
        <v>43542.208333333328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s="5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>
        <f t="shared" si="2"/>
        <v>42676.208333333328</v>
      </c>
      <c r="O47" s="12">
        <f t="shared" si="3"/>
        <v>42691.25</v>
      </c>
      <c r="P47" s="12">
        <f t="shared" si="4"/>
        <v>42691.25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s="7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>
        <f t="shared" si="2"/>
        <v>40367.208333333336</v>
      </c>
      <c r="O48" s="12">
        <f t="shared" si="3"/>
        <v>40390.208333333336</v>
      </c>
      <c r="P48" s="12">
        <f t="shared" si="4"/>
        <v>40390.208333333336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s="7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>
        <f t="shared" si="2"/>
        <v>41727.208333333336</v>
      </c>
      <c r="O49" s="12">
        <f t="shared" si="3"/>
        <v>41757.208333333336</v>
      </c>
      <c r="P49" s="12">
        <f t="shared" si="4"/>
        <v>41757.208333333336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s="7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>
        <f t="shared" si="2"/>
        <v>42180.208333333328</v>
      </c>
      <c r="O50" s="12">
        <f t="shared" si="3"/>
        <v>42192.208333333328</v>
      </c>
      <c r="P50" s="12">
        <f t="shared" si="4"/>
        <v>42192.208333333328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s="7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>
        <f t="shared" si="2"/>
        <v>43758.208333333328</v>
      </c>
      <c r="O51" s="12">
        <f t="shared" si="3"/>
        <v>43803.25</v>
      </c>
      <c r="P51" s="12">
        <f t="shared" si="4"/>
        <v>43803.25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s="5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>
        <f t="shared" si="2"/>
        <v>41487.208333333336</v>
      </c>
      <c r="O52" s="12">
        <f t="shared" si="3"/>
        <v>41515.208333333336</v>
      </c>
      <c r="P52" s="12">
        <f t="shared" si="4"/>
        <v>41515.208333333336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s="5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>
        <f t="shared" si="2"/>
        <v>40995.208333333336</v>
      </c>
      <c r="O53" s="12">
        <f t="shared" si="3"/>
        <v>41011.208333333336</v>
      </c>
      <c r="P53" s="12">
        <f t="shared" si="4"/>
        <v>41011.208333333336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s="5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>
        <f t="shared" si="2"/>
        <v>40436.208333333336</v>
      </c>
      <c r="O54" s="12">
        <f t="shared" si="3"/>
        <v>40440.208333333336</v>
      </c>
      <c r="P54" s="12">
        <f t="shared" si="4"/>
        <v>40440.208333333336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s="7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>
        <f t="shared" si="2"/>
        <v>41779.208333333336</v>
      </c>
      <c r="O55" s="12">
        <f t="shared" si="3"/>
        <v>41818.208333333336</v>
      </c>
      <c r="P55" s="12">
        <f t="shared" si="4"/>
        <v>41818.208333333336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s="5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>
        <f t="shared" si="2"/>
        <v>43170.25</v>
      </c>
      <c r="O56" s="12">
        <f t="shared" si="3"/>
        <v>43176.208333333328</v>
      </c>
      <c r="P56" s="12">
        <f t="shared" si="4"/>
        <v>43176.208333333328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s="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>
        <f t="shared" si="2"/>
        <v>43311.208333333328</v>
      </c>
      <c r="O57" s="12">
        <f t="shared" si="3"/>
        <v>43316.208333333328</v>
      </c>
      <c r="P57" s="12">
        <f t="shared" si="4"/>
        <v>43316.208333333328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s="7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>
        <f t="shared" si="2"/>
        <v>42014.25</v>
      </c>
      <c r="O58" s="12">
        <f t="shared" si="3"/>
        <v>42021.25</v>
      </c>
      <c r="P58" s="12">
        <f t="shared" si="4"/>
        <v>42021.25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s="7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>
        <f t="shared" si="2"/>
        <v>42979.208333333328</v>
      </c>
      <c r="O59" s="12">
        <f t="shared" si="3"/>
        <v>42991.208333333328</v>
      </c>
      <c r="P59" s="12">
        <f t="shared" si="4"/>
        <v>42991.208333333328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s="7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>
        <f t="shared" si="2"/>
        <v>42268.208333333328</v>
      </c>
      <c r="O60" s="12">
        <f t="shared" si="3"/>
        <v>42281.208333333328</v>
      </c>
      <c r="P60" s="12">
        <f t="shared" si="4"/>
        <v>42281.208333333328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s="7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>
        <f t="shared" si="2"/>
        <v>42898.208333333328</v>
      </c>
      <c r="O61" s="12">
        <f t="shared" si="3"/>
        <v>42913.208333333328</v>
      </c>
      <c r="P61" s="12">
        <f t="shared" si="4"/>
        <v>42913.208333333328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s="7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>
        <f t="shared" si="2"/>
        <v>41107.208333333336</v>
      </c>
      <c r="O62" s="12">
        <f t="shared" si="3"/>
        <v>41110.208333333336</v>
      </c>
      <c r="P62" s="12">
        <f t="shared" si="4"/>
        <v>41110.208333333336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s="5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>
        <f t="shared" si="2"/>
        <v>40595.25</v>
      </c>
      <c r="O63" s="12">
        <f t="shared" si="3"/>
        <v>40635.208333333336</v>
      </c>
      <c r="P63" s="12">
        <f t="shared" si="4"/>
        <v>40635.208333333336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s="7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>
        <f t="shared" si="2"/>
        <v>42160.208333333328</v>
      </c>
      <c r="O64" s="12">
        <f t="shared" si="3"/>
        <v>42161.208333333328</v>
      </c>
      <c r="P64" s="12">
        <f t="shared" si="4"/>
        <v>42161.208333333328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s="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>
        <f t="shared" si="2"/>
        <v>42853.208333333328</v>
      </c>
      <c r="O65" s="12">
        <f t="shared" si="3"/>
        <v>42859.208333333328</v>
      </c>
      <c r="P65" s="12">
        <f t="shared" si="4"/>
        <v>42859.208333333328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0.97642857142857142</v>
      </c>
      <c r="G66" s="5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>
        <f t="shared" si="2"/>
        <v>43283.208333333328</v>
      </c>
      <c r="O66" s="12">
        <f t="shared" si="3"/>
        <v>43298.208333333328</v>
      </c>
      <c r="P66" s="12">
        <f t="shared" si="4"/>
        <v>43298.208333333328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5">(E67/D67)</f>
        <v>2.3614754098360655</v>
      </c>
      <c r="G67" s="7" t="s">
        <v>20</v>
      </c>
      <c r="H67">
        <v>236</v>
      </c>
      <c r="I67" s="9">
        <f t="shared" ref="I67:I130" si="6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>
        <f t="shared" ref="N67:N130" si="7">(((L67/60)/60)/24)+DATE(1970,1,1)</f>
        <v>40570.25</v>
      </c>
      <c r="O67" s="12">
        <f t="shared" ref="O67:O130" si="8">(((M67/60)/60)/24)+DATE(1970,1,1)</f>
        <v>40577.25</v>
      </c>
      <c r="P67" s="12">
        <f t="shared" ref="P67:P130" si="9">(((M67/60)/60)/24+DATE(1970,1,1))</f>
        <v>40577.25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5"/>
        <v>0.45068965517241377</v>
      </c>
      <c r="G68" s="5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>
        <f t="shared" si="7"/>
        <v>42102.208333333328</v>
      </c>
      <c r="O68" s="12">
        <f t="shared" si="8"/>
        <v>42107.208333333328</v>
      </c>
      <c r="P68" s="12">
        <f t="shared" si="9"/>
        <v>42107.208333333328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5"/>
        <v>1.6238567493112948</v>
      </c>
      <c r="G69" s="7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>
        <f t="shared" si="7"/>
        <v>40203.25</v>
      </c>
      <c r="O69" s="12">
        <f t="shared" si="8"/>
        <v>40208.25</v>
      </c>
      <c r="P69" s="12">
        <f t="shared" si="9"/>
        <v>40208.25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5"/>
        <v>2.5452631578947367</v>
      </c>
      <c r="G70" s="7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>
        <f t="shared" si="7"/>
        <v>42943.208333333328</v>
      </c>
      <c r="O70" s="12">
        <f t="shared" si="8"/>
        <v>42990.208333333328</v>
      </c>
      <c r="P70" s="12">
        <f t="shared" si="9"/>
        <v>42990.208333333328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5"/>
        <v>0.24063291139240506</v>
      </c>
      <c r="G71" s="4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>
        <f t="shared" si="7"/>
        <v>40531.25</v>
      </c>
      <c r="O71" s="12">
        <f t="shared" si="8"/>
        <v>40565.25</v>
      </c>
      <c r="P71" s="12">
        <f t="shared" si="9"/>
        <v>40565.25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5"/>
        <v>1.2374140625000001</v>
      </c>
      <c r="G72" s="7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>
        <f t="shared" si="7"/>
        <v>40484.208333333336</v>
      </c>
      <c r="O72" s="12">
        <f t="shared" si="8"/>
        <v>40533.25</v>
      </c>
      <c r="P72" s="12">
        <f t="shared" si="9"/>
        <v>40533.25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5"/>
        <v>1.0806666666666667</v>
      </c>
      <c r="G73" s="7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>
        <f t="shared" si="7"/>
        <v>43799.25</v>
      </c>
      <c r="O73" s="12">
        <f t="shared" si="8"/>
        <v>43803.25</v>
      </c>
      <c r="P73" s="12">
        <f t="shared" si="9"/>
        <v>43803.25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5"/>
        <v>6.7033333333333331</v>
      </c>
      <c r="G74" s="7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>
        <f t="shared" si="7"/>
        <v>42186.208333333328</v>
      </c>
      <c r="O74" s="12">
        <f t="shared" si="8"/>
        <v>42222.208333333328</v>
      </c>
      <c r="P74" s="12">
        <f t="shared" si="9"/>
        <v>42222.208333333328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5"/>
        <v>6.609285714285714</v>
      </c>
      <c r="G75" s="7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>
        <f t="shared" si="7"/>
        <v>42701.25</v>
      </c>
      <c r="O75" s="12">
        <f t="shared" si="8"/>
        <v>42704.25</v>
      </c>
      <c r="P75" s="12">
        <f t="shared" si="9"/>
        <v>42704.25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5"/>
        <v>1.2246153846153847</v>
      </c>
      <c r="G76" s="7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>
        <f t="shared" si="7"/>
        <v>42456.208333333328</v>
      </c>
      <c r="O76" s="12">
        <f t="shared" si="8"/>
        <v>42457.208333333328</v>
      </c>
      <c r="P76" s="12">
        <f t="shared" si="9"/>
        <v>42457.208333333328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5"/>
        <v>1.5057731958762886</v>
      </c>
      <c r="G77" s="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>
        <f t="shared" si="7"/>
        <v>43296.208333333328</v>
      </c>
      <c r="O77" s="12">
        <f t="shared" si="8"/>
        <v>43304.208333333328</v>
      </c>
      <c r="P77" s="12">
        <f t="shared" si="9"/>
        <v>43304.208333333328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5"/>
        <v>0.78106590724165992</v>
      </c>
      <c r="G78" s="5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>
        <f t="shared" si="7"/>
        <v>42027.25</v>
      </c>
      <c r="O78" s="12">
        <f t="shared" si="8"/>
        <v>42076.208333333328</v>
      </c>
      <c r="P78" s="12">
        <f t="shared" si="9"/>
        <v>42076.208333333328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5"/>
        <v>0.46947368421052632</v>
      </c>
      <c r="G79" s="5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>
        <f t="shared" si="7"/>
        <v>40448.208333333336</v>
      </c>
      <c r="O79" s="12">
        <f t="shared" si="8"/>
        <v>40462.208333333336</v>
      </c>
      <c r="P79" s="12">
        <f t="shared" si="9"/>
        <v>40462.208333333336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5"/>
        <v>3.008</v>
      </c>
      <c r="G80" s="7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>
        <f t="shared" si="7"/>
        <v>43206.208333333328</v>
      </c>
      <c r="O80" s="12">
        <f t="shared" si="8"/>
        <v>43207.208333333328</v>
      </c>
      <c r="P80" s="12">
        <f t="shared" si="9"/>
        <v>43207.208333333328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5"/>
        <v>0.6959861591695502</v>
      </c>
      <c r="G81" s="5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>
        <f t="shared" si="7"/>
        <v>43267.208333333328</v>
      </c>
      <c r="O81" s="12">
        <f t="shared" si="8"/>
        <v>43272.208333333328</v>
      </c>
      <c r="P81" s="12">
        <f t="shared" si="9"/>
        <v>43272.208333333328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5"/>
        <v>6.374545454545455</v>
      </c>
      <c r="G82" s="7" t="s">
        <v>20</v>
      </c>
      <c r="H82">
        <v>127</v>
      </c>
      <c r="I82" s="9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>
        <f t="shared" si="7"/>
        <v>42976.208333333328</v>
      </c>
      <c r="O82" s="12">
        <f t="shared" si="8"/>
        <v>43006.208333333328</v>
      </c>
      <c r="P82" s="12">
        <f t="shared" si="9"/>
        <v>43006.208333333328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5"/>
        <v>2.253392857142857</v>
      </c>
      <c r="G83" s="7" t="s">
        <v>20</v>
      </c>
      <c r="H83">
        <v>411</v>
      </c>
      <c r="I83" s="9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>
        <f t="shared" si="7"/>
        <v>43062.25</v>
      </c>
      <c r="O83" s="12">
        <f t="shared" si="8"/>
        <v>43087.25</v>
      </c>
      <c r="P83" s="12">
        <f t="shared" si="9"/>
        <v>43087.25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5"/>
        <v>14.973000000000001</v>
      </c>
      <c r="G84" s="7" t="s">
        <v>20</v>
      </c>
      <c r="H84">
        <v>180</v>
      </c>
      <c r="I84" s="9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>
        <f t="shared" si="7"/>
        <v>43482.25</v>
      </c>
      <c r="O84" s="12">
        <f t="shared" si="8"/>
        <v>43489.25</v>
      </c>
      <c r="P84" s="12">
        <f t="shared" si="9"/>
        <v>43489.25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5"/>
        <v>0.37590225563909774</v>
      </c>
      <c r="G85" s="5" t="s">
        <v>14</v>
      </c>
      <c r="H85">
        <v>1000</v>
      </c>
      <c r="I85" s="9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>
        <f t="shared" si="7"/>
        <v>42579.208333333328</v>
      </c>
      <c r="O85" s="12">
        <f t="shared" si="8"/>
        <v>42601.208333333328</v>
      </c>
      <c r="P85" s="12">
        <f t="shared" si="9"/>
        <v>42601.208333333328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5"/>
        <v>1.3236942675159236</v>
      </c>
      <c r="G86" s="7" t="s">
        <v>20</v>
      </c>
      <c r="H86">
        <v>374</v>
      </c>
      <c r="I86" s="9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>
        <f t="shared" si="7"/>
        <v>41118.208333333336</v>
      </c>
      <c r="O86" s="12">
        <f t="shared" si="8"/>
        <v>41128.208333333336</v>
      </c>
      <c r="P86" s="12">
        <f t="shared" si="9"/>
        <v>41128.208333333336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5"/>
        <v>1.3122448979591836</v>
      </c>
      <c r="G87" s="7" t="s">
        <v>20</v>
      </c>
      <c r="H87">
        <v>71</v>
      </c>
      <c r="I87" s="9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>
        <f t="shared" si="7"/>
        <v>40797.208333333336</v>
      </c>
      <c r="O87" s="12">
        <f t="shared" si="8"/>
        <v>40805.208333333336</v>
      </c>
      <c r="P87" s="12">
        <f t="shared" si="9"/>
        <v>40805.208333333336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5"/>
        <v>1.6763513513513513</v>
      </c>
      <c r="G88" s="7" t="s">
        <v>20</v>
      </c>
      <c r="H88">
        <v>203</v>
      </c>
      <c r="I88" s="9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>
        <f t="shared" si="7"/>
        <v>42128.208333333328</v>
      </c>
      <c r="O88" s="12">
        <f t="shared" si="8"/>
        <v>42141.208333333328</v>
      </c>
      <c r="P88" s="12">
        <f t="shared" si="9"/>
        <v>42141.208333333328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5"/>
        <v>0.6198488664987406</v>
      </c>
      <c r="G89" s="5" t="s">
        <v>14</v>
      </c>
      <c r="H89">
        <v>1482</v>
      </c>
      <c r="I89" s="9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>
        <f t="shared" si="7"/>
        <v>40610.25</v>
      </c>
      <c r="O89" s="12">
        <f t="shared" si="8"/>
        <v>40621.208333333336</v>
      </c>
      <c r="P89" s="12">
        <f t="shared" si="9"/>
        <v>40621.208333333336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5"/>
        <v>2.6074999999999999</v>
      </c>
      <c r="G90" s="7" t="s">
        <v>20</v>
      </c>
      <c r="H90">
        <v>113</v>
      </c>
      <c r="I90" s="9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>
        <f t="shared" si="7"/>
        <v>42110.208333333328</v>
      </c>
      <c r="O90" s="12">
        <f t="shared" si="8"/>
        <v>42132.208333333328</v>
      </c>
      <c r="P90" s="12">
        <f t="shared" si="9"/>
        <v>42132.208333333328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5"/>
        <v>2.5258823529411765</v>
      </c>
      <c r="G91" s="7" t="s">
        <v>20</v>
      </c>
      <c r="H91">
        <v>96</v>
      </c>
      <c r="I91" s="9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>
        <f t="shared" si="7"/>
        <v>40283.208333333336</v>
      </c>
      <c r="O91" s="12">
        <f t="shared" si="8"/>
        <v>40285.208333333336</v>
      </c>
      <c r="P91" s="12">
        <f t="shared" si="9"/>
        <v>40285.208333333336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5"/>
        <v>0.7861538461538462</v>
      </c>
      <c r="G92" s="5" t="s">
        <v>14</v>
      </c>
      <c r="H92">
        <v>106</v>
      </c>
      <c r="I92" s="9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>
        <f t="shared" si="7"/>
        <v>42425.25</v>
      </c>
      <c r="O92" s="12">
        <f t="shared" si="8"/>
        <v>42425.25</v>
      </c>
      <c r="P92" s="12">
        <f t="shared" si="9"/>
        <v>42425.25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5"/>
        <v>0.48404406999351912</v>
      </c>
      <c r="G93" s="5" t="s">
        <v>14</v>
      </c>
      <c r="H93">
        <v>679</v>
      </c>
      <c r="I93" s="9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>
        <f t="shared" si="7"/>
        <v>42588.208333333328</v>
      </c>
      <c r="O93" s="12">
        <f t="shared" si="8"/>
        <v>42616.208333333328</v>
      </c>
      <c r="P93" s="12">
        <f t="shared" si="9"/>
        <v>42616.208333333328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5"/>
        <v>2.5887500000000001</v>
      </c>
      <c r="G94" s="7" t="s">
        <v>20</v>
      </c>
      <c r="H94">
        <v>498</v>
      </c>
      <c r="I94" s="9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>
        <f t="shared" si="7"/>
        <v>40352.208333333336</v>
      </c>
      <c r="O94" s="12">
        <f t="shared" si="8"/>
        <v>40353.208333333336</v>
      </c>
      <c r="P94" s="12">
        <f t="shared" si="9"/>
        <v>40353.208333333336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5"/>
        <v>0.60548713235294116</v>
      </c>
      <c r="G95" s="4" t="s">
        <v>74</v>
      </c>
      <c r="H95">
        <v>610</v>
      </c>
      <c r="I95" s="9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>
        <f t="shared" si="7"/>
        <v>41202.208333333336</v>
      </c>
      <c r="O95" s="12">
        <f t="shared" si="8"/>
        <v>41206.208333333336</v>
      </c>
      <c r="P95" s="12">
        <f t="shared" si="9"/>
        <v>41206.208333333336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5"/>
        <v>3.036896551724138</v>
      </c>
      <c r="G96" s="7" t="s">
        <v>20</v>
      </c>
      <c r="H96">
        <v>180</v>
      </c>
      <c r="I96" s="9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>
        <f t="shared" si="7"/>
        <v>43562.208333333328</v>
      </c>
      <c r="O96" s="12">
        <f t="shared" si="8"/>
        <v>43573.208333333328</v>
      </c>
      <c r="P96" s="12">
        <f t="shared" si="9"/>
        <v>43573.208333333328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5"/>
        <v>1.1299999999999999</v>
      </c>
      <c r="G97" s="7" t="s">
        <v>20</v>
      </c>
      <c r="H97">
        <v>27</v>
      </c>
      <c r="I97" s="9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>
        <f t="shared" si="7"/>
        <v>43752.208333333328</v>
      </c>
      <c r="O97" s="12">
        <f t="shared" si="8"/>
        <v>43759.208333333328</v>
      </c>
      <c r="P97" s="12">
        <f t="shared" si="9"/>
        <v>43759.208333333328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5"/>
        <v>2.1737876614060259</v>
      </c>
      <c r="G98" s="7" t="s">
        <v>20</v>
      </c>
      <c r="H98">
        <v>2331</v>
      </c>
      <c r="I98" s="9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>
        <f t="shared" si="7"/>
        <v>40612.25</v>
      </c>
      <c r="O98" s="12">
        <f t="shared" si="8"/>
        <v>40625.208333333336</v>
      </c>
      <c r="P98" s="12">
        <f t="shared" si="9"/>
        <v>40625.208333333336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5"/>
        <v>9.2669230769230762</v>
      </c>
      <c r="G99" s="7" t="s">
        <v>20</v>
      </c>
      <c r="H99">
        <v>113</v>
      </c>
      <c r="I99" s="9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>
        <f t="shared" si="7"/>
        <v>42180.208333333328</v>
      </c>
      <c r="O99" s="12">
        <f t="shared" si="8"/>
        <v>42234.208333333328</v>
      </c>
      <c r="P99" s="12">
        <f t="shared" si="9"/>
        <v>42234.208333333328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5"/>
        <v>0.33692229038854804</v>
      </c>
      <c r="G100" s="5" t="s">
        <v>14</v>
      </c>
      <c r="H100">
        <v>1220</v>
      </c>
      <c r="I100" s="9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>
        <f t="shared" si="7"/>
        <v>42212.208333333328</v>
      </c>
      <c r="O100" s="12">
        <f t="shared" si="8"/>
        <v>42216.208333333328</v>
      </c>
      <c r="P100" s="12">
        <f t="shared" si="9"/>
        <v>42216.208333333328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5"/>
        <v>1.9672368421052631</v>
      </c>
      <c r="G101" s="7" t="s">
        <v>20</v>
      </c>
      <c r="H101">
        <v>164</v>
      </c>
      <c r="I101" s="9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>
        <f t="shared" si="7"/>
        <v>41968.25</v>
      </c>
      <c r="O101" s="12">
        <f t="shared" si="8"/>
        <v>41997.25</v>
      </c>
      <c r="P101" s="12">
        <f t="shared" si="9"/>
        <v>41997.25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5"/>
        <v>0.01</v>
      </c>
      <c r="G102" s="5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>
        <f t="shared" si="7"/>
        <v>40835.208333333336</v>
      </c>
      <c r="O102" s="12">
        <f t="shared" si="8"/>
        <v>40853.208333333336</v>
      </c>
      <c r="P102" s="12">
        <f t="shared" si="9"/>
        <v>40853.208333333336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5"/>
        <v>10.214444444444444</v>
      </c>
      <c r="G103" s="7" t="s">
        <v>20</v>
      </c>
      <c r="H103">
        <v>164</v>
      </c>
      <c r="I103" s="9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>
        <f t="shared" si="7"/>
        <v>42056.25</v>
      </c>
      <c r="O103" s="12">
        <f t="shared" si="8"/>
        <v>42063.25</v>
      </c>
      <c r="P103" s="12">
        <f t="shared" si="9"/>
        <v>42063.25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5"/>
        <v>2.8167567567567566</v>
      </c>
      <c r="G104" s="7" t="s">
        <v>20</v>
      </c>
      <c r="H104">
        <v>336</v>
      </c>
      <c r="I104" s="9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>
        <f t="shared" si="7"/>
        <v>43234.208333333328</v>
      </c>
      <c r="O104" s="12">
        <f t="shared" si="8"/>
        <v>43241.208333333328</v>
      </c>
      <c r="P104" s="12">
        <f t="shared" si="9"/>
        <v>43241.208333333328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5"/>
        <v>0.24610000000000001</v>
      </c>
      <c r="G105" s="5" t="s">
        <v>14</v>
      </c>
      <c r="H105">
        <v>37</v>
      </c>
      <c r="I105" s="9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>
        <f t="shared" si="7"/>
        <v>40475.208333333336</v>
      </c>
      <c r="O105" s="12">
        <f t="shared" si="8"/>
        <v>40484.208333333336</v>
      </c>
      <c r="P105" s="12">
        <f t="shared" si="9"/>
        <v>40484.208333333336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5"/>
        <v>1.4314010067114094</v>
      </c>
      <c r="G106" s="7" t="s">
        <v>20</v>
      </c>
      <c r="H106">
        <v>1917</v>
      </c>
      <c r="I106" s="9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>
        <f t="shared" si="7"/>
        <v>42878.208333333328</v>
      </c>
      <c r="O106" s="12">
        <f t="shared" si="8"/>
        <v>42879.208333333328</v>
      </c>
      <c r="P106" s="12">
        <f t="shared" si="9"/>
        <v>42879.208333333328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5"/>
        <v>1.4454411764705883</v>
      </c>
      <c r="G107" s="7" t="s">
        <v>20</v>
      </c>
      <c r="H107">
        <v>95</v>
      </c>
      <c r="I107" s="9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>
        <f t="shared" si="7"/>
        <v>41366.208333333336</v>
      </c>
      <c r="O107" s="12">
        <f t="shared" si="8"/>
        <v>41384.208333333336</v>
      </c>
      <c r="P107" s="12">
        <f t="shared" si="9"/>
        <v>41384.208333333336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5"/>
        <v>3.5912820512820511</v>
      </c>
      <c r="G108" s="7" t="s">
        <v>20</v>
      </c>
      <c r="H108">
        <v>147</v>
      </c>
      <c r="I108" s="9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>
        <f t="shared" si="7"/>
        <v>43716.208333333328</v>
      </c>
      <c r="O108" s="12">
        <f t="shared" si="8"/>
        <v>43721.208333333328</v>
      </c>
      <c r="P108" s="12">
        <f t="shared" si="9"/>
        <v>43721.208333333328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5"/>
        <v>1.8648571428571428</v>
      </c>
      <c r="G109" s="7" t="s">
        <v>20</v>
      </c>
      <c r="H109">
        <v>86</v>
      </c>
      <c r="I109" s="9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>
        <f t="shared" si="7"/>
        <v>43213.208333333328</v>
      </c>
      <c r="O109" s="12">
        <f t="shared" si="8"/>
        <v>43230.208333333328</v>
      </c>
      <c r="P109" s="12">
        <f t="shared" si="9"/>
        <v>43230.208333333328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5"/>
        <v>5.9526666666666666</v>
      </c>
      <c r="G110" s="7" t="s">
        <v>20</v>
      </c>
      <c r="H110">
        <v>83</v>
      </c>
      <c r="I110" s="9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>
        <f t="shared" si="7"/>
        <v>41005.208333333336</v>
      </c>
      <c r="O110" s="12">
        <f t="shared" si="8"/>
        <v>41042.208333333336</v>
      </c>
      <c r="P110" s="12">
        <f t="shared" si="9"/>
        <v>41042.208333333336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5"/>
        <v>0.5921153846153846</v>
      </c>
      <c r="G111" s="5" t="s">
        <v>14</v>
      </c>
      <c r="H111">
        <v>60</v>
      </c>
      <c r="I111" s="9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>
        <f t="shared" si="7"/>
        <v>41651.25</v>
      </c>
      <c r="O111" s="12">
        <f t="shared" si="8"/>
        <v>41653.25</v>
      </c>
      <c r="P111" s="12">
        <f t="shared" si="9"/>
        <v>41653.25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5"/>
        <v>0.14962780898876404</v>
      </c>
      <c r="G112" s="5" t="s">
        <v>14</v>
      </c>
      <c r="H112">
        <v>296</v>
      </c>
      <c r="I112" s="9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>
        <f t="shared" si="7"/>
        <v>43354.208333333328</v>
      </c>
      <c r="O112" s="12">
        <f t="shared" si="8"/>
        <v>43373.208333333328</v>
      </c>
      <c r="P112" s="12">
        <f t="shared" si="9"/>
        <v>43373.208333333328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5"/>
        <v>1.1995602605863191</v>
      </c>
      <c r="G113" s="7" t="s">
        <v>20</v>
      </c>
      <c r="H113">
        <v>676</v>
      </c>
      <c r="I113" s="9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>
        <f t="shared" si="7"/>
        <v>41174.208333333336</v>
      </c>
      <c r="O113" s="12">
        <f t="shared" si="8"/>
        <v>41180.208333333336</v>
      </c>
      <c r="P113" s="12">
        <f t="shared" si="9"/>
        <v>41180.208333333336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5"/>
        <v>2.6882978723404256</v>
      </c>
      <c r="G114" s="7" t="s">
        <v>20</v>
      </c>
      <c r="H114">
        <v>361</v>
      </c>
      <c r="I114" s="9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>
        <f t="shared" si="7"/>
        <v>41875.208333333336</v>
      </c>
      <c r="O114" s="12">
        <f t="shared" si="8"/>
        <v>41890.208333333336</v>
      </c>
      <c r="P114" s="12">
        <f t="shared" si="9"/>
        <v>41890.208333333336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5"/>
        <v>3.7687878787878786</v>
      </c>
      <c r="G115" s="7" t="s">
        <v>20</v>
      </c>
      <c r="H115">
        <v>131</v>
      </c>
      <c r="I115" s="9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>
        <f t="shared" si="7"/>
        <v>42990.208333333328</v>
      </c>
      <c r="O115" s="12">
        <f t="shared" si="8"/>
        <v>42997.208333333328</v>
      </c>
      <c r="P115" s="12">
        <f t="shared" si="9"/>
        <v>42997.208333333328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5"/>
        <v>7.2715789473684209</v>
      </c>
      <c r="G116" s="7" t="s">
        <v>20</v>
      </c>
      <c r="H116">
        <v>126</v>
      </c>
      <c r="I116" s="9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>
        <f t="shared" si="7"/>
        <v>43564.208333333328</v>
      </c>
      <c r="O116" s="12">
        <f t="shared" si="8"/>
        <v>43565.208333333328</v>
      </c>
      <c r="P116" s="12">
        <f t="shared" si="9"/>
        <v>43565.208333333328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5"/>
        <v>0.87211757648470301</v>
      </c>
      <c r="G117" s="5" t="s">
        <v>14</v>
      </c>
      <c r="H117">
        <v>3304</v>
      </c>
      <c r="I117" s="9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>
        <f t="shared" si="7"/>
        <v>43056.25</v>
      </c>
      <c r="O117" s="12">
        <f t="shared" si="8"/>
        <v>43091.25</v>
      </c>
      <c r="P117" s="12">
        <f t="shared" si="9"/>
        <v>43091.25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5"/>
        <v>0.88</v>
      </c>
      <c r="G118" s="5" t="s">
        <v>14</v>
      </c>
      <c r="H118">
        <v>73</v>
      </c>
      <c r="I118" s="9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>
        <f t="shared" si="7"/>
        <v>42265.208333333328</v>
      </c>
      <c r="O118" s="12">
        <f t="shared" si="8"/>
        <v>42266.208333333328</v>
      </c>
      <c r="P118" s="12">
        <f t="shared" si="9"/>
        <v>42266.208333333328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5"/>
        <v>1.7393877551020409</v>
      </c>
      <c r="G119" s="7" t="s">
        <v>20</v>
      </c>
      <c r="H119">
        <v>275</v>
      </c>
      <c r="I119" s="9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>
        <f t="shared" si="7"/>
        <v>40808.208333333336</v>
      </c>
      <c r="O119" s="12">
        <f t="shared" si="8"/>
        <v>40814.208333333336</v>
      </c>
      <c r="P119" s="12">
        <f t="shared" si="9"/>
        <v>40814.208333333336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5"/>
        <v>1.1761111111111111</v>
      </c>
      <c r="G120" s="7" t="s">
        <v>20</v>
      </c>
      <c r="H120">
        <v>67</v>
      </c>
      <c r="I120" s="9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>
        <f t="shared" si="7"/>
        <v>41665.25</v>
      </c>
      <c r="O120" s="12">
        <f t="shared" si="8"/>
        <v>41671.25</v>
      </c>
      <c r="P120" s="12">
        <f t="shared" si="9"/>
        <v>41671.25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5"/>
        <v>2.1496</v>
      </c>
      <c r="G121" s="7" t="s">
        <v>20</v>
      </c>
      <c r="H121">
        <v>154</v>
      </c>
      <c r="I121" s="9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>
        <f t="shared" si="7"/>
        <v>41806.208333333336</v>
      </c>
      <c r="O121" s="12">
        <f t="shared" si="8"/>
        <v>41823.208333333336</v>
      </c>
      <c r="P121" s="12">
        <f t="shared" si="9"/>
        <v>41823.208333333336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5"/>
        <v>1.4949667110519307</v>
      </c>
      <c r="G122" s="7" t="s">
        <v>20</v>
      </c>
      <c r="H122">
        <v>1782</v>
      </c>
      <c r="I122" s="9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>
        <f t="shared" si="7"/>
        <v>42111.208333333328</v>
      </c>
      <c r="O122" s="12">
        <f t="shared" si="8"/>
        <v>42115.208333333328</v>
      </c>
      <c r="P122" s="12">
        <f t="shared" si="9"/>
        <v>42115.208333333328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5"/>
        <v>2.1933995584988963</v>
      </c>
      <c r="G123" s="7" t="s">
        <v>20</v>
      </c>
      <c r="H123">
        <v>903</v>
      </c>
      <c r="I123" s="9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>
        <f t="shared" si="7"/>
        <v>41917.208333333336</v>
      </c>
      <c r="O123" s="12">
        <f t="shared" si="8"/>
        <v>41930.208333333336</v>
      </c>
      <c r="P123" s="12">
        <f t="shared" si="9"/>
        <v>41930.208333333336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5"/>
        <v>0.64367690058479532</v>
      </c>
      <c r="G124" s="5" t="s">
        <v>14</v>
      </c>
      <c r="H124">
        <v>3387</v>
      </c>
      <c r="I124" s="9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>
        <f t="shared" si="7"/>
        <v>41970.25</v>
      </c>
      <c r="O124" s="12">
        <f t="shared" si="8"/>
        <v>41997.25</v>
      </c>
      <c r="P124" s="12">
        <f t="shared" si="9"/>
        <v>41997.25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5"/>
        <v>0.18622397298818233</v>
      </c>
      <c r="G125" s="5" t="s">
        <v>14</v>
      </c>
      <c r="H125">
        <v>662</v>
      </c>
      <c r="I125" s="9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>
        <f t="shared" si="7"/>
        <v>42332.25</v>
      </c>
      <c r="O125" s="12">
        <f t="shared" si="8"/>
        <v>42335.25</v>
      </c>
      <c r="P125" s="12">
        <f t="shared" si="9"/>
        <v>42335.25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5"/>
        <v>3.6776923076923076</v>
      </c>
      <c r="G126" s="7" t="s">
        <v>20</v>
      </c>
      <c r="H126">
        <v>94</v>
      </c>
      <c r="I126" s="9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>
        <f t="shared" si="7"/>
        <v>43598.208333333328</v>
      </c>
      <c r="O126" s="12">
        <f t="shared" si="8"/>
        <v>43651.208333333328</v>
      </c>
      <c r="P126" s="12">
        <f t="shared" si="9"/>
        <v>43651.208333333328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5"/>
        <v>1.5990566037735849</v>
      </c>
      <c r="G127" s="7" t="s">
        <v>20</v>
      </c>
      <c r="H127">
        <v>180</v>
      </c>
      <c r="I127" s="9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>
        <f t="shared" si="7"/>
        <v>43362.208333333328</v>
      </c>
      <c r="O127" s="12">
        <f t="shared" si="8"/>
        <v>43366.208333333328</v>
      </c>
      <c r="P127" s="12">
        <f t="shared" si="9"/>
        <v>43366.208333333328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5"/>
        <v>0.38633185349611543</v>
      </c>
      <c r="G128" s="5" t="s">
        <v>14</v>
      </c>
      <c r="H128">
        <v>774</v>
      </c>
      <c r="I128" s="9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>
        <f t="shared" si="7"/>
        <v>42596.208333333328</v>
      </c>
      <c r="O128" s="12">
        <f t="shared" si="8"/>
        <v>42624.208333333328</v>
      </c>
      <c r="P128" s="12">
        <f t="shared" si="9"/>
        <v>42624.208333333328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5"/>
        <v>0.51421511627906979</v>
      </c>
      <c r="G129" s="5" t="s">
        <v>14</v>
      </c>
      <c r="H129">
        <v>672</v>
      </c>
      <c r="I129" s="9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>
        <f t="shared" si="7"/>
        <v>40310.208333333336</v>
      </c>
      <c r="O129" s="12">
        <f t="shared" si="8"/>
        <v>40313.208333333336</v>
      </c>
      <c r="P129" s="12">
        <f t="shared" si="9"/>
        <v>40313.208333333336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5"/>
        <v>0.60334277620396604</v>
      </c>
      <c r="G130" s="4" t="s">
        <v>74</v>
      </c>
      <c r="H130">
        <v>532</v>
      </c>
      <c r="I130" s="9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>
        <f t="shared" si="7"/>
        <v>40417.208333333336</v>
      </c>
      <c r="O130" s="12">
        <f t="shared" si="8"/>
        <v>40430.208333333336</v>
      </c>
      <c r="P130" s="12">
        <f t="shared" si="9"/>
        <v>40430.208333333336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10">(E131/D131)</f>
        <v>3.2026936026936029E-2</v>
      </c>
      <c r="G131" s="4" t="s">
        <v>74</v>
      </c>
      <c r="H131">
        <v>55</v>
      </c>
      <c r="I131" s="9">
        <f t="shared" ref="I131:I194" si="11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>
        <f t="shared" ref="N131:N194" si="12">(((L131/60)/60)/24)+DATE(1970,1,1)</f>
        <v>42038.25</v>
      </c>
      <c r="O131" s="12">
        <f t="shared" ref="O131:O194" si="13">(((M131/60)/60)/24)+DATE(1970,1,1)</f>
        <v>42063.25</v>
      </c>
      <c r="P131" s="12">
        <f t="shared" ref="P131:P194" si="14">(((M131/60)/60)/24+DATE(1970,1,1))</f>
        <v>42063.25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0"/>
        <v>1.5546875</v>
      </c>
      <c r="G132" s="7" t="s">
        <v>20</v>
      </c>
      <c r="H132">
        <v>533</v>
      </c>
      <c r="I132" s="9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>
        <f t="shared" si="12"/>
        <v>40842.208333333336</v>
      </c>
      <c r="O132" s="12">
        <f t="shared" si="13"/>
        <v>40858.25</v>
      </c>
      <c r="P132" s="12">
        <f t="shared" si="14"/>
        <v>40858.25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0"/>
        <v>1.0085974499089254</v>
      </c>
      <c r="G133" s="7" t="s">
        <v>20</v>
      </c>
      <c r="H133">
        <v>2443</v>
      </c>
      <c r="I133" s="9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>
        <f t="shared" si="12"/>
        <v>41607.25</v>
      </c>
      <c r="O133" s="12">
        <f t="shared" si="13"/>
        <v>41620.25</v>
      </c>
      <c r="P133" s="12">
        <f t="shared" si="14"/>
        <v>41620.25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0"/>
        <v>1.1618181818181819</v>
      </c>
      <c r="G134" s="7" t="s">
        <v>20</v>
      </c>
      <c r="H134">
        <v>89</v>
      </c>
      <c r="I134" s="9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>
        <f t="shared" si="12"/>
        <v>43112.25</v>
      </c>
      <c r="O134" s="12">
        <f t="shared" si="13"/>
        <v>43128.25</v>
      </c>
      <c r="P134" s="12">
        <f t="shared" si="14"/>
        <v>43128.25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0"/>
        <v>3.1077777777777778</v>
      </c>
      <c r="G135" s="7" t="s">
        <v>20</v>
      </c>
      <c r="H135">
        <v>159</v>
      </c>
      <c r="I135" s="9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>
        <f t="shared" si="12"/>
        <v>40767.208333333336</v>
      </c>
      <c r="O135" s="12">
        <f t="shared" si="13"/>
        <v>40789.208333333336</v>
      </c>
      <c r="P135" s="12">
        <f t="shared" si="14"/>
        <v>40789.208333333336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0"/>
        <v>0.89736683417085428</v>
      </c>
      <c r="G136" s="5" t="s">
        <v>14</v>
      </c>
      <c r="H136">
        <v>940</v>
      </c>
      <c r="I136" s="9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>
        <f t="shared" si="12"/>
        <v>40713.208333333336</v>
      </c>
      <c r="O136" s="12">
        <f t="shared" si="13"/>
        <v>40762.208333333336</v>
      </c>
      <c r="P136" s="12">
        <f t="shared" si="14"/>
        <v>40762.208333333336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0"/>
        <v>0.71272727272727276</v>
      </c>
      <c r="G137" s="5" t="s">
        <v>14</v>
      </c>
      <c r="H137">
        <v>117</v>
      </c>
      <c r="I137" s="9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>
        <f t="shared" si="12"/>
        <v>41340.25</v>
      </c>
      <c r="O137" s="12">
        <f t="shared" si="13"/>
        <v>41345.208333333336</v>
      </c>
      <c r="P137" s="12">
        <f t="shared" si="14"/>
        <v>41345.208333333336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0"/>
        <v>3.2862318840579711E-2</v>
      </c>
      <c r="G138" s="4" t="s">
        <v>74</v>
      </c>
      <c r="H138">
        <v>58</v>
      </c>
      <c r="I138" s="9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>
        <f t="shared" si="12"/>
        <v>41797.208333333336</v>
      </c>
      <c r="O138" s="12">
        <f t="shared" si="13"/>
        <v>41809.208333333336</v>
      </c>
      <c r="P138" s="12">
        <f t="shared" si="14"/>
        <v>41809.208333333336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0"/>
        <v>2.617777777777778</v>
      </c>
      <c r="G139" s="7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>
        <f t="shared" si="12"/>
        <v>40457.208333333336</v>
      </c>
      <c r="O139" s="12">
        <f t="shared" si="13"/>
        <v>40463.208333333336</v>
      </c>
      <c r="P139" s="12">
        <f t="shared" si="14"/>
        <v>40463.208333333336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0"/>
        <v>0.96</v>
      </c>
      <c r="G140" s="5" t="s">
        <v>14</v>
      </c>
      <c r="H140">
        <v>115</v>
      </c>
      <c r="I140" s="9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>
        <f t="shared" si="12"/>
        <v>41180.208333333336</v>
      </c>
      <c r="O140" s="12">
        <f t="shared" si="13"/>
        <v>41186.208333333336</v>
      </c>
      <c r="P140" s="12">
        <f t="shared" si="14"/>
        <v>41186.208333333336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0"/>
        <v>0.20896851248642778</v>
      </c>
      <c r="G141" s="5" t="s">
        <v>14</v>
      </c>
      <c r="H141">
        <v>326</v>
      </c>
      <c r="I141" s="9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>
        <f t="shared" si="12"/>
        <v>42115.208333333328</v>
      </c>
      <c r="O141" s="12">
        <f t="shared" si="13"/>
        <v>42131.208333333328</v>
      </c>
      <c r="P141" s="12">
        <f t="shared" si="14"/>
        <v>42131.208333333328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0"/>
        <v>2.2316363636363636</v>
      </c>
      <c r="G142" s="7" t="s">
        <v>20</v>
      </c>
      <c r="H142">
        <v>186</v>
      </c>
      <c r="I142" s="9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>
        <f t="shared" si="12"/>
        <v>43156.25</v>
      </c>
      <c r="O142" s="12">
        <f t="shared" si="13"/>
        <v>43161.25</v>
      </c>
      <c r="P142" s="12">
        <f t="shared" si="14"/>
        <v>43161.25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0"/>
        <v>1.0159097978227061</v>
      </c>
      <c r="G143" s="7" t="s">
        <v>20</v>
      </c>
      <c r="H143">
        <v>1071</v>
      </c>
      <c r="I143" s="9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>
        <f t="shared" si="12"/>
        <v>42167.208333333328</v>
      </c>
      <c r="O143" s="12">
        <f t="shared" si="13"/>
        <v>42173.208333333328</v>
      </c>
      <c r="P143" s="12">
        <f t="shared" si="14"/>
        <v>42173.208333333328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0"/>
        <v>2.3003999999999998</v>
      </c>
      <c r="G144" s="7" t="s">
        <v>20</v>
      </c>
      <c r="H144">
        <v>117</v>
      </c>
      <c r="I144" s="9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>
        <f t="shared" si="12"/>
        <v>41005.208333333336</v>
      </c>
      <c r="O144" s="12">
        <f t="shared" si="13"/>
        <v>41046.208333333336</v>
      </c>
      <c r="P144" s="12">
        <f t="shared" si="14"/>
        <v>41046.208333333336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0"/>
        <v>1.355925925925926</v>
      </c>
      <c r="G145" s="7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>
        <f t="shared" si="12"/>
        <v>40357.208333333336</v>
      </c>
      <c r="O145" s="12">
        <f t="shared" si="13"/>
        <v>40377.208333333336</v>
      </c>
      <c r="P145" s="12">
        <f t="shared" si="14"/>
        <v>40377.208333333336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0"/>
        <v>1.2909999999999999</v>
      </c>
      <c r="G146" s="7" t="s">
        <v>20</v>
      </c>
      <c r="H146">
        <v>135</v>
      </c>
      <c r="I146" s="9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>
        <f t="shared" si="12"/>
        <v>43633.208333333328</v>
      </c>
      <c r="O146" s="12">
        <f t="shared" si="13"/>
        <v>43641.208333333328</v>
      </c>
      <c r="P146" s="12">
        <f t="shared" si="14"/>
        <v>43641.208333333328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0"/>
        <v>2.3651200000000001</v>
      </c>
      <c r="G147" s="7" t="s">
        <v>20</v>
      </c>
      <c r="H147">
        <v>768</v>
      </c>
      <c r="I147" s="9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>
        <f t="shared" si="12"/>
        <v>41889.208333333336</v>
      </c>
      <c r="O147" s="12">
        <f t="shared" si="13"/>
        <v>41894.208333333336</v>
      </c>
      <c r="P147" s="12">
        <f t="shared" si="14"/>
        <v>41894.208333333336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0"/>
        <v>0.17249999999999999</v>
      </c>
      <c r="G148" s="4" t="s">
        <v>74</v>
      </c>
      <c r="H148">
        <v>51</v>
      </c>
      <c r="I148" s="9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>
        <f t="shared" si="12"/>
        <v>40855.25</v>
      </c>
      <c r="O148" s="12">
        <f t="shared" si="13"/>
        <v>40875.25</v>
      </c>
      <c r="P148" s="12">
        <f t="shared" si="14"/>
        <v>40875.25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0"/>
        <v>1.1249397590361445</v>
      </c>
      <c r="G149" s="7" t="s">
        <v>20</v>
      </c>
      <c r="H149">
        <v>199</v>
      </c>
      <c r="I149" s="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>
        <f t="shared" si="12"/>
        <v>42534.208333333328</v>
      </c>
      <c r="O149" s="12">
        <f t="shared" si="13"/>
        <v>42540.208333333328</v>
      </c>
      <c r="P149" s="12">
        <f t="shared" si="14"/>
        <v>42540.208333333328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0"/>
        <v>1.2102150537634409</v>
      </c>
      <c r="G150" s="7" t="s">
        <v>20</v>
      </c>
      <c r="H150">
        <v>107</v>
      </c>
      <c r="I150" s="9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>
        <f t="shared" si="12"/>
        <v>42941.208333333328</v>
      </c>
      <c r="O150" s="12">
        <f t="shared" si="13"/>
        <v>42950.208333333328</v>
      </c>
      <c r="P150" s="12">
        <f t="shared" si="14"/>
        <v>42950.208333333328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0"/>
        <v>2.1987096774193549</v>
      </c>
      <c r="G151" s="7" t="s">
        <v>20</v>
      </c>
      <c r="H151">
        <v>195</v>
      </c>
      <c r="I151" s="9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>
        <f t="shared" si="12"/>
        <v>41275.25</v>
      </c>
      <c r="O151" s="12">
        <f t="shared" si="13"/>
        <v>41327.25</v>
      </c>
      <c r="P151" s="12">
        <f t="shared" si="14"/>
        <v>41327.25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0"/>
        <v>0.01</v>
      </c>
      <c r="G152" s="5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>
        <f t="shared" si="12"/>
        <v>43450.25</v>
      </c>
      <c r="O152" s="12">
        <f t="shared" si="13"/>
        <v>43451.25</v>
      </c>
      <c r="P152" s="12">
        <f t="shared" si="14"/>
        <v>43451.25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0"/>
        <v>0.64166909620991253</v>
      </c>
      <c r="G153" s="5" t="s">
        <v>14</v>
      </c>
      <c r="H153">
        <v>1467</v>
      </c>
      <c r="I153" s="9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>
        <f t="shared" si="12"/>
        <v>41799.208333333336</v>
      </c>
      <c r="O153" s="12">
        <f t="shared" si="13"/>
        <v>41850.208333333336</v>
      </c>
      <c r="P153" s="12">
        <f t="shared" si="14"/>
        <v>41850.208333333336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0"/>
        <v>4.2306746987951804</v>
      </c>
      <c r="G154" s="7" t="s">
        <v>20</v>
      </c>
      <c r="H154">
        <v>3376</v>
      </c>
      <c r="I154" s="9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>
        <f t="shared" si="12"/>
        <v>42783.25</v>
      </c>
      <c r="O154" s="12">
        <f t="shared" si="13"/>
        <v>42790.25</v>
      </c>
      <c r="P154" s="12">
        <f t="shared" si="14"/>
        <v>42790.25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0"/>
        <v>0.92984160506863778</v>
      </c>
      <c r="G155" s="5" t="s">
        <v>14</v>
      </c>
      <c r="H155">
        <v>5681</v>
      </c>
      <c r="I155" s="9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>
        <f t="shared" si="12"/>
        <v>41201.208333333336</v>
      </c>
      <c r="O155" s="12">
        <f t="shared" si="13"/>
        <v>41207.208333333336</v>
      </c>
      <c r="P155" s="12">
        <f t="shared" si="14"/>
        <v>41207.208333333336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0"/>
        <v>0.58756567425569173</v>
      </c>
      <c r="G156" s="5" t="s">
        <v>14</v>
      </c>
      <c r="H156">
        <v>1059</v>
      </c>
      <c r="I156" s="9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>
        <f t="shared" si="12"/>
        <v>42502.208333333328</v>
      </c>
      <c r="O156" s="12">
        <f t="shared" si="13"/>
        <v>42525.208333333328</v>
      </c>
      <c r="P156" s="12">
        <f t="shared" si="14"/>
        <v>42525.208333333328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0"/>
        <v>0.65022222222222226</v>
      </c>
      <c r="G157" s="5" t="s">
        <v>14</v>
      </c>
      <c r="H157">
        <v>1194</v>
      </c>
      <c r="I157" s="9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>
        <f t="shared" si="12"/>
        <v>40262.208333333336</v>
      </c>
      <c r="O157" s="12">
        <f t="shared" si="13"/>
        <v>40277.208333333336</v>
      </c>
      <c r="P157" s="12">
        <f t="shared" si="14"/>
        <v>40277.208333333336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0"/>
        <v>0.73939560439560437</v>
      </c>
      <c r="G158" s="4" t="s">
        <v>74</v>
      </c>
      <c r="H158">
        <v>379</v>
      </c>
      <c r="I158" s="9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>
        <f t="shared" si="12"/>
        <v>43743.208333333328</v>
      </c>
      <c r="O158" s="12">
        <f t="shared" si="13"/>
        <v>43767.208333333328</v>
      </c>
      <c r="P158" s="12">
        <f t="shared" si="14"/>
        <v>43767.208333333328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0"/>
        <v>0.52666666666666662</v>
      </c>
      <c r="G159" s="5" t="s">
        <v>14</v>
      </c>
      <c r="H159">
        <v>30</v>
      </c>
      <c r="I159" s="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>
        <f t="shared" si="12"/>
        <v>41638.25</v>
      </c>
      <c r="O159" s="12">
        <f t="shared" si="13"/>
        <v>41650.25</v>
      </c>
      <c r="P159" s="12">
        <f t="shared" si="14"/>
        <v>41650.25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0"/>
        <v>2.2095238095238097</v>
      </c>
      <c r="G160" s="7" t="s">
        <v>20</v>
      </c>
      <c r="H160">
        <v>41</v>
      </c>
      <c r="I160" s="9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>
        <f t="shared" si="12"/>
        <v>42346.25</v>
      </c>
      <c r="O160" s="12">
        <f t="shared" si="13"/>
        <v>42347.25</v>
      </c>
      <c r="P160" s="12">
        <f t="shared" si="14"/>
        <v>42347.25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0"/>
        <v>1.0001150627615063</v>
      </c>
      <c r="G161" s="7" t="s">
        <v>20</v>
      </c>
      <c r="H161">
        <v>1821</v>
      </c>
      <c r="I161" s="9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>
        <f t="shared" si="12"/>
        <v>43551.208333333328</v>
      </c>
      <c r="O161" s="12">
        <f t="shared" si="13"/>
        <v>43569.208333333328</v>
      </c>
      <c r="P161" s="12">
        <f t="shared" si="14"/>
        <v>43569.208333333328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0"/>
        <v>1.6231249999999999</v>
      </c>
      <c r="G162" s="7" t="s">
        <v>20</v>
      </c>
      <c r="H162">
        <v>164</v>
      </c>
      <c r="I162" s="9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>
        <f t="shared" si="12"/>
        <v>43582.208333333328</v>
      </c>
      <c r="O162" s="12">
        <f t="shared" si="13"/>
        <v>43598.208333333328</v>
      </c>
      <c r="P162" s="12">
        <f t="shared" si="14"/>
        <v>43598.208333333328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0"/>
        <v>0.78181818181818186</v>
      </c>
      <c r="G163" s="5" t="s">
        <v>14</v>
      </c>
      <c r="H163">
        <v>75</v>
      </c>
      <c r="I163" s="9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>
        <f t="shared" si="12"/>
        <v>42270.208333333328</v>
      </c>
      <c r="O163" s="12">
        <f t="shared" si="13"/>
        <v>42276.208333333328</v>
      </c>
      <c r="P163" s="12">
        <f t="shared" si="14"/>
        <v>42276.208333333328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0"/>
        <v>1.4973770491803278</v>
      </c>
      <c r="G164" s="7" t="s">
        <v>20</v>
      </c>
      <c r="H164">
        <v>157</v>
      </c>
      <c r="I164" s="9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>
        <f t="shared" si="12"/>
        <v>43442.25</v>
      </c>
      <c r="O164" s="12">
        <f t="shared" si="13"/>
        <v>43472.25</v>
      </c>
      <c r="P164" s="12">
        <f t="shared" si="14"/>
        <v>43472.25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0"/>
        <v>2.5325714285714285</v>
      </c>
      <c r="G165" s="7" t="s">
        <v>20</v>
      </c>
      <c r="H165">
        <v>246</v>
      </c>
      <c r="I165" s="9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>
        <f t="shared" si="12"/>
        <v>43028.208333333328</v>
      </c>
      <c r="O165" s="12">
        <f t="shared" si="13"/>
        <v>43077.25</v>
      </c>
      <c r="P165" s="12">
        <f t="shared" si="14"/>
        <v>43077.25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0"/>
        <v>1.0016943521594683</v>
      </c>
      <c r="G166" s="7" t="s">
        <v>20</v>
      </c>
      <c r="H166">
        <v>1396</v>
      </c>
      <c r="I166" s="9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>
        <f t="shared" si="12"/>
        <v>43016.208333333328</v>
      </c>
      <c r="O166" s="12">
        <f t="shared" si="13"/>
        <v>43017.208333333328</v>
      </c>
      <c r="P166" s="12">
        <f t="shared" si="14"/>
        <v>43017.208333333328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0"/>
        <v>1.2199004424778761</v>
      </c>
      <c r="G167" s="7" t="s">
        <v>20</v>
      </c>
      <c r="H167">
        <v>2506</v>
      </c>
      <c r="I167" s="9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>
        <f t="shared" si="12"/>
        <v>42948.208333333328</v>
      </c>
      <c r="O167" s="12">
        <f t="shared" si="13"/>
        <v>42980.208333333328</v>
      </c>
      <c r="P167" s="12">
        <f t="shared" si="14"/>
        <v>42980.208333333328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0"/>
        <v>1.3713265306122449</v>
      </c>
      <c r="G168" s="7" t="s">
        <v>20</v>
      </c>
      <c r="H168">
        <v>244</v>
      </c>
      <c r="I168" s="9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>
        <f t="shared" si="12"/>
        <v>40534.25</v>
      </c>
      <c r="O168" s="12">
        <f t="shared" si="13"/>
        <v>40538.25</v>
      </c>
      <c r="P168" s="12">
        <f t="shared" si="14"/>
        <v>40538.25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0"/>
        <v>4.155384615384615</v>
      </c>
      <c r="G169" s="7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>
        <f t="shared" si="12"/>
        <v>41435.208333333336</v>
      </c>
      <c r="O169" s="12">
        <f t="shared" si="13"/>
        <v>41445.208333333336</v>
      </c>
      <c r="P169" s="12">
        <f t="shared" si="14"/>
        <v>41445.208333333336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0"/>
        <v>0.3130913348946136</v>
      </c>
      <c r="G170" s="5" t="s">
        <v>14</v>
      </c>
      <c r="H170">
        <v>955</v>
      </c>
      <c r="I170" s="9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>
        <f t="shared" si="12"/>
        <v>43518.25</v>
      </c>
      <c r="O170" s="12">
        <f t="shared" si="13"/>
        <v>43541.208333333328</v>
      </c>
      <c r="P170" s="12">
        <f t="shared" si="14"/>
        <v>43541.208333333328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0"/>
        <v>4.240815450643777</v>
      </c>
      <c r="G171" s="7" t="s">
        <v>20</v>
      </c>
      <c r="H171">
        <v>1267</v>
      </c>
      <c r="I171" s="9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>
        <f t="shared" si="12"/>
        <v>41077.208333333336</v>
      </c>
      <c r="O171" s="12">
        <f t="shared" si="13"/>
        <v>41105.208333333336</v>
      </c>
      <c r="P171" s="12">
        <f t="shared" si="14"/>
        <v>41105.208333333336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0"/>
        <v>2.9388623072833599E-2</v>
      </c>
      <c r="G172" s="5" t="s">
        <v>14</v>
      </c>
      <c r="H172">
        <v>67</v>
      </c>
      <c r="I172" s="9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>
        <f t="shared" si="12"/>
        <v>42950.208333333328</v>
      </c>
      <c r="O172" s="12">
        <f t="shared" si="13"/>
        <v>42957.208333333328</v>
      </c>
      <c r="P172" s="12">
        <f t="shared" si="14"/>
        <v>42957.208333333328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0"/>
        <v>0.1063265306122449</v>
      </c>
      <c r="G173" s="5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>
        <f t="shared" si="12"/>
        <v>41718.208333333336</v>
      </c>
      <c r="O173" s="12">
        <f t="shared" si="13"/>
        <v>41740.208333333336</v>
      </c>
      <c r="P173" s="12">
        <f t="shared" si="14"/>
        <v>41740.208333333336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0"/>
        <v>0.82874999999999999</v>
      </c>
      <c r="G174" s="5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>
        <f t="shared" si="12"/>
        <v>41839.208333333336</v>
      </c>
      <c r="O174" s="12">
        <f t="shared" si="13"/>
        <v>41854.208333333336</v>
      </c>
      <c r="P174" s="12">
        <f t="shared" si="14"/>
        <v>41854.208333333336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0"/>
        <v>1.6301447776628748</v>
      </c>
      <c r="G175" s="7" t="s">
        <v>20</v>
      </c>
      <c r="H175">
        <v>1561</v>
      </c>
      <c r="I175" s="9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>
        <f t="shared" si="12"/>
        <v>41412.208333333336</v>
      </c>
      <c r="O175" s="12">
        <f t="shared" si="13"/>
        <v>41418.208333333336</v>
      </c>
      <c r="P175" s="12">
        <f t="shared" si="14"/>
        <v>41418.208333333336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0"/>
        <v>8.9466666666666672</v>
      </c>
      <c r="G176" s="7" t="s">
        <v>20</v>
      </c>
      <c r="H176">
        <v>48</v>
      </c>
      <c r="I176" s="9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>
        <f t="shared" si="12"/>
        <v>42282.208333333328</v>
      </c>
      <c r="O176" s="12">
        <f t="shared" si="13"/>
        <v>42283.208333333328</v>
      </c>
      <c r="P176" s="12">
        <f t="shared" si="14"/>
        <v>42283.208333333328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0"/>
        <v>0.26191501103752757</v>
      </c>
      <c r="G177" s="5" t="s">
        <v>14</v>
      </c>
      <c r="H177">
        <v>1130</v>
      </c>
      <c r="I177" s="9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>
        <f t="shared" si="12"/>
        <v>42613.208333333328</v>
      </c>
      <c r="O177" s="12">
        <f t="shared" si="13"/>
        <v>42632.208333333328</v>
      </c>
      <c r="P177" s="12">
        <f t="shared" si="14"/>
        <v>42632.208333333328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0"/>
        <v>0.74834782608695649</v>
      </c>
      <c r="G178" s="5" t="s">
        <v>14</v>
      </c>
      <c r="H178">
        <v>782</v>
      </c>
      <c r="I178" s="9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>
        <f t="shared" si="12"/>
        <v>42616.208333333328</v>
      </c>
      <c r="O178" s="12">
        <f t="shared" si="13"/>
        <v>42625.208333333328</v>
      </c>
      <c r="P178" s="12">
        <f t="shared" si="14"/>
        <v>42625.208333333328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0"/>
        <v>4.1647680412371137</v>
      </c>
      <c r="G179" s="7" t="s">
        <v>20</v>
      </c>
      <c r="H179">
        <v>2739</v>
      </c>
      <c r="I179" s="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>
        <f t="shared" si="12"/>
        <v>40497.25</v>
      </c>
      <c r="O179" s="12">
        <f t="shared" si="13"/>
        <v>40522.25</v>
      </c>
      <c r="P179" s="12">
        <f t="shared" si="14"/>
        <v>40522.25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0"/>
        <v>0.96208333333333329</v>
      </c>
      <c r="G180" s="5" t="s">
        <v>14</v>
      </c>
      <c r="H180">
        <v>210</v>
      </c>
      <c r="I180" s="9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>
        <f t="shared" si="12"/>
        <v>42999.208333333328</v>
      </c>
      <c r="O180" s="12">
        <f t="shared" si="13"/>
        <v>43008.208333333328</v>
      </c>
      <c r="P180" s="12">
        <f t="shared" si="14"/>
        <v>43008.208333333328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0"/>
        <v>3.5771910112359548</v>
      </c>
      <c r="G181" s="7" t="s">
        <v>20</v>
      </c>
      <c r="H181">
        <v>3537</v>
      </c>
      <c r="I181" s="9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>
        <f t="shared" si="12"/>
        <v>41350.208333333336</v>
      </c>
      <c r="O181" s="12">
        <f t="shared" si="13"/>
        <v>41351.208333333336</v>
      </c>
      <c r="P181" s="12">
        <f t="shared" si="14"/>
        <v>41351.208333333336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0"/>
        <v>3.0845714285714285</v>
      </c>
      <c r="G182" s="7" t="s">
        <v>20</v>
      </c>
      <c r="H182">
        <v>2107</v>
      </c>
      <c r="I182" s="9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>
        <f t="shared" si="12"/>
        <v>40259.208333333336</v>
      </c>
      <c r="O182" s="12">
        <f t="shared" si="13"/>
        <v>40264.208333333336</v>
      </c>
      <c r="P182" s="12">
        <f t="shared" si="14"/>
        <v>40264.208333333336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0"/>
        <v>0.61802325581395345</v>
      </c>
      <c r="G183" s="5" t="s">
        <v>14</v>
      </c>
      <c r="H183">
        <v>136</v>
      </c>
      <c r="I183" s="9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>
        <f t="shared" si="12"/>
        <v>43012.208333333328</v>
      </c>
      <c r="O183" s="12">
        <f t="shared" si="13"/>
        <v>43030.208333333328</v>
      </c>
      <c r="P183" s="12">
        <f t="shared" si="14"/>
        <v>43030.208333333328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0"/>
        <v>7.2232472324723247</v>
      </c>
      <c r="G184" s="7" t="s">
        <v>20</v>
      </c>
      <c r="H184">
        <v>3318</v>
      </c>
      <c r="I184" s="9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>
        <f t="shared" si="12"/>
        <v>43631.208333333328</v>
      </c>
      <c r="O184" s="12">
        <f t="shared" si="13"/>
        <v>43647.208333333328</v>
      </c>
      <c r="P184" s="12">
        <f t="shared" si="14"/>
        <v>43647.208333333328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0"/>
        <v>0.69117647058823528</v>
      </c>
      <c r="G185" s="5" t="s">
        <v>14</v>
      </c>
      <c r="H185">
        <v>86</v>
      </c>
      <c r="I185" s="9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>
        <f t="shared" si="12"/>
        <v>40430.208333333336</v>
      </c>
      <c r="O185" s="12">
        <f t="shared" si="13"/>
        <v>40443.208333333336</v>
      </c>
      <c r="P185" s="12">
        <f t="shared" si="14"/>
        <v>40443.208333333336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0"/>
        <v>2.9305555555555554</v>
      </c>
      <c r="G186" s="7" t="s">
        <v>20</v>
      </c>
      <c r="H186">
        <v>340</v>
      </c>
      <c r="I186" s="9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>
        <f t="shared" si="12"/>
        <v>43588.208333333328</v>
      </c>
      <c r="O186" s="12">
        <f t="shared" si="13"/>
        <v>43589.208333333328</v>
      </c>
      <c r="P186" s="12">
        <f t="shared" si="14"/>
        <v>43589.208333333328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0"/>
        <v>0.71799999999999997</v>
      </c>
      <c r="G187" s="5" t="s">
        <v>14</v>
      </c>
      <c r="H187">
        <v>19</v>
      </c>
      <c r="I187" s="9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>
        <f t="shared" si="12"/>
        <v>43233.208333333328</v>
      </c>
      <c r="O187" s="12">
        <f t="shared" si="13"/>
        <v>43244.208333333328</v>
      </c>
      <c r="P187" s="12">
        <f t="shared" si="14"/>
        <v>43244.208333333328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0"/>
        <v>0.31934684684684683</v>
      </c>
      <c r="G188" s="5" t="s">
        <v>14</v>
      </c>
      <c r="H188">
        <v>886</v>
      </c>
      <c r="I188" s="9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>
        <f t="shared" si="12"/>
        <v>41782.208333333336</v>
      </c>
      <c r="O188" s="12">
        <f t="shared" si="13"/>
        <v>41797.208333333336</v>
      </c>
      <c r="P188" s="12">
        <f t="shared" si="14"/>
        <v>41797.208333333336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0"/>
        <v>2.2987375415282392</v>
      </c>
      <c r="G189" s="7" t="s">
        <v>20</v>
      </c>
      <c r="H189">
        <v>1442</v>
      </c>
      <c r="I189" s="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>
        <f t="shared" si="12"/>
        <v>41328.25</v>
      </c>
      <c r="O189" s="12">
        <f t="shared" si="13"/>
        <v>41356.208333333336</v>
      </c>
      <c r="P189" s="12">
        <f t="shared" si="14"/>
        <v>41356.208333333336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0"/>
        <v>0.3201219512195122</v>
      </c>
      <c r="G190" s="5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>
        <f t="shared" si="12"/>
        <v>41975.25</v>
      </c>
      <c r="O190" s="12">
        <f t="shared" si="13"/>
        <v>41976.25</v>
      </c>
      <c r="P190" s="12">
        <f t="shared" si="14"/>
        <v>41976.25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0"/>
        <v>0.23525352848928385</v>
      </c>
      <c r="G191" s="4" t="s">
        <v>74</v>
      </c>
      <c r="H191">
        <v>441</v>
      </c>
      <c r="I191" s="9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>
        <f t="shared" si="12"/>
        <v>42433.25</v>
      </c>
      <c r="O191" s="12">
        <f t="shared" si="13"/>
        <v>42433.25</v>
      </c>
      <c r="P191" s="12">
        <f t="shared" si="14"/>
        <v>42433.25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0"/>
        <v>0.68594594594594593</v>
      </c>
      <c r="G192" s="5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>
        <f t="shared" si="12"/>
        <v>41429.208333333336</v>
      </c>
      <c r="O192" s="12">
        <f t="shared" si="13"/>
        <v>41430.208333333336</v>
      </c>
      <c r="P192" s="12">
        <f t="shared" si="14"/>
        <v>41430.208333333336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0"/>
        <v>0.37952380952380954</v>
      </c>
      <c r="G193" s="5" t="s">
        <v>14</v>
      </c>
      <c r="H193">
        <v>86</v>
      </c>
      <c r="I193" s="9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>
        <f t="shared" si="12"/>
        <v>43536.208333333328</v>
      </c>
      <c r="O193" s="12">
        <f t="shared" si="13"/>
        <v>43539.208333333328</v>
      </c>
      <c r="P193" s="12">
        <f t="shared" si="14"/>
        <v>43539.208333333328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0"/>
        <v>0.19992957746478873</v>
      </c>
      <c r="G194" s="5" t="s">
        <v>14</v>
      </c>
      <c r="H194">
        <v>243</v>
      </c>
      <c r="I194" s="9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>
        <f t="shared" si="12"/>
        <v>41817.208333333336</v>
      </c>
      <c r="O194" s="12">
        <f t="shared" si="13"/>
        <v>41821.208333333336</v>
      </c>
      <c r="P194" s="12">
        <f t="shared" si="14"/>
        <v>41821.208333333336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5">(E195/D195)</f>
        <v>0.45636363636363636</v>
      </c>
      <c r="G195" s="5" t="s">
        <v>14</v>
      </c>
      <c r="H195">
        <v>65</v>
      </c>
      <c r="I195" s="9">
        <f t="shared" ref="I195:I258" si="16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>
        <f t="shared" ref="N195:N258" si="17">(((L195/60)/60)/24)+DATE(1970,1,1)</f>
        <v>43198.208333333328</v>
      </c>
      <c r="O195" s="12">
        <f t="shared" ref="O195:O258" si="18">(((M195/60)/60)/24)+DATE(1970,1,1)</f>
        <v>43202.208333333328</v>
      </c>
      <c r="P195" s="12">
        <f t="shared" ref="P195:P258" si="19">(((M195/60)/60)/24+DATE(1970,1,1))</f>
        <v>43202.208333333328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5"/>
        <v>1.227605633802817</v>
      </c>
      <c r="G196" s="7" t="s">
        <v>20</v>
      </c>
      <c r="H196">
        <v>126</v>
      </c>
      <c r="I196" s="9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>
        <f t="shared" si="17"/>
        <v>42261.208333333328</v>
      </c>
      <c r="O196" s="12">
        <f t="shared" si="18"/>
        <v>42277.208333333328</v>
      </c>
      <c r="P196" s="12">
        <f t="shared" si="19"/>
        <v>42277.208333333328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5"/>
        <v>3.61753164556962</v>
      </c>
      <c r="G197" s="7" t="s">
        <v>20</v>
      </c>
      <c r="H197">
        <v>524</v>
      </c>
      <c r="I197" s="9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>
        <f t="shared" si="17"/>
        <v>43310.208333333328</v>
      </c>
      <c r="O197" s="12">
        <f t="shared" si="18"/>
        <v>43317.208333333328</v>
      </c>
      <c r="P197" s="12">
        <f t="shared" si="19"/>
        <v>43317.208333333328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5"/>
        <v>0.63146341463414635</v>
      </c>
      <c r="G198" s="5" t="s">
        <v>14</v>
      </c>
      <c r="H198">
        <v>100</v>
      </c>
      <c r="I198" s="9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>
        <f t="shared" si="17"/>
        <v>42616.208333333328</v>
      </c>
      <c r="O198" s="12">
        <f t="shared" si="18"/>
        <v>42635.208333333328</v>
      </c>
      <c r="P198" s="12">
        <f t="shared" si="19"/>
        <v>42635.208333333328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5"/>
        <v>2.9820475319926874</v>
      </c>
      <c r="G199" s="7" t="s">
        <v>20</v>
      </c>
      <c r="H199">
        <v>1989</v>
      </c>
      <c r="I199" s="9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>
        <f t="shared" si="17"/>
        <v>42909.208333333328</v>
      </c>
      <c r="O199" s="12">
        <f t="shared" si="18"/>
        <v>42923.208333333328</v>
      </c>
      <c r="P199" s="12">
        <f t="shared" si="19"/>
        <v>42923.208333333328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5"/>
        <v>9.5585443037974685E-2</v>
      </c>
      <c r="G200" s="5" t="s">
        <v>14</v>
      </c>
      <c r="H200">
        <v>168</v>
      </c>
      <c r="I200" s="9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>
        <f t="shared" si="17"/>
        <v>40396.208333333336</v>
      </c>
      <c r="O200" s="12">
        <f t="shared" si="18"/>
        <v>40425.208333333336</v>
      </c>
      <c r="P200" s="12">
        <f t="shared" si="19"/>
        <v>40425.208333333336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5"/>
        <v>0.5377777777777778</v>
      </c>
      <c r="G201" s="5" t="s">
        <v>14</v>
      </c>
      <c r="H201">
        <v>13</v>
      </c>
      <c r="I201" s="9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>
        <f t="shared" si="17"/>
        <v>42192.208333333328</v>
      </c>
      <c r="O201" s="12">
        <f t="shared" si="18"/>
        <v>42196.208333333328</v>
      </c>
      <c r="P201" s="12">
        <f t="shared" si="19"/>
        <v>42196.208333333328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5"/>
        <v>0.02</v>
      </c>
      <c r="G202" s="5" t="s">
        <v>14</v>
      </c>
      <c r="H202">
        <v>1</v>
      </c>
      <c r="I202" s="9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>
        <f t="shared" si="17"/>
        <v>40262.208333333336</v>
      </c>
      <c r="O202" s="12">
        <f t="shared" si="18"/>
        <v>40273.208333333336</v>
      </c>
      <c r="P202" s="12">
        <f t="shared" si="19"/>
        <v>40273.208333333336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5"/>
        <v>6.8119047619047617</v>
      </c>
      <c r="G203" s="7" t="s">
        <v>20</v>
      </c>
      <c r="H203">
        <v>157</v>
      </c>
      <c r="I203" s="9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>
        <f t="shared" si="17"/>
        <v>41845.208333333336</v>
      </c>
      <c r="O203" s="12">
        <f t="shared" si="18"/>
        <v>41863.208333333336</v>
      </c>
      <c r="P203" s="12">
        <f t="shared" si="19"/>
        <v>41863.208333333336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5"/>
        <v>0.78831325301204824</v>
      </c>
      <c r="G204" s="4" t="s">
        <v>74</v>
      </c>
      <c r="H204">
        <v>82</v>
      </c>
      <c r="I204" s="9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>
        <f t="shared" si="17"/>
        <v>40818.208333333336</v>
      </c>
      <c r="O204" s="12">
        <f t="shared" si="18"/>
        <v>40822.208333333336</v>
      </c>
      <c r="P204" s="12">
        <f t="shared" si="19"/>
        <v>40822.208333333336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5"/>
        <v>1.3440792216817234</v>
      </c>
      <c r="G205" s="7" t="s">
        <v>20</v>
      </c>
      <c r="H205">
        <v>4498</v>
      </c>
      <c r="I205" s="9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>
        <f t="shared" si="17"/>
        <v>42752.25</v>
      </c>
      <c r="O205" s="12">
        <f t="shared" si="18"/>
        <v>42754.25</v>
      </c>
      <c r="P205" s="12">
        <f t="shared" si="19"/>
        <v>42754.25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5"/>
        <v>3.372E-2</v>
      </c>
      <c r="G206" s="5" t="s">
        <v>14</v>
      </c>
      <c r="H206">
        <v>40</v>
      </c>
      <c r="I206" s="9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>
        <f t="shared" si="17"/>
        <v>40636.208333333336</v>
      </c>
      <c r="O206" s="12">
        <f t="shared" si="18"/>
        <v>40646.208333333336</v>
      </c>
      <c r="P206" s="12">
        <f t="shared" si="19"/>
        <v>40646.208333333336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5"/>
        <v>4.3184615384615386</v>
      </c>
      <c r="G207" s="7" t="s">
        <v>20</v>
      </c>
      <c r="H207">
        <v>80</v>
      </c>
      <c r="I207" s="9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>
        <f t="shared" si="17"/>
        <v>43390.208333333328</v>
      </c>
      <c r="O207" s="12">
        <f t="shared" si="18"/>
        <v>43402.208333333328</v>
      </c>
      <c r="P207" s="12">
        <f t="shared" si="19"/>
        <v>43402.208333333328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5"/>
        <v>0.38844444444444443</v>
      </c>
      <c r="G208" s="4" t="s">
        <v>74</v>
      </c>
      <c r="H208">
        <v>57</v>
      </c>
      <c r="I208" s="9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>
        <f t="shared" si="17"/>
        <v>40236.25</v>
      </c>
      <c r="O208" s="12">
        <f t="shared" si="18"/>
        <v>40245.25</v>
      </c>
      <c r="P208" s="12">
        <f t="shared" si="19"/>
        <v>40245.25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5"/>
        <v>4.2569999999999997</v>
      </c>
      <c r="G209" s="7" t="s">
        <v>20</v>
      </c>
      <c r="H209">
        <v>43</v>
      </c>
      <c r="I209" s="9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>
        <f t="shared" si="17"/>
        <v>43340.208333333328</v>
      </c>
      <c r="O209" s="12">
        <f t="shared" si="18"/>
        <v>43360.208333333328</v>
      </c>
      <c r="P209" s="12">
        <f t="shared" si="19"/>
        <v>43360.208333333328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5"/>
        <v>1.0112239715591671</v>
      </c>
      <c r="G210" s="7" t="s">
        <v>20</v>
      </c>
      <c r="H210">
        <v>2053</v>
      </c>
      <c r="I210" s="9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>
        <f t="shared" si="17"/>
        <v>43048.25</v>
      </c>
      <c r="O210" s="12">
        <f t="shared" si="18"/>
        <v>43072.25</v>
      </c>
      <c r="P210" s="12">
        <f t="shared" si="19"/>
        <v>43072.25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5"/>
        <v>0.21188688946015424</v>
      </c>
      <c r="G211" s="6" t="s">
        <v>47</v>
      </c>
      <c r="H211">
        <v>808</v>
      </c>
      <c r="I211" s="9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>
        <f t="shared" si="17"/>
        <v>42496.208333333328</v>
      </c>
      <c r="O211" s="12">
        <f t="shared" si="18"/>
        <v>42503.208333333328</v>
      </c>
      <c r="P211" s="12">
        <f t="shared" si="19"/>
        <v>42503.208333333328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5"/>
        <v>0.67425531914893622</v>
      </c>
      <c r="G212" s="5" t="s">
        <v>14</v>
      </c>
      <c r="H212">
        <v>226</v>
      </c>
      <c r="I212" s="9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>
        <f t="shared" si="17"/>
        <v>42797.25</v>
      </c>
      <c r="O212" s="12">
        <f t="shared" si="18"/>
        <v>42824.208333333328</v>
      </c>
      <c r="P212" s="12">
        <f t="shared" si="19"/>
        <v>42824.208333333328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5"/>
        <v>0.9492337164750958</v>
      </c>
      <c r="G213" s="5" t="s">
        <v>14</v>
      </c>
      <c r="H213">
        <v>1625</v>
      </c>
      <c r="I213" s="9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>
        <f t="shared" si="17"/>
        <v>41513.208333333336</v>
      </c>
      <c r="O213" s="12">
        <f t="shared" si="18"/>
        <v>41537.208333333336</v>
      </c>
      <c r="P213" s="12">
        <f t="shared" si="19"/>
        <v>41537.208333333336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5"/>
        <v>1.5185185185185186</v>
      </c>
      <c r="G214" s="7" t="s">
        <v>20</v>
      </c>
      <c r="H214">
        <v>168</v>
      </c>
      <c r="I214" s="9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>
        <f t="shared" si="17"/>
        <v>43814.25</v>
      </c>
      <c r="O214" s="12">
        <f t="shared" si="18"/>
        <v>43860.25</v>
      </c>
      <c r="P214" s="12">
        <f t="shared" si="19"/>
        <v>43860.25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5"/>
        <v>1.9516382252559727</v>
      </c>
      <c r="G215" s="7" t="s">
        <v>20</v>
      </c>
      <c r="H215">
        <v>4289</v>
      </c>
      <c r="I215" s="9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>
        <f t="shared" si="17"/>
        <v>40488.208333333336</v>
      </c>
      <c r="O215" s="12">
        <f t="shared" si="18"/>
        <v>40496.25</v>
      </c>
      <c r="P215" s="12">
        <f t="shared" si="19"/>
        <v>40496.25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5"/>
        <v>10.231428571428571</v>
      </c>
      <c r="G216" s="7" t="s">
        <v>20</v>
      </c>
      <c r="H216">
        <v>165</v>
      </c>
      <c r="I216" s="9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>
        <f t="shared" si="17"/>
        <v>40409.208333333336</v>
      </c>
      <c r="O216" s="12">
        <f t="shared" si="18"/>
        <v>40415.208333333336</v>
      </c>
      <c r="P216" s="12">
        <f t="shared" si="19"/>
        <v>40415.208333333336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5"/>
        <v>3.8418367346938778E-2</v>
      </c>
      <c r="G217" s="5" t="s">
        <v>14</v>
      </c>
      <c r="H217">
        <v>143</v>
      </c>
      <c r="I217" s="9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>
        <f t="shared" si="17"/>
        <v>43509.25</v>
      </c>
      <c r="O217" s="12">
        <f t="shared" si="18"/>
        <v>43511.25</v>
      </c>
      <c r="P217" s="12">
        <f t="shared" si="19"/>
        <v>43511.25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5"/>
        <v>1.5507066557107643</v>
      </c>
      <c r="G218" s="7" t="s">
        <v>20</v>
      </c>
      <c r="H218">
        <v>1815</v>
      </c>
      <c r="I218" s="9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>
        <f t="shared" si="17"/>
        <v>40869.25</v>
      </c>
      <c r="O218" s="12">
        <f t="shared" si="18"/>
        <v>40871.25</v>
      </c>
      <c r="P218" s="12">
        <f t="shared" si="19"/>
        <v>40871.25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5"/>
        <v>0.44753477588871715</v>
      </c>
      <c r="G219" s="5" t="s">
        <v>14</v>
      </c>
      <c r="H219">
        <v>934</v>
      </c>
      <c r="I219" s="9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>
        <f t="shared" si="17"/>
        <v>43583.208333333328</v>
      </c>
      <c r="O219" s="12">
        <f t="shared" si="18"/>
        <v>43592.208333333328</v>
      </c>
      <c r="P219" s="12">
        <f t="shared" si="19"/>
        <v>43592.208333333328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5"/>
        <v>2.1594736842105262</v>
      </c>
      <c r="G220" s="7" t="s">
        <v>20</v>
      </c>
      <c r="H220">
        <v>397</v>
      </c>
      <c r="I220" s="9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>
        <f t="shared" si="17"/>
        <v>40858.25</v>
      </c>
      <c r="O220" s="12">
        <f t="shared" si="18"/>
        <v>40892.25</v>
      </c>
      <c r="P220" s="12">
        <f t="shared" si="19"/>
        <v>40892.25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5"/>
        <v>3.3212709832134291</v>
      </c>
      <c r="G221" s="7" t="s">
        <v>20</v>
      </c>
      <c r="H221">
        <v>1539</v>
      </c>
      <c r="I221" s="9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>
        <f t="shared" si="17"/>
        <v>41137.208333333336</v>
      </c>
      <c r="O221" s="12">
        <f t="shared" si="18"/>
        <v>41149.208333333336</v>
      </c>
      <c r="P221" s="12">
        <f t="shared" si="19"/>
        <v>41149.208333333336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5"/>
        <v>8.4430379746835441E-2</v>
      </c>
      <c r="G222" s="5" t="s">
        <v>14</v>
      </c>
      <c r="H222">
        <v>17</v>
      </c>
      <c r="I222" s="9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>
        <f t="shared" si="17"/>
        <v>40725.208333333336</v>
      </c>
      <c r="O222" s="12">
        <f t="shared" si="18"/>
        <v>40743.208333333336</v>
      </c>
      <c r="P222" s="12">
        <f t="shared" si="19"/>
        <v>40743.208333333336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5"/>
        <v>0.9862551440329218</v>
      </c>
      <c r="G223" s="5" t="s">
        <v>14</v>
      </c>
      <c r="H223">
        <v>2179</v>
      </c>
      <c r="I223" s="9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>
        <f t="shared" si="17"/>
        <v>41081.208333333336</v>
      </c>
      <c r="O223" s="12">
        <f t="shared" si="18"/>
        <v>41083.208333333336</v>
      </c>
      <c r="P223" s="12">
        <f t="shared" si="19"/>
        <v>41083.208333333336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5"/>
        <v>1.3797916666666667</v>
      </c>
      <c r="G224" s="7" t="s">
        <v>20</v>
      </c>
      <c r="H224">
        <v>138</v>
      </c>
      <c r="I224" s="9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>
        <f t="shared" si="17"/>
        <v>41914.208333333336</v>
      </c>
      <c r="O224" s="12">
        <f t="shared" si="18"/>
        <v>41915.208333333336</v>
      </c>
      <c r="P224" s="12">
        <f t="shared" si="19"/>
        <v>41915.208333333336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5"/>
        <v>0.93810996563573879</v>
      </c>
      <c r="G225" s="5" t="s">
        <v>14</v>
      </c>
      <c r="H225">
        <v>931</v>
      </c>
      <c r="I225" s="9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>
        <f t="shared" si="17"/>
        <v>42445.208333333328</v>
      </c>
      <c r="O225" s="12">
        <f t="shared" si="18"/>
        <v>42459.208333333328</v>
      </c>
      <c r="P225" s="12">
        <f t="shared" si="19"/>
        <v>42459.208333333328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5"/>
        <v>4.0363930885529156</v>
      </c>
      <c r="G226" s="7" t="s">
        <v>20</v>
      </c>
      <c r="H226">
        <v>3594</v>
      </c>
      <c r="I226" s="9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>
        <f t="shared" si="17"/>
        <v>41906.208333333336</v>
      </c>
      <c r="O226" s="12">
        <f t="shared" si="18"/>
        <v>41951.25</v>
      </c>
      <c r="P226" s="12">
        <f t="shared" si="19"/>
        <v>41951.25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5"/>
        <v>2.6017404129793511</v>
      </c>
      <c r="G227" s="7" t="s">
        <v>20</v>
      </c>
      <c r="H227">
        <v>5880</v>
      </c>
      <c r="I227" s="9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>
        <f t="shared" si="17"/>
        <v>41762.208333333336</v>
      </c>
      <c r="O227" s="12">
        <f t="shared" si="18"/>
        <v>41762.208333333336</v>
      </c>
      <c r="P227" s="12">
        <f t="shared" si="19"/>
        <v>41762.208333333336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5"/>
        <v>3.6663333333333332</v>
      </c>
      <c r="G228" s="7" t="s">
        <v>20</v>
      </c>
      <c r="H228">
        <v>112</v>
      </c>
      <c r="I228" s="9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>
        <f t="shared" si="17"/>
        <v>40276.208333333336</v>
      </c>
      <c r="O228" s="12">
        <f t="shared" si="18"/>
        <v>40313.208333333336</v>
      </c>
      <c r="P228" s="12">
        <f t="shared" si="19"/>
        <v>40313.208333333336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5"/>
        <v>1.687208538587849</v>
      </c>
      <c r="G229" s="7" t="s">
        <v>20</v>
      </c>
      <c r="H229">
        <v>943</v>
      </c>
      <c r="I229" s="9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>
        <f t="shared" si="17"/>
        <v>42139.208333333328</v>
      </c>
      <c r="O229" s="12">
        <f t="shared" si="18"/>
        <v>42145.208333333328</v>
      </c>
      <c r="P229" s="12">
        <f t="shared" si="19"/>
        <v>42145.208333333328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5"/>
        <v>1.1990717911530093</v>
      </c>
      <c r="G230" s="7" t="s">
        <v>20</v>
      </c>
      <c r="H230">
        <v>2468</v>
      </c>
      <c r="I230" s="9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>
        <f t="shared" si="17"/>
        <v>42613.208333333328</v>
      </c>
      <c r="O230" s="12">
        <f t="shared" si="18"/>
        <v>42638.208333333328</v>
      </c>
      <c r="P230" s="12">
        <f t="shared" si="19"/>
        <v>42638.208333333328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5"/>
        <v>1.936892523364486</v>
      </c>
      <c r="G231" s="7" t="s">
        <v>20</v>
      </c>
      <c r="H231">
        <v>2551</v>
      </c>
      <c r="I231" s="9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>
        <f t="shared" si="17"/>
        <v>42887.208333333328</v>
      </c>
      <c r="O231" s="12">
        <f t="shared" si="18"/>
        <v>42935.208333333328</v>
      </c>
      <c r="P231" s="12">
        <f t="shared" si="19"/>
        <v>42935.208333333328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5"/>
        <v>4.2016666666666671</v>
      </c>
      <c r="G232" s="7" t="s">
        <v>20</v>
      </c>
      <c r="H232">
        <v>101</v>
      </c>
      <c r="I232" s="9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>
        <f t="shared" si="17"/>
        <v>43805.25</v>
      </c>
      <c r="O232" s="12">
        <f t="shared" si="18"/>
        <v>43805.25</v>
      </c>
      <c r="P232" s="12">
        <f t="shared" si="19"/>
        <v>43805.25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5"/>
        <v>0.76708333333333334</v>
      </c>
      <c r="G233" s="4" t="s">
        <v>74</v>
      </c>
      <c r="H233">
        <v>67</v>
      </c>
      <c r="I233" s="9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>
        <f t="shared" si="17"/>
        <v>41415.208333333336</v>
      </c>
      <c r="O233" s="12">
        <f t="shared" si="18"/>
        <v>41473.208333333336</v>
      </c>
      <c r="P233" s="12">
        <f t="shared" si="19"/>
        <v>41473.208333333336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5"/>
        <v>1.7126470588235294</v>
      </c>
      <c r="G234" s="7" t="s">
        <v>20</v>
      </c>
      <c r="H234">
        <v>92</v>
      </c>
      <c r="I234" s="9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>
        <f t="shared" si="17"/>
        <v>42576.208333333328</v>
      </c>
      <c r="O234" s="12">
        <f t="shared" si="18"/>
        <v>42577.208333333328</v>
      </c>
      <c r="P234" s="12">
        <f t="shared" si="19"/>
        <v>42577.208333333328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5"/>
        <v>1.5789473684210527</v>
      </c>
      <c r="G235" s="7" t="s">
        <v>20</v>
      </c>
      <c r="H235">
        <v>62</v>
      </c>
      <c r="I235" s="9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>
        <f t="shared" si="17"/>
        <v>40706.208333333336</v>
      </c>
      <c r="O235" s="12">
        <f t="shared" si="18"/>
        <v>40722.208333333336</v>
      </c>
      <c r="P235" s="12">
        <f t="shared" si="19"/>
        <v>40722.208333333336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5"/>
        <v>1.0908</v>
      </c>
      <c r="G236" s="7" t="s">
        <v>20</v>
      </c>
      <c r="H236">
        <v>149</v>
      </c>
      <c r="I236" s="9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>
        <f t="shared" si="17"/>
        <v>42969.208333333328</v>
      </c>
      <c r="O236" s="12">
        <f t="shared" si="18"/>
        <v>42976.208333333328</v>
      </c>
      <c r="P236" s="12">
        <f t="shared" si="19"/>
        <v>42976.208333333328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5"/>
        <v>0.41732558139534881</v>
      </c>
      <c r="G237" s="5" t="s">
        <v>14</v>
      </c>
      <c r="H237">
        <v>92</v>
      </c>
      <c r="I237" s="9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>
        <f t="shared" si="17"/>
        <v>42779.25</v>
      </c>
      <c r="O237" s="12">
        <f t="shared" si="18"/>
        <v>42784.25</v>
      </c>
      <c r="P237" s="12">
        <f t="shared" si="19"/>
        <v>42784.25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5"/>
        <v>0.10944303797468355</v>
      </c>
      <c r="G238" s="5" t="s">
        <v>14</v>
      </c>
      <c r="H238">
        <v>57</v>
      </c>
      <c r="I238" s="9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>
        <f t="shared" si="17"/>
        <v>43641.208333333328</v>
      </c>
      <c r="O238" s="12">
        <f t="shared" si="18"/>
        <v>43648.208333333328</v>
      </c>
      <c r="P238" s="12">
        <f t="shared" si="19"/>
        <v>43648.208333333328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5"/>
        <v>1.593763440860215</v>
      </c>
      <c r="G239" s="7" t="s">
        <v>20</v>
      </c>
      <c r="H239">
        <v>329</v>
      </c>
      <c r="I239" s="9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>
        <f t="shared" si="17"/>
        <v>41754.208333333336</v>
      </c>
      <c r="O239" s="12">
        <f t="shared" si="18"/>
        <v>41756.208333333336</v>
      </c>
      <c r="P239" s="12">
        <f t="shared" si="19"/>
        <v>41756.208333333336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5"/>
        <v>4.2241666666666671</v>
      </c>
      <c r="G240" s="7" t="s">
        <v>20</v>
      </c>
      <c r="H240">
        <v>97</v>
      </c>
      <c r="I240" s="9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>
        <f t="shared" si="17"/>
        <v>43083.25</v>
      </c>
      <c r="O240" s="12">
        <f t="shared" si="18"/>
        <v>43108.25</v>
      </c>
      <c r="P240" s="12">
        <f t="shared" si="19"/>
        <v>43108.25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5"/>
        <v>0.97718749999999999</v>
      </c>
      <c r="G241" s="5" t="s">
        <v>14</v>
      </c>
      <c r="H241">
        <v>41</v>
      </c>
      <c r="I241" s="9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>
        <f t="shared" si="17"/>
        <v>42245.208333333328</v>
      </c>
      <c r="O241" s="12">
        <f t="shared" si="18"/>
        <v>42249.208333333328</v>
      </c>
      <c r="P241" s="12">
        <f t="shared" si="19"/>
        <v>42249.208333333328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5"/>
        <v>4.1878911564625847</v>
      </c>
      <c r="G242" s="7" t="s">
        <v>20</v>
      </c>
      <c r="H242">
        <v>1784</v>
      </c>
      <c r="I242" s="9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>
        <f t="shared" si="17"/>
        <v>40396.208333333336</v>
      </c>
      <c r="O242" s="12">
        <f t="shared" si="18"/>
        <v>40397.208333333336</v>
      </c>
      <c r="P242" s="12">
        <f t="shared" si="19"/>
        <v>40397.208333333336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5"/>
        <v>1.0191632047477746</v>
      </c>
      <c r="G243" s="7" t="s">
        <v>20</v>
      </c>
      <c r="H243">
        <v>1684</v>
      </c>
      <c r="I243" s="9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>
        <f t="shared" si="17"/>
        <v>41742.208333333336</v>
      </c>
      <c r="O243" s="12">
        <f t="shared" si="18"/>
        <v>41752.208333333336</v>
      </c>
      <c r="P243" s="12">
        <f t="shared" si="19"/>
        <v>41752.208333333336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5"/>
        <v>1.2772619047619047</v>
      </c>
      <c r="G244" s="7" t="s">
        <v>20</v>
      </c>
      <c r="H244">
        <v>250</v>
      </c>
      <c r="I244" s="9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>
        <f t="shared" si="17"/>
        <v>42865.208333333328</v>
      </c>
      <c r="O244" s="12">
        <f t="shared" si="18"/>
        <v>42875.208333333328</v>
      </c>
      <c r="P244" s="12">
        <f t="shared" si="19"/>
        <v>42875.208333333328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5"/>
        <v>4.4521739130434783</v>
      </c>
      <c r="G245" s="7" t="s">
        <v>20</v>
      </c>
      <c r="H245">
        <v>238</v>
      </c>
      <c r="I245" s="9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>
        <f t="shared" si="17"/>
        <v>43163.25</v>
      </c>
      <c r="O245" s="12">
        <f t="shared" si="18"/>
        <v>43166.25</v>
      </c>
      <c r="P245" s="12">
        <f t="shared" si="19"/>
        <v>43166.25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5"/>
        <v>5.6971428571428575</v>
      </c>
      <c r="G246" s="7" t="s">
        <v>20</v>
      </c>
      <c r="H246">
        <v>53</v>
      </c>
      <c r="I246" s="9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>
        <f t="shared" si="17"/>
        <v>41834.208333333336</v>
      </c>
      <c r="O246" s="12">
        <f t="shared" si="18"/>
        <v>41886.208333333336</v>
      </c>
      <c r="P246" s="12">
        <f t="shared" si="19"/>
        <v>41886.208333333336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5"/>
        <v>5.0934482758620687</v>
      </c>
      <c r="G247" s="7" t="s">
        <v>20</v>
      </c>
      <c r="H247">
        <v>214</v>
      </c>
      <c r="I247" s="9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>
        <f t="shared" si="17"/>
        <v>41736.208333333336</v>
      </c>
      <c r="O247" s="12">
        <f t="shared" si="18"/>
        <v>41737.208333333336</v>
      </c>
      <c r="P247" s="12">
        <f t="shared" si="19"/>
        <v>41737.208333333336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5"/>
        <v>3.2553333333333332</v>
      </c>
      <c r="G248" s="7" t="s">
        <v>20</v>
      </c>
      <c r="H248">
        <v>222</v>
      </c>
      <c r="I248" s="9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>
        <f t="shared" si="17"/>
        <v>41491.208333333336</v>
      </c>
      <c r="O248" s="12">
        <f t="shared" si="18"/>
        <v>41495.208333333336</v>
      </c>
      <c r="P248" s="12">
        <f t="shared" si="19"/>
        <v>41495.208333333336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5"/>
        <v>9.3261616161616168</v>
      </c>
      <c r="G249" s="7" t="s">
        <v>20</v>
      </c>
      <c r="H249">
        <v>1884</v>
      </c>
      <c r="I249" s="9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>
        <f t="shared" si="17"/>
        <v>42726.25</v>
      </c>
      <c r="O249" s="12">
        <f t="shared" si="18"/>
        <v>42741.25</v>
      </c>
      <c r="P249" s="12">
        <f t="shared" si="19"/>
        <v>42741.25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5"/>
        <v>2.1133870967741935</v>
      </c>
      <c r="G250" s="7" t="s">
        <v>20</v>
      </c>
      <c r="H250">
        <v>218</v>
      </c>
      <c r="I250" s="9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>
        <f t="shared" si="17"/>
        <v>42004.25</v>
      </c>
      <c r="O250" s="12">
        <f t="shared" si="18"/>
        <v>42009.25</v>
      </c>
      <c r="P250" s="12">
        <f t="shared" si="19"/>
        <v>42009.25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5"/>
        <v>2.7332520325203253</v>
      </c>
      <c r="G251" s="7" t="s">
        <v>20</v>
      </c>
      <c r="H251">
        <v>6465</v>
      </c>
      <c r="I251" s="9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>
        <f t="shared" si="17"/>
        <v>42006.25</v>
      </c>
      <c r="O251" s="12">
        <f t="shared" si="18"/>
        <v>42013.25</v>
      </c>
      <c r="P251" s="12">
        <f t="shared" si="19"/>
        <v>42013.25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5"/>
        <v>0.03</v>
      </c>
      <c r="G252" s="5" t="s">
        <v>14</v>
      </c>
      <c r="H252">
        <v>1</v>
      </c>
      <c r="I252" s="9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>
        <f t="shared" si="17"/>
        <v>40203.25</v>
      </c>
      <c r="O252" s="12">
        <f t="shared" si="18"/>
        <v>40238.25</v>
      </c>
      <c r="P252" s="12">
        <f t="shared" si="19"/>
        <v>40238.25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5"/>
        <v>0.54084507042253516</v>
      </c>
      <c r="G253" s="5" t="s">
        <v>14</v>
      </c>
      <c r="H253">
        <v>101</v>
      </c>
      <c r="I253" s="9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>
        <f t="shared" si="17"/>
        <v>41252.25</v>
      </c>
      <c r="O253" s="12">
        <f t="shared" si="18"/>
        <v>41254.25</v>
      </c>
      <c r="P253" s="12">
        <f t="shared" si="19"/>
        <v>41254.25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5"/>
        <v>6.2629999999999999</v>
      </c>
      <c r="G254" s="7" t="s">
        <v>20</v>
      </c>
      <c r="H254">
        <v>59</v>
      </c>
      <c r="I254" s="9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>
        <f t="shared" si="17"/>
        <v>41572.208333333336</v>
      </c>
      <c r="O254" s="12">
        <f t="shared" si="18"/>
        <v>41577.208333333336</v>
      </c>
      <c r="P254" s="12">
        <f t="shared" si="19"/>
        <v>41577.208333333336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5"/>
        <v>0.8902139917695473</v>
      </c>
      <c r="G255" s="5" t="s">
        <v>14</v>
      </c>
      <c r="H255">
        <v>1335</v>
      </c>
      <c r="I255" s="9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>
        <f t="shared" si="17"/>
        <v>40641.208333333336</v>
      </c>
      <c r="O255" s="12">
        <f t="shared" si="18"/>
        <v>40653.208333333336</v>
      </c>
      <c r="P255" s="12">
        <f t="shared" si="19"/>
        <v>40653.208333333336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5"/>
        <v>1.8489130434782608</v>
      </c>
      <c r="G256" s="7" t="s">
        <v>20</v>
      </c>
      <c r="H256">
        <v>88</v>
      </c>
      <c r="I256" s="9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>
        <f t="shared" si="17"/>
        <v>42787.25</v>
      </c>
      <c r="O256" s="12">
        <f t="shared" si="18"/>
        <v>42789.25</v>
      </c>
      <c r="P256" s="12">
        <f t="shared" si="19"/>
        <v>42789.25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5"/>
        <v>1.2016770186335404</v>
      </c>
      <c r="G257" s="7" t="s">
        <v>20</v>
      </c>
      <c r="H257">
        <v>1697</v>
      </c>
      <c r="I257" s="9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>
        <f t="shared" si="17"/>
        <v>40590.25</v>
      </c>
      <c r="O257" s="12">
        <f t="shared" si="18"/>
        <v>40595.25</v>
      </c>
      <c r="P257" s="12">
        <f t="shared" si="19"/>
        <v>40595.25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5"/>
        <v>0.23390243902439026</v>
      </c>
      <c r="G258" s="5" t="s">
        <v>14</v>
      </c>
      <c r="H258">
        <v>15</v>
      </c>
      <c r="I258" s="9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>
        <f t="shared" si="17"/>
        <v>42393.25</v>
      </c>
      <c r="O258" s="12">
        <f t="shared" si="18"/>
        <v>42430.25</v>
      </c>
      <c r="P258" s="12">
        <f t="shared" si="19"/>
        <v>42430.25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20">(E259/D259)</f>
        <v>1.46</v>
      </c>
      <c r="G259" s="7" t="s">
        <v>20</v>
      </c>
      <c r="H259">
        <v>92</v>
      </c>
      <c r="I259" s="9">
        <f t="shared" ref="I259:I322" si="21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>
        <f t="shared" ref="N259:N322" si="22">(((L259/60)/60)/24)+DATE(1970,1,1)</f>
        <v>41338.25</v>
      </c>
      <c r="O259" s="12">
        <f t="shared" ref="O259:O322" si="23">(((M259/60)/60)/24)+DATE(1970,1,1)</f>
        <v>41352.208333333336</v>
      </c>
      <c r="P259" s="12">
        <f t="shared" ref="P259:P322" si="24">(((M259/60)/60)/24+DATE(1970,1,1))</f>
        <v>41352.208333333336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0"/>
        <v>2.6848000000000001</v>
      </c>
      <c r="G260" s="7" t="s">
        <v>20</v>
      </c>
      <c r="H260">
        <v>186</v>
      </c>
      <c r="I260" s="9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>
        <f t="shared" si="22"/>
        <v>42712.25</v>
      </c>
      <c r="O260" s="12">
        <f t="shared" si="23"/>
        <v>42732.25</v>
      </c>
      <c r="P260" s="12">
        <f t="shared" si="24"/>
        <v>42732.25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0"/>
        <v>5.9749999999999996</v>
      </c>
      <c r="G261" s="7" t="s">
        <v>20</v>
      </c>
      <c r="H261">
        <v>138</v>
      </c>
      <c r="I261" s="9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>
        <f t="shared" si="22"/>
        <v>41251.25</v>
      </c>
      <c r="O261" s="12">
        <f t="shared" si="23"/>
        <v>41270.25</v>
      </c>
      <c r="P261" s="12">
        <f t="shared" si="24"/>
        <v>41270.25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0"/>
        <v>1.5769841269841269</v>
      </c>
      <c r="G262" s="7" t="s">
        <v>20</v>
      </c>
      <c r="H262">
        <v>261</v>
      </c>
      <c r="I262" s="9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>
        <f t="shared" si="22"/>
        <v>41180.208333333336</v>
      </c>
      <c r="O262" s="12">
        <f t="shared" si="23"/>
        <v>41192.208333333336</v>
      </c>
      <c r="P262" s="12">
        <f t="shared" si="24"/>
        <v>41192.208333333336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0"/>
        <v>0.31201660735468567</v>
      </c>
      <c r="G263" s="5" t="s">
        <v>14</v>
      </c>
      <c r="H263">
        <v>454</v>
      </c>
      <c r="I263" s="9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>
        <f t="shared" si="22"/>
        <v>40415.208333333336</v>
      </c>
      <c r="O263" s="12">
        <f t="shared" si="23"/>
        <v>40419.208333333336</v>
      </c>
      <c r="P263" s="12">
        <f t="shared" si="24"/>
        <v>40419.208333333336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0"/>
        <v>3.1341176470588237</v>
      </c>
      <c r="G264" s="7" t="s">
        <v>20</v>
      </c>
      <c r="H264">
        <v>107</v>
      </c>
      <c r="I264" s="9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>
        <f t="shared" si="22"/>
        <v>40638.208333333336</v>
      </c>
      <c r="O264" s="12">
        <f t="shared" si="23"/>
        <v>40664.208333333336</v>
      </c>
      <c r="P264" s="12">
        <f t="shared" si="24"/>
        <v>40664.208333333336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0"/>
        <v>3.7089655172413791</v>
      </c>
      <c r="G265" s="7" t="s">
        <v>20</v>
      </c>
      <c r="H265">
        <v>199</v>
      </c>
      <c r="I265" s="9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>
        <f t="shared" si="22"/>
        <v>40187.25</v>
      </c>
      <c r="O265" s="12">
        <f t="shared" si="23"/>
        <v>40187.25</v>
      </c>
      <c r="P265" s="12">
        <f t="shared" si="24"/>
        <v>40187.25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0"/>
        <v>3.6266447368421053</v>
      </c>
      <c r="G266" s="7" t="s">
        <v>20</v>
      </c>
      <c r="H266">
        <v>5512</v>
      </c>
      <c r="I266" s="9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>
        <f t="shared" si="22"/>
        <v>41317.25</v>
      </c>
      <c r="O266" s="12">
        <f t="shared" si="23"/>
        <v>41333.25</v>
      </c>
      <c r="P266" s="12">
        <f t="shared" si="24"/>
        <v>41333.25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0"/>
        <v>1.2308163265306122</v>
      </c>
      <c r="G267" s="7" t="s">
        <v>20</v>
      </c>
      <c r="H267">
        <v>86</v>
      </c>
      <c r="I267" s="9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>
        <f t="shared" si="22"/>
        <v>42372.25</v>
      </c>
      <c r="O267" s="12">
        <f t="shared" si="23"/>
        <v>42416.25</v>
      </c>
      <c r="P267" s="12">
        <f t="shared" si="24"/>
        <v>42416.25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0"/>
        <v>0.76766756032171579</v>
      </c>
      <c r="G268" s="5" t="s">
        <v>14</v>
      </c>
      <c r="H268">
        <v>3182</v>
      </c>
      <c r="I268" s="9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>
        <f t="shared" si="22"/>
        <v>41950.25</v>
      </c>
      <c r="O268" s="12">
        <f t="shared" si="23"/>
        <v>41983.25</v>
      </c>
      <c r="P268" s="12">
        <f t="shared" si="24"/>
        <v>41983.25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0"/>
        <v>2.3362012987012988</v>
      </c>
      <c r="G269" s="7" t="s">
        <v>20</v>
      </c>
      <c r="H269">
        <v>2768</v>
      </c>
      <c r="I269" s="9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>
        <f t="shared" si="22"/>
        <v>41206.208333333336</v>
      </c>
      <c r="O269" s="12">
        <f t="shared" si="23"/>
        <v>41222.25</v>
      </c>
      <c r="P269" s="12">
        <f t="shared" si="24"/>
        <v>41222.25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0"/>
        <v>1.8053333333333332</v>
      </c>
      <c r="G270" s="7" t="s">
        <v>20</v>
      </c>
      <c r="H270">
        <v>48</v>
      </c>
      <c r="I270" s="9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>
        <f t="shared" si="22"/>
        <v>41186.208333333336</v>
      </c>
      <c r="O270" s="12">
        <f t="shared" si="23"/>
        <v>41232.25</v>
      </c>
      <c r="P270" s="12">
        <f t="shared" si="24"/>
        <v>41232.25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0"/>
        <v>2.5262857142857142</v>
      </c>
      <c r="G271" s="7" t="s">
        <v>20</v>
      </c>
      <c r="H271">
        <v>87</v>
      </c>
      <c r="I271" s="9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>
        <f t="shared" si="22"/>
        <v>43496.25</v>
      </c>
      <c r="O271" s="12">
        <f t="shared" si="23"/>
        <v>43517.25</v>
      </c>
      <c r="P271" s="12">
        <f t="shared" si="24"/>
        <v>43517.25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0"/>
        <v>0.27176538240368026</v>
      </c>
      <c r="G272" s="4" t="s">
        <v>74</v>
      </c>
      <c r="H272">
        <v>1890</v>
      </c>
      <c r="I272" s="9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>
        <f t="shared" si="22"/>
        <v>40514.25</v>
      </c>
      <c r="O272" s="12">
        <f t="shared" si="23"/>
        <v>40516.25</v>
      </c>
      <c r="P272" s="12">
        <f t="shared" si="24"/>
        <v>40516.25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0"/>
        <v>1.2706571242680547E-2</v>
      </c>
      <c r="G273" s="6" t="s">
        <v>47</v>
      </c>
      <c r="H273">
        <v>61</v>
      </c>
      <c r="I273" s="9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>
        <f t="shared" si="22"/>
        <v>42345.25</v>
      </c>
      <c r="O273" s="12">
        <f t="shared" si="23"/>
        <v>42376.25</v>
      </c>
      <c r="P273" s="12">
        <f t="shared" si="24"/>
        <v>42376.25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0"/>
        <v>3.0400978473581213</v>
      </c>
      <c r="G274" s="7" t="s">
        <v>20</v>
      </c>
      <c r="H274">
        <v>1894</v>
      </c>
      <c r="I274" s="9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>
        <f t="shared" si="22"/>
        <v>43656.208333333328</v>
      </c>
      <c r="O274" s="12">
        <f t="shared" si="23"/>
        <v>43681.208333333328</v>
      </c>
      <c r="P274" s="12">
        <f t="shared" si="24"/>
        <v>43681.208333333328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0"/>
        <v>1.3723076923076922</v>
      </c>
      <c r="G275" s="7" t="s">
        <v>20</v>
      </c>
      <c r="H275">
        <v>282</v>
      </c>
      <c r="I275" s="9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>
        <f t="shared" si="22"/>
        <v>42995.208333333328</v>
      </c>
      <c r="O275" s="12">
        <f t="shared" si="23"/>
        <v>42998.208333333328</v>
      </c>
      <c r="P275" s="12">
        <f t="shared" si="24"/>
        <v>42998.208333333328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0"/>
        <v>0.32208333333333333</v>
      </c>
      <c r="G276" s="5" t="s">
        <v>14</v>
      </c>
      <c r="H276">
        <v>15</v>
      </c>
      <c r="I276" s="9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>
        <f t="shared" si="22"/>
        <v>43045.25</v>
      </c>
      <c r="O276" s="12">
        <f t="shared" si="23"/>
        <v>43050.25</v>
      </c>
      <c r="P276" s="12">
        <f t="shared" si="24"/>
        <v>43050.25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0"/>
        <v>2.4151282051282053</v>
      </c>
      <c r="G277" s="7" t="s">
        <v>20</v>
      </c>
      <c r="H277">
        <v>116</v>
      </c>
      <c r="I277" s="9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>
        <f t="shared" si="22"/>
        <v>43561.208333333328</v>
      </c>
      <c r="O277" s="12">
        <f t="shared" si="23"/>
        <v>43569.208333333328</v>
      </c>
      <c r="P277" s="12">
        <f t="shared" si="24"/>
        <v>43569.208333333328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0"/>
        <v>0.96799999999999997</v>
      </c>
      <c r="G278" s="5" t="s">
        <v>14</v>
      </c>
      <c r="H278">
        <v>133</v>
      </c>
      <c r="I278" s="9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>
        <f t="shared" si="22"/>
        <v>41018.208333333336</v>
      </c>
      <c r="O278" s="12">
        <f t="shared" si="23"/>
        <v>41023.208333333336</v>
      </c>
      <c r="P278" s="12">
        <f t="shared" si="24"/>
        <v>41023.208333333336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0"/>
        <v>10.664285714285715</v>
      </c>
      <c r="G279" s="7" t="s">
        <v>20</v>
      </c>
      <c r="H279">
        <v>83</v>
      </c>
      <c r="I279" s="9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>
        <f t="shared" si="22"/>
        <v>40378.208333333336</v>
      </c>
      <c r="O279" s="12">
        <f t="shared" si="23"/>
        <v>40380.208333333336</v>
      </c>
      <c r="P279" s="12">
        <f t="shared" si="24"/>
        <v>40380.208333333336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0"/>
        <v>3.2588888888888889</v>
      </c>
      <c r="G280" s="7" t="s">
        <v>20</v>
      </c>
      <c r="H280">
        <v>91</v>
      </c>
      <c r="I280" s="9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>
        <f t="shared" si="22"/>
        <v>41239.25</v>
      </c>
      <c r="O280" s="12">
        <f t="shared" si="23"/>
        <v>41264.25</v>
      </c>
      <c r="P280" s="12">
        <f t="shared" si="24"/>
        <v>41264.25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0"/>
        <v>1.7070000000000001</v>
      </c>
      <c r="G281" s="7" t="s">
        <v>20</v>
      </c>
      <c r="H281">
        <v>546</v>
      </c>
      <c r="I281" s="9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>
        <f t="shared" si="22"/>
        <v>43346.208333333328</v>
      </c>
      <c r="O281" s="12">
        <f t="shared" si="23"/>
        <v>43349.208333333328</v>
      </c>
      <c r="P281" s="12">
        <f t="shared" si="24"/>
        <v>43349.208333333328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0"/>
        <v>5.8144</v>
      </c>
      <c r="G282" s="7" t="s">
        <v>20</v>
      </c>
      <c r="H282">
        <v>393</v>
      </c>
      <c r="I282" s="9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>
        <f t="shared" si="22"/>
        <v>43060.25</v>
      </c>
      <c r="O282" s="12">
        <f t="shared" si="23"/>
        <v>43066.25</v>
      </c>
      <c r="P282" s="12">
        <f t="shared" si="24"/>
        <v>43066.25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0"/>
        <v>0.91520972644376897</v>
      </c>
      <c r="G283" s="5" t="s">
        <v>14</v>
      </c>
      <c r="H283">
        <v>2062</v>
      </c>
      <c r="I283" s="9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>
        <f t="shared" si="22"/>
        <v>40979.25</v>
      </c>
      <c r="O283" s="12">
        <f t="shared" si="23"/>
        <v>41000.208333333336</v>
      </c>
      <c r="P283" s="12">
        <f t="shared" si="24"/>
        <v>41000.208333333336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0"/>
        <v>1.0804761904761904</v>
      </c>
      <c r="G284" s="7" t="s">
        <v>20</v>
      </c>
      <c r="H284">
        <v>133</v>
      </c>
      <c r="I284" s="9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>
        <f t="shared" si="22"/>
        <v>42701.25</v>
      </c>
      <c r="O284" s="12">
        <f t="shared" si="23"/>
        <v>42707.25</v>
      </c>
      <c r="P284" s="12">
        <f t="shared" si="24"/>
        <v>42707.25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0"/>
        <v>0.18728395061728395</v>
      </c>
      <c r="G285" s="5" t="s">
        <v>14</v>
      </c>
      <c r="H285">
        <v>29</v>
      </c>
      <c r="I285" s="9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>
        <f t="shared" si="22"/>
        <v>42520.208333333328</v>
      </c>
      <c r="O285" s="12">
        <f t="shared" si="23"/>
        <v>42525.208333333328</v>
      </c>
      <c r="P285" s="12">
        <f t="shared" si="24"/>
        <v>42525.208333333328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0"/>
        <v>0.83193877551020412</v>
      </c>
      <c r="G286" s="5" t="s">
        <v>14</v>
      </c>
      <c r="H286">
        <v>132</v>
      </c>
      <c r="I286" s="9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>
        <f t="shared" si="22"/>
        <v>41030.208333333336</v>
      </c>
      <c r="O286" s="12">
        <f t="shared" si="23"/>
        <v>41035.208333333336</v>
      </c>
      <c r="P286" s="12">
        <f t="shared" si="24"/>
        <v>41035.208333333336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0"/>
        <v>7.0633333333333335</v>
      </c>
      <c r="G287" s="7" t="s">
        <v>20</v>
      </c>
      <c r="H287">
        <v>254</v>
      </c>
      <c r="I287" s="9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>
        <f t="shared" si="22"/>
        <v>42623.208333333328</v>
      </c>
      <c r="O287" s="12">
        <f t="shared" si="23"/>
        <v>42661.208333333328</v>
      </c>
      <c r="P287" s="12">
        <f t="shared" si="24"/>
        <v>42661.208333333328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0"/>
        <v>0.17446030330062445</v>
      </c>
      <c r="G288" s="4" t="s">
        <v>74</v>
      </c>
      <c r="H288">
        <v>184</v>
      </c>
      <c r="I288" s="9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>
        <f t="shared" si="22"/>
        <v>42697.25</v>
      </c>
      <c r="O288" s="12">
        <f t="shared" si="23"/>
        <v>42704.25</v>
      </c>
      <c r="P288" s="12">
        <f t="shared" si="24"/>
        <v>42704.25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0"/>
        <v>2.0973015873015872</v>
      </c>
      <c r="G289" s="7" t="s">
        <v>20</v>
      </c>
      <c r="H289">
        <v>176</v>
      </c>
      <c r="I289" s="9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>
        <f t="shared" si="22"/>
        <v>42122.208333333328</v>
      </c>
      <c r="O289" s="12">
        <f t="shared" si="23"/>
        <v>42122.208333333328</v>
      </c>
      <c r="P289" s="12">
        <f t="shared" si="24"/>
        <v>42122.208333333328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0"/>
        <v>0.97785714285714287</v>
      </c>
      <c r="G290" s="5" t="s">
        <v>14</v>
      </c>
      <c r="H290">
        <v>137</v>
      </c>
      <c r="I290" s="9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>
        <f t="shared" si="22"/>
        <v>40982.208333333336</v>
      </c>
      <c r="O290" s="12">
        <f t="shared" si="23"/>
        <v>40983.208333333336</v>
      </c>
      <c r="P290" s="12">
        <f t="shared" si="24"/>
        <v>40983.208333333336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0"/>
        <v>16.842500000000001</v>
      </c>
      <c r="G291" s="7" t="s">
        <v>20</v>
      </c>
      <c r="H291">
        <v>337</v>
      </c>
      <c r="I291" s="9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>
        <f t="shared" si="22"/>
        <v>42219.208333333328</v>
      </c>
      <c r="O291" s="12">
        <f t="shared" si="23"/>
        <v>42222.208333333328</v>
      </c>
      <c r="P291" s="12">
        <f t="shared" si="24"/>
        <v>42222.208333333328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0"/>
        <v>0.54402135231316728</v>
      </c>
      <c r="G292" s="5" t="s">
        <v>14</v>
      </c>
      <c r="H292">
        <v>908</v>
      </c>
      <c r="I292" s="9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>
        <f t="shared" si="22"/>
        <v>41404.208333333336</v>
      </c>
      <c r="O292" s="12">
        <f t="shared" si="23"/>
        <v>41436.208333333336</v>
      </c>
      <c r="P292" s="12">
        <f t="shared" si="24"/>
        <v>41436.208333333336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0"/>
        <v>4.5661111111111108</v>
      </c>
      <c r="G293" s="7" t="s">
        <v>20</v>
      </c>
      <c r="H293">
        <v>107</v>
      </c>
      <c r="I293" s="9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>
        <f t="shared" si="22"/>
        <v>40831.208333333336</v>
      </c>
      <c r="O293" s="12">
        <f t="shared" si="23"/>
        <v>40835.208333333336</v>
      </c>
      <c r="P293" s="12">
        <f t="shared" si="24"/>
        <v>40835.208333333336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0"/>
        <v>9.8219178082191785E-2</v>
      </c>
      <c r="G294" s="5" t="s">
        <v>14</v>
      </c>
      <c r="H294">
        <v>10</v>
      </c>
      <c r="I294" s="9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>
        <f t="shared" si="22"/>
        <v>40984.208333333336</v>
      </c>
      <c r="O294" s="12">
        <f t="shared" si="23"/>
        <v>41002.208333333336</v>
      </c>
      <c r="P294" s="12">
        <f t="shared" si="24"/>
        <v>41002.208333333336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0"/>
        <v>0.16384615384615384</v>
      </c>
      <c r="G295" s="4" t="s">
        <v>74</v>
      </c>
      <c r="H295">
        <v>32</v>
      </c>
      <c r="I295" s="9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>
        <f t="shared" si="22"/>
        <v>40456.208333333336</v>
      </c>
      <c r="O295" s="12">
        <f t="shared" si="23"/>
        <v>40465.208333333336</v>
      </c>
      <c r="P295" s="12">
        <f t="shared" si="24"/>
        <v>40465.208333333336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0"/>
        <v>13.396666666666667</v>
      </c>
      <c r="G296" s="7" t="s">
        <v>20</v>
      </c>
      <c r="H296">
        <v>183</v>
      </c>
      <c r="I296" s="9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>
        <f t="shared" si="22"/>
        <v>43399.208333333328</v>
      </c>
      <c r="O296" s="12">
        <f t="shared" si="23"/>
        <v>43411.25</v>
      </c>
      <c r="P296" s="12">
        <f t="shared" si="24"/>
        <v>43411.25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0"/>
        <v>0.35650077760497667</v>
      </c>
      <c r="G297" s="5" t="s">
        <v>14</v>
      </c>
      <c r="H297">
        <v>1910</v>
      </c>
      <c r="I297" s="9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>
        <f t="shared" si="22"/>
        <v>41562.208333333336</v>
      </c>
      <c r="O297" s="12">
        <f t="shared" si="23"/>
        <v>41587.25</v>
      </c>
      <c r="P297" s="12">
        <f t="shared" si="24"/>
        <v>41587.25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0"/>
        <v>0.54950819672131146</v>
      </c>
      <c r="G298" s="5" t="s">
        <v>14</v>
      </c>
      <c r="H298">
        <v>38</v>
      </c>
      <c r="I298" s="9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>
        <f t="shared" si="22"/>
        <v>43493.25</v>
      </c>
      <c r="O298" s="12">
        <f t="shared" si="23"/>
        <v>43515.25</v>
      </c>
      <c r="P298" s="12">
        <f t="shared" si="24"/>
        <v>43515.25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0"/>
        <v>0.94236111111111109</v>
      </c>
      <c r="G299" s="5" t="s">
        <v>14</v>
      </c>
      <c r="H299">
        <v>104</v>
      </c>
      <c r="I299" s="9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>
        <f t="shared" si="22"/>
        <v>41653.25</v>
      </c>
      <c r="O299" s="12">
        <f t="shared" si="23"/>
        <v>41662.25</v>
      </c>
      <c r="P299" s="12">
        <f t="shared" si="24"/>
        <v>41662.25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0"/>
        <v>1.4391428571428571</v>
      </c>
      <c r="G300" s="7" t="s">
        <v>20</v>
      </c>
      <c r="H300">
        <v>72</v>
      </c>
      <c r="I300" s="9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>
        <f t="shared" si="22"/>
        <v>42426.25</v>
      </c>
      <c r="O300" s="12">
        <f t="shared" si="23"/>
        <v>42444.208333333328</v>
      </c>
      <c r="P300" s="12">
        <f t="shared" si="24"/>
        <v>42444.208333333328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0"/>
        <v>0.51421052631578945</v>
      </c>
      <c r="G301" s="5" t="s">
        <v>14</v>
      </c>
      <c r="H301">
        <v>49</v>
      </c>
      <c r="I301" s="9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>
        <f t="shared" si="22"/>
        <v>42432.25</v>
      </c>
      <c r="O301" s="12">
        <f t="shared" si="23"/>
        <v>42488.208333333328</v>
      </c>
      <c r="P301" s="12">
        <f t="shared" si="24"/>
        <v>42488.208333333328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0"/>
        <v>0.05</v>
      </c>
      <c r="G302" s="5" t="s">
        <v>14</v>
      </c>
      <c r="H302">
        <v>1</v>
      </c>
      <c r="I302" s="9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>
        <f t="shared" si="22"/>
        <v>42977.208333333328</v>
      </c>
      <c r="O302" s="12">
        <f t="shared" si="23"/>
        <v>42978.208333333328</v>
      </c>
      <c r="P302" s="12">
        <f t="shared" si="24"/>
        <v>42978.208333333328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0"/>
        <v>13.446666666666667</v>
      </c>
      <c r="G303" s="7" t="s">
        <v>20</v>
      </c>
      <c r="H303">
        <v>295</v>
      </c>
      <c r="I303" s="9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>
        <f t="shared" si="22"/>
        <v>42061.25</v>
      </c>
      <c r="O303" s="12">
        <f t="shared" si="23"/>
        <v>42078.208333333328</v>
      </c>
      <c r="P303" s="12">
        <f t="shared" si="24"/>
        <v>42078.208333333328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0"/>
        <v>0.31844940867279897</v>
      </c>
      <c r="G304" s="5" t="s">
        <v>14</v>
      </c>
      <c r="H304">
        <v>245</v>
      </c>
      <c r="I304" s="9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>
        <f t="shared" si="22"/>
        <v>43345.208333333328</v>
      </c>
      <c r="O304" s="12">
        <f t="shared" si="23"/>
        <v>43359.208333333328</v>
      </c>
      <c r="P304" s="12">
        <f t="shared" si="24"/>
        <v>43359.208333333328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0"/>
        <v>0.82617647058823529</v>
      </c>
      <c r="G305" s="5" t="s">
        <v>14</v>
      </c>
      <c r="H305">
        <v>32</v>
      </c>
      <c r="I305" s="9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>
        <f t="shared" si="22"/>
        <v>42376.25</v>
      </c>
      <c r="O305" s="12">
        <f t="shared" si="23"/>
        <v>42381.25</v>
      </c>
      <c r="P305" s="12">
        <f t="shared" si="24"/>
        <v>42381.25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0"/>
        <v>5.4614285714285717</v>
      </c>
      <c r="G306" s="7" t="s">
        <v>20</v>
      </c>
      <c r="H306">
        <v>142</v>
      </c>
      <c r="I306" s="9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>
        <f t="shared" si="22"/>
        <v>42589.208333333328</v>
      </c>
      <c r="O306" s="12">
        <f t="shared" si="23"/>
        <v>42630.208333333328</v>
      </c>
      <c r="P306" s="12">
        <f t="shared" si="24"/>
        <v>42630.208333333328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0"/>
        <v>2.8621428571428571</v>
      </c>
      <c r="G307" s="7" t="s">
        <v>20</v>
      </c>
      <c r="H307">
        <v>85</v>
      </c>
      <c r="I307" s="9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>
        <f t="shared" si="22"/>
        <v>42448.208333333328</v>
      </c>
      <c r="O307" s="12">
        <f t="shared" si="23"/>
        <v>42489.208333333328</v>
      </c>
      <c r="P307" s="12">
        <f t="shared" si="24"/>
        <v>42489.208333333328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0"/>
        <v>7.9076923076923072E-2</v>
      </c>
      <c r="G308" s="5" t="s">
        <v>14</v>
      </c>
      <c r="H308">
        <v>7</v>
      </c>
      <c r="I308" s="9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>
        <f t="shared" si="22"/>
        <v>42930.208333333328</v>
      </c>
      <c r="O308" s="12">
        <f t="shared" si="23"/>
        <v>42933.208333333328</v>
      </c>
      <c r="P308" s="12">
        <f t="shared" si="24"/>
        <v>42933.208333333328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0"/>
        <v>1.3213677811550153</v>
      </c>
      <c r="G309" s="7" t="s">
        <v>20</v>
      </c>
      <c r="H309">
        <v>659</v>
      </c>
      <c r="I309" s="9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>
        <f t="shared" si="22"/>
        <v>41066.208333333336</v>
      </c>
      <c r="O309" s="12">
        <f t="shared" si="23"/>
        <v>41086.208333333336</v>
      </c>
      <c r="P309" s="12">
        <f t="shared" si="24"/>
        <v>41086.208333333336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0"/>
        <v>0.74077834179357027</v>
      </c>
      <c r="G310" s="5" t="s">
        <v>14</v>
      </c>
      <c r="H310">
        <v>803</v>
      </c>
      <c r="I310" s="9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>
        <f t="shared" si="22"/>
        <v>40651.208333333336</v>
      </c>
      <c r="O310" s="12">
        <f t="shared" si="23"/>
        <v>40652.208333333336</v>
      </c>
      <c r="P310" s="12">
        <f t="shared" si="24"/>
        <v>40652.208333333336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0"/>
        <v>0.75292682926829269</v>
      </c>
      <c r="G311" s="4" t="s">
        <v>74</v>
      </c>
      <c r="H311">
        <v>75</v>
      </c>
      <c r="I311" s="9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>
        <f t="shared" si="22"/>
        <v>40807.208333333336</v>
      </c>
      <c r="O311" s="12">
        <f t="shared" si="23"/>
        <v>40827.208333333336</v>
      </c>
      <c r="P311" s="12">
        <f t="shared" si="24"/>
        <v>40827.208333333336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0"/>
        <v>0.20333333333333334</v>
      </c>
      <c r="G312" s="5" t="s">
        <v>14</v>
      </c>
      <c r="H312">
        <v>16</v>
      </c>
      <c r="I312" s="9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>
        <f t="shared" si="22"/>
        <v>40277.208333333336</v>
      </c>
      <c r="O312" s="12">
        <f t="shared" si="23"/>
        <v>40293.208333333336</v>
      </c>
      <c r="P312" s="12">
        <f t="shared" si="24"/>
        <v>40293.208333333336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0"/>
        <v>2.0336507936507937</v>
      </c>
      <c r="G313" s="7" t="s">
        <v>20</v>
      </c>
      <c r="H313">
        <v>121</v>
      </c>
      <c r="I313" s="9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>
        <f t="shared" si="22"/>
        <v>40590.25</v>
      </c>
      <c r="O313" s="12">
        <f t="shared" si="23"/>
        <v>40602.25</v>
      </c>
      <c r="P313" s="12">
        <f t="shared" si="24"/>
        <v>40602.25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0"/>
        <v>3.1022842639593908</v>
      </c>
      <c r="G314" s="7" t="s">
        <v>20</v>
      </c>
      <c r="H314">
        <v>3742</v>
      </c>
      <c r="I314" s="9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>
        <f t="shared" si="22"/>
        <v>41572.208333333336</v>
      </c>
      <c r="O314" s="12">
        <f t="shared" si="23"/>
        <v>41579.208333333336</v>
      </c>
      <c r="P314" s="12">
        <f t="shared" si="24"/>
        <v>41579.208333333336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0"/>
        <v>3.9531818181818181</v>
      </c>
      <c r="G315" s="7" t="s">
        <v>20</v>
      </c>
      <c r="H315">
        <v>223</v>
      </c>
      <c r="I315" s="9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>
        <f t="shared" si="22"/>
        <v>40966.25</v>
      </c>
      <c r="O315" s="12">
        <f t="shared" si="23"/>
        <v>40968.25</v>
      </c>
      <c r="P315" s="12">
        <f t="shared" si="24"/>
        <v>40968.25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0"/>
        <v>2.9471428571428571</v>
      </c>
      <c r="G316" s="7" t="s">
        <v>20</v>
      </c>
      <c r="H316">
        <v>133</v>
      </c>
      <c r="I316" s="9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>
        <f t="shared" si="22"/>
        <v>43536.208333333328</v>
      </c>
      <c r="O316" s="12">
        <f t="shared" si="23"/>
        <v>43541.208333333328</v>
      </c>
      <c r="P316" s="12">
        <f t="shared" si="24"/>
        <v>43541.208333333328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0"/>
        <v>0.33894736842105261</v>
      </c>
      <c r="G317" s="5" t="s">
        <v>14</v>
      </c>
      <c r="H317">
        <v>31</v>
      </c>
      <c r="I317" s="9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>
        <f t="shared" si="22"/>
        <v>41783.208333333336</v>
      </c>
      <c r="O317" s="12">
        <f t="shared" si="23"/>
        <v>41812.208333333336</v>
      </c>
      <c r="P317" s="12">
        <f t="shared" si="24"/>
        <v>41812.208333333336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0"/>
        <v>0.66677083333333331</v>
      </c>
      <c r="G318" s="5" t="s">
        <v>14</v>
      </c>
      <c r="H318">
        <v>108</v>
      </c>
      <c r="I318" s="9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>
        <f t="shared" si="22"/>
        <v>43788.25</v>
      </c>
      <c r="O318" s="12">
        <f t="shared" si="23"/>
        <v>43789.25</v>
      </c>
      <c r="P318" s="12">
        <f t="shared" si="24"/>
        <v>43789.25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0"/>
        <v>0.19227272727272726</v>
      </c>
      <c r="G319" s="5" t="s">
        <v>14</v>
      </c>
      <c r="H319">
        <v>30</v>
      </c>
      <c r="I319" s="9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>
        <f t="shared" si="22"/>
        <v>42869.208333333328</v>
      </c>
      <c r="O319" s="12">
        <f t="shared" si="23"/>
        <v>42882.208333333328</v>
      </c>
      <c r="P319" s="12">
        <f t="shared" si="24"/>
        <v>42882.208333333328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0"/>
        <v>0.15842105263157893</v>
      </c>
      <c r="G320" s="5" t="s">
        <v>14</v>
      </c>
      <c r="H320">
        <v>17</v>
      </c>
      <c r="I320" s="9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>
        <f t="shared" si="22"/>
        <v>41684.25</v>
      </c>
      <c r="O320" s="12">
        <f t="shared" si="23"/>
        <v>41686.25</v>
      </c>
      <c r="P320" s="12">
        <f t="shared" si="24"/>
        <v>41686.25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0"/>
        <v>0.38702380952380955</v>
      </c>
      <c r="G321" s="4" t="s">
        <v>74</v>
      </c>
      <c r="H321">
        <v>64</v>
      </c>
      <c r="I321" s="9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>
        <f t="shared" si="22"/>
        <v>40402.208333333336</v>
      </c>
      <c r="O321" s="12">
        <f t="shared" si="23"/>
        <v>40426.208333333336</v>
      </c>
      <c r="P321" s="12">
        <f t="shared" si="24"/>
        <v>40426.208333333336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0"/>
        <v>9.5876777251184833E-2</v>
      </c>
      <c r="G322" s="5" t="s">
        <v>14</v>
      </c>
      <c r="H322">
        <v>80</v>
      </c>
      <c r="I322" s="9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>
        <f t="shared" si="22"/>
        <v>40673.208333333336</v>
      </c>
      <c r="O322" s="12">
        <f t="shared" si="23"/>
        <v>40682.208333333336</v>
      </c>
      <c r="P322" s="12">
        <f t="shared" si="24"/>
        <v>40682.208333333336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5">(E323/D323)</f>
        <v>0.94144366197183094</v>
      </c>
      <c r="G323" s="5" t="s">
        <v>14</v>
      </c>
      <c r="H323">
        <v>2468</v>
      </c>
      <c r="I323" s="9">
        <f t="shared" ref="I323:I386" si="26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>
        <f t="shared" ref="N323:N386" si="27">(((L323/60)/60)/24)+DATE(1970,1,1)</f>
        <v>40634.208333333336</v>
      </c>
      <c r="O323" s="12">
        <f t="shared" ref="O323:O386" si="28">(((M323/60)/60)/24)+DATE(1970,1,1)</f>
        <v>40642.208333333336</v>
      </c>
      <c r="P323" s="12">
        <f t="shared" ref="P323:P386" si="29">(((M323/60)/60)/24+DATE(1970,1,1))</f>
        <v>40642.208333333336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5"/>
        <v>1.6656234096692113</v>
      </c>
      <c r="G324" s="7" t="s">
        <v>20</v>
      </c>
      <c r="H324">
        <v>5168</v>
      </c>
      <c r="I324" s="9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>
        <f t="shared" si="27"/>
        <v>40507.25</v>
      </c>
      <c r="O324" s="12">
        <f t="shared" si="28"/>
        <v>40520.25</v>
      </c>
      <c r="P324" s="12">
        <f t="shared" si="29"/>
        <v>40520.25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5"/>
        <v>0.24134831460674158</v>
      </c>
      <c r="G325" s="5" t="s">
        <v>14</v>
      </c>
      <c r="H325">
        <v>26</v>
      </c>
      <c r="I325" s="9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>
        <f t="shared" si="27"/>
        <v>41725.208333333336</v>
      </c>
      <c r="O325" s="12">
        <f t="shared" si="28"/>
        <v>41727.208333333336</v>
      </c>
      <c r="P325" s="12">
        <f t="shared" si="29"/>
        <v>41727.208333333336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5"/>
        <v>1.6405633802816901</v>
      </c>
      <c r="G326" s="7" t="s">
        <v>20</v>
      </c>
      <c r="H326">
        <v>307</v>
      </c>
      <c r="I326" s="9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>
        <f t="shared" si="27"/>
        <v>42176.208333333328</v>
      </c>
      <c r="O326" s="12">
        <f t="shared" si="28"/>
        <v>42188.208333333328</v>
      </c>
      <c r="P326" s="12">
        <f t="shared" si="29"/>
        <v>42188.208333333328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5"/>
        <v>0.90723076923076929</v>
      </c>
      <c r="G327" s="5" t="s">
        <v>14</v>
      </c>
      <c r="H327">
        <v>73</v>
      </c>
      <c r="I327" s="9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>
        <f t="shared" si="27"/>
        <v>43267.208333333328</v>
      </c>
      <c r="O327" s="12">
        <f t="shared" si="28"/>
        <v>43290.208333333328</v>
      </c>
      <c r="P327" s="12">
        <f t="shared" si="29"/>
        <v>43290.208333333328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5"/>
        <v>0.46194444444444444</v>
      </c>
      <c r="G328" s="5" t="s">
        <v>14</v>
      </c>
      <c r="H328">
        <v>128</v>
      </c>
      <c r="I328" s="9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>
        <f t="shared" si="27"/>
        <v>42364.25</v>
      </c>
      <c r="O328" s="12">
        <f t="shared" si="28"/>
        <v>42370.25</v>
      </c>
      <c r="P328" s="12">
        <f t="shared" si="29"/>
        <v>42370.25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5"/>
        <v>0.38538461538461538</v>
      </c>
      <c r="G329" s="5" t="s">
        <v>14</v>
      </c>
      <c r="H329">
        <v>33</v>
      </c>
      <c r="I329" s="9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>
        <f t="shared" si="27"/>
        <v>43705.208333333328</v>
      </c>
      <c r="O329" s="12">
        <f t="shared" si="28"/>
        <v>43709.208333333328</v>
      </c>
      <c r="P329" s="12">
        <f t="shared" si="29"/>
        <v>43709.208333333328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5"/>
        <v>1.3356231003039514</v>
      </c>
      <c r="G330" s="7" t="s">
        <v>20</v>
      </c>
      <c r="H330">
        <v>2441</v>
      </c>
      <c r="I330" s="9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>
        <f t="shared" si="27"/>
        <v>43434.25</v>
      </c>
      <c r="O330" s="12">
        <f t="shared" si="28"/>
        <v>43445.25</v>
      </c>
      <c r="P330" s="12">
        <f t="shared" si="29"/>
        <v>43445.25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5"/>
        <v>0.22896588486140726</v>
      </c>
      <c r="G331" s="6" t="s">
        <v>47</v>
      </c>
      <c r="H331">
        <v>211</v>
      </c>
      <c r="I331" s="9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>
        <f t="shared" si="27"/>
        <v>42716.25</v>
      </c>
      <c r="O331" s="12">
        <f t="shared" si="28"/>
        <v>42727.25</v>
      </c>
      <c r="P331" s="12">
        <f t="shared" si="29"/>
        <v>42727.25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5"/>
        <v>1.8495548961424333</v>
      </c>
      <c r="G332" s="7" t="s">
        <v>20</v>
      </c>
      <c r="H332">
        <v>1385</v>
      </c>
      <c r="I332" s="9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>
        <f t="shared" si="27"/>
        <v>43077.25</v>
      </c>
      <c r="O332" s="12">
        <f t="shared" si="28"/>
        <v>43078.25</v>
      </c>
      <c r="P332" s="12">
        <f t="shared" si="29"/>
        <v>43078.25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5"/>
        <v>4.4372727272727275</v>
      </c>
      <c r="G333" s="7" t="s">
        <v>20</v>
      </c>
      <c r="H333">
        <v>190</v>
      </c>
      <c r="I333" s="9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>
        <f t="shared" si="27"/>
        <v>40896.25</v>
      </c>
      <c r="O333" s="12">
        <f t="shared" si="28"/>
        <v>40897.25</v>
      </c>
      <c r="P333" s="12">
        <f t="shared" si="29"/>
        <v>40897.25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5"/>
        <v>1.999806763285024</v>
      </c>
      <c r="G334" s="7" t="s">
        <v>20</v>
      </c>
      <c r="H334">
        <v>470</v>
      </c>
      <c r="I334" s="9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>
        <f t="shared" si="27"/>
        <v>41361.208333333336</v>
      </c>
      <c r="O334" s="12">
        <f t="shared" si="28"/>
        <v>41362.208333333336</v>
      </c>
      <c r="P334" s="12">
        <f t="shared" si="29"/>
        <v>41362.208333333336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5"/>
        <v>1.2395833333333333</v>
      </c>
      <c r="G335" s="7" t="s">
        <v>20</v>
      </c>
      <c r="H335">
        <v>253</v>
      </c>
      <c r="I335" s="9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>
        <f t="shared" si="27"/>
        <v>43424.25</v>
      </c>
      <c r="O335" s="12">
        <f t="shared" si="28"/>
        <v>43452.25</v>
      </c>
      <c r="P335" s="12">
        <f t="shared" si="29"/>
        <v>43452.25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5"/>
        <v>1.8661329305135952</v>
      </c>
      <c r="G336" s="7" t="s">
        <v>20</v>
      </c>
      <c r="H336">
        <v>1113</v>
      </c>
      <c r="I336" s="9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>
        <f t="shared" si="27"/>
        <v>43110.25</v>
      </c>
      <c r="O336" s="12">
        <f t="shared" si="28"/>
        <v>43117.25</v>
      </c>
      <c r="P336" s="12">
        <f t="shared" si="29"/>
        <v>43117.25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5"/>
        <v>1.1428538550057536</v>
      </c>
      <c r="G337" s="7" t="s">
        <v>20</v>
      </c>
      <c r="H337">
        <v>2283</v>
      </c>
      <c r="I337" s="9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>
        <f t="shared" si="27"/>
        <v>43784.25</v>
      </c>
      <c r="O337" s="12">
        <f t="shared" si="28"/>
        <v>43797.25</v>
      </c>
      <c r="P337" s="12">
        <f t="shared" si="29"/>
        <v>43797.25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5"/>
        <v>0.97032531824611035</v>
      </c>
      <c r="G338" s="5" t="s">
        <v>14</v>
      </c>
      <c r="H338">
        <v>1072</v>
      </c>
      <c r="I338" s="9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>
        <f t="shared" si="27"/>
        <v>40527.25</v>
      </c>
      <c r="O338" s="12">
        <f t="shared" si="28"/>
        <v>40528.25</v>
      </c>
      <c r="P338" s="12">
        <f t="shared" si="29"/>
        <v>40528.25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5"/>
        <v>1.2281904761904763</v>
      </c>
      <c r="G339" s="7" t="s">
        <v>20</v>
      </c>
      <c r="H339">
        <v>1095</v>
      </c>
      <c r="I339" s="9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>
        <f t="shared" si="27"/>
        <v>43780.25</v>
      </c>
      <c r="O339" s="12">
        <f t="shared" si="28"/>
        <v>43781.25</v>
      </c>
      <c r="P339" s="12">
        <f t="shared" si="29"/>
        <v>43781.25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5"/>
        <v>1.7914326647564469</v>
      </c>
      <c r="G340" s="7" t="s">
        <v>20</v>
      </c>
      <c r="H340">
        <v>1690</v>
      </c>
      <c r="I340" s="9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>
        <f t="shared" si="27"/>
        <v>40821.208333333336</v>
      </c>
      <c r="O340" s="12">
        <f t="shared" si="28"/>
        <v>40851.208333333336</v>
      </c>
      <c r="P340" s="12">
        <f t="shared" si="29"/>
        <v>40851.208333333336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5"/>
        <v>0.79951577402787966</v>
      </c>
      <c r="G341" s="4" t="s">
        <v>74</v>
      </c>
      <c r="H341">
        <v>1297</v>
      </c>
      <c r="I341" s="9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>
        <f t="shared" si="27"/>
        <v>42949.208333333328</v>
      </c>
      <c r="O341" s="12">
        <f t="shared" si="28"/>
        <v>42963.208333333328</v>
      </c>
      <c r="P341" s="12">
        <f t="shared" si="29"/>
        <v>42963.208333333328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5"/>
        <v>0.94242587601078165</v>
      </c>
      <c r="G342" s="5" t="s">
        <v>14</v>
      </c>
      <c r="H342">
        <v>393</v>
      </c>
      <c r="I342" s="9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>
        <f t="shared" si="27"/>
        <v>40889.25</v>
      </c>
      <c r="O342" s="12">
        <f t="shared" si="28"/>
        <v>40890.25</v>
      </c>
      <c r="P342" s="12">
        <f t="shared" si="29"/>
        <v>40890.25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5"/>
        <v>0.84669291338582675</v>
      </c>
      <c r="G343" s="5" t="s">
        <v>14</v>
      </c>
      <c r="H343">
        <v>1257</v>
      </c>
      <c r="I343" s="9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>
        <f t="shared" si="27"/>
        <v>42244.208333333328</v>
      </c>
      <c r="O343" s="12">
        <f t="shared" si="28"/>
        <v>42251.208333333328</v>
      </c>
      <c r="P343" s="12">
        <f t="shared" si="29"/>
        <v>42251.208333333328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5"/>
        <v>0.66521920668058454</v>
      </c>
      <c r="G344" s="5" t="s">
        <v>14</v>
      </c>
      <c r="H344">
        <v>328</v>
      </c>
      <c r="I344" s="9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>
        <f t="shared" si="27"/>
        <v>41475.208333333336</v>
      </c>
      <c r="O344" s="12">
        <f t="shared" si="28"/>
        <v>41487.208333333336</v>
      </c>
      <c r="P344" s="12">
        <f t="shared" si="29"/>
        <v>41487.208333333336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5"/>
        <v>0.53922222222222227</v>
      </c>
      <c r="G345" s="5" t="s">
        <v>14</v>
      </c>
      <c r="H345">
        <v>147</v>
      </c>
      <c r="I345" s="9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>
        <f t="shared" si="27"/>
        <v>41597.25</v>
      </c>
      <c r="O345" s="12">
        <f t="shared" si="28"/>
        <v>41650.25</v>
      </c>
      <c r="P345" s="12">
        <f t="shared" si="29"/>
        <v>41650.25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5"/>
        <v>0.41983299595141699</v>
      </c>
      <c r="G346" s="5" t="s">
        <v>14</v>
      </c>
      <c r="H346">
        <v>830</v>
      </c>
      <c r="I346" s="9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>
        <f t="shared" si="27"/>
        <v>43122.25</v>
      </c>
      <c r="O346" s="12">
        <f t="shared" si="28"/>
        <v>43162.25</v>
      </c>
      <c r="P346" s="12">
        <f t="shared" si="29"/>
        <v>43162.25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5"/>
        <v>0.14694796954314721</v>
      </c>
      <c r="G347" s="5" t="s">
        <v>14</v>
      </c>
      <c r="H347">
        <v>331</v>
      </c>
      <c r="I347" s="9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>
        <f t="shared" si="27"/>
        <v>42194.208333333328</v>
      </c>
      <c r="O347" s="12">
        <f t="shared" si="28"/>
        <v>42195.208333333328</v>
      </c>
      <c r="P347" s="12">
        <f t="shared" si="29"/>
        <v>42195.208333333328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5"/>
        <v>0.34475</v>
      </c>
      <c r="G348" s="5" t="s">
        <v>14</v>
      </c>
      <c r="H348">
        <v>25</v>
      </c>
      <c r="I348" s="9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>
        <f t="shared" si="27"/>
        <v>42971.208333333328</v>
      </c>
      <c r="O348" s="12">
        <f t="shared" si="28"/>
        <v>43026.208333333328</v>
      </c>
      <c r="P348" s="12">
        <f t="shared" si="29"/>
        <v>43026.208333333328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5"/>
        <v>14.007777777777777</v>
      </c>
      <c r="G349" s="7" t="s">
        <v>20</v>
      </c>
      <c r="H349">
        <v>191</v>
      </c>
      <c r="I349" s="9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>
        <f t="shared" si="27"/>
        <v>42046.25</v>
      </c>
      <c r="O349" s="12">
        <f t="shared" si="28"/>
        <v>42070.25</v>
      </c>
      <c r="P349" s="12">
        <f t="shared" si="29"/>
        <v>42070.25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5"/>
        <v>0.71770351758793971</v>
      </c>
      <c r="G350" s="5" t="s">
        <v>14</v>
      </c>
      <c r="H350">
        <v>3483</v>
      </c>
      <c r="I350" s="9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>
        <f t="shared" si="27"/>
        <v>42782.25</v>
      </c>
      <c r="O350" s="12">
        <f t="shared" si="28"/>
        <v>42795.25</v>
      </c>
      <c r="P350" s="12">
        <f t="shared" si="29"/>
        <v>42795.25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5"/>
        <v>0.53074115044247783</v>
      </c>
      <c r="G351" s="5" t="s">
        <v>14</v>
      </c>
      <c r="H351">
        <v>923</v>
      </c>
      <c r="I351" s="9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>
        <f t="shared" si="27"/>
        <v>42930.208333333328</v>
      </c>
      <c r="O351" s="12">
        <f t="shared" si="28"/>
        <v>42960.208333333328</v>
      </c>
      <c r="P351" s="12">
        <f t="shared" si="29"/>
        <v>42960.208333333328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5"/>
        <v>0.05</v>
      </c>
      <c r="G352" s="5" t="s">
        <v>14</v>
      </c>
      <c r="H352">
        <v>1</v>
      </c>
      <c r="I352" s="9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>
        <f t="shared" si="27"/>
        <v>42144.208333333328</v>
      </c>
      <c r="O352" s="12">
        <f t="shared" si="28"/>
        <v>42162.208333333328</v>
      </c>
      <c r="P352" s="12">
        <f t="shared" si="29"/>
        <v>42162.208333333328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5"/>
        <v>1.2770715249662619</v>
      </c>
      <c r="G353" s="7" t="s">
        <v>20</v>
      </c>
      <c r="H353">
        <v>2013</v>
      </c>
      <c r="I353" s="9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>
        <f t="shared" si="27"/>
        <v>42240.208333333328</v>
      </c>
      <c r="O353" s="12">
        <f t="shared" si="28"/>
        <v>42254.208333333328</v>
      </c>
      <c r="P353" s="12">
        <f t="shared" si="29"/>
        <v>42254.208333333328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5"/>
        <v>0.34892857142857142</v>
      </c>
      <c r="G354" s="5" t="s">
        <v>14</v>
      </c>
      <c r="H354">
        <v>33</v>
      </c>
      <c r="I354" s="9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>
        <f t="shared" si="27"/>
        <v>42315.25</v>
      </c>
      <c r="O354" s="12">
        <f t="shared" si="28"/>
        <v>42323.25</v>
      </c>
      <c r="P354" s="12">
        <f t="shared" si="29"/>
        <v>42323.25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5"/>
        <v>4.105982142857143</v>
      </c>
      <c r="G355" s="7" t="s">
        <v>20</v>
      </c>
      <c r="H355">
        <v>1703</v>
      </c>
      <c r="I355" s="9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>
        <f t="shared" si="27"/>
        <v>43651.208333333328</v>
      </c>
      <c r="O355" s="12">
        <f t="shared" si="28"/>
        <v>43652.208333333328</v>
      </c>
      <c r="P355" s="12">
        <f t="shared" si="29"/>
        <v>43652.208333333328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5"/>
        <v>1.2373770491803278</v>
      </c>
      <c r="G356" s="7" t="s">
        <v>20</v>
      </c>
      <c r="H356">
        <v>80</v>
      </c>
      <c r="I356" s="9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>
        <f t="shared" si="27"/>
        <v>41520.208333333336</v>
      </c>
      <c r="O356" s="12">
        <f t="shared" si="28"/>
        <v>41527.208333333336</v>
      </c>
      <c r="P356" s="12">
        <f t="shared" si="29"/>
        <v>41527.208333333336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5"/>
        <v>0.58973684210526311</v>
      </c>
      <c r="G357" s="6" t="s">
        <v>47</v>
      </c>
      <c r="H357">
        <v>86</v>
      </c>
      <c r="I357" s="9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>
        <f t="shared" si="27"/>
        <v>42757.25</v>
      </c>
      <c r="O357" s="12">
        <f t="shared" si="28"/>
        <v>42797.25</v>
      </c>
      <c r="P357" s="12">
        <f t="shared" si="29"/>
        <v>42797.25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5"/>
        <v>0.36892473118279567</v>
      </c>
      <c r="G358" s="5" t="s">
        <v>14</v>
      </c>
      <c r="H358">
        <v>40</v>
      </c>
      <c r="I358" s="9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>
        <f t="shared" si="27"/>
        <v>40922.25</v>
      </c>
      <c r="O358" s="12">
        <f t="shared" si="28"/>
        <v>40931.25</v>
      </c>
      <c r="P358" s="12">
        <f t="shared" si="29"/>
        <v>40931.25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5"/>
        <v>1.8491304347826087</v>
      </c>
      <c r="G359" s="7" t="s">
        <v>20</v>
      </c>
      <c r="H359">
        <v>41</v>
      </c>
      <c r="I359" s="9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>
        <f t="shared" si="27"/>
        <v>42250.208333333328</v>
      </c>
      <c r="O359" s="12">
        <f t="shared" si="28"/>
        <v>42275.208333333328</v>
      </c>
      <c r="P359" s="12">
        <f t="shared" si="29"/>
        <v>42275.208333333328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5"/>
        <v>0.11814432989690722</v>
      </c>
      <c r="G360" s="5" t="s">
        <v>14</v>
      </c>
      <c r="H360">
        <v>23</v>
      </c>
      <c r="I360" s="9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>
        <f t="shared" si="27"/>
        <v>43322.208333333328</v>
      </c>
      <c r="O360" s="12">
        <f t="shared" si="28"/>
        <v>43325.208333333328</v>
      </c>
      <c r="P360" s="12">
        <f t="shared" si="29"/>
        <v>43325.208333333328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5"/>
        <v>2.9870000000000001</v>
      </c>
      <c r="G361" s="7" t="s">
        <v>20</v>
      </c>
      <c r="H361">
        <v>187</v>
      </c>
      <c r="I361" s="9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>
        <f t="shared" si="27"/>
        <v>40782.208333333336</v>
      </c>
      <c r="O361" s="12">
        <f t="shared" si="28"/>
        <v>40789.208333333336</v>
      </c>
      <c r="P361" s="12">
        <f t="shared" si="29"/>
        <v>40789.208333333336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5"/>
        <v>2.2635175879396985</v>
      </c>
      <c r="G362" s="7" t="s">
        <v>20</v>
      </c>
      <c r="H362">
        <v>2875</v>
      </c>
      <c r="I362" s="9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>
        <f t="shared" si="27"/>
        <v>40544.25</v>
      </c>
      <c r="O362" s="12">
        <f t="shared" si="28"/>
        <v>40558.25</v>
      </c>
      <c r="P362" s="12">
        <f t="shared" si="29"/>
        <v>40558.25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5"/>
        <v>1.7356363636363636</v>
      </c>
      <c r="G363" s="7" t="s">
        <v>20</v>
      </c>
      <c r="H363">
        <v>88</v>
      </c>
      <c r="I363" s="9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>
        <f t="shared" si="27"/>
        <v>43015.208333333328</v>
      </c>
      <c r="O363" s="12">
        <f t="shared" si="28"/>
        <v>43039.208333333328</v>
      </c>
      <c r="P363" s="12">
        <f t="shared" si="29"/>
        <v>43039.208333333328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5"/>
        <v>3.7175675675675675</v>
      </c>
      <c r="G364" s="7" t="s">
        <v>20</v>
      </c>
      <c r="H364">
        <v>191</v>
      </c>
      <c r="I364" s="9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>
        <f t="shared" si="27"/>
        <v>40570.25</v>
      </c>
      <c r="O364" s="12">
        <f t="shared" si="28"/>
        <v>40608.25</v>
      </c>
      <c r="P364" s="12">
        <f t="shared" si="29"/>
        <v>40608.25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5"/>
        <v>1.601923076923077</v>
      </c>
      <c r="G365" s="7" t="s">
        <v>20</v>
      </c>
      <c r="H365">
        <v>139</v>
      </c>
      <c r="I365" s="9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>
        <f t="shared" si="27"/>
        <v>40904.25</v>
      </c>
      <c r="O365" s="12">
        <f t="shared" si="28"/>
        <v>40905.25</v>
      </c>
      <c r="P365" s="12">
        <f t="shared" si="29"/>
        <v>40905.25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5"/>
        <v>16.163333333333334</v>
      </c>
      <c r="G366" s="7" t="s">
        <v>20</v>
      </c>
      <c r="H366">
        <v>186</v>
      </c>
      <c r="I366" s="9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>
        <f t="shared" si="27"/>
        <v>43164.25</v>
      </c>
      <c r="O366" s="12">
        <f t="shared" si="28"/>
        <v>43194.208333333328</v>
      </c>
      <c r="P366" s="12">
        <f t="shared" si="29"/>
        <v>43194.208333333328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5"/>
        <v>7.3343749999999996</v>
      </c>
      <c r="G367" s="7" t="s">
        <v>20</v>
      </c>
      <c r="H367">
        <v>112</v>
      </c>
      <c r="I367" s="9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>
        <f t="shared" si="27"/>
        <v>42733.25</v>
      </c>
      <c r="O367" s="12">
        <f t="shared" si="28"/>
        <v>42760.25</v>
      </c>
      <c r="P367" s="12">
        <f t="shared" si="29"/>
        <v>42760.25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5"/>
        <v>5.9211111111111112</v>
      </c>
      <c r="G368" s="7" t="s">
        <v>20</v>
      </c>
      <c r="H368">
        <v>101</v>
      </c>
      <c r="I368" s="9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>
        <f t="shared" si="27"/>
        <v>40546.25</v>
      </c>
      <c r="O368" s="12">
        <f t="shared" si="28"/>
        <v>40547.25</v>
      </c>
      <c r="P368" s="12">
        <f t="shared" si="29"/>
        <v>40547.25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5"/>
        <v>0.18888888888888888</v>
      </c>
      <c r="G369" s="5" t="s">
        <v>14</v>
      </c>
      <c r="H369">
        <v>75</v>
      </c>
      <c r="I369" s="9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>
        <f t="shared" si="27"/>
        <v>41930.208333333336</v>
      </c>
      <c r="O369" s="12">
        <f t="shared" si="28"/>
        <v>41954.25</v>
      </c>
      <c r="P369" s="12">
        <f t="shared" si="29"/>
        <v>41954.25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5"/>
        <v>2.7680769230769231</v>
      </c>
      <c r="G370" s="7" t="s">
        <v>20</v>
      </c>
      <c r="H370">
        <v>206</v>
      </c>
      <c r="I370" s="9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>
        <f t="shared" si="27"/>
        <v>40464.208333333336</v>
      </c>
      <c r="O370" s="12">
        <f t="shared" si="28"/>
        <v>40487.208333333336</v>
      </c>
      <c r="P370" s="12">
        <f t="shared" si="29"/>
        <v>40487.208333333336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5"/>
        <v>2.730185185185185</v>
      </c>
      <c r="G371" s="7" t="s">
        <v>20</v>
      </c>
      <c r="H371">
        <v>154</v>
      </c>
      <c r="I371" s="9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>
        <f t="shared" si="27"/>
        <v>41308.25</v>
      </c>
      <c r="O371" s="12">
        <f t="shared" si="28"/>
        <v>41347.208333333336</v>
      </c>
      <c r="P371" s="12">
        <f t="shared" si="29"/>
        <v>41347.208333333336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5"/>
        <v>1.593633125556545</v>
      </c>
      <c r="G372" s="7" t="s">
        <v>20</v>
      </c>
      <c r="H372">
        <v>5966</v>
      </c>
      <c r="I372" s="9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>
        <f t="shared" si="27"/>
        <v>43570.208333333328</v>
      </c>
      <c r="O372" s="12">
        <f t="shared" si="28"/>
        <v>43576.208333333328</v>
      </c>
      <c r="P372" s="12">
        <f t="shared" si="29"/>
        <v>43576.208333333328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5"/>
        <v>0.67869978858350954</v>
      </c>
      <c r="G373" s="5" t="s">
        <v>14</v>
      </c>
      <c r="H373">
        <v>2176</v>
      </c>
      <c r="I373" s="9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>
        <f t="shared" si="27"/>
        <v>42043.25</v>
      </c>
      <c r="O373" s="12">
        <f t="shared" si="28"/>
        <v>42094.208333333328</v>
      </c>
      <c r="P373" s="12">
        <f t="shared" si="29"/>
        <v>42094.208333333328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5"/>
        <v>15.915555555555555</v>
      </c>
      <c r="G374" s="7" t="s">
        <v>20</v>
      </c>
      <c r="H374">
        <v>169</v>
      </c>
      <c r="I374" s="9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>
        <f t="shared" si="27"/>
        <v>42012.25</v>
      </c>
      <c r="O374" s="12">
        <f t="shared" si="28"/>
        <v>42032.25</v>
      </c>
      <c r="P374" s="12">
        <f t="shared" si="29"/>
        <v>42032.25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5"/>
        <v>7.3018222222222224</v>
      </c>
      <c r="G375" s="7" t="s">
        <v>20</v>
      </c>
      <c r="H375">
        <v>2106</v>
      </c>
      <c r="I375" s="9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>
        <f t="shared" si="27"/>
        <v>42964.208333333328</v>
      </c>
      <c r="O375" s="12">
        <f t="shared" si="28"/>
        <v>42972.208333333328</v>
      </c>
      <c r="P375" s="12">
        <f t="shared" si="29"/>
        <v>42972.208333333328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5"/>
        <v>0.13185782556750297</v>
      </c>
      <c r="G376" s="5" t="s">
        <v>14</v>
      </c>
      <c r="H376">
        <v>441</v>
      </c>
      <c r="I376" s="9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>
        <f t="shared" si="27"/>
        <v>43476.25</v>
      </c>
      <c r="O376" s="12">
        <f t="shared" si="28"/>
        <v>43481.25</v>
      </c>
      <c r="P376" s="12">
        <f t="shared" si="29"/>
        <v>43481.25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5"/>
        <v>0.54777777777777781</v>
      </c>
      <c r="G377" s="5" t="s">
        <v>14</v>
      </c>
      <c r="H377">
        <v>25</v>
      </c>
      <c r="I377" s="9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>
        <f t="shared" si="27"/>
        <v>42293.208333333328</v>
      </c>
      <c r="O377" s="12">
        <f t="shared" si="28"/>
        <v>42350.25</v>
      </c>
      <c r="P377" s="12">
        <f t="shared" si="29"/>
        <v>42350.25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5"/>
        <v>3.6102941176470589</v>
      </c>
      <c r="G378" s="7" t="s">
        <v>20</v>
      </c>
      <c r="H378">
        <v>131</v>
      </c>
      <c r="I378" s="9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>
        <f t="shared" si="27"/>
        <v>41826.208333333336</v>
      </c>
      <c r="O378" s="12">
        <f t="shared" si="28"/>
        <v>41832.208333333336</v>
      </c>
      <c r="P378" s="12">
        <f t="shared" si="29"/>
        <v>41832.208333333336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5"/>
        <v>0.10257545271629778</v>
      </c>
      <c r="G379" s="5" t="s">
        <v>14</v>
      </c>
      <c r="H379">
        <v>127</v>
      </c>
      <c r="I379" s="9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>
        <f t="shared" si="27"/>
        <v>43760.208333333328</v>
      </c>
      <c r="O379" s="12">
        <f t="shared" si="28"/>
        <v>43774.25</v>
      </c>
      <c r="P379" s="12">
        <f t="shared" si="29"/>
        <v>43774.25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5"/>
        <v>0.13962962962962963</v>
      </c>
      <c r="G380" s="5" t="s">
        <v>14</v>
      </c>
      <c r="H380">
        <v>355</v>
      </c>
      <c r="I380" s="9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>
        <f t="shared" si="27"/>
        <v>43241.208333333328</v>
      </c>
      <c r="O380" s="12">
        <f t="shared" si="28"/>
        <v>43279.208333333328</v>
      </c>
      <c r="P380" s="12">
        <f t="shared" si="29"/>
        <v>43279.208333333328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5"/>
        <v>0.40444444444444444</v>
      </c>
      <c r="G381" s="5" t="s">
        <v>14</v>
      </c>
      <c r="H381">
        <v>44</v>
      </c>
      <c r="I381" s="9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>
        <f t="shared" si="27"/>
        <v>40843.208333333336</v>
      </c>
      <c r="O381" s="12">
        <f t="shared" si="28"/>
        <v>40857.25</v>
      </c>
      <c r="P381" s="12">
        <f t="shared" si="29"/>
        <v>40857.25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5"/>
        <v>1.6032</v>
      </c>
      <c r="G382" s="7" t="s">
        <v>20</v>
      </c>
      <c r="H382">
        <v>84</v>
      </c>
      <c r="I382" s="9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>
        <f t="shared" si="27"/>
        <v>41448.208333333336</v>
      </c>
      <c r="O382" s="12">
        <f t="shared" si="28"/>
        <v>41453.208333333336</v>
      </c>
      <c r="P382" s="12">
        <f t="shared" si="29"/>
        <v>41453.208333333336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5"/>
        <v>1.8394339622641509</v>
      </c>
      <c r="G383" s="7" t="s">
        <v>20</v>
      </c>
      <c r="H383">
        <v>155</v>
      </c>
      <c r="I383" s="9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>
        <f t="shared" si="27"/>
        <v>42163.208333333328</v>
      </c>
      <c r="O383" s="12">
        <f t="shared" si="28"/>
        <v>42209.208333333328</v>
      </c>
      <c r="P383" s="12">
        <f t="shared" si="29"/>
        <v>42209.208333333328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5"/>
        <v>0.63769230769230767</v>
      </c>
      <c r="G384" s="5" t="s">
        <v>14</v>
      </c>
      <c r="H384">
        <v>67</v>
      </c>
      <c r="I384" s="9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>
        <f t="shared" si="27"/>
        <v>43024.208333333328</v>
      </c>
      <c r="O384" s="12">
        <f t="shared" si="28"/>
        <v>43043.208333333328</v>
      </c>
      <c r="P384" s="12">
        <f t="shared" si="29"/>
        <v>43043.208333333328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5"/>
        <v>2.2538095238095237</v>
      </c>
      <c r="G385" s="7" t="s">
        <v>20</v>
      </c>
      <c r="H385">
        <v>189</v>
      </c>
      <c r="I385" s="9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>
        <f t="shared" si="27"/>
        <v>43509.25</v>
      </c>
      <c r="O385" s="12">
        <f t="shared" si="28"/>
        <v>43515.25</v>
      </c>
      <c r="P385" s="12">
        <f t="shared" si="29"/>
        <v>43515.25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5"/>
        <v>1.7200961538461539</v>
      </c>
      <c r="G386" s="7" t="s">
        <v>20</v>
      </c>
      <c r="H386">
        <v>4799</v>
      </c>
      <c r="I386" s="9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>
        <f t="shared" si="27"/>
        <v>42776.25</v>
      </c>
      <c r="O386" s="12">
        <f t="shared" si="28"/>
        <v>42803.25</v>
      </c>
      <c r="P386" s="12">
        <f t="shared" si="29"/>
        <v>42803.25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30">(E387/D387)</f>
        <v>1.4616709511568124</v>
      </c>
      <c r="G387" s="7" t="s">
        <v>20</v>
      </c>
      <c r="H387">
        <v>1137</v>
      </c>
      <c r="I387" s="9">
        <f t="shared" ref="I387:I450" si="31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>
        <f t="shared" ref="N387:N450" si="32">(((L387/60)/60)/24)+DATE(1970,1,1)</f>
        <v>43553.208333333328</v>
      </c>
      <c r="O387" s="12">
        <f t="shared" ref="O387:O450" si="33">(((M387/60)/60)/24)+DATE(1970,1,1)</f>
        <v>43585.208333333328</v>
      </c>
      <c r="P387" s="12">
        <f t="shared" ref="P387:P450" si="34">(((M387/60)/60)/24+DATE(1970,1,1))</f>
        <v>43585.208333333328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30"/>
        <v>0.76423616236162362</v>
      </c>
      <c r="G388" s="5" t="s">
        <v>14</v>
      </c>
      <c r="H388">
        <v>1068</v>
      </c>
      <c r="I388" s="9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>
        <f t="shared" si="32"/>
        <v>40355.208333333336</v>
      </c>
      <c r="O388" s="12">
        <f t="shared" si="33"/>
        <v>40367.208333333336</v>
      </c>
      <c r="P388" s="12">
        <f t="shared" si="34"/>
        <v>40367.208333333336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30"/>
        <v>0.39261467889908258</v>
      </c>
      <c r="G389" s="5" t="s">
        <v>14</v>
      </c>
      <c r="H389">
        <v>424</v>
      </c>
      <c r="I389" s="9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>
        <f t="shared" si="32"/>
        <v>41072.208333333336</v>
      </c>
      <c r="O389" s="12">
        <f t="shared" si="33"/>
        <v>41077.208333333336</v>
      </c>
      <c r="P389" s="12">
        <f t="shared" si="34"/>
        <v>41077.208333333336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30"/>
        <v>0.11270034843205574</v>
      </c>
      <c r="G390" s="4" t="s">
        <v>74</v>
      </c>
      <c r="H390">
        <v>145</v>
      </c>
      <c r="I390" s="9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>
        <f t="shared" si="32"/>
        <v>40912.25</v>
      </c>
      <c r="O390" s="12">
        <f t="shared" si="33"/>
        <v>40914.25</v>
      </c>
      <c r="P390" s="12">
        <f t="shared" si="34"/>
        <v>40914.25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30"/>
        <v>1.2211084337349398</v>
      </c>
      <c r="G391" s="7" t="s">
        <v>20</v>
      </c>
      <c r="H391">
        <v>1152</v>
      </c>
      <c r="I391" s="9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>
        <f t="shared" si="32"/>
        <v>40479.208333333336</v>
      </c>
      <c r="O391" s="12">
        <f t="shared" si="33"/>
        <v>40506.25</v>
      </c>
      <c r="P391" s="12">
        <f t="shared" si="34"/>
        <v>40506.25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30"/>
        <v>1.8654166666666667</v>
      </c>
      <c r="G392" s="7" t="s">
        <v>20</v>
      </c>
      <c r="H392">
        <v>50</v>
      </c>
      <c r="I392" s="9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>
        <f t="shared" si="32"/>
        <v>41530.208333333336</v>
      </c>
      <c r="O392" s="12">
        <f t="shared" si="33"/>
        <v>41545.208333333336</v>
      </c>
      <c r="P392" s="12">
        <f t="shared" si="34"/>
        <v>41545.208333333336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30"/>
        <v>7.27317880794702E-2</v>
      </c>
      <c r="G393" s="5" t="s">
        <v>14</v>
      </c>
      <c r="H393">
        <v>151</v>
      </c>
      <c r="I393" s="9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>
        <f t="shared" si="32"/>
        <v>41653.25</v>
      </c>
      <c r="O393" s="12">
        <f t="shared" si="33"/>
        <v>41655.25</v>
      </c>
      <c r="P393" s="12">
        <f t="shared" si="34"/>
        <v>41655.25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30"/>
        <v>0.65642371234207963</v>
      </c>
      <c r="G394" s="5" t="s">
        <v>14</v>
      </c>
      <c r="H394">
        <v>1608</v>
      </c>
      <c r="I394" s="9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>
        <f t="shared" si="32"/>
        <v>40549.25</v>
      </c>
      <c r="O394" s="12">
        <f t="shared" si="33"/>
        <v>40551.25</v>
      </c>
      <c r="P394" s="12">
        <f t="shared" si="34"/>
        <v>40551.25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30"/>
        <v>2.2896178343949045</v>
      </c>
      <c r="G395" s="7" t="s">
        <v>20</v>
      </c>
      <c r="H395">
        <v>3059</v>
      </c>
      <c r="I395" s="9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>
        <f t="shared" si="32"/>
        <v>42933.208333333328</v>
      </c>
      <c r="O395" s="12">
        <f t="shared" si="33"/>
        <v>42934.208333333328</v>
      </c>
      <c r="P395" s="12">
        <f t="shared" si="34"/>
        <v>42934.208333333328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30"/>
        <v>4.6937499999999996</v>
      </c>
      <c r="G396" s="7" t="s">
        <v>20</v>
      </c>
      <c r="H396">
        <v>34</v>
      </c>
      <c r="I396" s="9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>
        <f t="shared" si="32"/>
        <v>41484.208333333336</v>
      </c>
      <c r="O396" s="12">
        <f t="shared" si="33"/>
        <v>41494.208333333336</v>
      </c>
      <c r="P396" s="12">
        <f t="shared" si="34"/>
        <v>41494.208333333336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30"/>
        <v>1.3011267605633803</v>
      </c>
      <c r="G397" s="7" t="s">
        <v>20</v>
      </c>
      <c r="H397">
        <v>220</v>
      </c>
      <c r="I397" s="9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>
        <f t="shared" si="32"/>
        <v>40885.25</v>
      </c>
      <c r="O397" s="12">
        <f t="shared" si="33"/>
        <v>40886.25</v>
      </c>
      <c r="P397" s="12">
        <f t="shared" si="34"/>
        <v>40886.25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30"/>
        <v>1.6705422993492407</v>
      </c>
      <c r="G398" s="7" t="s">
        <v>20</v>
      </c>
      <c r="H398">
        <v>1604</v>
      </c>
      <c r="I398" s="9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>
        <f t="shared" si="32"/>
        <v>43378.208333333328</v>
      </c>
      <c r="O398" s="12">
        <f t="shared" si="33"/>
        <v>43386.208333333328</v>
      </c>
      <c r="P398" s="12">
        <f t="shared" si="34"/>
        <v>43386.208333333328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30"/>
        <v>1.738641975308642</v>
      </c>
      <c r="G399" s="7" t="s">
        <v>20</v>
      </c>
      <c r="H399">
        <v>454</v>
      </c>
      <c r="I399" s="9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>
        <f t="shared" si="32"/>
        <v>41417.208333333336</v>
      </c>
      <c r="O399" s="12">
        <f t="shared" si="33"/>
        <v>41423.208333333336</v>
      </c>
      <c r="P399" s="12">
        <f t="shared" si="34"/>
        <v>41423.208333333336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30"/>
        <v>7.1776470588235295</v>
      </c>
      <c r="G400" s="7" t="s">
        <v>20</v>
      </c>
      <c r="H400">
        <v>123</v>
      </c>
      <c r="I400" s="9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>
        <f t="shared" si="32"/>
        <v>43228.208333333328</v>
      </c>
      <c r="O400" s="12">
        <f t="shared" si="33"/>
        <v>43230.208333333328</v>
      </c>
      <c r="P400" s="12">
        <f t="shared" si="34"/>
        <v>43230.208333333328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30"/>
        <v>0.63850976361767731</v>
      </c>
      <c r="G401" s="5" t="s">
        <v>14</v>
      </c>
      <c r="H401">
        <v>941</v>
      </c>
      <c r="I401" s="9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>
        <f t="shared" si="32"/>
        <v>40576.25</v>
      </c>
      <c r="O401" s="12">
        <f t="shared" si="33"/>
        <v>40583.25</v>
      </c>
      <c r="P401" s="12">
        <f t="shared" si="34"/>
        <v>40583.25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30"/>
        <v>0.02</v>
      </c>
      <c r="G402" s="5" t="s">
        <v>14</v>
      </c>
      <c r="H402">
        <v>1</v>
      </c>
      <c r="I402" s="9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>
        <f t="shared" si="32"/>
        <v>41502.208333333336</v>
      </c>
      <c r="O402" s="12">
        <f t="shared" si="33"/>
        <v>41524.208333333336</v>
      </c>
      <c r="P402" s="12">
        <f t="shared" si="34"/>
        <v>41524.208333333336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30"/>
        <v>15.302222222222222</v>
      </c>
      <c r="G403" s="7" t="s">
        <v>20</v>
      </c>
      <c r="H403">
        <v>299</v>
      </c>
      <c r="I403" s="9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>
        <f t="shared" si="32"/>
        <v>43765.208333333328</v>
      </c>
      <c r="O403" s="12">
        <f t="shared" si="33"/>
        <v>43765.208333333328</v>
      </c>
      <c r="P403" s="12">
        <f t="shared" si="34"/>
        <v>43765.208333333328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30"/>
        <v>0.40356164383561643</v>
      </c>
      <c r="G404" s="5" t="s">
        <v>14</v>
      </c>
      <c r="H404">
        <v>40</v>
      </c>
      <c r="I404" s="9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>
        <f t="shared" si="32"/>
        <v>40914.25</v>
      </c>
      <c r="O404" s="12">
        <f t="shared" si="33"/>
        <v>40961.25</v>
      </c>
      <c r="P404" s="12">
        <f t="shared" si="34"/>
        <v>40961.25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30"/>
        <v>0.86220633299284988</v>
      </c>
      <c r="G405" s="5" t="s">
        <v>14</v>
      </c>
      <c r="H405">
        <v>3015</v>
      </c>
      <c r="I405" s="9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>
        <f t="shared" si="32"/>
        <v>40310.208333333336</v>
      </c>
      <c r="O405" s="12">
        <f t="shared" si="33"/>
        <v>40346.208333333336</v>
      </c>
      <c r="P405" s="12">
        <f t="shared" si="34"/>
        <v>40346.208333333336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30"/>
        <v>3.1558486707566464</v>
      </c>
      <c r="G406" s="7" t="s">
        <v>20</v>
      </c>
      <c r="H406">
        <v>2237</v>
      </c>
      <c r="I406" s="9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>
        <f t="shared" si="32"/>
        <v>43053.25</v>
      </c>
      <c r="O406" s="12">
        <f t="shared" si="33"/>
        <v>43056.25</v>
      </c>
      <c r="P406" s="12">
        <f t="shared" si="34"/>
        <v>43056.25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30"/>
        <v>0.89618243243243245</v>
      </c>
      <c r="G407" s="5" t="s">
        <v>14</v>
      </c>
      <c r="H407">
        <v>435</v>
      </c>
      <c r="I407" s="9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>
        <f t="shared" si="32"/>
        <v>43255.208333333328</v>
      </c>
      <c r="O407" s="12">
        <f t="shared" si="33"/>
        <v>43305.208333333328</v>
      </c>
      <c r="P407" s="12">
        <f t="shared" si="34"/>
        <v>43305.208333333328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30"/>
        <v>1.8214503816793892</v>
      </c>
      <c r="G408" s="7" t="s">
        <v>20</v>
      </c>
      <c r="H408">
        <v>645</v>
      </c>
      <c r="I408" s="9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>
        <f t="shared" si="32"/>
        <v>41304.25</v>
      </c>
      <c r="O408" s="12">
        <f t="shared" si="33"/>
        <v>41316.25</v>
      </c>
      <c r="P408" s="12">
        <f t="shared" si="34"/>
        <v>41316.25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30"/>
        <v>3.5588235294117645</v>
      </c>
      <c r="G409" s="7" t="s">
        <v>20</v>
      </c>
      <c r="H409">
        <v>484</v>
      </c>
      <c r="I409" s="9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>
        <f t="shared" si="32"/>
        <v>43751.208333333328</v>
      </c>
      <c r="O409" s="12">
        <f t="shared" si="33"/>
        <v>43758.208333333328</v>
      </c>
      <c r="P409" s="12">
        <f t="shared" si="34"/>
        <v>43758.208333333328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30"/>
        <v>1.3183695652173912</v>
      </c>
      <c r="G410" s="7" t="s">
        <v>20</v>
      </c>
      <c r="H410">
        <v>154</v>
      </c>
      <c r="I410" s="9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>
        <f t="shared" si="32"/>
        <v>42541.208333333328</v>
      </c>
      <c r="O410" s="12">
        <f t="shared" si="33"/>
        <v>42561.208333333328</v>
      </c>
      <c r="P410" s="12">
        <f t="shared" si="34"/>
        <v>42561.208333333328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30"/>
        <v>0.46315634218289087</v>
      </c>
      <c r="G411" s="5" t="s">
        <v>14</v>
      </c>
      <c r="H411">
        <v>714</v>
      </c>
      <c r="I411" s="9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>
        <f t="shared" si="32"/>
        <v>42843.208333333328</v>
      </c>
      <c r="O411" s="12">
        <f t="shared" si="33"/>
        <v>42847.208333333328</v>
      </c>
      <c r="P411" s="12">
        <f t="shared" si="34"/>
        <v>42847.208333333328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30"/>
        <v>0.36132726089785294</v>
      </c>
      <c r="G412" s="6" t="s">
        <v>47</v>
      </c>
      <c r="H412">
        <v>1111</v>
      </c>
      <c r="I412" s="9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>
        <f t="shared" si="32"/>
        <v>42122.208333333328</v>
      </c>
      <c r="O412" s="12">
        <f t="shared" si="33"/>
        <v>42122.208333333328</v>
      </c>
      <c r="P412" s="12">
        <f t="shared" si="34"/>
        <v>42122.208333333328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30"/>
        <v>1.0462820512820512</v>
      </c>
      <c r="G413" s="7" t="s">
        <v>20</v>
      </c>
      <c r="H413">
        <v>82</v>
      </c>
      <c r="I413" s="9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>
        <f t="shared" si="32"/>
        <v>42884.208333333328</v>
      </c>
      <c r="O413" s="12">
        <f t="shared" si="33"/>
        <v>42886.208333333328</v>
      </c>
      <c r="P413" s="12">
        <f t="shared" si="34"/>
        <v>42886.208333333328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30"/>
        <v>6.6885714285714286</v>
      </c>
      <c r="G414" s="7" t="s">
        <v>20</v>
      </c>
      <c r="H414">
        <v>134</v>
      </c>
      <c r="I414" s="9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>
        <f t="shared" si="32"/>
        <v>41642.25</v>
      </c>
      <c r="O414" s="12">
        <f t="shared" si="33"/>
        <v>41652.25</v>
      </c>
      <c r="P414" s="12">
        <f t="shared" si="34"/>
        <v>41652.25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30"/>
        <v>0.62072823218997364</v>
      </c>
      <c r="G415" s="6" t="s">
        <v>47</v>
      </c>
      <c r="H415">
        <v>1089</v>
      </c>
      <c r="I415" s="9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>
        <f t="shared" si="32"/>
        <v>43431.25</v>
      </c>
      <c r="O415" s="12">
        <f t="shared" si="33"/>
        <v>43458.25</v>
      </c>
      <c r="P415" s="12">
        <f t="shared" si="34"/>
        <v>43458.25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30"/>
        <v>0.84699787460148779</v>
      </c>
      <c r="G416" s="5" t="s">
        <v>14</v>
      </c>
      <c r="H416">
        <v>5497</v>
      </c>
      <c r="I416" s="9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>
        <f t="shared" si="32"/>
        <v>40288.208333333336</v>
      </c>
      <c r="O416" s="12">
        <f t="shared" si="33"/>
        <v>40296.208333333336</v>
      </c>
      <c r="P416" s="12">
        <f t="shared" si="34"/>
        <v>40296.208333333336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30"/>
        <v>0.11059030837004405</v>
      </c>
      <c r="G417" s="5" t="s">
        <v>14</v>
      </c>
      <c r="H417">
        <v>418</v>
      </c>
      <c r="I417" s="9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>
        <f t="shared" si="32"/>
        <v>40921.25</v>
      </c>
      <c r="O417" s="12">
        <f t="shared" si="33"/>
        <v>40938.25</v>
      </c>
      <c r="P417" s="12">
        <f t="shared" si="34"/>
        <v>40938.25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30"/>
        <v>0.43838781575037145</v>
      </c>
      <c r="G418" s="5" t="s">
        <v>14</v>
      </c>
      <c r="H418">
        <v>1439</v>
      </c>
      <c r="I418" s="9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>
        <f t="shared" si="32"/>
        <v>40560.25</v>
      </c>
      <c r="O418" s="12">
        <f t="shared" si="33"/>
        <v>40569.25</v>
      </c>
      <c r="P418" s="12">
        <f t="shared" si="34"/>
        <v>40569.25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30"/>
        <v>0.55470588235294116</v>
      </c>
      <c r="G419" s="5" t="s">
        <v>14</v>
      </c>
      <c r="H419">
        <v>15</v>
      </c>
      <c r="I419" s="9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>
        <f t="shared" si="32"/>
        <v>43407.208333333328</v>
      </c>
      <c r="O419" s="12">
        <f t="shared" si="33"/>
        <v>43431.25</v>
      </c>
      <c r="P419" s="12">
        <f t="shared" si="34"/>
        <v>43431.25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30"/>
        <v>0.57399511301160655</v>
      </c>
      <c r="G420" s="5" t="s">
        <v>14</v>
      </c>
      <c r="H420">
        <v>1999</v>
      </c>
      <c r="I420" s="9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>
        <f t="shared" si="32"/>
        <v>41035.208333333336</v>
      </c>
      <c r="O420" s="12">
        <f t="shared" si="33"/>
        <v>41036.208333333336</v>
      </c>
      <c r="P420" s="12">
        <f t="shared" si="34"/>
        <v>41036.208333333336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30"/>
        <v>1.2343497363796134</v>
      </c>
      <c r="G421" s="7" t="s">
        <v>20</v>
      </c>
      <c r="H421">
        <v>5203</v>
      </c>
      <c r="I421" s="9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>
        <f t="shared" si="32"/>
        <v>40899.25</v>
      </c>
      <c r="O421" s="12">
        <f t="shared" si="33"/>
        <v>40905.25</v>
      </c>
      <c r="P421" s="12">
        <f t="shared" si="34"/>
        <v>40905.25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30"/>
        <v>1.2846</v>
      </c>
      <c r="G422" s="7" t="s">
        <v>20</v>
      </c>
      <c r="H422">
        <v>94</v>
      </c>
      <c r="I422" s="9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>
        <f t="shared" si="32"/>
        <v>42911.208333333328</v>
      </c>
      <c r="O422" s="12">
        <f t="shared" si="33"/>
        <v>42925.208333333328</v>
      </c>
      <c r="P422" s="12">
        <f t="shared" si="34"/>
        <v>42925.208333333328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30"/>
        <v>0.63989361702127656</v>
      </c>
      <c r="G423" s="5" t="s">
        <v>14</v>
      </c>
      <c r="H423">
        <v>118</v>
      </c>
      <c r="I423" s="9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>
        <f t="shared" si="32"/>
        <v>42915.208333333328</v>
      </c>
      <c r="O423" s="12">
        <f t="shared" si="33"/>
        <v>42945.208333333328</v>
      </c>
      <c r="P423" s="12">
        <f t="shared" si="34"/>
        <v>42945.208333333328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30"/>
        <v>1.2729885057471264</v>
      </c>
      <c r="G424" s="7" t="s">
        <v>20</v>
      </c>
      <c r="H424">
        <v>205</v>
      </c>
      <c r="I424" s="9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>
        <f t="shared" si="32"/>
        <v>40285.208333333336</v>
      </c>
      <c r="O424" s="12">
        <f t="shared" si="33"/>
        <v>40305.208333333336</v>
      </c>
      <c r="P424" s="12">
        <f t="shared" si="34"/>
        <v>40305.208333333336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30"/>
        <v>0.10638024357239513</v>
      </c>
      <c r="G425" s="5" t="s">
        <v>14</v>
      </c>
      <c r="H425">
        <v>162</v>
      </c>
      <c r="I425" s="9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>
        <f t="shared" si="32"/>
        <v>40808.208333333336</v>
      </c>
      <c r="O425" s="12">
        <f t="shared" si="33"/>
        <v>40810.208333333336</v>
      </c>
      <c r="P425" s="12">
        <f t="shared" si="34"/>
        <v>40810.208333333336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30"/>
        <v>0.40470588235294119</v>
      </c>
      <c r="G426" s="5" t="s">
        <v>14</v>
      </c>
      <c r="H426">
        <v>83</v>
      </c>
      <c r="I426" s="9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>
        <f t="shared" si="32"/>
        <v>43208.208333333328</v>
      </c>
      <c r="O426" s="12">
        <f t="shared" si="33"/>
        <v>43214.208333333328</v>
      </c>
      <c r="P426" s="12">
        <f t="shared" si="34"/>
        <v>43214.208333333328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30"/>
        <v>2.8766666666666665</v>
      </c>
      <c r="G427" s="7" t="s">
        <v>20</v>
      </c>
      <c r="H427">
        <v>92</v>
      </c>
      <c r="I427" s="9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>
        <f t="shared" si="32"/>
        <v>42213.208333333328</v>
      </c>
      <c r="O427" s="12">
        <f t="shared" si="33"/>
        <v>42219.208333333328</v>
      </c>
      <c r="P427" s="12">
        <f t="shared" si="34"/>
        <v>42219.208333333328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30"/>
        <v>5.7294444444444448</v>
      </c>
      <c r="G428" s="7" t="s">
        <v>20</v>
      </c>
      <c r="H428">
        <v>219</v>
      </c>
      <c r="I428" s="9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>
        <f t="shared" si="32"/>
        <v>41332.25</v>
      </c>
      <c r="O428" s="12">
        <f t="shared" si="33"/>
        <v>41339.25</v>
      </c>
      <c r="P428" s="12">
        <f t="shared" si="34"/>
        <v>41339.25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30"/>
        <v>1.1290429799426933</v>
      </c>
      <c r="G429" s="7" t="s">
        <v>20</v>
      </c>
      <c r="H429">
        <v>2526</v>
      </c>
      <c r="I429" s="9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>
        <f t="shared" si="32"/>
        <v>41895.208333333336</v>
      </c>
      <c r="O429" s="12">
        <f t="shared" si="33"/>
        <v>41927.208333333336</v>
      </c>
      <c r="P429" s="12">
        <f t="shared" si="34"/>
        <v>41927.208333333336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30"/>
        <v>0.46387573964497042</v>
      </c>
      <c r="G430" s="5" t="s">
        <v>14</v>
      </c>
      <c r="H430">
        <v>747</v>
      </c>
      <c r="I430" s="9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>
        <f t="shared" si="32"/>
        <v>40585.25</v>
      </c>
      <c r="O430" s="12">
        <f t="shared" si="33"/>
        <v>40592.25</v>
      </c>
      <c r="P430" s="12">
        <f t="shared" si="34"/>
        <v>40592.25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30"/>
        <v>0.90675916230366493</v>
      </c>
      <c r="G431" s="4" t="s">
        <v>74</v>
      </c>
      <c r="H431">
        <v>2138</v>
      </c>
      <c r="I431" s="9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>
        <f t="shared" si="32"/>
        <v>41680.25</v>
      </c>
      <c r="O431" s="12">
        <f t="shared" si="33"/>
        <v>41708.208333333336</v>
      </c>
      <c r="P431" s="12">
        <f t="shared" si="34"/>
        <v>41708.208333333336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30"/>
        <v>0.67740740740740746</v>
      </c>
      <c r="G432" s="5" t="s">
        <v>14</v>
      </c>
      <c r="H432">
        <v>84</v>
      </c>
      <c r="I432" s="9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>
        <f t="shared" si="32"/>
        <v>43737.208333333328</v>
      </c>
      <c r="O432" s="12">
        <f t="shared" si="33"/>
        <v>43771.208333333328</v>
      </c>
      <c r="P432" s="12">
        <f t="shared" si="34"/>
        <v>43771.208333333328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30"/>
        <v>1.9249019607843136</v>
      </c>
      <c r="G433" s="7" t="s">
        <v>20</v>
      </c>
      <c r="H433">
        <v>94</v>
      </c>
      <c r="I433" s="9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>
        <f t="shared" si="32"/>
        <v>43273.208333333328</v>
      </c>
      <c r="O433" s="12">
        <f t="shared" si="33"/>
        <v>43290.208333333328</v>
      </c>
      <c r="P433" s="12">
        <f t="shared" si="34"/>
        <v>43290.208333333328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30"/>
        <v>0.82714285714285718</v>
      </c>
      <c r="G434" s="5" t="s">
        <v>14</v>
      </c>
      <c r="H434">
        <v>91</v>
      </c>
      <c r="I434" s="9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>
        <f t="shared" si="32"/>
        <v>41761.208333333336</v>
      </c>
      <c r="O434" s="12">
        <f t="shared" si="33"/>
        <v>41781.208333333336</v>
      </c>
      <c r="P434" s="12">
        <f t="shared" si="34"/>
        <v>41781.208333333336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30"/>
        <v>0.54163920922570019</v>
      </c>
      <c r="G435" s="5" t="s">
        <v>14</v>
      </c>
      <c r="H435">
        <v>792</v>
      </c>
      <c r="I435" s="9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>
        <f t="shared" si="32"/>
        <v>41603.25</v>
      </c>
      <c r="O435" s="12">
        <f t="shared" si="33"/>
        <v>41619.25</v>
      </c>
      <c r="P435" s="12">
        <f t="shared" si="34"/>
        <v>41619.25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30"/>
        <v>0.16722222222222222</v>
      </c>
      <c r="G436" s="4" t="s">
        <v>74</v>
      </c>
      <c r="H436">
        <v>10</v>
      </c>
      <c r="I436" s="9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>
        <f t="shared" si="32"/>
        <v>42705.25</v>
      </c>
      <c r="O436" s="12">
        <f t="shared" si="33"/>
        <v>42719.25</v>
      </c>
      <c r="P436" s="12">
        <f t="shared" si="34"/>
        <v>42719.25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30"/>
        <v>1.168766404199475</v>
      </c>
      <c r="G437" s="7" t="s">
        <v>20</v>
      </c>
      <c r="H437">
        <v>1713</v>
      </c>
      <c r="I437" s="9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>
        <f t="shared" si="32"/>
        <v>41988.25</v>
      </c>
      <c r="O437" s="12">
        <f t="shared" si="33"/>
        <v>42000.25</v>
      </c>
      <c r="P437" s="12">
        <f t="shared" si="34"/>
        <v>42000.25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30"/>
        <v>10.521538461538462</v>
      </c>
      <c r="G438" s="7" t="s">
        <v>20</v>
      </c>
      <c r="H438">
        <v>249</v>
      </c>
      <c r="I438" s="9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>
        <f t="shared" si="32"/>
        <v>43575.208333333328</v>
      </c>
      <c r="O438" s="12">
        <f t="shared" si="33"/>
        <v>43576.208333333328</v>
      </c>
      <c r="P438" s="12">
        <f t="shared" si="34"/>
        <v>43576.208333333328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30"/>
        <v>1.2307407407407407</v>
      </c>
      <c r="G439" s="7" t="s">
        <v>20</v>
      </c>
      <c r="H439">
        <v>192</v>
      </c>
      <c r="I439" s="9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>
        <f t="shared" si="32"/>
        <v>42260.208333333328</v>
      </c>
      <c r="O439" s="12">
        <f t="shared" si="33"/>
        <v>42263.208333333328</v>
      </c>
      <c r="P439" s="12">
        <f t="shared" si="34"/>
        <v>42263.208333333328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30"/>
        <v>1.7863855421686747</v>
      </c>
      <c r="G440" s="7" t="s">
        <v>20</v>
      </c>
      <c r="H440">
        <v>247</v>
      </c>
      <c r="I440" s="9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>
        <f t="shared" si="32"/>
        <v>41337.25</v>
      </c>
      <c r="O440" s="12">
        <f t="shared" si="33"/>
        <v>41367.208333333336</v>
      </c>
      <c r="P440" s="12">
        <f t="shared" si="34"/>
        <v>41367.208333333336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30"/>
        <v>3.5528169014084505</v>
      </c>
      <c r="G441" s="7" t="s">
        <v>20</v>
      </c>
      <c r="H441">
        <v>2293</v>
      </c>
      <c r="I441" s="9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>
        <f t="shared" si="32"/>
        <v>42680.208333333328</v>
      </c>
      <c r="O441" s="12">
        <f t="shared" si="33"/>
        <v>42687.25</v>
      </c>
      <c r="P441" s="12">
        <f t="shared" si="34"/>
        <v>42687.25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30"/>
        <v>1.6190634146341463</v>
      </c>
      <c r="G442" s="7" t="s">
        <v>20</v>
      </c>
      <c r="H442">
        <v>3131</v>
      </c>
      <c r="I442" s="9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>
        <f t="shared" si="32"/>
        <v>42916.208333333328</v>
      </c>
      <c r="O442" s="12">
        <f t="shared" si="33"/>
        <v>42926.208333333328</v>
      </c>
      <c r="P442" s="12">
        <f t="shared" si="34"/>
        <v>42926.208333333328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30"/>
        <v>0.24914285714285714</v>
      </c>
      <c r="G443" s="5" t="s">
        <v>14</v>
      </c>
      <c r="H443">
        <v>32</v>
      </c>
      <c r="I443" s="9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>
        <f t="shared" si="32"/>
        <v>41025.208333333336</v>
      </c>
      <c r="O443" s="12">
        <f t="shared" si="33"/>
        <v>41053.208333333336</v>
      </c>
      <c r="P443" s="12">
        <f t="shared" si="34"/>
        <v>41053.208333333336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30"/>
        <v>1.9872222222222222</v>
      </c>
      <c r="G444" s="7" t="s">
        <v>20</v>
      </c>
      <c r="H444">
        <v>143</v>
      </c>
      <c r="I444" s="9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>
        <f t="shared" si="32"/>
        <v>42980.208333333328</v>
      </c>
      <c r="O444" s="12">
        <f t="shared" si="33"/>
        <v>42996.208333333328</v>
      </c>
      <c r="P444" s="12">
        <f t="shared" si="34"/>
        <v>42996.208333333328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30"/>
        <v>0.34752688172043011</v>
      </c>
      <c r="G445" s="4" t="s">
        <v>74</v>
      </c>
      <c r="H445">
        <v>90</v>
      </c>
      <c r="I445" s="9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>
        <f t="shared" si="32"/>
        <v>40451.208333333336</v>
      </c>
      <c r="O445" s="12">
        <f t="shared" si="33"/>
        <v>40470.208333333336</v>
      </c>
      <c r="P445" s="12">
        <f t="shared" si="34"/>
        <v>40470.208333333336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30"/>
        <v>1.7641935483870967</v>
      </c>
      <c r="G446" s="7" t="s">
        <v>20</v>
      </c>
      <c r="H446">
        <v>296</v>
      </c>
      <c r="I446" s="9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>
        <f t="shared" si="32"/>
        <v>40748.208333333336</v>
      </c>
      <c r="O446" s="12">
        <f t="shared" si="33"/>
        <v>40750.208333333336</v>
      </c>
      <c r="P446" s="12">
        <f t="shared" si="34"/>
        <v>40750.208333333336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30"/>
        <v>5.1138095238095236</v>
      </c>
      <c r="G447" s="7" t="s">
        <v>20</v>
      </c>
      <c r="H447">
        <v>170</v>
      </c>
      <c r="I447" s="9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>
        <f t="shared" si="32"/>
        <v>40515.25</v>
      </c>
      <c r="O447" s="12">
        <f t="shared" si="33"/>
        <v>40536.25</v>
      </c>
      <c r="P447" s="12">
        <f t="shared" si="34"/>
        <v>40536.25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30"/>
        <v>0.82044117647058823</v>
      </c>
      <c r="G448" s="5" t="s">
        <v>14</v>
      </c>
      <c r="H448">
        <v>186</v>
      </c>
      <c r="I448" s="9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>
        <f t="shared" si="32"/>
        <v>41261.25</v>
      </c>
      <c r="O448" s="12">
        <f t="shared" si="33"/>
        <v>41263.25</v>
      </c>
      <c r="P448" s="12">
        <f t="shared" si="34"/>
        <v>41263.25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30"/>
        <v>0.24326030927835052</v>
      </c>
      <c r="G449" s="4" t="s">
        <v>74</v>
      </c>
      <c r="H449">
        <v>439</v>
      </c>
      <c r="I449" s="9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>
        <f t="shared" si="32"/>
        <v>43088.25</v>
      </c>
      <c r="O449" s="12">
        <f t="shared" si="33"/>
        <v>43104.25</v>
      </c>
      <c r="P449" s="12">
        <f t="shared" si="34"/>
        <v>43104.25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30"/>
        <v>0.50482758620689661</v>
      </c>
      <c r="G450" s="5" t="s">
        <v>14</v>
      </c>
      <c r="H450">
        <v>605</v>
      </c>
      <c r="I450" s="9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>
        <f t="shared" si="32"/>
        <v>41378.208333333336</v>
      </c>
      <c r="O450" s="12">
        <f t="shared" si="33"/>
        <v>41380.208333333336</v>
      </c>
      <c r="P450" s="12">
        <f t="shared" si="34"/>
        <v>41380.208333333336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35">(E451/D451)</f>
        <v>9.67</v>
      </c>
      <c r="G451" s="7" t="s">
        <v>20</v>
      </c>
      <c r="H451">
        <v>86</v>
      </c>
      <c r="I451" s="9">
        <f t="shared" ref="I451:I514" si="36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>
        <f t="shared" ref="N451:N514" si="37">(((L451/60)/60)/24)+DATE(1970,1,1)</f>
        <v>43530.25</v>
      </c>
      <c r="O451" s="12">
        <f t="shared" ref="O451:O514" si="38">(((M451/60)/60)/24)+DATE(1970,1,1)</f>
        <v>43547.208333333328</v>
      </c>
      <c r="P451" s="12">
        <f t="shared" ref="P451:P514" si="39">(((M451/60)/60)/24+DATE(1970,1,1))</f>
        <v>43547.208333333328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35"/>
        <v>0.04</v>
      </c>
      <c r="G452" s="5" t="s">
        <v>14</v>
      </c>
      <c r="H452">
        <v>1</v>
      </c>
      <c r="I452" s="9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>
        <f t="shared" si="37"/>
        <v>43394.208333333328</v>
      </c>
      <c r="O452" s="12">
        <f t="shared" si="38"/>
        <v>43417.25</v>
      </c>
      <c r="P452" s="12">
        <f t="shared" si="39"/>
        <v>43417.25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35"/>
        <v>1.2284501347708894</v>
      </c>
      <c r="G453" s="7" t="s">
        <v>20</v>
      </c>
      <c r="H453">
        <v>6286</v>
      </c>
      <c r="I453" s="9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>
        <f t="shared" si="37"/>
        <v>42935.208333333328</v>
      </c>
      <c r="O453" s="12">
        <f t="shared" si="38"/>
        <v>42966.208333333328</v>
      </c>
      <c r="P453" s="12">
        <f t="shared" si="39"/>
        <v>42966.208333333328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35"/>
        <v>0.63437500000000002</v>
      </c>
      <c r="G454" s="5" t="s">
        <v>14</v>
      </c>
      <c r="H454">
        <v>31</v>
      </c>
      <c r="I454" s="9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>
        <f t="shared" si="37"/>
        <v>40365.208333333336</v>
      </c>
      <c r="O454" s="12">
        <f t="shared" si="38"/>
        <v>40366.208333333336</v>
      </c>
      <c r="P454" s="12">
        <f t="shared" si="39"/>
        <v>40366.208333333336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35"/>
        <v>0.56331688596491225</v>
      </c>
      <c r="G455" s="5" t="s">
        <v>14</v>
      </c>
      <c r="H455">
        <v>1181</v>
      </c>
      <c r="I455" s="9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>
        <f t="shared" si="37"/>
        <v>42705.25</v>
      </c>
      <c r="O455" s="12">
        <f t="shared" si="38"/>
        <v>42746.25</v>
      </c>
      <c r="P455" s="12">
        <f t="shared" si="39"/>
        <v>42746.25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35"/>
        <v>0.44074999999999998</v>
      </c>
      <c r="G456" s="5" t="s">
        <v>14</v>
      </c>
      <c r="H456">
        <v>39</v>
      </c>
      <c r="I456" s="9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>
        <f t="shared" si="37"/>
        <v>41568.208333333336</v>
      </c>
      <c r="O456" s="12">
        <f t="shared" si="38"/>
        <v>41604.25</v>
      </c>
      <c r="P456" s="12">
        <f t="shared" si="39"/>
        <v>41604.25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35"/>
        <v>1.1837253218884121</v>
      </c>
      <c r="G457" s="7" t="s">
        <v>20</v>
      </c>
      <c r="H457">
        <v>3727</v>
      </c>
      <c r="I457" s="9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>
        <f t="shared" si="37"/>
        <v>40809.208333333336</v>
      </c>
      <c r="O457" s="12">
        <f t="shared" si="38"/>
        <v>40832.208333333336</v>
      </c>
      <c r="P457" s="12">
        <f t="shared" si="39"/>
        <v>40832.208333333336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35"/>
        <v>1.041243169398907</v>
      </c>
      <c r="G458" s="7" t="s">
        <v>20</v>
      </c>
      <c r="H458">
        <v>1605</v>
      </c>
      <c r="I458" s="9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>
        <f t="shared" si="37"/>
        <v>43141.25</v>
      </c>
      <c r="O458" s="12">
        <f t="shared" si="38"/>
        <v>43141.25</v>
      </c>
      <c r="P458" s="12">
        <f t="shared" si="39"/>
        <v>43141.25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35"/>
        <v>0.26640000000000003</v>
      </c>
      <c r="G459" s="5" t="s">
        <v>14</v>
      </c>
      <c r="H459">
        <v>46</v>
      </c>
      <c r="I459" s="9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>
        <f t="shared" si="37"/>
        <v>42657.208333333328</v>
      </c>
      <c r="O459" s="12">
        <f t="shared" si="38"/>
        <v>42659.208333333328</v>
      </c>
      <c r="P459" s="12">
        <f t="shared" si="39"/>
        <v>42659.208333333328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35"/>
        <v>3.5120118343195266</v>
      </c>
      <c r="G460" s="7" t="s">
        <v>20</v>
      </c>
      <c r="H460">
        <v>2120</v>
      </c>
      <c r="I460" s="9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>
        <f t="shared" si="37"/>
        <v>40265.208333333336</v>
      </c>
      <c r="O460" s="12">
        <f t="shared" si="38"/>
        <v>40309.208333333336</v>
      </c>
      <c r="P460" s="12">
        <f t="shared" si="39"/>
        <v>40309.208333333336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35"/>
        <v>0.90063492063492068</v>
      </c>
      <c r="G461" s="5" t="s">
        <v>14</v>
      </c>
      <c r="H461">
        <v>105</v>
      </c>
      <c r="I461" s="9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>
        <f t="shared" si="37"/>
        <v>42001.25</v>
      </c>
      <c r="O461" s="12">
        <f t="shared" si="38"/>
        <v>42026.25</v>
      </c>
      <c r="P461" s="12">
        <f t="shared" si="39"/>
        <v>42026.25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35"/>
        <v>1.7162500000000001</v>
      </c>
      <c r="G462" s="7" t="s">
        <v>20</v>
      </c>
      <c r="H462">
        <v>50</v>
      </c>
      <c r="I462" s="9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>
        <f t="shared" si="37"/>
        <v>40399.208333333336</v>
      </c>
      <c r="O462" s="12">
        <f t="shared" si="38"/>
        <v>40402.208333333336</v>
      </c>
      <c r="P462" s="12">
        <f t="shared" si="39"/>
        <v>40402.208333333336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35"/>
        <v>1.4104655870445344</v>
      </c>
      <c r="G463" s="7" t="s">
        <v>20</v>
      </c>
      <c r="H463">
        <v>2080</v>
      </c>
      <c r="I463" s="9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>
        <f t="shared" si="37"/>
        <v>41757.208333333336</v>
      </c>
      <c r="O463" s="12">
        <f t="shared" si="38"/>
        <v>41777.208333333336</v>
      </c>
      <c r="P463" s="12">
        <f t="shared" si="39"/>
        <v>41777.208333333336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35"/>
        <v>0.30579449152542371</v>
      </c>
      <c r="G464" s="5" t="s">
        <v>14</v>
      </c>
      <c r="H464">
        <v>535</v>
      </c>
      <c r="I464" s="9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>
        <f t="shared" si="37"/>
        <v>41304.25</v>
      </c>
      <c r="O464" s="12">
        <f t="shared" si="38"/>
        <v>41342.25</v>
      </c>
      <c r="P464" s="12">
        <f t="shared" si="39"/>
        <v>41342.25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35"/>
        <v>1.0816455696202532</v>
      </c>
      <c r="G465" s="7" t="s">
        <v>20</v>
      </c>
      <c r="H465">
        <v>2105</v>
      </c>
      <c r="I465" s="9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>
        <f t="shared" si="37"/>
        <v>41639.25</v>
      </c>
      <c r="O465" s="12">
        <f t="shared" si="38"/>
        <v>41643.25</v>
      </c>
      <c r="P465" s="12">
        <f t="shared" si="39"/>
        <v>41643.25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35"/>
        <v>1.3345505617977529</v>
      </c>
      <c r="G466" s="7" t="s">
        <v>20</v>
      </c>
      <c r="H466">
        <v>2436</v>
      </c>
      <c r="I466" s="9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>
        <f t="shared" si="37"/>
        <v>43142.25</v>
      </c>
      <c r="O466" s="12">
        <f t="shared" si="38"/>
        <v>43156.25</v>
      </c>
      <c r="P466" s="12">
        <f t="shared" si="39"/>
        <v>43156.25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35"/>
        <v>1.8785106382978722</v>
      </c>
      <c r="G467" s="7" t="s">
        <v>20</v>
      </c>
      <c r="H467">
        <v>80</v>
      </c>
      <c r="I467" s="9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>
        <f t="shared" si="37"/>
        <v>43127.25</v>
      </c>
      <c r="O467" s="12">
        <f t="shared" si="38"/>
        <v>43136.25</v>
      </c>
      <c r="P467" s="12">
        <f t="shared" si="39"/>
        <v>43136.25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35"/>
        <v>3.32</v>
      </c>
      <c r="G468" s="7" t="s">
        <v>20</v>
      </c>
      <c r="H468">
        <v>42</v>
      </c>
      <c r="I468" s="9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>
        <f t="shared" si="37"/>
        <v>41409.208333333336</v>
      </c>
      <c r="O468" s="12">
        <f t="shared" si="38"/>
        <v>41432.208333333336</v>
      </c>
      <c r="P468" s="12">
        <f t="shared" si="39"/>
        <v>41432.208333333336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35"/>
        <v>5.7521428571428572</v>
      </c>
      <c r="G469" s="7" t="s">
        <v>20</v>
      </c>
      <c r="H469">
        <v>139</v>
      </c>
      <c r="I469" s="9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>
        <f t="shared" si="37"/>
        <v>42331.25</v>
      </c>
      <c r="O469" s="12">
        <f t="shared" si="38"/>
        <v>42338.25</v>
      </c>
      <c r="P469" s="12">
        <f t="shared" si="39"/>
        <v>42338.25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35"/>
        <v>0.40500000000000003</v>
      </c>
      <c r="G470" s="5" t="s">
        <v>14</v>
      </c>
      <c r="H470">
        <v>16</v>
      </c>
      <c r="I470" s="9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>
        <f t="shared" si="37"/>
        <v>43569.208333333328</v>
      </c>
      <c r="O470" s="12">
        <f t="shared" si="38"/>
        <v>43585.208333333328</v>
      </c>
      <c r="P470" s="12">
        <f t="shared" si="39"/>
        <v>43585.208333333328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35"/>
        <v>1.8442857142857143</v>
      </c>
      <c r="G471" s="7" t="s">
        <v>20</v>
      </c>
      <c r="H471">
        <v>159</v>
      </c>
      <c r="I471" s="9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>
        <f t="shared" si="37"/>
        <v>42142.208333333328</v>
      </c>
      <c r="O471" s="12">
        <f t="shared" si="38"/>
        <v>42144.208333333328</v>
      </c>
      <c r="P471" s="12">
        <f t="shared" si="39"/>
        <v>42144.208333333328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35"/>
        <v>2.8580555555555556</v>
      </c>
      <c r="G472" s="7" t="s">
        <v>20</v>
      </c>
      <c r="H472">
        <v>381</v>
      </c>
      <c r="I472" s="9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>
        <f t="shared" si="37"/>
        <v>42716.25</v>
      </c>
      <c r="O472" s="12">
        <f t="shared" si="38"/>
        <v>42723.25</v>
      </c>
      <c r="P472" s="12">
        <f t="shared" si="39"/>
        <v>42723.25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35"/>
        <v>3.19</v>
      </c>
      <c r="G473" s="7" t="s">
        <v>20</v>
      </c>
      <c r="H473">
        <v>194</v>
      </c>
      <c r="I473" s="9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>
        <f t="shared" si="37"/>
        <v>41031.208333333336</v>
      </c>
      <c r="O473" s="12">
        <f t="shared" si="38"/>
        <v>41031.208333333336</v>
      </c>
      <c r="P473" s="12">
        <f t="shared" si="39"/>
        <v>41031.208333333336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35"/>
        <v>0.39234070221066319</v>
      </c>
      <c r="G474" s="5" t="s">
        <v>14</v>
      </c>
      <c r="H474">
        <v>575</v>
      </c>
      <c r="I474" s="9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>
        <f t="shared" si="37"/>
        <v>43535.208333333328</v>
      </c>
      <c r="O474" s="12">
        <f t="shared" si="38"/>
        <v>43589.208333333328</v>
      </c>
      <c r="P474" s="12">
        <f t="shared" si="39"/>
        <v>43589.208333333328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35"/>
        <v>1.7814000000000001</v>
      </c>
      <c r="G475" s="7" t="s">
        <v>20</v>
      </c>
      <c r="H475">
        <v>106</v>
      </c>
      <c r="I475" s="9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>
        <f t="shared" si="37"/>
        <v>43277.208333333328</v>
      </c>
      <c r="O475" s="12">
        <f t="shared" si="38"/>
        <v>43278.208333333328</v>
      </c>
      <c r="P475" s="12">
        <f t="shared" si="39"/>
        <v>43278.208333333328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35"/>
        <v>3.6515</v>
      </c>
      <c r="G476" s="7" t="s">
        <v>20</v>
      </c>
      <c r="H476">
        <v>142</v>
      </c>
      <c r="I476" s="9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>
        <f t="shared" si="37"/>
        <v>41989.25</v>
      </c>
      <c r="O476" s="12">
        <f t="shared" si="38"/>
        <v>41990.25</v>
      </c>
      <c r="P476" s="12">
        <f t="shared" si="39"/>
        <v>41990.25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35"/>
        <v>1.1394594594594594</v>
      </c>
      <c r="G477" s="7" t="s">
        <v>20</v>
      </c>
      <c r="H477">
        <v>211</v>
      </c>
      <c r="I477" s="9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>
        <f t="shared" si="37"/>
        <v>41450.208333333336</v>
      </c>
      <c r="O477" s="12">
        <f t="shared" si="38"/>
        <v>41454.208333333336</v>
      </c>
      <c r="P477" s="12">
        <f t="shared" si="39"/>
        <v>41454.208333333336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35"/>
        <v>0.29828720626631855</v>
      </c>
      <c r="G478" s="5" t="s">
        <v>14</v>
      </c>
      <c r="H478">
        <v>1120</v>
      </c>
      <c r="I478" s="9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>
        <f t="shared" si="37"/>
        <v>43322.208333333328</v>
      </c>
      <c r="O478" s="12">
        <f t="shared" si="38"/>
        <v>43328.208333333328</v>
      </c>
      <c r="P478" s="12">
        <f t="shared" si="39"/>
        <v>43328.208333333328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35"/>
        <v>0.54270588235294115</v>
      </c>
      <c r="G479" s="5" t="s">
        <v>14</v>
      </c>
      <c r="H479">
        <v>113</v>
      </c>
      <c r="I479" s="9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>
        <f t="shared" si="37"/>
        <v>40720.208333333336</v>
      </c>
      <c r="O479" s="12">
        <f t="shared" si="38"/>
        <v>40747.208333333336</v>
      </c>
      <c r="P479" s="12">
        <f t="shared" si="39"/>
        <v>40747.208333333336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35"/>
        <v>2.3634156976744185</v>
      </c>
      <c r="G480" s="7" t="s">
        <v>20</v>
      </c>
      <c r="H480">
        <v>2756</v>
      </c>
      <c r="I480" s="9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>
        <f t="shared" si="37"/>
        <v>42072.208333333328</v>
      </c>
      <c r="O480" s="12">
        <f t="shared" si="38"/>
        <v>42084.208333333328</v>
      </c>
      <c r="P480" s="12">
        <f t="shared" si="39"/>
        <v>42084.208333333328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35"/>
        <v>5.1291666666666664</v>
      </c>
      <c r="G481" s="7" t="s">
        <v>20</v>
      </c>
      <c r="H481">
        <v>173</v>
      </c>
      <c r="I481" s="9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>
        <f t="shared" si="37"/>
        <v>42945.208333333328</v>
      </c>
      <c r="O481" s="12">
        <f t="shared" si="38"/>
        <v>42947.208333333328</v>
      </c>
      <c r="P481" s="12">
        <f t="shared" si="39"/>
        <v>42947.208333333328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35"/>
        <v>1.0065116279069768</v>
      </c>
      <c r="G482" s="7" t="s">
        <v>20</v>
      </c>
      <c r="H482">
        <v>87</v>
      </c>
      <c r="I482" s="9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>
        <f t="shared" si="37"/>
        <v>40248.25</v>
      </c>
      <c r="O482" s="12">
        <f t="shared" si="38"/>
        <v>40257.208333333336</v>
      </c>
      <c r="P482" s="12">
        <f t="shared" si="39"/>
        <v>40257.208333333336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35"/>
        <v>0.81348423194303154</v>
      </c>
      <c r="G483" s="5" t="s">
        <v>14</v>
      </c>
      <c r="H483">
        <v>1538</v>
      </c>
      <c r="I483" s="9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>
        <f t="shared" si="37"/>
        <v>41913.208333333336</v>
      </c>
      <c r="O483" s="12">
        <f t="shared" si="38"/>
        <v>41955.25</v>
      </c>
      <c r="P483" s="12">
        <f t="shared" si="39"/>
        <v>41955.25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35"/>
        <v>0.16404761904761905</v>
      </c>
      <c r="G484" s="5" t="s">
        <v>14</v>
      </c>
      <c r="H484">
        <v>9</v>
      </c>
      <c r="I484" s="9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>
        <f t="shared" si="37"/>
        <v>40963.25</v>
      </c>
      <c r="O484" s="12">
        <f t="shared" si="38"/>
        <v>40974.25</v>
      </c>
      <c r="P484" s="12">
        <f t="shared" si="39"/>
        <v>40974.25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35"/>
        <v>0.52774617067833696</v>
      </c>
      <c r="G485" s="5" t="s">
        <v>14</v>
      </c>
      <c r="H485">
        <v>554</v>
      </c>
      <c r="I485" s="9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>
        <f t="shared" si="37"/>
        <v>43811.25</v>
      </c>
      <c r="O485" s="12">
        <f t="shared" si="38"/>
        <v>43818.25</v>
      </c>
      <c r="P485" s="12">
        <f t="shared" si="39"/>
        <v>43818.25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35"/>
        <v>2.6020608108108108</v>
      </c>
      <c r="G486" s="7" t="s">
        <v>20</v>
      </c>
      <c r="H486">
        <v>1572</v>
      </c>
      <c r="I486" s="9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>
        <f t="shared" si="37"/>
        <v>41855.208333333336</v>
      </c>
      <c r="O486" s="12">
        <f t="shared" si="38"/>
        <v>41904.208333333336</v>
      </c>
      <c r="P486" s="12">
        <f t="shared" si="39"/>
        <v>41904.208333333336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35"/>
        <v>0.30732891832229581</v>
      </c>
      <c r="G487" s="5" t="s">
        <v>14</v>
      </c>
      <c r="H487">
        <v>648</v>
      </c>
      <c r="I487" s="9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>
        <f t="shared" si="37"/>
        <v>43626.208333333328</v>
      </c>
      <c r="O487" s="12">
        <f t="shared" si="38"/>
        <v>43667.208333333328</v>
      </c>
      <c r="P487" s="12">
        <f t="shared" si="39"/>
        <v>43667.208333333328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35"/>
        <v>0.13500000000000001</v>
      </c>
      <c r="G488" s="5" t="s">
        <v>14</v>
      </c>
      <c r="H488">
        <v>21</v>
      </c>
      <c r="I488" s="9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>
        <f t="shared" si="37"/>
        <v>43168.25</v>
      </c>
      <c r="O488" s="12">
        <f t="shared" si="38"/>
        <v>43183.208333333328</v>
      </c>
      <c r="P488" s="12">
        <f t="shared" si="39"/>
        <v>43183.208333333328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35"/>
        <v>1.7862556663644606</v>
      </c>
      <c r="G489" s="7" t="s">
        <v>20</v>
      </c>
      <c r="H489">
        <v>2346</v>
      </c>
      <c r="I489" s="9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>
        <f t="shared" si="37"/>
        <v>42845.208333333328</v>
      </c>
      <c r="O489" s="12">
        <f t="shared" si="38"/>
        <v>42878.208333333328</v>
      </c>
      <c r="P489" s="12">
        <f t="shared" si="39"/>
        <v>42878.208333333328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35"/>
        <v>2.2005660377358489</v>
      </c>
      <c r="G490" s="7" t="s">
        <v>20</v>
      </c>
      <c r="H490">
        <v>115</v>
      </c>
      <c r="I490" s="9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>
        <f t="shared" si="37"/>
        <v>42403.25</v>
      </c>
      <c r="O490" s="12">
        <f t="shared" si="38"/>
        <v>42420.25</v>
      </c>
      <c r="P490" s="12">
        <f t="shared" si="39"/>
        <v>42420.25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35"/>
        <v>1.015108695652174</v>
      </c>
      <c r="G491" s="7" t="s">
        <v>20</v>
      </c>
      <c r="H491">
        <v>85</v>
      </c>
      <c r="I491" s="9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>
        <f t="shared" si="37"/>
        <v>40406.208333333336</v>
      </c>
      <c r="O491" s="12">
        <f t="shared" si="38"/>
        <v>40411.208333333336</v>
      </c>
      <c r="P491" s="12">
        <f t="shared" si="39"/>
        <v>40411.208333333336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35"/>
        <v>1.915</v>
      </c>
      <c r="G492" s="7" t="s">
        <v>20</v>
      </c>
      <c r="H492">
        <v>144</v>
      </c>
      <c r="I492" s="9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>
        <f t="shared" si="37"/>
        <v>43786.25</v>
      </c>
      <c r="O492" s="12">
        <f t="shared" si="38"/>
        <v>43793.25</v>
      </c>
      <c r="P492" s="12">
        <f t="shared" si="39"/>
        <v>43793.25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35"/>
        <v>3.0534683098591549</v>
      </c>
      <c r="G493" s="7" t="s">
        <v>20</v>
      </c>
      <c r="H493">
        <v>2443</v>
      </c>
      <c r="I493" s="9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>
        <f t="shared" si="37"/>
        <v>41456.208333333336</v>
      </c>
      <c r="O493" s="12">
        <f t="shared" si="38"/>
        <v>41482.208333333336</v>
      </c>
      <c r="P493" s="12">
        <f t="shared" si="39"/>
        <v>41482.208333333336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35"/>
        <v>0.23995287958115183</v>
      </c>
      <c r="G494" s="4" t="s">
        <v>74</v>
      </c>
      <c r="H494">
        <v>595</v>
      </c>
      <c r="I494" s="9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>
        <f t="shared" si="37"/>
        <v>40336.208333333336</v>
      </c>
      <c r="O494" s="12">
        <f t="shared" si="38"/>
        <v>40371.208333333336</v>
      </c>
      <c r="P494" s="12">
        <f t="shared" si="39"/>
        <v>40371.208333333336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35"/>
        <v>7.2377777777777776</v>
      </c>
      <c r="G495" s="7" t="s">
        <v>20</v>
      </c>
      <c r="H495">
        <v>64</v>
      </c>
      <c r="I495" s="9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>
        <f t="shared" si="37"/>
        <v>43645.208333333328</v>
      </c>
      <c r="O495" s="12">
        <f t="shared" si="38"/>
        <v>43658.208333333328</v>
      </c>
      <c r="P495" s="12">
        <f t="shared" si="39"/>
        <v>43658.208333333328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35"/>
        <v>5.4736000000000002</v>
      </c>
      <c r="G496" s="7" t="s">
        <v>20</v>
      </c>
      <c r="H496">
        <v>268</v>
      </c>
      <c r="I496" s="9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>
        <f t="shared" si="37"/>
        <v>40990.208333333336</v>
      </c>
      <c r="O496" s="12">
        <f t="shared" si="38"/>
        <v>40991.208333333336</v>
      </c>
      <c r="P496" s="12">
        <f t="shared" si="39"/>
        <v>40991.208333333336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35"/>
        <v>4.1449999999999996</v>
      </c>
      <c r="G497" s="7" t="s">
        <v>20</v>
      </c>
      <c r="H497">
        <v>195</v>
      </c>
      <c r="I497" s="9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>
        <f t="shared" si="37"/>
        <v>41800.208333333336</v>
      </c>
      <c r="O497" s="12">
        <f t="shared" si="38"/>
        <v>41804.208333333336</v>
      </c>
      <c r="P497" s="12">
        <f t="shared" si="39"/>
        <v>41804.208333333336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35"/>
        <v>9.0696409140369975E-3</v>
      </c>
      <c r="G498" s="5" t="s">
        <v>14</v>
      </c>
      <c r="H498">
        <v>54</v>
      </c>
      <c r="I498" s="9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>
        <f t="shared" si="37"/>
        <v>42876.208333333328</v>
      </c>
      <c r="O498" s="12">
        <f t="shared" si="38"/>
        <v>42893.208333333328</v>
      </c>
      <c r="P498" s="12">
        <f t="shared" si="39"/>
        <v>42893.208333333328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35"/>
        <v>0.34173469387755101</v>
      </c>
      <c r="G499" s="5" t="s">
        <v>14</v>
      </c>
      <c r="H499">
        <v>120</v>
      </c>
      <c r="I499" s="9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>
        <f t="shared" si="37"/>
        <v>42724.25</v>
      </c>
      <c r="O499" s="12">
        <f t="shared" si="38"/>
        <v>42724.25</v>
      </c>
      <c r="P499" s="12">
        <f t="shared" si="39"/>
        <v>42724.25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35"/>
        <v>0.239488107549121</v>
      </c>
      <c r="G500" s="5" t="s">
        <v>14</v>
      </c>
      <c r="H500">
        <v>579</v>
      </c>
      <c r="I500" s="9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>
        <f t="shared" si="37"/>
        <v>42005.25</v>
      </c>
      <c r="O500" s="12">
        <f t="shared" si="38"/>
        <v>42007.25</v>
      </c>
      <c r="P500" s="12">
        <f t="shared" si="39"/>
        <v>42007.25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35"/>
        <v>0.48072649572649573</v>
      </c>
      <c r="G501" s="5" t="s">
        <v>14</v>
      </c>
      <c r="H501">
        <v>2072</v>
      </c>
      <c r="I501" s="9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>
        <f t="shared" si="37"/>
        <v>42444.208333333328</v>
      </c>
      <c r="O501" s="12">
        <f t="shared" si="38"/>
        <v>42449.208333333328</v>
      </c>
      <c r="P501" s="12">
        <f t="shared" si="39"/>
        <v>42449.208333333328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35"/>
        <v>0</v>
      </c>
      <c r="G502" s="5" t="s">
        <v>14</v>
      </c>
      <c r="H502">
        <v>0</v>
      </c>
      <c r="I502" s="9" t="e">
        <f t="shared" si="36"/>
        <v>#DIV/0!</v>
      </c>
      <c r="J502" t="s">
        <v>21</v>
      </c>
      <c r="K502" t="s">
        <v>22</v>
      </c>
      <c r="L502">
        <v>1367384400</v>
      </c>
      <c r="M502">
        <v>1369803600</v>
      </c>
      <c r="N502">
        <f t="shared" si="37"/>
        <v>41395.208333333336</v>
      </c>
      <c r="O502" s="12">
        <f t="shared" si="38"/>
        <v>41423.208333333336</v>
      </c>
      <c r="P502" s="12">
        <f t="shared" si="39"/>
        <v>41423.208333333336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35"/>
        <v>0.70145182291666663</v>
      </c>
      <c r="G503" s="5" t="s">
        <v>14</v>
      </c>
      <c r="H503">
        <v>1796</v>
      </c>
      <c r="I503" s="9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>
        <f t="shared" si="37"/>
        <v>41345.208333333336</v>
      </c>
      <c r="O503" s="12">
        <f t="shared" si="38"/>
        <v>41347.208333333336</v>
      </c>
      <c r="P503" s="12">
        <f t="shared" si="39"/>
        <v>41347.208333333336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35"/>
        <v>5.2992307692307694</v>
      </c>
      <c r="G504" s="7" t="s">
        <v>20</v>
      </c>
      <c r="H504">
        <v>186</v>
      </c>
      <c r="I504" s="9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>
        <f t="shared" si="37"/>
        <v>41117.208333333336</v>
      </c>
      <c r="O504" s="12">
        <f t="shared" si="38"/>
        <v>41146.208333333336</v>
      </c>
      <c r="P504" s="12">
        <f t="shared" si="39"/>
        <v>41146.208333333336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35"/>
        <v>1.8032549019607844</v>
      </c>
      <c r="G505" s="7" t="s">
        <v>20</v>
      </c>
      <c r="H505">
        <v>460</v>
      </c>
      <c r="I505" s="9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>
        <f t="shared" si="37"/>
        <v>42186.208333333328</v>
      </c>
      <c r="O505" s="12">
        <f t="shared" si="38"/>
        <v>42206.208333333328</v>
      </c>
      <c r="P505" s="12">
        <f t="shared" si="39"/>
        <v>42206.208333333328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35"/>
        <v>0.92320000000000002</v>
      </c>
      <c r="G506" s="5" t="s">
        <v>14</v>
      </c>
      <c r="H506">
        <v>62</v>
      </c>
      <c r="I506" s="9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>
        <f t="shared" si="37"/>
        <v>42142.208333333328</v>
      </c>
      <c r="O506" s="12">
        <f t="shared" si="38"/>
        <v>42143.208333333328</v>
      </c>
      <c r="P506" s="12">
        <f t="shared" si="39"/>
        <v>42143.208333333328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35"/>
        <v>0.13901001112347053</v>
      </c>
      <c r="G507" s="5" t="s">
        <v>14</v>
      </c>
      <c r="H507">
        <v>347</v>
      </c>
      <c r="I507" s="9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>
        <f t="shared" si="37"/>
        <v>41341.25</v>
      </c>
      <c r="O507" s="12">
        <f t="shared" si="38"/>
        <v>41383.208333333336</v>
      </c>
      <c r="P507" s="12">
        <f t="shared" si="39"/>
        <v>41383.208333333336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35"/>
        <v>9.2707777777777771</v>
      </c>
      <c r="G508" s="7" t="s">
        <v>20</v>
      </c>
      <c r="H508">
        <v>2528</v>
      </c>
      <c r="I508" s="9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>
        <f t="shared" si="37"/>
        <v>43062.25</v>
      </c>
      <c r="O508" s="12">
        <f t="shared" si="38"/>
        <v>43079.25</v>
      </c>
      <c r="P508" s="12">
        <f t="shared" si="39"/>
        <v>43079.25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35"/>
        <v>0.39857142857142858</v>
      </c>
      <c r="G509" s="5" t="s">
        <v>14</v>
      </c>
      <c r="H509">
        <v>19</v>
      </c>
      <c r="I509" s="9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>
        <f t="shared" si="37"/>
        <v>41373.208333333336</v>
      </c>
      <c r="O509" s="12">
        <f t="shared" si="38"/>
        <v>41422.208333333336</v>
      </c>
      <c r="P509" s="12">
        <f t="shared" si="39"/>
        <v>41422.208333333336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35"/>
        <v>1.1222929936305732</v>
      </c>
      <c r="G510" s="7" t="s">
        <v>20</v>
      </c>
      <c r="H510">
        <v>3657</v>
      </c>
      <c r="I510" s="9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>
        <f t="shared" si="37"/>
        <v>43310.208333333328</v>
      </c>
      <c r="O510" s="12">
        <f t="shared" si="38"/>
        <v>43331.208333333328</v>
      </c>
      <c r="P510" s="12">
        <f t="shared" si="39"/>
        <v>43331.208333333328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35"/>
        <v>0.70925816023738875</v>
      </c>
      <c r="G511" s="5" t="s">
        <v>14</v>
      </c>
      <c r="H511">
        <v>1258</v>
      </c>
      <c r="I511" s="9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>
        <f t="shared" si="37"/>
        <v>41034.208333333336</v>
      </c>
      <c r="O511" s="12">
        <f t="shared" si="38"/>
        <v>41044.208333333336</v>
      </c>
      <c r="P511" s="12">
        <f t="shared" si="39"/>
        <v>41044.208333333336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35"/>
        <v>1.1908974358974358</v>
      </c>
      <c r="G512" s="7" t="s">
        <v>20</v>
      </c>
      <c r="H512">
        <v>131</v>
      </c>
      <c r="I512" s="9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>
        <f t="shared" si="37"/>
        <v>43251.208333333328</v>
      </c>
      <c r="O512" s="12">
        <f t="shared" si="38"/>
        <v>43275.208333333328</v>
      </c>
      <c r="P512" s="12">
        <f t="shared" si="39"/>
        <v>43275.208333333328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35"/>
        <v>0.24017591339648173</v>
      </c>
      <c r="G513" s="5" t="s">
        <v>14</v>
      </c>
      <c r="H513">
        <v>362</v>
      </c>
      <c r="I513" s="9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>
        <f t="shared" si="37"/>
        <v>43671.208333333328</v>
      </c>
      <c r="O513" s="12">
        <f t="shared" si="38"/>
        <v>43681.208333333328</v>
      </c>
      <c r="P513" s="12">
        <f t="shared" si="39"/>
        <v>43681.208333333328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35"/>
        <v>1.3931868131868133</v>
      </c>
      <c r="G514" s="7" t="s">
        <v>20</v>
      </c>
      <c r="H514">
        <v>239</v>
      </c>
      <c r="I514" s="9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>
        <f t="shared" si="37"/>
        <v>41825.208333333336</v>
      </c>
      <c r="O514" s="12">
        <f t="shared" si="38"/>
        <v>41826.208333333336</v>
      </c>
      <c r="P514" s="12">
        <f t="shared" si="39"/>
        <v>41826.208333333336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40">(E515/D515)</f>
        <v>0.39277108433734942</v>
      </c>
      <c r="G515" s="4" t="s">
        <v>74</v>
      </c>
      <c r="H515">
        <v>35</v>
      </c>
      <c r="I515" s="9">
        <f t="shared" ref="I515:I578" si="41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>
        <f t="shared" ref="N515:N578" si="42">(((L515/60)/60)/24)+DATE(1970,1,1)</f>
        <v>40430.208333333336</v>
      </c>
      <c r="O515" s="12">
        <f t="shared" ref="O515:O578" si="43">(((M515/60)/60)/24)+DATE(1970,1,1)</f>
        <v>40432.208333333336</v>
      </c>
      <c r="P515" s="12">
        <f t="shared" ref="P515:P578" si="44">(((M515/60)/60)/24+DATE(1970,1,1))</f>
        <v>40432.208333333336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40"/>
        <v>0.22439077144917088</v>
      </c>
      <c r="G516" s="4" t="s">
        <v>74</v>
      </c>
      <c r="H516">
        <v>528</v>
      </c>
      <c r="I516" s="9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>
        <f t="shared" si="42"/>
        <v>41614.25</v>
      </c>
      <c r="O516" s="12">
        <f t="shared" si="43"/>
        <v>41619.25</v>
      </c>
      <c r="P516" s="12">
        <f t="shared" si="44"/>
        <v>41619.25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40"/>
        <v>0.55779069767441858</v>
      </c>
      <c r="G517" s="5" t="s">
        <v>14</v>
      </c>
      <c r="H517">
        <v>133</v>
      </c>
      <c r="I517" s="9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>
        <f t="shared" si="42"/>
        <v>40900.25</v>
      </c>
      <c r="O517" s="12">
        <f t="shared" si="43"/>
        <v>40902.25</v>
      </c>
      <c r="P517" s="12">
        <f t="shared" si="44"/>
        <v>40902.25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40"/>
        <v>0.42523125996810207</v>
      </c>
      <c r="G518" s="5" t="s">
        <v>14</v>
      </c>
      <c r="H518">
        <v>846</v>
      </c>
      <c r="I518" s="9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>
        <f t="shared" si="42"/>
        <v>40396.208333333336</v>
      </c>
      <c r="O518" s="12">
        <f t="shared" si="43"/>
        <v>40434.208333333336</v>
      </c>
      <c r="P518" s="12">
        <f t="shared" si="44"/>
        <v>40434.208333333336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40"/>
        <v>1.1200000000000001</v>
      </c>
      <c r="G519" s="7" t="s">
        <v>20</v>
      </c>
      <c r="H519">
        <v>78</v>
      </c>
      <c r="I519" s="9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>
        <f t="shared" si="42"/>
        <v>42860.208333333328</v>
      </c>
      <c r="O519" s="12">
        <f t="shared" si="43"/>
        <v>42865.208333333328</v>
      </c>
      <c r="P519" s="12">
        <f t="shared" si="44"/>
        <v>42865.208333333328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40"/>
        <v>7.0681818181818179E-2</v>
      </c>
      <c r="G520" s="5" t="s">
        <v>14</v>
      </c>
      <c r="H520">
        <v>10</v>
      </c>
      <c r="I520" s="9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>
        <f t="shared" si="42"/>
        <v>43154.25</v>
      </c>
      <c r="O520" s="12">
        <f t="shared" si="43"/>
        <v>43156.25</v>
      </c>
      <c r="P520" s="12">
        <f t="shared" si="44"/>
        <v>43156.25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40"/>
        <v>1.0174563871693867</v>
      </c>
      <c r="G521" s="7" t="s">
        <v>20</v>
      </c>
      <c r="H521">
        <v>1773</v>
      </c>
      <c r="I521" s="9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>
        <f t="shared" si="42"/>
        <v>42012.25</v>
      </c>
      <c r="O521" s="12">
        <f t="shared" si="43"/>
        <v>42026.25</v>
      </c>
      <c r="P521" s="12">
        <f t="shared" si="44"/>
        <v>42026.25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40"/>
        <v>4.2575000000000003</v>
      </c>
      <c r="G522" s="7" t="s">
        <v>20</v>
      </c>
      <c r="H522">
        <v>32</v>
      </c>
      <c r="I522" s="9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>
        <f t="shared" si="42"/>
        <v>43574.208333333328</v>
      </c>
      <c r="O522" s="12">
        <f t="shared" si="43"/>
        <v>43577.208333333328</v>
      </c>
      <c r="P522" s="12">
        <f t="shared" si="44"/>
        <v>43577.208333333328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40"/>
        <v>1.4553947368421052</v>
      </c>
      <c r="G523" s="7" t="s">
        <v>20</v>
      </c>
      <c r="H523">
        <v>369</v>
      </c>
      <c r="I523" s="9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>
        <f t="shared" si="42"/>
        <v>42605.208333333328</v>
      </c>
      <c r="O523" s="12">
        <f t="shared" si="43"/>
        <v>42611.208333333328</v>
      </c>
      <c r="P523" s="12">
        <f t="shared" si="44"/>
        <v>42611.208333333328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40"/>
        <v>0.32453465346534655</v>
      </c>
      <c r="G524" s="5" t="s">
        <v>14</v>
      </c>
      <c r="H524">
        <v>191</v>
      </c>
      <c r="I524" s="9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>
        <f t="shared" si="42"/>
        <v>41093.208333333336</v>
      </c>
      <c r="O524" s="12">
        <f t="shared" si="43"/>
        <v>41105.208333333336</v>
      </c>
      <c r="P524" s="12">
        <f t="shared" si="44"/>
        <v>41105.208333333336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40"/>
        <v>7.003333333333333</v>
      </c>
      <c r="G525" s="7" t="s">
        <v>20</v>
      </c>
      <c r="H525">
        <v>89</v>
      </c>
      <c r="I525" s="9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>
        <f t="shared" si="42"/>
        <v>40241.25</v>
      </c>
      <c r="O525" s="12">
        <f t="shared" si="43"/>
        <v>40246.25</v>
      </c>
      <c r="P525" s="12">
        <f t="shared" si="44"/>
        <v>40246.25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40"/>
        <v>0.83904860392967939</v>
      </c>
      <c r="G526" s="5" t="s">
        <v>14</v>
      </c>
      <c r="H526">
        <v>1979</v>
      </c>
      <c r="I526" s="9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>
        <f t="shared" si="42"/>
        <v>40294.208333333336</v>
      </c>
      <c r="O526" s="12">
        <f t="shared" si="43"/>
        <v>40307.208333333336</v>
      </c>
      <c r="P526" s="12">
        <f t="shared" si="44"/>
        <v>40307.208333333336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40"/>
        <v>0.84190476190476193</v>
      </c>
      <c r="G527" s="5" t="s">
        <v>14</v>
      </c>
      <c r="H527">
        <v>63</v>
      </c>
      <c r="I527" s="9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>
        <f t="shared" si="42"/>
        <v>40505.25</v>
      </c>
      <c r="O527" s="12">
        <f t="shared" si="43"/>
        <v>40509.25</v>
      </c>
      <c r="P527" s="12">
        <f t="shared" si="44"/>
        <v>40509.25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40"/>
        <v>1.5595180722891566</v>
      </c>
      <c r="G528" s="7" t="s">
        <v>20</v>
      </c>
      <c r="H528">
        <v>147</v>
      </c>
      <c r="I528" s="9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>
        <f t="shared" si="42"/>
        <v>42364.25</v>
      </c>
      <c r="O528" s="12">
        <f t="shared" si="43"/>
        <v>42401.25</v>
      </c>
      <c r="P528" s="12">
        <f t="shared" si="44"/>
        <v>42401.25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40"/>
        <v>0.99619450317124736</v>
      </c>
      <c r="G529" s="5" t="s">
        <v>14</v>
      </c>
      <c r="H529">
        <v>6080</v>
      </c>
      <c r="I529" s="9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>
        <f t="shared" si="42"/>
        <v>42405.25</v>
      </c>
      <c r="O529" s="12">
        <f t="shared" si="43"/>
        <v>42441.25</v>
      </c>
      <c r="P529" s="12">
        <f t="shared" si="44"/>
        <v>42441.25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40"/>
        <v>0.80300000000000005</v>
      </c>
      <c r="G530" s="5" t="s">
        <v>14</v>
      </c>
      <c r="H530">
        <v>80</v>
      </c>
      <c r="I530" s="9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>
        <f t="shared" si="42"/>
        <v>41601.25</v>
      </c>
      <c r="O530" s="12">
        <f t="shared" si="43"/>
        <v>41646.25</v>
      </c>
      <c r="P530" s="12">
        <f t="shared" si="44"/>
        <v>41646.25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40"/>
        <v>0.11254901960784314</v>
      </c>
      <c r="G531" s="5" t="s">
        <v>14</v>
      </c>
      <c r="H531">
        <v>9</v>
      </c>
      <c r="I531" s="9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>
        <f t="shared" si="42"/>
        <v>41769.208333333336</v>
      </c>
      <c r="O531" s="12">
        <f t="shared" si="43"/>
        <v>41797.208333333336</v>
      </c>
      <c r="P531" s="12">
        <f t="shared" si="44"/>
        <v>41797.208333333336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40"/>
        <v>0.91740952380952379</v>
      </c>
      <c r="G532" s="5" t="s">
        <v>14</v>
      </c>
      <c r="H532">
        <v>1784</v>
      </c>
      <c r="I532" s="9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>
        <f t="shared" si="42"/>
        <v>40421.208333333336</v>
      </c>
      <c r="O532" s="12">
        <f t="shared" si="43"/>
        <v>40435.208333333336</v>
      </c>
      <c r="P532" s="12">
        <f t="shared" si="44"/>
        <v>40435.208333333336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40"/>
        <v>0.95521156936261387</v>
      </c>
      <c r="G533" s="6" t="s">
        <v>47</v>
      </c>
      <c r="H533">
        <v>3640</v>
      </c>
      <c r="I533" s="9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>
        <f t="shared" si="42"/>
        <v>41589.25</v>
      </c>
      <c r="O533" s="12">
        <f t="shared" si="43"/>
        <v>41645.25</v>
      </c>
      <c r="P533" s="12">
        <f t="shared" si="44"/>
        <v>41645.25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40"/>
        <v>5.0287499999999996</v>
      </c>
      <c r="G534" s="7" t="s">
        <v>20</v>
      </c>
      <c r="H534">
        <v>126</v>
      </c>
      <c r="I534" s="9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>
        <f t="shared" si="42"/>
        <v>43125.25</v>
      </c>
      <c r="O534" s="12">
        <f t="shared" si="43"/>
        <v>43126.25</v>
      </c>
      <c r="P534" s="12">
        <f t="shared" si="44"/>
        <v>43126.25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40"/>
        <v>1.5924394463667819</v>
      </c>
      <c r="G535" s="7" t="s">
        <v>20</v>
      </c>
      <c r="H535">
        <v>2218</v>
      </c>
      <c r="I535" s="9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>
        <f t="shared" si="42"/>
        <v>41479.208333333336</v>
      </c>
      <c r="O535" s="12">
        <f t="shared" si="43"/>
        <v>41515.208333333336</v>
      </c>
      <c r="P535" s="12">
        <f t="shared" si="44"/>
        <v>41515.208333333336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40"/>
        <v>0.15022446689113356</v>
      </c>
      <c r="G536" s="5" t="s">
        <v>14</v>
      </c>
      <c r="H536">
        <v>243</v>
      </c>
      <c r="I536" s="9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>
        <f t="shared" si="42"/>
        <v>43329.208333333328</v>
      </c>
      <c r="O536" s="12">
        <f t="shared" si="43"/>
        <v>43330.208333333328</v>
      </c>
      <c r="P536" s="12">
        <f t="shared" si="44"/>
        <v>43330.208333333328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40"/>
        <v>4.820384615384615</v>
      </c>
      <c r="G537" s="7" t="s">
        <v>20</v>
      </c>
      <c r="H537">
        <v>202</v>
      </c>
      <c r="I537" s="9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>
        <f t="shared" si="42"/>
        <v>43259.208333333328</v>
      </c>
      <c r="O537" s="12">
        <f t="shared" si="43"/>
        <v>43261.208333333328</v>
      </c>
      <c r="P537" s="12">
        <f t="shared" si="44"/>
        <v>43261.208333333328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40"/>
        <v>1.4996938775510205</v>
      </c>
      <c r="G538" s="7" t="s">
        <v>20</v>
      </c>
      <c r="H538">
        <v>140</v>
      </c>
      <c r="I538" s="9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>
        <f t="shared" si="42"/>
        <v>40414.208333333336</v>
      </c>
      <c r="O538" s="12">
        <f t="shared" si="43"/>
        <v>40440.208333333336</v>
      </c>
      <c r="P538" s="12">
        <f t="shared" si="44"/>
        <v>40440.208333333336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40"/>
        <v>1.1722156398104266</v>
      </c>
      <c r="G539" s="7" t="s">
        <v>20</v>
      </c>
      <c r="H539">
        <v>1052</v>
      </c>
      <c r="I539" s="9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>
        <f t="shared" si="42"/>
        <v>43342.208333333328</v>
      </c>
      <c r="O539" s="12">
        <f t="shared" si="43"/>
        <v>43365.208333333328</v>
      </c>
      <c r="P539" s="12">
        <f t="shared" si="44"/>
        <v>43365.208333333328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40"/>
        <v>0.37695968274950431</v>
      </c>
      <c r="G540" s="5" t="s">
        <v>14</v>
      </c>
      <c r="H540">
        <v>1296</v>
      </c>
      <c r="I540" s="9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>
        <f t="shared" si="42"/>
        <v>41539.208333333336</v>
      </c>
      <c r="O540" s="12">
        <f t="shared" si="43"/>
        <v>41555.208333333336</v>
      </c>
      <c r="P540" s="12">
        <f t="shared" si="44"/>
        <v>41555.208333333336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40"/>
        <v>0.72653061224489801</v>
      </c>
      <c r="G541" s="5" t="s">
        <v>14</v>
      </c>
      <c r="H541">
        <v>77</v>
      </c>
      <c r="I541" s="9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>
        <f t="shared" si="42"/>
        <v>43647.208333333328</v>
      </c>
      <c r="O541" s="12">
        <f t="shared" si="43"/>
        <v>43653.208333333328</v>
      </c>
      <c r="P541" s="12">
        <f t="shared" si="44"/>
        <v>43653.208333333328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40"/>
        <v>2.6598113207547169</v>
      </c>
      <c r="G542" s="7" t="s">
        <v>20</v>
      </c>
      <c r="H542">
        <v>247</v>
      </c>
      <c r="I542" s="9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>
        <f t="shared" si="42"/>
        <v>43225.208333333328</v>
      </c>
      <c r="O542" s="12">
        <f t="shared" si="43"/>
        <v>43247.208333333328</v>
      </c>
      <c r="P542" s="12">
        <f t="shared" si="44"/>
        <v>43247.208333333328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40"/>
        <v>0.24205617977528091</v>
      </c>
      <c r="G543" s="5" t="s">
        <v>14</v>
      </c>
      <c r="H543">
        <v>395</v>
      </c>
      <c r="I543" s="9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>
        <f t="shared" si="42"/>
        <v>42165.208333333328</v>
      </c>
      <c r="O543" s="12">
        <f t="shared" si="43"/>
        <v>42191.208333333328</v>
      </c>
      <c r="P543" s="12">
        <f t="shared" si="44"/>
        <v>42191.208333333328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40"/>
        <v>2.5064935064935064E-2</v>
      </c>
      <c r="G544" s="5" t="s">
        <v>14</v>
      </c>
      <c r="H544">
        <v>49</v>
      </c>
      <c r="I544" s="9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>
        <f t="shared" si="42"/>
        <v>42391.25</v>
      </c>
      <c r="O544" s="12">
        <f t="shared" si="43"/>
        <v>42421.25</v>
      </c>
      <c r="P544" s="12">
        <f t="shared" si="44"/>
        <v>42421.25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40"/>
        <v>0.1632979976442874</v>
      </c>
      <c r="G545" s="5" t="s">
        <v>14</v>
      </c>
      <c r="H545">
        <v>180</v>
      </c>
      <c r="I545" s="9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>
        <f t="shared" si="42"/>
        <v>41528.208333333336</v>
      </c>
      <c r="O545" s="12">
        <f t="shared" si="43"/>
        <v>41543.208333333336</v>
      </c>
      <c r="P545" s="12">
        <f t="shared" si="44"/>
        <v>41543.208333333336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40"/>
        <v>2.7650000000000001</v>
      </c>
      <c r="G546" s="7" t="s">
        <v>20</v>
      </c>
      <c r="H546">
        <v>84</v>
      </c>
      <c r="I546" s="9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>
        <f t="shared" si="42"/>
        <v>42377.25</v>
      </c>
      <c r="O546" s="12">
        <f t="shared" si="43"/>
        <v>42390.25</v>
      </c>
      <c r="P546" s="12">
        <f t="shared" si="44"/>
        <v>42390.25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40"/>
        <v>0.88803571428571426</v>
      </c>
      <c r="G547" s="5" t="s">
        <v>14</v>
      </c>
      <c r="H547">
        <v>2690</v>
      </c>
      <c r="I547" s="9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>
        <f t="shared" si="42"/>
        <v>43824.25</v>
      </c>
      <c r="O547" s="12">
        <f t="shared" si="43"/>
        <v>43844.25</v>
      </c>
      <c r="P547" s="12">
        <f t="shared" si="44"/>
        <v>43844.25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40"/>
        <v>1.6357142857142857</v>
      </c>
      <c r="G548" s="7" t="s">
        <v>20</v>
      </c>
      <c r="H548">
        <v>88</v>
      </c>
      <c r="I548" s="9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>
        <f t="shared" si="42"/>
        <v>43360.208333333328</v>
      </c>
      <c r="O548" s="12">
        <f t="shared" si="43"/>
        <v>43363.208333333328</v>
      </c>
      <c r="P548" s="12">
        <f t="shared" si="44"/>
        <v>43363.208333333328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40"/>
        <v>9.69</v>
      </c>
      <c r="G549" s="7" t="s">
        <v>20</v>
      </c>
      <c r="H549">
        <v>156</v>
      </c>
      <c r="I549" s="9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>
        <f t="shared" si="42"/>
        <v>42029.25</v>
      </c>
      <c r="O549" s="12">
        <f t="shared" si="43"/>
        <v>42041.25</v>
      </c>
      <c r="P549" s="12">
        <f t="shared" si="44"/>
        <v>42041.25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40"/>
        <v>2.7091376701966716</v>
      </c>
      <c r="G550" s="7" t="s">
        <v>20</v>
      </c>
      <c r="H550">
        <v>2985</v>
      </c>
      <c r="I550" s="9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>
        <f t="shared" si="42"/>
        <v>42461.208333333328</v>
      </c>
      <c r="O550" s="12">
        <f t="shared" si="43"/>
        <v>42474.208333333328</v>
      </c>
      <c r="P550" s="12">
        <f t="shared" si="44"/>
        <v>42474.208333333328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40"/>
        <v>2.8421355932203389</v>
      </c>
      <c r="G551" s="7" t="s">
        <v>20</v>
      </c>
      <c r="H551">
        <v>762</v>
      </c>
      <c r="I551" s="9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>
        <f t="shared" si="42"/>
        <v>41422.208333333336</v>
      </c>
      <c r="O551" s="12">
        <f t="shared" si="43"/>
        <v>41431.208333333336</v>
      </c>
      <c r="P551" s="12">
        <f t="shared" si="44"/>
        <v>41431.208333333336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40"/>
        <v>0.04</v>
      </c>
      <c r="G552" s="4" t="s">
        <v>74</v>
      </c>
      <c r="H552">
        <v>1</v>
      </c>
      <c r="I552" s="9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>
        <f t="shared" si="42"/>
        <v>40968.25</v>
      </c>
      <c r="O552" s="12">
        <f t="shared" si="43"/>
        <v>40989.208333333336</v>
      </c>
      <c r="P552" s="12">
        <f t="shared" si="44"/>
        <v>40989.208333333336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40"/>
        <v>0.58632981676846196</v>
      </c>
      <c r="G553" s="5" t="s">
        <v>14</v>
      </c>
      <c r="H553">
        <v>2779</v>
      </c>
      <c r="I553" s="9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>
        <f t="shared" si="42"/>
        <v>41993.25</v>
      </c>
      <c r="O553" s="12">
        <f t="shared" si="43"/>
        <v>42033.25</v>
      </c>
      <c r="P553" s="12">
        <f t="shared" si="44"/>
        <v>42033.25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40"/>
        <v>0.98511111111111116</v>
      </c>
      <c r="G554" s="5" t="s">
        <v>14</v>
      </c>
      <c r="H554">
        <v>92</v>
      </c>
      <c r="I554" s="9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>
        <f t="shared" si="42"/>
        <v>42700.25</v>
      </c>
      <c r="O554" s="12">
        <f t="shared" si="43"/>
        <v>42702.25</v>
      </c>
      <c r="P554" s="12">
        <f t="shared" si="44"/>
        <v>42702.25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40"/>
        <v>0.43975381008206332</v>
      </c>
      <c r="G555" s="5" t="s">
        <v>14</v>
      </c>
      <c r="H555">
        <v>1028</v>
      </c>
      <c r="I555" s="9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>
        <f t="shared" si="42"/>
        <v>40545.25</v>
      </c>
      <c r="O555" s="12">
        <f t="shared" si="43"/>
        <v>40546.25</v>
      </c>
      <c r="P555" s="12">
        <f t="shared" si="44"/>
        <v>40546.25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40"/>
        <v>1.5166315789473683</v>
      </c>
      <c r="G556" s="7" t="s">
        <v>20</v>
      </c>
      <c r="H556">
        <v>554</v>
      </c>
      <c r="I556" s="9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>
        <f t="shared" si="42"/>
        <v>42723.25</v>
      </c>
      <c r="O556" s="12">
        <f t="shared" si="43"/>
        <v>42729.25</v>
      </c>
      <c r="P556" s="12">
        <f t="shared" si="44"/>
        <v>42729.25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40"/>
        <v>2.2363492063492063</v>
      </c>
      <c r="G557" s="7" t="s">
        <v>20</v>
      </c>
      <c r="H557">
        <v>135</v>
      </c>
      <c r="I557" s="9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>
        <f t="shared" si="42"/>
        <v>41731.208333333336</v>
      </c>
      <c r="O557" s="12">
        <f t="shared" si="43"/>
        <v>41762.208333333336</v>
      </c>
      <c r="P557" s="12">
        <f t="shared" si="44"/>
        <v>41762.208333333336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40"/>
        <v>2.3975</v>
      </c>
      <c r="G558" s="7" t="s">
        <v>20</v>
      </c>
      <c r="H558">
        <v>122</v>
      </c>
      <c r="I558" s="9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>
        <f t="shared" si="42"/>
        <v>40792.208333333336</v>
      </c>
      <c r="O558" s="12">
        <f t="shared" si="43"/>
        <v>40799.208333333336</v>
      </c>
      <c r="P558" s="12">
        <f t="shared" si="44"/>
        <v>40799.208333333336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40"/>
        <v>1.9933333333333334</v>
      </c>
      <c r="G559" s="7" t="s">
        <v>20</v>
      </c>
      <c r="H559">
        <v>221</v>
      </c>
      <c r="I559" s="9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>
        <f t="shared" si="42"/>
        <v>42279.208333333328</v>
      </c>
      <c r="O559" s="12">
        <f t="shared" si="43"/>
        <v>42282.208333333328</v>
      </c>
      <c r="P559" s="12">
        <f t="shared" si="44"/>
        <v>42282.208333333328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40"/>
        <v>1.373448275862069</v>
      </c>
      <c r="G560" s="7" t="s">
        <v>20</v>
      </c>
      <c r="H560">
        <v>126</v>
      </c>
      <c r="I560" s="9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>
        <f t="shared" si="42"/>
        <v>42424.25</v>
      </c>
      <c r="O560" s="12">
        <f t="shared" si="43"/>
        <v>42467.208333333328</v>
      </c>
      <c r="P560" s="12">
        <f t="shared" si="44"/>
        <v>42467.208333333328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40"/>
        <v>1.009696106362773</v>
      </c>
      <c r="G561" s="7" t="s">
        <v>20</v>
      </c>
      <c r="H561">
        <v>1022</v>
      </c>
      <c r="I561" s="9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>
        <f t="shared" si="42"/>
        <v>42584.208333333328</v>
      </c>
      <c r="O561" s="12">
        <f t="shared" si="43"/>
        <v>42591.208333333328</v>
      </c>
      <c r="P561" s="12">
        <f t="shared" si="44"/>
        <v>42591.208333333328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40"/>
        <v>7.9416000000000002</v>
      </c>
      <c r="G562" s="7" t="s">
        <v>20</v>
      </c>
      <c r="H562">
        <v>3177</v>
      </c>
      <c r="I562" s="9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>
        <f t="shared" si="42"/>
        <v>40865.25</v>
      </c>
      <c r="O562" s="12">
        <f t="shared" si="43"/>
        <v>40905.25</v>
      </c>
      <c r="P562" s="12">
        <f t="shared" si="44"/>
        <v>40905.25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40"/>
        <v>3.6970000000000001</v>
      </c>
      <c r="G563" s="7" t="s">
        <v>20</v>
      </c>
      <c r="H563">
        <v>198</v>
      </c>
      <c r="I563" s="9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>
        <f t="shared" si="42"/>
        <v>40833.208333333336</v>
      </c>
      <c r="O563" s="12">
        <f t="shared" si="43"/>
        <v>40835.208333333336</v>
      </c>
      <c r="P563" s="12">
        <f t="shared" si="44"/>
        <v>40835.208333333336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40"/>
        <v>0.12818181818181817</v>
      </c>
      <c r="G564" s="5" t="s">
        <v>14</v>
      </c>
      <c r="H564">
        <v>26</v>
      </c>
      <c r="I564" s="9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>
        <f t="shared" si="42"/>
        <v>43536.208333333328</v>
      </c>
      <c r="O564" s="12">
        <f t="shared" si="43"/>
        <v>43538.208333333328</v>
      </c>
      <c r="P564" s="12">
        <f t="shared" si="44"/>
        <v>43538.208333333328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40"/>
        <v>1.3802702702702703</v>
      </c>
      <c r="G565" s="7" t="s">
        <v>20</v>
      </c>
      <c r="H565">
        <v>85</v>
      </c>
      <c r="I565" s="9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>
        <f t="shared" si="42"/>
        <v>43417.25</v>
      </c>
      <c r="O565" s="12">
        <f t="shared" si="43"/>
        <v>43437.25</v>
      </c>
      <c r="P565" s="12">
        <f t="shared" si="44"/>
        <v>43437.25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40"/>
        <v>0.83813278008298753</v>
      </c>
      <c r="G566" s="5" t="s">
        <v>14</v>
      </c>
      <c r="H566">
        <v>1790</v>
      </c>
      <c r="I566" s="9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>
        <f t="shared" si="42"/>
        <v>42078.208333333328</v>
      </c>
      <c r="O566" s="12">
        <f t="shared" si="43"/>
        <v>42086.208333333328</v>
      </c>
      <c r="P566" s="12">
        <f t="shared" si="44"/>
        <v>42086.208333333328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40"/>
        <v>2.0460063224446787</v>
      </c>
      <c r="G567" s="7" t="s">
        <v>20</v>
      </c>
      <c r="H567">
        <v>3596</v>
      </c>
      <c r="I567" s="9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>
        <f t="shared" si="42"/>
        <v>40862.25</v>
      </c>
      <c r="O567" s="12">
        <f t="shared" si="43"/>
        <v>40882.25</v>
      </c>
      <c r="P567" s="12">
        <f t="shared" si="44"/>
        <v>40882.25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40"/>
        <v>0.44344086021505374</v>
      </c>
      <c r="G568" s="5" t="s">
        <v>14</v>
      </c>
      <c r="H568">
        <v>37</v>
      </c>
      <c r="I568" s="9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>
        <f t="shared" si="42"/>
        <v>42424.25</v>
      </c>
      <c r="O568" s="12">
        <f t="shared" si="43"/>
        <v>42447.208333333328</v>
      </c>
      <c r="P568" s="12">
        <f t="shared" si="44"/>
        <v>42447.208333333328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40"/>
        <v>2.1860294117647059</v>
      </c>
      <c r="G569" s="7" t="s">
        <v>20</v>
      </c>
      <c r="H569">
        <v>244</v>
      </c>
      <c r="I569" s="9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>
        <f t="shared" si="42"/>
        <v>41830.208333333336</v>
      </c>
      <c r="O569" s="12">
        <f t="shared" si="43"/>
        <v>41832.208333333336</v>
      </c>
      <c r="P569" s="12">
        <f t="shared" si="44"/>
        <v>41832.208333333336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40"/>
        <v>1.8603314917127072</v>
      </c>
      <c r="G570" s="7" t="s">
        <v>20</v>
      </c>
      <c r="H570">
        <v>5180</v>
      </c>
      <c r="I570" s="9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>
        <f t="shared" si="42"/>
        <v>40374.208333333336</v>
      </c>
      <c r="O570" s="12">
        <f t="shared" si="43"/>
        <v>40419.208333333336</v>
      </c>
      <c r="P570" s="12">
        <f t="shared" si="44"/>
        <v>40419.208333333336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40"/>
        <v>2.3733830845771142</v>
      </c>
      <c r="G571" s="7" t="s">
        <v>20</v>
      </c>
      <c r="H571">
        <v>589</v>
      </c>
      <c r="I571" s="9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>
        <f t="shared" si="42"/>
        <v>40554.25</v>
      </c>
      <c r="O571" s="12">
        <f t="shared" si="43"/>
        <v>40566.25</v>
      </c>
      <c r="P571" s="12">
        <f t="shared" si="44"/>
        <v>40566.25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40"/>
        <v>3.0565384615384614</v>
      </c>
      <c r="G572" s="7" t="s">
        <v>20</v>
      </c>
      <c r="H572">
        <v>2725</v>
      </c>
      <c r="I572" s="9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>
        <f t="shared" si="42"/>
        <v>41993.25</v>
      </c>
      <c r="O572" s="12">
        <f t="shared" si="43"/>
        <v>41999.25</v>
      </c>
      <c r="P572" s="12">
        <f t="shared" si="44"/>
        <v>41999.25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40"/>
        <v>0.94142857142857139</v>
      </c>
      <c r="G573" s="5" t="s">
        <v>14</v>
      </c>
      <c r="H573">
        <v>35</v>
      </c>
      <c r="I573" s="9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>
        <f t="shared" si="42"/>
        <v>42174.208333333328</v>
      </c>
      <c r="O573" s="12">
        <f t="shared" si="43"/>
        <v>42221.208333333328</v>
      </c>
      <c r="P573" s="12">
        <f t="shared" si="44"/>
        <v>42221.208333333328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40"/>
        <v>0.54400000000000004</v>
      </c>
      <c r="G574" s="4" t="s">
        <v>74</v>
      </c>
      <c r="H574">
        <v>94</v>
      </c>
      <c r="I574" s="9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>
        <f t="shared" si="42"/>
        <v>42275.208333333328</v>
      </c>
      <c r="O574" s="12">
        <f t="shared" si="43"/>
        <v>42291.208333333328</v>
      </c>
      <c r="P574" s="12">
        <f t="shared" si="44"/>
        <v>42291.208333333328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40"/>
        <v>1.1188059701492536</v>
      </c>
      <c r="G575" s="7" t="s">
        <v>20</v>
      </c>
      <c r="H575">
        <v>300</v>
      </c>
      <c r="I575" s="9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>
        <f t="shared" si="42"/>
        <v>41761.208333333336</v>
      </c>
      <c r="O575" s="12">
        <f t="shared" si="43"/>
        <v>41763.208333333336</v>
      </c>
      <c r="P575" s="12">
        <f t="shared" si="44"/>
        <v>41763.208333333336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40"/>
        <v>3.6914814814814814</v>
      </c>
      <c r="G576" s="7" t="s">
        <v>20</v>
      </c>
      <c r="H576">
        <v>144</v>
      </c>
      <c r="I576" s="9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>
        <f t="shared" si="42"/>
        <v>43806.25</v>
      </c>
      <c r="O576" s="12">
        <f t="shared" si="43"/>
        <v>43816.25</v>
      </c>
      <c r="P576" s="12">
        <f t="shared" si="44"/>
        <v>43816.25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40"/>
        <v>0.62930372148859548</v>
      </c>
      <c r="G577" s="5" t="s">
        <v>14</v>
      </c>
      <c r="H577">
        <v>558</v>
      </c>
      <c r="I577" s="9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>
        <f t="shared" si="42"/>
        <v>41779.208333333336</v>
      </c>
      <c r="O577" s="12">
        <f t="shared" si="43"/>
        <v>41782.208333333336</v>
      </c>
      <c r="P577" s="12">
        <f t="shared" si="44"/>
        <v>41782.208333333336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40"/>
        <v>0.6492783505154639</v>
      </c>
      <c r="G578" s="5" t="s">
        <v>14</v>
      </c>
      <c r="H578">
        <v>64</v>
      </c>
      <c r="I578" s="9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>
        <f t="shared" si="42"/>
        <v>43040.208333333328</v>
      </c>
      <c r="O578" s="12">
        <f t="shared" si="43"/>
        <v>43057.25</v>
      </c>
      <c r="P578" s="12">
        <f t="shared" si="44"/>
        <v>43057.25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45">(E579/D579)</f>
        <v>0.18853658536585366</v>
      </c>
      <c r="G579" s="4" t="s">
        <v>74</v>
      </c>
      <c r="H579">
        <v>37</v>
      </c>
      <c r="I579" s="9">
        <f t="shared" ref="I579:I642" si="46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>
        <f t="shared" ref="N579:N642" si="47">(((L579/60)/60)/24)+DATE(1970,1,1)</f>
        <v>40613.25</v>
      </c>
      <c r="O579" s="12">
        <f t="shared" ref="O579:O642" si="48">(((M579/60)/60)/24)+DATE(1970,1,1)</f>
        <v>40639.208333333336</v>
      </c>
      <c r="P579" s="12">
        <f t="shared" ref="P579:P642" si="49">(((M579/60)/60)/24+DATE(1970,1,1))</f>
        <v>40639.208333333336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45"/>
        <v>0.1675440414507772</v>
      </c>
      <c r="G580" s="5" t="s">
        <v>14</v>
      </c>
      <c r="H580">
        <v>245</v>
      </c>
      <c r="I580" s="9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>
        <f t="shared" si="47"/>
        <v>40878.25</v>
      </c>
      <c r="O580" s="12">
        <f t="shared" si="48"/>
        <v>40881.25</v>
      </c>
      <c r="P580" s="12">
        <f t="shared" si="49"/>
        <v>40881.25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45"/>
        <v>1.0111290322580646</v>
      </c>
      <c r="G581" s="7" t="s">
        <v>20</v>
      </c>
      <c r="H581">
        <v>87</v>
      </c>
      <c r="I581" s="9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>
        <f t="shared" si="47"/>
        <v>40762.208333333336</v>
      </c>
      <c r="O581" s="12">
        <f t="shared" si="48"/>
        <v>40774.208333333336</v>
      </c>
      <c r="P581" s="12">
        <f t="shared" si="49"/>
        <v>40774.208333333336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45"/>
        <v>3.4150228310502282</v>
      </c>
      <c r="G582" s="7" t="s">
        <v>20</v>
      </c>
      <c r="H582">
        <v>3116</v>
      </c>
      <c r="I582" s="9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>
        <f t="shared" si="47"/>
        <v>41696.25</v>
      </c>
      <c r="O582" s="12">
        <f t="shared" si="48"/>
        <v>41704.25</v>
      </c>
      <c r="P582" s="12">
        <f t="shared" si="49"/>
        <v>41704.25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45"/>
        <v>0.64016666666666666</v>
      </c>
      <c r="G583" s="5" t="s">
        <v>14</v>
      </c>
      <c r="H583">
        <v>71</v>
      </c>
      <c r="I583" s="9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>
        <f t="shared" si="47"/>
        <v>40662.208333333336</v>
      </c>
      <c r="O583" s="12">
        <f t="shared" si="48"/>
        <v>40677.208333333336</v>
      </c>
      <c r="P583" s="12">
        <f t="shared" si="49"/>
        <v>40677.208333333336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45"/>
        <v>0.5208045977011494</v>
      </c>
      <c r="G584" s="5" t="s">
        <v>14</v>
      </c>
      <c r="H584">
        <v>42</v>
      </c>
      <c r="I584" s="9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>
        <f t="shared" si="47"/>
        <v>42165.208333333328</v>
      </c>
      <c r="O584" s="12">
        <f t="shared" si="48"/>
        <v>42170.208333333328</v>
      </c>
      <c r="P584" s="12">
        <f t="shared" si="49"/>
        <v>42170.208333333328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45"/>
        <v>3.2240211640211642</v>
      </c>
      <c r="G585" s="7" t="s">
        <v>20</v>
      </c>
      <c r="H585">
        <v>909</v>
      </c>
      <c r="I585" s="9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>
        <f t="shared" si="47"/>
        <v>40959.25</v>
      </c>
      <c r="O585" s="12">
        <f t="shared" si="48"/>
        <v>40976.25</v>
      </c>
      <c r="P585" s="12">
        <f t="shared" si="49"/>
        <v>40976.25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45"/>
        <v>1.1950810185185186</v>
      </c>
      <c r="G586" s="7" t="s">
        <v>20</v>
      </c>
      <c r="H586">
        <v>1613</v>
      </c>
      <c r="I586" s="9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>
        <f t="shared" si="47"/>
        <v>41024.208333333336</v>
      </c>
      <c r="O586" s="12">
        <f t="shared" si="48"/>
        <v>41038.208333333336</v>
      </c>
      <c r="P586" s="12">
        <f t="shared" si="49"/>
        <v>41038.208333333336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45"/>
        <v>1.4679775280898877</v>
      </c>
      <c r="G587" s="7" t="s">
        <v>20</v>
      </c>
      <c r="H587">
        <v>136</v>
      </c>
      <c r="I587" s="9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>
        <f t="shared" si="47"/>
        <v>40255.208333333336</v>
      </c>
      <c r="O587" s="12">
        <f t="shared" si="48"/>
        <v>40265.208333333336</v>
      </c>
      <c r="P587" s="12">
        <f t="shared" si="49"/>
        <v>40265.208333333336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45"/>
        <v>9.5057142857142853</v>
      </c>
      <c r="G588" s="7" t="s">
        <v>20</v>
      </c>
      <c r="H588">
        <v>130</v>
      </c>
      <c r="I588" s="9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>
        <f t="shared" si="47"/>
        <v>40499.25</v>
      </c>
      <c r="O588" s="12">
        <f t="shared" si="48"/>
        <v>40518.25</v>
      </c>
      <c r="P588" s="12">
        <f t="shared" si="49"/>
        <v>40518.25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45"/>
        <v>0.72893617021276591</v>
      </c>
      <c r="G589" s="5" t="s">
        <v>14</v>
      </c>
      <c r="H589">
        <v>156</v>
      </c>
      <c r="I589" s="9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>
        <f t="shared" si="47"/>
        <v>43484.25</v>
      </c>
      <c r="O589" s="12">
        <f t="shared" si="48"/>
        <v>43536.208333333328</v>
      </c>
      <c r="P589" s="12">
        <f t="shared" si="49"/>
        <v>43536.208333333328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45"/>
        <v>0.7900824873096447</v>
      </c>
      <c r="G590" s="5" t="s">
        <v>14</v>
      </c>
      <c r="H590">
        <v>1368</v>
      </c>
      <c r="I590" s="9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>
        <f t="shared" si="47"/>
        <v>40262.208333333336</v>
      </c>
      <c r="O590" s="12">
        <f t="shared" si="48"/>
        <v>40293.208333333336</v>
      </c>
      <c r="P590" s="12">
        <f t="shared" si="49"/>
        <v>40293.208333333336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45"/>
        <v>0.64721518987341775</v>
      </c>
      <c r="G591" s="5" t="s">
        <v>14</v>
      </c>
      <c r="H591">
        <v>102</v>
      </c>
      <c r="I591" s="9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>
        <f t="shared" si="47"/>
        <v>42190.208333333328</v>
      </c>
      <c r="O591" s="12">
        <f t="shared" si="48"/>
        <v>42197.208333333328</v>
      </c>
      <c r="P591" s="12">
        <f t="shared" si="49"/>
        <v>42197.208333333328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45"/>
        <v>0.82028169014084507</v>
      </c>
      <c r="G592" s="5" t="s">
        <v>14</v>
      </c>
      <c r="H592">
        <v>86</v>
      </c>
      <c r="I592" s="9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>
        <f t="shared" si="47"/>
        <v>41994.25</v>
      </c>
      <c r="O592" s="12">
        <f t="shared" si="48"/>
        <v>42005.25</v>
      </c>
      <c r="P592" s="12">
        <f t="shared" si="49"/>
        <v>42005.25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45"/>
        <v>10.376666666666667</v>
      </c>
      <c r="G593" s="7" t="s">
        <v>20</v>
      </c>
      <c r="H593">
        <v>102</v>
      </c>
      <c r="I593" s="9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>
        <f t="shared" si="47"/>
        <v>40373.208333333336</v>
      </c>
      <c r="O593" s="12">
        <f t="shared" si="48"/>
        <v>40383.208333333336</v>
      </c>
      <c r="P593" s="12">
        <f t="shared" si="49"/>
        <v>40383.208333333336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45"/>
        <v>0.12910076530612244</v>
      </c>
      <c r="G594" s="5" t="s">
        <v>14</v>
      </c>
      <c r="H594">
        <v>253</v>
      </c>
      <c r="I594" s="9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>
        <f t="shared" si="47"/>
        <v>41789.208333333336</v>
      </c>
      <c r="O594" s="12">
        <f t="shared" si="48"/>
        <v>41798.208333333336</v>
      </c>
      <c r="P594" s="12">
        <f t="shared" si="49"/>
        <v>41798.208333333336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45"/>
        <v>1.5484210526315789</v>
      </c>
      <c r="G595" s="7" t="s">
        <v>20</v>
      </c>
      <c r="H595">
        <v>4006</v>
      </c>
      <c r="I595" s="9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>
        <f t="shared" si="47"/>
        <v>41724.208333333336</v>
      </c>
      <c r="O595" s="12">
        <f t="shared" si="48"/>
        <v>41737.208333333336</v>
      </c>
      <c r="P595" s="12">
        <f t="shared" si="49"/>
        <v>41737.208333333336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45"/>
        <v>7.0991735537190084E-2</v>
      </c>
      <c r="G596" s="5" t="s">
        <v>14</v>
      </c>
      <c r="H596">
        <v>157</v>
      </c>
      <c r="I596" s="9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>
        <f t="shared" si="47"/>
        <v>42548.208333333328</v>
      </c>
      <c r="O596" s="12">
        <f t="shared" si="48"/>
        <v>42551.208333333328</v>
      </c>
      <c r="P596" s="12">
        <f t="shared" si="49"/>
        <v>42551.208333333328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45"/>
        <v>2.0852773826458035</v>
      </c>
      <c r="G597" s="7" t="s">
        <v>20</v>
      </c>
      <c r="H597">
        <v>1629</v>
      </c>
      <c r="I597" s="9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>
        <f t="shared" si="47"/>
        <v>40253.208333333336</v>
      </c>
      <c r="O597" s="12">
        <f t="shared" si="48"/>
        <v>40274.208333333336</v>
      </c>
      <c r="P597" s="12">
        <f t="shared" si="49"/>
        <v>40274.208333333336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45"/>
        <v>0.99683544303797467</v>
      </c>
      <c r="G598" s="5" t="s">
        <v>14</v>
      </c>
      <c r="H598">
        <v>183</v>
      </c>
      <c r="I598" s="9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>
        <f t="shared" si="47"/>
        <v>42434.25</v>
      </c>
      <c r="O598" s="12">
        <f t="shared" si="48"/>
        <v>42441.25</v>
      </c>
      <c r="P598" s="12">
        <f t="shared" si="49"/>
        <v>42441.25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45"/>
        <v>2.0159756097560977</v>
      </c>
      <c r="G599" s="7" t="s">
        <v>20</v>
      </c>
      <c r="H599">
        <v>2188</v>
      </c>
      <c r="I599" s="9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>
        <f t="shared" si="47"/>
        <v>43786.25</v>
      </c>
      <c r="O599" s="12">
        <f t="shared" si="48"/>
        <v>43804.25</v>
      </c>
      <c r="P599" s="12">
        <f t="shared" si="49"/>
        <v>43804.25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45"/>
        <v>1.6209032258064515</v>
      </c>
      <c r="G600" s="7" t="s">
        <v>20</v>
      </c>
      <c r="H600">
        <v>2409</v>
      </c>
      <c r="I600" s="9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>
        <f t="shared" si="47"/>
        <v>40344.208333333336</v>
      </c>
      <c r="O600" s="12">
        <f t="shared" si="48"/>
        <v>40373.208333333336</v>
      </c>
      <c r="P600" s="12">
        <f t="shared" si="49"/>
        <v>40373.208333333336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45"/>
        <v>3.6436208125445471E-2</v>
      </c>
      <c r="G601" s="5" t="s">
        <v>14</v>
      </c>
      <c r="H601">
        <v>82</v>
      </c>
      <c r="I601" s="9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>
        <f t="shared" si="47"/>
        <v>42047.25</v>
      </c>
      <c r="O601" s="12">
        <f t="shared" si="48"/>
        <v>42055.25</v>
      </c>
      <c r="P601" s="12">
        <f t="shared" si="49"/>
        <v>42055.25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45"/>
        <v>0.05</v>
      </c>
      <c r="G602" s="5" t="s">
        <v>14</v>
      </c>
      <c r="H602">
        <v>1</v>
      </c>
      <c r="I602" s="9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>
        <f t="shared" si="47"/>
        <v>41485.208333333336</v>
      </c>
      <c r="O602" s="12">
        <f t="shared" si="48"/>
        <v>41497.208333333336</v>
      </c>
      <c r="P602" s="12">
        <f t="shared" si="49"/>
        <v>41497.208333333336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45"/>
        <v>2.0663492063492064</v>
      </c>
      <c r="G603" s="7" t="s">
        <v>20</v>
      </c>
      <c r="H603">
        <v>194</v>
      </c>
      <c r="I603" s="9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>
        <f t="shared" si="47"/>
        <v>41789.208333333336</v>
      </c>
      <c r="O603" s="12">
        <f t="shared" si="48"/>
        <v>41806.208333333336</v>
      </c>
      <c r="P603" s="12">
        <f t="shared" si="49"/>
        <v>41806.208333333336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45"/>
        <v>1.2823628691983122</v>
      </c>
      <c r="G604" s="7" t="s">
        <v>20</v>
      </c>
      <c r="H604">
        <v>1140</v>
      </c>
      <c r="I604" s="9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>
        <f t="shared" si="47"/>
        <v>42160.208333333328</v>
      </c>
      <c r="O604" s="12">
        <f t="shared" si="48"/>
        <v>42171.208333333328</v>
      </c>
      <c r="P604" s="12">
        <f t="shared" si="49"/>
        <v>42171.208333333328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45"/>
        <v>1.1966037735849056</v>
      </c>
      <c r="G605" s="7" t="s">
        <v>20</v>
      </c>
      <c r="H605">
        <v>102</v>
      </c>
      <c r="I605" s="9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>
        <f t="shared" si="47"/>
        <v>43573.208333333328</v>
      </c>
      <c r="O605" s="12">
        <f t="shared" si="48"/>
        <v>43600.208333333328</v>
      </c>
      <c r="P605" s="12">
        <f t="shared" si="49"/>
        <v>43600.208333333328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45"/>
        <v>1.7073055242390078</v>
      </c>
      <c r="G606" s="7" t="s">
        <v>20</v>
      </c>
      <c r="H606">
        <v>2857</v>
      </c>
      <c r="I606" s="9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>
        <f t="shared" si="47"/>
        <v>40565.25</v>
      </c>
      <c r="O606" s="12">
        <f t="shared" si="48"/>
        <v>40586.25</v>
      </c>
      <c r="P606" s="12">
        <f t="shared" si="49"/>
        <v>40586.25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45"/>
        <v>1.8721212121212121</v>
      </c>
      <c r="G607" s="7" t="s">
        <v>20</v>
      </c>
      <c r="H607">
        <v>107</v>
      </c>
      <c r="I607" s="9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>
        <f t="shared" si="47"/>
        <v>42280.208333333328</v>
      </c>
      <c r="O607" s="12">
        <f t="shared" si="48"/>
        <v>42321.25</v>
      </c>
      <c r="P607" s="12">
        <f t="shared" si="49"/>
        <v>42321.25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45"/>
        <v>1.8838235294117647</v>
      </c>
      <c r="G608" s="7" t="s">
        <v>20</v>
      </c>
      <c r="H608">
        <v>160</v>
      </c>
      <c r="I608" s="9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>
        <f t="shared" si="47"/>
        <v>42436.25</v>
      </c>
      <c r="O608" s="12">
        <f t="shared" si="48"/>
        <v>42447.208333333328</v>
      </c>
      <c r="P608" s="12">
        <f t="shared" si="49"/>
        <v>42447.208333333328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45"/>
        <v>1.3129869186046512</v>
      </c>
      <c r="G609" s="7" t="s">
        <v>20</v>
      </c>
      <c r="H609">
        <v>2230</v>
      </c>
      <c r="I609" s="9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>
        <f t="shared" si="47"/>
        <v>41721.208333333336</v>
      </c>
      <c r="O609" s="12">
        <f t="shared" si="48"/>
        <v>41723.208333333336</v>
      </c>
      <c r="P609" s="12">
        <f t="shared" si="49"/>
        <v>41723.208333333336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45"/>
        <v>2.8397435897435899</v>
      </c>
      <c r="G610" s="7" t="s">
        <v>20</v>
      </c>
      <c r="H610">
        <v>316</v>
      </c>
      <c r="I610" s="9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>
        <f t="shared" si="47"/>
        <v>43530.25</v>
      </c>
      <c r="O610" s="12">
        <f t="shared" si="48"/>
        <v>43534.25</v>
      </c>
      <c r="P610" s="12">
        <f t="shared" si="49"/>
        <v>43534.25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45"/>
        <v>1.2041999999999999</v>
      </c>
      <c r="G611" s="7" t="s">
        <v>20</v>
      </c>
      <c r="H611">
        <v>117</v>
      </c>
      <c r="I611" s="9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>
        <f t="shared" si="47"/>
        <v>43481.25</v>
      </c>
      <c r="O611" s="12">
        <f t="shared" si="48"/>
        <v>43498.25</v>
      </c>
      <c r="P611" s="12">
        <f t="shared" si="49"/>
        <v>43498.25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45"/>
        <v>4.1905607476635511</v>
      </c>
      <c r="G612" s="7" t="s">
        <v>20</v>
      </c>
      <c r="H612">
        <v>6406</v>
      </c>
      <c r="I612" s="9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>
        <f t="shared" si="47"/>
        <v>41259.25</v>
      </c>
      <c r="O612" s="12">
        <f t="shared" si="48"/>
        <v>41273.25</v>
      </c>
      <c r="P612" s="12">
        <f t="shared" si="49"/>
        <v>41273.25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45"/>
        <v>0.13853658536585367</v>
      </c>
      <c r="G613" s="4" t="s">
        <v>74</v>
      </c>
      <c r="H613">
        <v>15</v>
      </c>
      <c r="I613" s="9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>
        <f t="shared" si="47"/>
        <v>41480.208333333336</v>
      </c>
      <c r="O613" s="12">
        <f t="shared" si="48"/>
        <v>41492.208333333336</v>
      </c>
      <c r="P613" s="12">
        <f t="shared" si="49"/>
        <v>41492.208333333336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45"/>
        <v>1.3943548387096774</v>
      </c>
      <c r="G614" s="7" t="s">
        <v>20</v>
      </c>
      <c r="H614">
        <v>192</v>
      </c>
      <c r="I614" s="9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>
        <f t="shared" si="47"/>
        <v>40474.208333333336</v>
      </c>
      <c r="O614" s="12">
        <f t="shared" si="48"/>
        <v>40497.25</v>
      </c>
      <c r="P614" s="12">
        <f t="shared" si="49"/>
        <v>40497.25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45"/>
        <v>1.74</v>
      </c>
      <c r="G615" s="7" t="s">
        <v>20</v>
      </c>
      <c r="H615">
        <v>26</v>
      </c>
      <c r="I615" s="9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>
        <f t="shared" si="47"/>
        <v>42973.208333333328</v>
      </c>
      <c r="O615" s="12">
        <f t="shared" si="48"/>
        <v>42982.208333333328</v>
      </c>
      <c r="P615" s="12">
        <f t="shared" si="49"/>
        <v>42982.208333333328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45"/>
        <v>1.5549056603773586</v>
      </c>
      <c r="G616" s="7" t="s">
        <v>20</v>
      </c>
      <c r="H616">
        <v>723</v>
      </c>
      <c r="I616" s="9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>
        <f t="shared" si="47"/>
        <v>42746.25</v>
      </c>
      <c r="O616" s="12">
        <f t="shared" si="48"/>
        <v>42764.25</v>
      </c>
      <c r="P616" s="12">
        <f t="shared" si="49"/>
        <v>42764.25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45"/>
        <v>1.7044705882352942</v>
      </c>
      <c r="G617" s="7" t="s">
        <v>20</v>
      </c>
      <c r="H617">
        <v>170</v>
      </c>
      <c r="I617" s="9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>
        <f t="shared" si="47"/>
        <v>42489.208333333328</v>
      </c>
      <c r="O617" s="12">
        <f t="shared" si="48"/>
        <v>42499.208333333328</v>
      </c>
      <c r="P617" s="12">
        <f t="shared" si="49"/>
        <v>42499.208333333328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45"/>
        <v>1.8951562500000001</v>
      </c>
      <c r="G618" s="7" t="s">
        <v>20</v>
      </c>
      <c r="H618">
        <v>238</v>
      </c>
      <c r="I618" s="9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>
        <f t="shared" si="47"/>
        <v>41537.208333333336</v>
      </c>
      <c r="O618" s="12">
        <f t="shared" si="48"/>
        <v>41538.208333333336</v>
      </c>
      <c r="P618" s="12">
        <f t="shared" si="49"/>
        <v>41538.208333333336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45"/>
        <v>2.4971428571428573</v>
      </c>
      <c r="G619" s="7" t="s">
        <v>20</v>
      </c>
      <c r="H619">
        <v>55</v>
      </c>
      <c r="I619" s="9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>
        <f t="shared" si="47"/>
        <v>41794.208333333336</v>
      </c>
      <c r="O619" s="12">
        <f t="shared" si="48"/>
        <v>41804.208333333336</v>
      </c>
      <c r="P619" s="12">
        <f t="shared" si="49"/>
        <v>41804.208333333336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45"/>
        <v>0.48860523665659616</v>
      </c>
      <c r="G620" s="5" t="s">
        <v>14</v>
      </c>
      <c r="H620">
        <v>1198</v>
      </c>
      <c r="I620" s="9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>
        <f t="shared" si="47"/>
        <v>41396.208333333336</v>
      </c>
      <c r="O620" s="12">
        <f t="shared" si="48"/>
        <v>41417.208333333336</v>
      </c>
      <c r="P620" s="12">
        <f t="shared" si="49"/>
        <v>41417.208333333336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45"/>
        <v>0.28461970393057684</v>
      </c>
      <c r="G621" s="5" t="s">
        <v>14</v>
      </c>
      <c r="H621">
        <v>648</v>
      </c>
      <c r="I621" s="9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>
        <f t="shared" si="47"/>
        <v>40669.208333333336</v>
      </c>
      <c r="O621" s="12">
        <f t="shared" si="48"/>
        <v>40670.208333333336</v>
      </c>
      <c r="P621" s="12">
        <f t="shared" si="49"/>
        <v>40670.208333333336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45"/>
        <v>2.6802325581395348</v>
      </c>
      <c r="G622" s="7" t="s">
        <v>20</v>
      </c>
      <c r="H622">
        <v>128</v>
      </c>
      <c r="I622" s="9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>
        <f t="shared" si="47"/>
        <v>42559.208333333328</v>
      </c>
      <c r="O622" s="12">
        <f t="shared" si="48"/>
        <v>42563.208333333328</v>
      </c>
      <c r="P622" s="12">
        <f t="shared" si="49"/>
        <v>42563.208333333328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45"/>
        <v>6.1980078125000002</v>
      </c>
      <c r="G623" s="7" t="s">
        <v>20</v>
      </c>
      <c r="H623">
        <v>2144</v>
      </c>
      <c r="I623" s="9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>
        <f t="shared" si="47"/>
        <v>42626.208333333328</v>
      </c>
      <c r="O623" s="12">
        <f t="shared" si="48"/>
        <v>42631.208333333328</v>
      </c>
      <c r="P623" s="12">
        <f t="shared" si="49"/>
        <v>42631.208333333328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45"/>
        <v>3.1301587301587303E-2</v>
      </c>
      <c r="G624" s="5" t="s">
        <v>14</v>
      </c>
      <c r="H624">
        <v>64</v>
      </c>
      <c r="I624" s="9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>
        <f t="shared" si="47"/>
        <v>43205.208333333328</v>
      </c>
      <c r="O624" s="12">
        <f t="shared" si="48"/>
        <v>43231.208333333328</v>
      </c>
      <c r="P624" s="12">
        <f t="shared" si="49"/>
        <v>43231.208333333328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45"/>
        <v>1.5992152704135738</v>
      </c>
      <c r="G625" s="7" t="s">
        <v>20</v>
      </c>
      <c r="H625">
        <v>2693</v>
      </c>
      <c r="I625" s="9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>
        <f t="shared" si="47"/>
        <v>42201.208333333328</v>
      </c>
      <c r="O625" s="12">
        <f t="shared" si="48"/>
        <v>42206.208333333328</v>
      </c>
      <c r="P625" s="12">
        <f t="shared" si="49"/>
        <v>42206.208333333328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45"/>
        <v>2.793921568627451</v>
      </c>
      <c r="G626" s="7" t="s">
        <v>20</v>
      </c>
      <c r="H626">
        <v>432</v>
      </c>
      <c r="I626" s="9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>
        <f t="shared" si="47"/>
        <v>42029.25</v>
      </c>
      <c r="O626" s="12">
        <f t="shared" si="48"/>
        <v>42035.25</v>
      </c>
      <c r="P626" s="12">
        <f t="shared" si="49"/>
        <v>42035.25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45"/>
        <v>0.77373333333333338</v>
      </c>
      <c r="G627" s="5" t="s">
        <v>14</v>
      </c>
      <c r="H627">
        <v>62</v>
      </c>
      <c r="I627" s="9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>
        <f t="shared" si="47"/>
        <v>43857.25</v>
      </c>
      <c r="O627" s="12">
        <f t="shared" si="48"/>
        <v>43871.25</v>
      </c>
      <c r="P627" s="12">
        <f t="shared" si="49"/>
        <v>43871.25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45"/>
        <v>2.0632812500000002</v>
      </c>
      <c r="G628" s="7" t="s">
        <v>20</v>
      </c>
      <c r="H628">
        <v>189</v>
      </c>
      <c r="I628" s="9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>
        <f t="shared" si="47"/>
        <v>40449.208333333336</v>
      </c>
      <c r="O628" s="12">
        <f t="shared" si="48"/>
        <v>40458.208333333336</v>
      </c>
      <c r="P628" s="12">
        <f t="shared" si="49"/>
        <v>40458.208333333336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45"/>
        <v>6.9424999999999999</v>
      </c>
      <c r="G629" s="7" t="s">
        <v>20</v>
      </c>
      <c r="H629">
        <v>154</v>
      </c>
      <c r="I629" s="9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>
        <f t="shared" si="47"/>
        <v>40345.208333333336</v>
      </c>
      <c r="O629" s="12">
        <f t="shared" si="48"/>
        <v>40369.208333333336</v>
      </c>
      <c r="P629" s="12">
        <f t="shared" si="49"/>
        <v>40369.208333333336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45"/>
        <v>1.5178947368421052</v>
      </c>
      <c r="G630" s="7" t="s">
        <v>20</v>
      </c>
      <c r="H630">
        <v>96</v>
      </c>
      <c r="I630" s="9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>
        <f t="shared" si="47"/>
        <v>40455.208333333336</v>
      </c>
      <c r="O630" s="12">
        <f t="shared" si="48"/>
        <v>40458.208333333336</v>
      </c>
      <c r="P630" s="12">
        <f t="shared" si="49"/>
        <v>40458.208333333336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45"/>
        <v>0.64582072176949945</v>
      </c>
      <c r="G631" s="5" t="s">
        <v>14</v>
      </c>
      <c r="H631">
        <v>750</v>
      </c>
      <c r="I631" s="9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>
        <f t="shared" si="47"/>
        <v>42557.208333333328</v>
      </c>
      <c r="O631" s="12">
        <f t="shared" si="48"/>
        <v>42559.208333333328</v>
      </c>
      <c r="P631" s="12">
        <f t="shared" si="49"/>
        <v>42559.208333333328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45"/>
        <v>0.62873684210526315</v>
      </c>
      <c r="G632" s="4" t="s">
        <v>74</v>
      </c>
      <c r="H632">
        <v>87</v>
      </c>
      <c r="I632" s="9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>
        <f t="shared" si="47"/>
        <v>43586.208333333328</v>
      </c>
      <c r="O632" s="12">
        <f t="shared" si="48"/>
        <v>43597.208333333328</v>
      </c>
      <c r="P632" s="12">
        <f t="shared" si="49"/>
        <v>43597.208333333328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45"/>
        <v>3.1039864864864866</v>
      </c>
      <c r="G633" s="7" t="s">
        <v>20</v>
      </c>
      <c r="H633">
        <v>3063</v>
      </c>
      <c r="I633" s="9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>
        <f t="shared" si="47"/>
        <v>43550.208333333328</v>
      </c>
      <c r="O633" s="12">
        <f t="shared" si="48"/>
        <v>43554.208333333328</v>
      </c>
      <c r="P633" s="12">
        <f t="shared" si="49"/>
        <v>43554.208333333328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45"/>
        <v>0.42859916782246882</v>
      </c>
      <c r="G634" s="6" t="s">
        <v>47</v>
      </c>
      <c r="H634">
        <v>278</v>
      </c>
      <c r="I634" s="9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>
        <f t="shared" si="47"/>
        <v>41945.208333333336</v>
      </c>
      <c r="O634" s="12">
        <f t="shared" si="48"/>
        <v>41963.25</v>
      </c>
      <c r="P634" s="12">
        <f t="shared" si="49"/>
        <v>41963.25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45"/>
        <v>0.83119402985074631</v>
      </c>
      <c r="G635" s="5" t="s">
        <v>14</v>
      </c>
      <c r="H635">
        <v>105</v>
      </c>
      <c r="I635" s="9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>
        <f t="shared" si="47"/>
        <v>42315.25</v>
      </c>
      <c r="O635" s="12">
        <f t="shared" si="48"/>
        <v>42319.25</v>
      </c>
      <c r="P635" s="12">
        <f t="shared" si="49"/>
        <v>42319.25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45"/>
        <v>0.78531302876480547</v>
      </c>
      <c r="G636" s="4" t="s">
        <v>74</v>
      </c>
      <c r="H636">
        <v>1658</v>
      </c>
      <c r="I636" s="9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>
        <f t="shared" si="47"/>
        <v>42819.208333333328</v>
      </c>
      <c r="O636" s="12">
        <f t="shared" si="48"/>
        <v>42833.208333333328</v>
      </c>
      <c r="P636" s="12">
        <f t="shared" si="49"/>
        <v>42833.208333333328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45"/>
        <v>1.1409352517985611</v>
      </c>
      <c r="G637" s="7" t="s">
        <v>20</v>
      </c>
      <c r="H637">
        <v>2266</v>
      </c>
      <c r="I637" s="9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>
        <f t="shared" si="47"/>
        <v>41314.25</v>
      </c>
      <c r="O637" s="12">
        <f t="shared" si="48"/>
        <v>41346.208333333336</v>
      </c>
      <c r="P637" s="12">
        <f t="shared" si="49"/>
        <v>41346.208333333336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45"/>
        <v>0.64537683358624176</v>
      </c>
      <c r="G638" s="5" t="s">
        <v>14</v>
      </c>
      <c r="H638">
        <v>2604</v>
      </c>
      <c r="I638" s="9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>
        <f t="shared" si="47"/>
        <v>40926.25</v>
      </c>
      <c r="O638" s="12">
        <f t="shared" si="48"/>
        <v>40971.25</v>
      </c>
      <c r="P638" s="12">
        <f t="shared" si="49"/>
        <v>40971.25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45"/>
        <v>0.79411764705882348</v>
      </c>
      <c r="G639" s="5" t="s">
        <v>14</v>
      </c>
      <c r="H639">
        <v>65</v>
      </c>
      <c r="I639" s="9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>
        <f t="shared" si="47"/>
        <v>42688.25</v>
      </c>
      <c r="O639" s="12">
        <f t="shared" si="48"/>
        <v>42696.25</v>
      </c>
      <c r="P639" s="12">
        <f t="shared" si="49"/>
        <v>42696.25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45"/>
        <v>0.11419117647058824</v>
      </c>
      <c r="G640" s="5" t="s">
        <v>14</v>
      </c>
      <c r="H640">
        <v>94</v>
      </c>
      <c r="I640" s="9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>
        <f t="shared" si="47"/>
        <v>40386.208333333336</v>
      </c>
      <c r="O640" s="12">
        <f t="shared" si="48"/>
        <v>40398.208333333336</v>
      </c>
      <c r="P640" s="12">
        <f t="shared" si="49"/>
        <v>40398.208333333336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45"/>
        <v>0.56186046511627907</v>
      </c>
      <c r="G641" s="6" t="s">
        <v>47</v>
      </c>
      <c r="H641">
        <v>45</v>
      </c>
      <c r="I641" s="9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>
        <f t="shared" si="47"/>
        <v>43309.208333333328</v>
      </c>
      <c r="O641" s="12">
        <f t="shared" si="48"/>
        <v>43309.208333333328</v>
      </c>
      <c r="P641" s="12">
        <f t="shared" si="49"/>
        <v>43309.208333333328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45"/>
        <v>0.16501669449081802</v>
      </c>
      <c r="G642" s="5" t="s">
        <v>14</v>
      </c>
      <c r="H642">
        <v>257</v>
      </c>
      <c r="I642" s="9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>
        <f t="shared" si="47"/>
        <v>42387.25</v>
      </c>
      <c r="O642" s="12">
        <f t="shared" si="48"/>
        <v>42390.25</v>
      </c>
      <c r="P642" s="12">
        <f t="shared" si="49"/>
        <v>42390.25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50">(E643/D643)</f>
        <v>1.1996808510638297</v>
      </c>
      <c r="G643" s="7" t="s">
        <v>20</v>
      </c>
      <c r="H643">
        <v>194</v>
      </c>
      <c r="I643" s="9">
        <f t="shared" ref="I643:I706" si="5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>
        <f t="shared" ref="N643:N706" si="52">(((L643/60)/60)/24)+DATE(1970,1,1)</f>
        <v>42786.25</v>
      </c>
      <c r="O643" s="12">
        <f t="shared" ref="O643:O706" si="53">(((M643/60)/60)/24)+DATE(1970,1,1)</f>
        <v>42814.208333333328</v>
      </c>
      <c r="P643" s="12">
        <f t="shared" ref="P643:P706" si="54">(((M643/60)/60)/24+DATE(1970,1,1))</f>
        <v>42814.208333333328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50"/>
        <v>1.4545652173913044</v>
      </c>
      <c r="G644" s="7" t="s">
        <v>20</v>
      </c>
      <c r="H644">
        <v>129</v>
      </c>
      <c r="I644" s="9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>
        <f t="shared" si="52"/>
        <v>43451.25</v>
      </c>
      <c r="O644" s="12">
        <f t="shared" si="53"/>
        <v>43460.25</v>
      </c>
      <c r="P644" s="12">
        <f t="shared" si="54"/>
        <v>43460.25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50"/>
        <v>2.2138255033557046</v>
      </c>
      <c r="G645" s="7" t="s">
        <v>20</v>
      </c>
      <c r="H645">
        <v>375</v>
      </c>
      <c r="I645" s="9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>
        <f t="shared" si="52"/>
        <v>42795.25</v>
      </c>
      <c r="O645" s="12">
        <f t="shared" si="53"/>
        <v>42813.208333333328</v>
      </c>
      <c r="P645" s="12">
        <f t="shared" si="54"/>
        <v>42813.208333333328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50"/>
        <v>0.48396694214876035</v>
      </c>
      <c r="G646" s="5" t="s">
        <v>14</v>
      </c>
      <c r="H646">
        <v>2928</v>
      </c>
      <c r="I646" s="9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>
        <f t="shared" si="52"/>
        <v>43452.25</v>
      </c>
      <c r="O646" s="12">
        <f t="shared" si="53"/>
        <v>43468.25</v>
      </c>
      <c r="P646" s="12">
        <f t="shared" si="54"/>
        <v>43468.25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50"/>
        <v>0.92911504424778757</v>
      </c>
      <c r="G647" s="5" t="s">
        <v>14</v>
      </c>
      <c r="H647">
        <v>4697</v>
      </c>
      <c r="I647" s="9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>
        <f t="shared" si="52"/>
        <v>43369.208333333328</v>
      </c>
      <c r="O647" s="12">
        <f t="shared" si="53"/>
        <v>43390.208333333328</v>
      </c>
      <c r="P647" s="12">
        <f t="shared" si="54"/>
        <v>43390.208333333328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50"/>
        <v>0.88599797365754818</v>
      </c>
      <c r="G648" s="5" t="s">
        <v>14</v>
      </c>
      <c r="H648">
        <v>2915</v>
      </c>
      <c r="I648" s="9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>
        <f t="shared" si="52"/>
        <v>41346.208333333336</v>
      </c>
      <c r="O648" s="12">
        <f t="shared" si="53"/>
        <v>41357.208333333336</v>
      </c>
      <c r="P648" s="12">
        <f t="shared" si="54"/>
        <v>41357.208333333336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50"/>
        <v>0.41399999999999998</v>
      </c>
      <c r="G649" s="5" t="s">
        <v>14</v>
      </c>
      <c r="H649">
        <v>18</v>
      </c>
      <c r="I649" s="9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>
        <f t="shared" si="52"/>
        <v>43199.208333333328</v>
      </c>
      <c r="O649" s="12">
        <f t="shared" si="53"/>
        <v>43223.208333333328</v>
      </c>
      <c r="P649" s="12">
        <f t="shared" si="54"/>
        <v>43223.208333333328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50"/>
        <v>0.63056795131845844</v>
      </c>
      <c r="G650" s="4" t="s">
        <v>74</v>
      </c>
      <c r="H650">
        <v>723</v>
      </c>
      <c r="I650" s="9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>
        <f t="shared" si="52"/>
        <v>42922.208333333328</v>
      </c>
      <c r="O650" s="12">
        <f t="shared" si="53"/>
        <v>42940.208333333328</v>
      </c>
      <c r="P650" s="12">
        <f t="shared" si="54"/>
        <v>42940.208333333328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50"/>
        <v>0.48482333607230893</v>
      </c>
      <c r="G651" s="5" t="s">
        <v>14</v>
      </c>
      <c r="H651">
        <v>602</v>
      </c>
      <c r="I651" s="9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>
        <f t="shared" si="52"/>
        <v>40471.208333333336</v>
      </c>
      <c r="O651" s="12">
        <f t="shared" si="53"/>
        <v>40482.208333333336</v>
      </c>
      <c r="P651" s="12">
        <f t="shared" si="54"/>
        <v>40482.208333333336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50"/>
        <v>0.02</v>
      </c>
      <c r="G652" s="5" t="s">
        <v>14</v>
      </c>
      <c r="H652">
        <v>1</v>
      </c>
      <c r="I652" s="9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>
        <f t="shared" si="52"/>
        <v>41828.208333333336</v>
      </c>
      <c r="O652" s="12">
        <f t="shared" si="53"/>
        <v>41855.208333333336</v>
      </c>
      <c r="P652" s="12">
        <f t="shared" si="54"/>
        <v>41855.208333333336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50"/>
        <v>0.88479410269445857</v>
      </c>
      <c r="G653" s="5" t="s">
        <v>14</v>
      </c>
      <c r="H653">
        <v>3868</v>
      </c>
      <c r="I653" s="9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>
        <f t="shared" si="52"/>
        <v>41692.25</v>
      </c>
      <c r="O653" s="12">
        <f t="shared" si="53"/>
        <v>41707.25</v>
      </c>
      <c r="P653" s="12">
        <f t="shared" si="54"/>
        <v>41707.25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50"/>
        <v>1.2684</v>
      </c>
      <c r="G654" s="7" t="s">
        <v>20</v>
      </c>
      <c r="H654">
        <v>409</v>
      </c>
      <c r="I654" s="9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>
        <f t="shared" si="52"/>
        <v>42587.208333333328</v>
      </c>
      <c r="O654" s="12">
        <f t="shared" si="53"/>
        <v>42630.208333333328</v>
      </c>
      <c r="P654" s="12">
        <f t="shared" si="54"/>
        <v>42630.208333333328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50"/>
        <v>23.388333333333332</v>
      </c>
      <c r="G655" s="7" t="s">
        <v>20</v>
      </c>
      <c r="H655">
        <v>234</v>
      </c>
      <c r="I655" s="9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>
        <f t="shared" si="52"/>
        <v>42468.208333333328</v>
      </c>
      <c r="O655" s="12">
        <f t="shared" si="53"/>
        <v>42470.208333333328</v>
      </c>
      <c r="P655" s="12">
        <f t="shared" si="54"/>
        <v>42470.208333333328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50"/>
        <v>5.0838857142857146</v>
      </c>
      <c r="G656" s="7" t="s">
        <v>20</v>
      </c>
      <c r="H656">
        <v>3016</v>
      </c>
      <c r="I656" s="9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>
        <f t="shared" si="52"/>
        <v>42240.208333333328</v>
      </c>
      <c r="O656" s="12">
        <f t="shared" si="53"/>
        <v>42245.208333333328</v>
      </c>
      <c r="P656" s="12">
        <f t="shared" si="54"/>
        <v>42245.208333333328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50"/>
        <v>1.9147826086956521</v>
      </c>
      <c r="G657" s="7" t="s">
        <v>20</v>
      </c>
      <c r="H657">
        <v>264</v>
      </c>
      <c r="I657" s="9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>
        <f t="shared" si="52"/>
        <v>42796.25</v>
      </c>
      <c r="O657" s="12">
        <f t="shared" si="53"/>
        <v>42809.208333333328</v>
      </c>
      <c r="P657" s="12">
        <f t="shared" si="54"/>
        <v>42809.208333333328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50"/>
        <v>0.42127533783783783</v>
      </c>
      <c r="G658" s="5" t="s">
        <v>14</v>
      </c>
      <c r="H658">
        <v>504</v>
      </c>
      <c r="I658" s="9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>
        <f t="shared" si="52"/>
        <v>43097.25</v>
      </c>
      <c r="O658" s="12">
        <f t="shared" si="53"/>
        <v>43102.25</v>
      </c>
      <c r="P658" s="12">
        <f t="shared" si="54"/>
        <v>43102.25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50"/>
        <v>8.2400000000000001E-2</v>
      </c>
      <c r="G659" s="5" t="s">
        <v>14</v>
      </c>
      <c r="H659">
        <v>14</v>
      </c>
      <c r="I659" s="9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>
        <f t="shared" si="52"/>
        <v>43096.25</v>
      </c>
      <c r="O659" s="12">
        <f t="shared" si="53"/>
        <v>43112.25</v>
      </c>
      <c r="P659" s="12">
        <f t="shared" si="54"/>
        <v>43112.25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50"/>
        <v>0.60064638783269964</v>
      </c>
      <c r="G660" s="4" t="s">
        <v>74</v>
      </c>
      <c r="H660">
        <v>390</v>
      </c>
      <c r="I660" s="9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>
        <f t="shared" si="52"/>
        <v>42246.208333333328</v>
      </c>
      <c r="O660" s="12">
        <f t="shared" si="53"/>
        <v>42269.208333333328</v>
      </c>
      <c r="P660" s="12">
        <f t="shared" si="54"/>
        <v>42269.208333333328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50"/>
        <v>0.47232808616404309</v>
      </c>
      <c r="G661" s="5" t="s">
        <v>14</v>
      </c>
      <c r="H661">
        <v>750</v>
      </c>
      <c r="I661" s="9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>
        <f t="shared" si="52"/>
        <v>40570.25</v>
      </c>
      <c r="O661" s="12">
        <f t="shared" si="53"/>
        <v>40571.25</v>
      </c>
      <c r="P661" s="12">
        <f t="shared" si="54"/>
        <v>40571.25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50"/>
        <v>0.81736263736263737</v>
      </c>
      <c r="G662" s="5" t="s">
        <v>14</v>
      </c>
      <c r="H662">
        <v>77</v>
      </c>
      <c r="I662" s="9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>
        <f t="shared" si="52"/>
        <v>42237.208333333328</v>
      </c>
      <c r="O662" s="12">
        <f t="shared" si="53"/>
        <v>42246.208333333328</v>
      </c>
      <c r="P662" s="12">
        <f t="shared" si="54"/>
        <v>42246.208333333328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50"/>
        <v>0.54187265917603</v>
      </c>
      <c r="G663" s="5" t="s">
        <v>14</v>
      </c>
      <c r="H663">
        <v>752</v>
      </c>
      <c r="I663" s="9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>
        <f t="shared" si="52"/>
        <v>40996.208333333336</v>
      </c>
      <c r="O663" s="12">
        <f t="shared" si="53"/>
        <v>41026.208333333336</v>
      </c>
      <c r="P663" s="12">
        <f t="shared" si="54"/>
        <v>41026.208333333336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50"/>
        <v>0.97868131868131869</v>
      </c>
      <c r="G664" s="5" t="s">
        <v>14</v>
      </c>
      <c r="H664">
        <v>131</v>
      </c>
      <c r="I664" s="9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>
        <f t="shared" si="52"/>
        <v>43443.25</v>
      </c>
      <c r="O664" s="12">
        <f t="shared" si="53"/>
        <v>43447.25</v>
      </c>
      <c r="P664" s="12">
        <f t="shared" si="54"/>
        <v>43447.25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50"/>
        <v>0.77239999999999998</v>
      </c>
      <c r="G665" s="5" t="s">
        <v>14</v>
      </c>
      <c r="H665">
        <v>87</v>
      </c>
      <c r="I665" s="9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>
        <f t="shared" si="52"/>
        <v>40458.208333333336</v>
      </c>
      <c r="O665" s="12">
        <f t="shared" si="53"/>
        <v>40481.208333333336</v>
      </c>
      <c r="P665" s="12">
        <f t="shared" si="54"/>
        <v>40481.208333333336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50"/>
        <v>0.33464735516372796</v>
      </c>
      <c r="G666" s="5" t="s">
        <v>14</v>
      </c>
      <c r="H666">
        <v>1063</v>
      </c>
      <c r="I666" s="9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>
        <f t="shared" si="52"/>
        <v>40959.25</v>
      </c>
      <c r="O666" s="12">
        <f t="shared" si="53"/>
        <v>40969.25</v>
      </c>
      <c r="P666" s="12">
        <f t="shared" si="54"/>
        <v>40969.25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50"/>
        <v>2.3958823529411766</v>
      </c>
      <c r="G667" s="7" t="s">
        <v>20</v>
      </c>
      <c r="H667">
        <v>272</v>
      </c>
      <c r="I667" s="9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>
        <f t="shared" si="52"/>
        <v>40733.208333333336</v>
      </c>
      <c r="O667" s="12">
        <f t="shared" si="53"/>
        <v>40747.208333333336</v>
      </c>
      <c r="P667" s="12">
        <f t="shared" si="54"/>
        <v>40747.208333333336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50"/>
        <v>0.64032258064516134</v>
      </c>
      <c r="G668" s="4" t="s">
        <v>74</v>
      </c>
      <c r="H668">
        <v>25</v>
      </c>
      <c r="I668" s="9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>
        <f t="shared" si="52"/>
        <v>41516.208333333336</v>
      </c>
      <c r="O668" s="12">
        <f t="shared" si="53"/>
        <v>41522.208333333336</v>
      </c>
      <c r="P668" s="12">
        <f t="shared" si="54"/>
        <v>41522.208333333336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50"/>
        <v>1.7615942028985507</v>
      </c>
      <c r="G669" s="7" t="s">
        <v>20</v>
      </c>
      <c r="H669">
        <v>419</v>
      </c>
      <c r="I669" s="9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>
        <f t="shared" si="52"/>
        <v>41892.208333333336</v>
      </c>
      <c r="O669" s="12">
        <f t="shared" si="53"/>
        <v>41901.208333333336</v>
      </c>
      <c r="P669" s="12">
        <f t="shared" si="54"/>
        <v>41901.208333333336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50"/>
        <v>0.20338181818181819</v>
      </c>
      <c r="G670" s="5" t="s">
        <v>14</v>
      </c>
      <c r="H670">
        <v>76</v>
      </c>
      <c r="I670" s="9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>
        <f t="shared" si="52"/>
        <v>41122.208333333336</v>
      </c>
      <c r="O670" s="12">
        <f t="shared" si="53"/>
        <v>41134.208333333336</v>
      </c>
      <c r="P670" s="12">
        <f t="shared" si="54"/>
        <v>41134.208333333336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50"/>
        <v>3.5864754098360656</v>
      </c>
      <c r="G671" s="7" t="s">
        <v>20</v>
      </c>
      <c r="H671">
        <v>1621</v>
      </c>
      <c r="I671" s="9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>
        <f t="shared" si="52"/>
        <v>42912.208333333328</v>
      </c>
      <c r="O671" s="12">
        <f t="shared" si="53"/>
        <v>42921.208333333328</v>
      </c>
      <c r="P671" s="12">
        <f t="shared" si="54"/>
        <v>42921.208333333328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50"/>
        <v>4.6885802469135802</v>
      </c>
      <c r="G672" s="7" t="s">
        <v>20</v>
      </c>
      <c r="H672">
        <v>1101</v>
      </c>
      <c r="I672" s="9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>
        <f t="shared" si="52"/>
        <v>42425.25</v>
      </c>
      <c r="O672" s="12">
        <f t="shared" si="53"/>
        <v>42437.25</v>
      </c>
      <c r="P672" s="12">
        <f t="shared" si="54"/>
        <v>42437.25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50"/>
        <v>1.220563524590164</v>
      </c>
      <c r="G673" s="7" t="s">
        <v>20</v>
      </c>
      <c r="H673">
        <v>1073</v>
      </c>
      <c r="I673" s="9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>
        <f t="shared" si="52"/>
        <v>40390.208333333336</v>
      </c>
      <c r="O673" s="12">
        <f t="shared" si="53"/>
        <v>40394.208333333336</v>
      </c>
      <c r="P673" s="12">
        <f t="shared" si="54"/>
        <v>40394.208333333336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50"/>
        <v>0.55931783729156137</v>
      </c>
      <c r="G674" s="5" t="s">
        <v>14</v>
      </c>
      <c r="H674">
        <v>4428</v>
      </c>
      <c r="I674" s="9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>
        <f t="shared" si="52"/>
        <v>43180.208333333328</v>
      </c>
      <c r="O674" s="12">
        <f t="shared" si="53"/>
        <v>43190.208333333328</v>
      </c>
      <c r="P674" s="12">
        <f t="shared" si="54"/>
        <v>43190.208333333328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50"/>
        <v>0.43660714285714286</v>
      </c>
      <c r="G675" s="5" t="s">
        <v>14</v>
      </c>
      <c r="H675">
        <v>58</v>
      </c>
      <c r="I675" s="9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>
        <f t="shared" si="52"/>
        <v>42475.208333333328</v>
      </c>
      <c r="O675" s="12">
        <f t="shared" si="53"/>
        <v>42496.208333333328</v>
      </c>
      <c r="P675" s="12">
        <f t="shared" si="54"/>
        <v>42496.208333333328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50"/>
        <v>0.33538371411833628</v>
      </c>
      <c r="G676" s="4" t="s">
        <v>74</v>
      </c>
      <c r="H676">
        <v>1218</v>
      </c>
      <c r="I676" s="9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>
        <f t="shared" si="52"/>
        <v>40774.208333333336</v>
      </c>
      <c r="O676" s="12">
        <f t="shared" si="53"/>
        <v>40821.208333333336</v>
      </c>
      <c r="P676" s="12">
        <f t="shared" si="54"/>
        <v>40821.208333333336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50"/>
        <v>1.2297938144329896</v>
      </c>
      <c r="G677" s="7" t="s">
        <v>20</v>
      </c>
      <c r="H677">
        <v>331</v>
      </c>
      <c r="I677" s="9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>
        <f t="shared" si="52"/>
        <v>43719.208333333328</v>
      </c>
      <c r="O677" s="12">
        <f t="shared" si="53"/>
        <v>43726.208333333328</v>
      </c>
      <c r="P677" s="12">
        <f t="shared" si="54"/>
        <v>43726.208333333328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50"/>
        <v>1.8974959871589085</v>
      </c>
      <c r="G678" s="7" t="s">
        <v>20</v>
      </c>
      <c r="H678">
        <v>1170</v>
      </c>
      <c r="I678" s="9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>
        <f t="shared" si="52"/>
        <v>41178.208333333336</v>
      </c>
      <c r="O678" s="12">
        <f t="shared" si="53"/>
        <v>41187.208333333336</v>
      </c>
      <c r="P678" s="12">
        <f t="shared" si="54"/>
        <v>41187.208333333336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50"/>
        <v>0.83622641509433959</v>
      </c>
      <c r="G679" s="5" t="s">
        <v>14</v>
      </c>
      <c r="H679">
        <v>111</v>
      </c>
      <c r="I679" s="9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>
        <f t="shared" si="52"/>
        <v>42561.208333333328</v>
      </c>
      <c r="O679" s="12">
        <f t="shared" si="53"/>
        <v>42611.208333333328</v>
      </c>
      <c r="P679" s="12">
        <f t="shared" si="54"/>
        <v>42611.208333333328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50"/>
        <v>0.17968844221105529</v>
      </c>
      <c r="G680" s="4" t="s">
        <v>74</v>
      </c>
      <c r="H680">
        <v>215</v>
      </c>
      <c r="I680" s="9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>
        <f t="shared" si="52"/>
        <v>43484.25</v>
      </c>
      <c r="O680" s="12">
        <f t="shared" si="53"/>
        <v>43486.25</v>
      </c>
      <c r="P680" s="12">
        <f t="shared" si="54"/>
        <v>43486.25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50"/>
        <v>10.365</v>
      </c>
      <c r="G681" s="7" t="s">
        <v>20</v>
      </c>
      <c r="H681">
        <v>363</v>
      </c>
      <c r="I681" s="9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>
        <f t="shared" si="52"/>
        <v>43756.208333333328</v>
      </c>
      <c r="O681" s="12">
        <f t="shared" si="53"/>
        <v>43761.208333333328</v>
      </c>
      <c r="P681" s="12">
        <f t="shared" si="54"/>
        <v>43761.208333333328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50"/>
        <v>0.97405219780219776</v>
      </c>
      <c r="G682" s="5" t="s">
        <v>14</v>
      </c>
      <c r="H682">
        <v>2955</v>
      </c>
      <c r="I682" s="9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>
        <f t="shared" si="52"/>
        <v>43813.25</v>
      </c>
      <c r="O682" s="12">
        <f t="shared" si="53"/>
        <v>43815.25</v>
      </c>
      <c r="P682" s="12">
        <f t="shared" si="54"/>
        <v>43815.25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50"/>
        <v>0.86386203150461705</v>
      </c>
      <c r="G683" s="5" t="s">
        <v>14</v>
      </c>
      <c r="H683">
        <v>1657</v>
      </c>
      <c r="I683" s="9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>
        <f t="shared" si="52"/>
        <v>40898.25</v>
      </c>
      <c r="O683" s="12">
        <f t="shared" si="53"/>
        <v>40904.25</v>
      </c>
      <c r="P683" s="12">
        <f t="shared" si="54"/>
        <v>40904.25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50"/>
        <v>1.5016666666666667</v>
      </c>
      <c r="G684" s="7" t="s">
        <v>20</v>
      </c>
      <c r="H684">
        <v>103</v>
      </c>
      <c r="I684" s="9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>
        <f t="shared" si="52"/>
        <v>41619.25</v>
      </c>
      <c r="O684" s="12">
        <f t="shared" si="53"/>
        <v>41628.25</v>
      </c>
      <c r="P684" s="12">
        <f t="shared" si="54"/>
        <v>41628.25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50"/>
        <v>3.5843478260869563</v>
      </c>
      <c r="G685" s="7" t="s">
        <v>20</v>
      </c>
      <c r="H685">
        <v>147</v>
      </c>
      <c r="I685" s="9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>
        <f t="shared" si="52"/>
        <v>43359.208333333328</v>
      </c>
      <c r="O685" s="12">
        <f t="shared" si="53"/>
        <v>43361.208333333328</v>
      </c>
      <c r="P685" s="12">
        <f t="shared" si="54"/>
        <v>43361.208333333328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50"/>
        <v>5.4285714285714288</v>
      </c>
      <c r="G686" s="7" t="s">
        <v>20</v>
      </c>
      <c r="H686">
        <v>110</v>
      </c>
      <c r="I686" s="9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>
        <f t="shared" si="52"/>
        <v>40358.208333333336</v>
      </c>
      <c r="O686" s="12">
        <f t="shared" si="53"/>
        <v>40378.208333333336</v>
      </c>
      <c r="P686" s="12">
        <f t="shared" si="54"/>
        <v>40378.208333333336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50"/>
        <v>0.67500714285714281</v>
      </c>
      <c r="G687" s="5" t="s">
        <v>14</v>
      </c>
      <c r="H687">
        <v>926</v>
      </c>
      <c r="I687" s="9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>
        <f t="shared" si="52"/>
        <v>42239.208333333328</v>
      </c>
      <c r="O687" s="12">
        <f t="shared" si="53"/>
        <v>42263.208333333328</v>
      </c>
      <c r="P687" s="12">
        <f t="shared" si="54"/>
        <v>42263.208333333328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50"/>
        <v>1.9174666666666667</v>
      </c>
      <c r="G688" s="7" t="s">
        <v>20</v>
      </c>
      <c r="H688">
        <v>134</v>
      </c>
      <c r="I688" s="9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>
        <f t="shared" si="52"/>
        <v>43186.208333333328</v>
      </c>
      <c r="O688" s="12">
        <f t="shared" si="53"/>
        <v>43197.208333333328</v>
      </c>
      <c r="P688" s="12">
        <f t="shared" si="54"/>
        <v>43197.208333333328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50"/>
        <v>9.32</v>
      </c>
      <c r="G689" s="7" t="s">
        <v>20</v>
      </c>
      <c r="H689">
        <v>269</v>
      </c>
      <c r="I689" s="9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>
        <f t="shared" si="52"/>
        <v>42806.25</v>
      </c>
      <c r="O689" s="12">
        <f t="shared" si="53"/>
        <v>42809.208333333328</v>
      </c>
      <c r="P689" s="12">
        <f t="shared" si="54"/>
        <v>42809.208333333328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50"/>
        <v>4.2927586206896553</v>
      </c>
      <c r="G690" s="7" t="s">
        <v>20</v>
      </c>
      <c r="H690">
        <v>175</v>
      </c>
      <c r="I690" s="9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>
        <f t="shared" si="52"/>
        <v>43475.25</v>
      </c>
      <c r="O690" s="12">
        <f t="shared" si="53"/>
        <v>43491.25</v>
      </c>
      <c r="P690" s="12">
        <f t="shared" si="54"/>
        <v>43491.25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50"/>
        <v>1.0065753424657535</v>
      </c>
      <c r="G691" s="7" t="s">
        <v>20</v>
      </c>
      <c r="H691">
        <v>69</v>
      </c>
      <c r="I691" s="9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>
        <f t="shared" si="52"/>
        <v>41576.208333333336</v>
      </c>
      <c r="O691" s="12">
        <f t="shared" si="53"/>
        <v>41588.25</v>
      </c>
      <c r="P691" s="12">
        <f t="shared" si="54"/>
        <v>41588.25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50"/>
        <v>2.266111111111111</v>
      </c>
      <c r="G692" s="7" t="s">
        <v>20</v>
      </c>
      <c r="H692">
        <v>190</v>
      </c>
      <c r="I692" s="9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>
        <f t="shared" si="52"/>
        <v>40874.25</v>
      </c>
      <c r="O692" s="12">
        <f t="shared" si="53"/>
        <v>40880.25</v>
      </c>
      <c r="P692" s="12">
        <f t="shared" si="54"/>
        <v>40880.25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50"/>
        <v>1.4238</v>
      </c>
      <c r="G693" s="7" t="s">
        <v>20</v>
      </c>
      <c r="H693">
        <v>237</v>
      </c>
      <c r="I693" s="9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>
        <f t="shared" si="52"/>
        <v>41185.208333333336</v>
      </c>
      <c r="O693" s="12">
        <f t="shared" si="53"/>
        <v>41202.208333333336</v>
      </c>
      <c r="P693" s="12">
        <f t="shared" si="54"/>
        <v>41202.208333333336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50"/>
        <v>0.90633333333333332</v>
      </c>
      <c r="G694" s="5" t="s">
        <v>14</v>
      </c>
      <c r="H694">
        <v>77</v>
      </c>
      <c r="I694" s="9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>
        <f t="shared" si="52"/>
        <v>43655.208333333328</v>
      </c>
      <c r="O694" s="12">
        <f t="shared" si="53"/>
        <v>43673.208333333328</v>
      </c>
      <c r="P694" s="12">
        <f t="shared" si="54"/>
        <v>43673.208333333328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50"/>
        <v>0.63966740576496672</v>
      </c>
      <c r="G695" s="5" t="s">
        <v>14</v>
      </c>
      <c r="H695">
        <v>1748</v>
      </c>
      <c r="I695" s="9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>
        <f t="shared" si="52"/>
        <v>43025.208333333328</v>
      </c>
      <c r="O695" s="12">
        <f t="shared" si="53"/>
        <v>43042.208333333328</v>
      </c>
      <c r="P695" s="12">
        <f t="shared" si="54"/>
        <v>43042.208333333328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50"/>
        <v>0.84131868131868137</v>
      </c>
      <c r="G696" s="5" t="s">
        <v>14</v>
      </c>
      <c r="H696">
        <v>79</v>
      </c>
      <c r="I696" s="9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>
        <f t="shared" si="52"/>
        <v>43066.25</v>
      </c>
      <c r="O696" s="12">
        <f t="shared" si="53"/>
        <v>43103.25</v>
      </c>
      <c r="P696" s="12">
        <f t="shared" si="54"/>
        <v>43103.25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50"/>
        <v>1.3393478260869565</v>
      </c>
      <c r="G697" s="7" t="s">
        <v>20</v>
      </c>
      <c r="H697">
        <v>196</v>
      </c>
      <c r="I697" s="9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>
        <f t="shared" si="52"/>
        <v>42322.25</v>
      </c>
      <c r="O697" s="12">
        <f t="shared" si="53"/>
        <v>42338.25</v>
      </c>
      <c r="P697" s="12">
        <f t="shared" si="54"/>
        <v>42338.25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50"/>
        <v>0.59042047531992692</v>
      </c>
      <c r="G698" s="5" t="s">
        <v>14</v>
      </c>
      <c r="H698">
        <v>889</v>
      </c>
      <c r="I698" s="9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>
        <f t="shared" si="52"/>
        <v>42114.208333333328</v>
      </c>
      <c r="O698" s="12">
        <f t="shared" si="53"/>
        <v>42115.208333333328</v>
      </c>
      <c r="P698" s="12">
        <f t="shared" si="54"/>
        <v>42115.208333333328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50"/>
        <v>1.5280062063615205</v>
      </c>
      <c r="G699" s="7" t="s">
        <v>20</v>
      </c>
      <c r="H699">
        <v>7295</v>
      </c>
      <c r="I699" s="9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>
        <f t="shared" si="52"/>
        <v>43190.208333333328</v>
      </c>
      <c r="O699" s="12">
        <f t="shared" si="53"/>
        <v>43192.208333333328</v>
      </c>
      <c r="P699" s="12">
        <f t="shared" si="54"/>
        <v>43192.208333333328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50"/>
        <v>4.466912114014252</v>
      </c>
      <c r="G700" s="7" t="s">
        <v>20</v>
      </c>
      <c r="H700">
        <v>2893</v>
      </c>
      <c r="I700" s="9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>
        <f t="shared" si="52"/>
        <v>40871.25</v>
      </c>
      <c r="O700" s="12">
        <f t="shared" si="53"/>
        <v>40885.25</v>
      </c>
      <c r="P700" s="12">
        <f t="shared" si="54"/>
        <v>40885.25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50"/>
        <v>0.8439189189189189</v>
      </c>
      <c r="G701" s="5" t="s">
        <v>14</v>
      </c>
      <c r="H701">
        <v>56</v>
      </c>
      <c r="I701" s="9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>
        <f t="shared" si="52"/>
        <v>43641.208333333328</v>
      </c>
      <c r="O701" s="12">
        <f t="shared" si="53"/>
        <v>43642.208333333328</v>
      </c>
      <c r="P701" s="12">
        <f t="shared" si="54"/>
        <v>43642.208333333328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50"/>
        <v>0.03</v>
      </c>
      <c r="G702" s="5" t="s">
        <v>14</v>
      </c>
      <c r="H702">
        <v>1</v>
      </c>
      <c r="I702" s="9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>
        <f t="shared" si="52"/>
        <v>40203.25</v>
      </c>
      <c r="O702" s="12">
        <f t="shared" si="53"/>
        <v>40218.25</v>
      </c>
      <c r="P702" s="12">
        <f t="shared" si="54"/>
        <v>40218.25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50"/>
        <v>1.7502692307692307</v>
      </c>
      <c r="G703" s="7" t="s">
        <v>20</v>
      </c>
      <c r="H703">
        <v>820</v>
      </c>
      <c r="I703" s="9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>
        <f t="shared" si="52"/>
        <v>40629.208333333336</v>
      </c>
      <c r="O703" s="12">
        <f t="shared" si="53"/>
        <v>40636.208333333336</v>
      </c>
      <c r="P703" s="12">
        <f t="shared" si="54"/>
        <v>40636.208333333336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50"/>
        <v>0.54137931034482756</v>
      </c>
      <c r="G704" s="5" t="s">
        <v>14</v>
      </c>
      <c r="H704">
        <v>83</v>
      </c>
      <c r="I704" s="9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>
        <f t="shared" si="52"/>
        <v>41477.208333333336</v>
      </c>
      <c r="O704" s="12">
        <f t="shared" si="53"/>
        <v>41482.208333333336</v>
      </c>
      <c r="P704" s="12">
        <f t="shared" si="54"/>
        <v>41482.208333333336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50"/>
        <v>3.1187381703470032</v>
      </c>
      <c r="G705" s="7" t="s">
        <v>20</v>
      </c>
      <c r="H705">
        <v>2038</v>
      </c>
      <c r="I705" s="9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>
        <f t="shared" si="52"/>
        <v>41020.208333333336</v>
      </c>
      <c r="O705" s="12">
        <f t="shared" si="53"/>
        <v>41037.208333333336</v>
      </c>
      <c r="P705" s="12">
        <f t="shared" si="54"/>
        <v>41037.208333333336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50"/>
        <v>1.2278160919540231</v>
      </c>
      <c r="G706" s="7" t="s">
        <v>20</v>
      </c>
      <c r="H706">
        <v>116</v>
      </c>
      <c r="I706" s="9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>
        <f t="shared" si="52"/>
        <v>42555.208333333328</v>
      </c>
      <c r="O706" s="12">
        <f t="shared" si="53"/>
        <v>42570.208333333328</v>
      </c>
      <c r="P706" s="12">
        <f t="shared" si="54"/>
        <v>42570.208333333328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55">(E707/D707)</f>
        <v>0.99026517383618151</v>
      </c>
      <c r="G707" s="5" t="s">
        <v>14</v>
      </c>
      <c r="H707">
        <v>2025</v>
      </c>
      <c r="I707" s="9">
        <f t="shared" ref="I707:I770" si="56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>
        <f t="shared" ref="N707:N770" si="57">(((L707/60)/60)/24)+DATE(1970,1,1)</f>
        <v>41619.25</v>
      </c>
      <c r="O707" s="12">
        <f t="shared" ref="O707:O770" si="58">(((M707/60)/60)/24)+DATE(1970,1,1)</f>
        <v>41623.25</v>
      </c>
      <c r="P707" s="12">
        <f t="shared" ref="P707:P770" si="59">(((M707/60)/60)/24+DATE(1970,1,1))</f>
        <v>41623.25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55"/>
        <v>1.278468634686347</v>
      </c>
      <c r="G708" s="7" t="s">
        <v>20</v>
      </c>
      <c r="H708">
        <v>1345</v>
      </c>
      <c r="I708" s="9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>
        <f t="shared" si="57"/>
        <v>43471.25</v>
      </c>
      <c r="O708" s="12">
        <f t="shared" si="58"/>
        <v>43479.25</v>
      </c>
      <c r="P708" s="12">
        <f t="shared" si="59"/>
        <v>43479.25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55"/>
        <v>1.5861643835616439</v>
      </c>
      <c r="G709" s="7" t="s">
        <v>20</v>
      </c>
      <c r="H709">
        <v>168</v>
      </c>
      <c r="I709" s="9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>
        <f t="shared" si="57"/>
        <v>43442.25</v>
      </c>
      <c r="O709" s="12">
        <f t="shared" si="58"/>
        <v>43478.25</v>
      </c>
      <c r="P709" s="12">
        <f t="shared" si="59"/>
        <v>43478.25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55"/>
        <v>7.0705882352941174</v>
      </c>
      <c r="G710" s="7" t="s">
        <v>20</v>
      </c>
      <c r="H710">
        <v>137</v>
      </c>
      <c r="I710" s="9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>
        <f t="shared" si="57"/>
        <v>42877.208333333328</v>
      </c>
      <c r="O710" s="12">
        <f t="shared" si="58"/>
        <v>42887.208333333328</v>
      </c>
      <c r="P710" s="12">
        <f t="shared" si="59"/>
        <v>42887.208333333328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55"/>
        <v>1.4238775510204082</v>
      </c>
      <c r="G711" s="7" t="s">
        <v>20</v>
      </c>
      <c r="H711">
        <v>186</v>
      </c>
      <c r="I711" s="9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>
        <f t="shared" si="57"/>
        <v>41018.208333333336</v>
      </c>
      <c r="O711" s="12">
        <f t="shared" si="58"/>
        <v>41025.208333333336</v>
      </c>
      <c r="P711" s="12">
        <f t="shared" si="59"/>
        <v>41025.208333333336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55"/>
        <v>1.4786046511627906</v>
      </c>
      <c r="G712" s="7" t="s">
        <v>20</v>
      </c>
      <c r="H712">
        <v>125</v>
      </c>
      <c r="I712" s="9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>
        <f t="shared" si="57"/>
        <v>43295.208333333328</v>
      </c>
      <c r="O712" s="12">
        <f t="shared" si="58"/>
        <v>43302.208333333328</v>
      </c>
      <c r="P712" s="12">
        <f t="shared" si="59"/>
        <v>43302.208333333328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55"/>
        <v>0.20322580645161289</v>
      </c>
      <c r="G713" s="5" t="s">
        <v>14</v>
      </c>
      <c r="H713">
        <v>14</v>
      </c>
      <c r="I713" s="9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>
        <f t="shared" si="57"/>
        <v>42393.25</v>
      </c>
      <c r="O713" s="12">
        <f t="shared" si="58"/>
        <v>42395.25</v>
      </c>
      <c r="P713" s="12">
        <f t="shared" si="59"/>
        <v>42395.25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55"/>
        <v>18.40625</v>
      </c>
      <c r="G714" s="7" t="s">
        <v>20</v>
      </c>
      <c r="H714">
        <v>202</v>
      </c>
      <c r="I714" s="9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>
        <f t="shared" si="57"/>
        <v>42559.208333333328</v>
      </c>
      <c r="O714" s="12">
        <f t="shared" si="58"/>
        <v>42600.208333333328</v>
      </c>
      <c r="P714" s="12">
        <f t="shared" si="59"/>
        <v>42600.208333333328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55"/>
        <v>1.6194202898550725</v>
      </c>
      <c r="G715" s="7" t="s">
        <v>20</v>
      </c>
      <c r="H715">
        <v>103</v>
      </c>
      <c r="I715" s="9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>
        <f t="shared" si="57"/>
        <v>42604.208333333328</v>
      </c>
      <c r="O715" s="12">
        <f t="shared" si="58"/>
        <v>42616.208333333328</v>
      </c>
      <c r="P715" s="12">
        <f t="shared" si="59"/>
        <v>42616.208333333328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55"/>
        <v>4.7282077922077921</v>
      </c>
      <c r="G716" s="7" t="s">
        <v>20</v>
      </c>
      <c r="H716">
        <v>1785</v>
      </c>
      <c r="I716" s="9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>
        <f t="shared" si="57"/>
        <v>41870.208333333336</v>
      </c>
      <c r="O716" s="12">
        <f t="shared" si="58"/>
        <v>41871.208333333336</v>
      </c>
      <c r="P716" s="12">
        <f t="shared" si="59"/>
        <v>41871.208333333336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55"/>
        <v>0.24466101694915254</v>
      </c>
      <c r="G717" s="5" t="s">
        <v>14</v>
      </c>
      <c r="H717">
        <v>656</v>
      </c>
      <c r="I717" s="9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>
        <f t="shared" si="57"/>
        <v>40397.208333333336</v>
      </c>
      <c r="O717" s="12">
        <f t="shared" si="58"/>
        <v>40402.208333333336</v>
      </c>
      <c r="P717" s="12">
        <f t="shared" si="59"/>
        <v>40402.208333333336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55"/>
        <v>5.1764999999999999</v>
      </c>
      <c r="G718" s="7" t="s">
        <v>20</v>
      </c>
      <c r="H718">
        <v>157</v>
      </c>
      <c r="I718" s="9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>
        <f t="shared" si="57"/>
        <v>41465.208333333336</v>
      </c>
      <c r="O718" s="12">
        <f t="shared" si="58"/>
        <v>41493.208333333336</v>
      </c>
      <c r="P718" s="12">
        <f t="shared" si="59"/>
        <v>41493.208333333336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55"/>
        <v>2.4764285714285714</v>
      </c>
      <c r="G719" s="7" t="s">
        <v>20</v>
      </c>
      <c r="H719">
        <v>555</v>
      </c>
      <c r="I719" s="9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>
        <f t="shared" si="57"/>
        <v>40777.208333333336</v>
      </c>
      <c r="O719" s="12">
        <f t="shared" si="58"/>
        <v>40798.208333333336</v>
      </c>
      <c r="P719" s="12">
        <f t="shared" si="59"/>
        <v>40798.208333333336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55"/>
        <v>1.0020481927710843</v>
      </c>
      <c r="G720" s="7" t="s">
        <v>20</v>
      </c>
      <c r="H720">
        <v>297</v>
      </c>
      <c r="I720" s="9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>
        <f t="shared" si="57"/>
        <v>41442.208333333336</v>
      </c>
      <c r="O720" s="12">
        <f t="shared" si="58"/>
        <v>41468.208333333336</v>
      </c>
      <c r="P720" s="12">
        <f t="shared" si="59"/>
        <v>41468.208333333336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55"/>
        <v>1.53</v>
      </c>
      <c r="G721" s="7" t="s">
        <v>20</v>
      </c>
      <c r="H721">
        <v>123</v>
      </c>
      <c r="I721" s="9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>
        <f t="shared" si="57"/>
        <v>41058.208333333336</v>
      </c>
      <c r="O721" s="12">
        <f t="shared" si="58"/>
        <v>41069.208333333336</v>
      </c>
      <c r="P721" s="12">
        <f t="shared" si="59"/>
        <v>41069.208333333336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55"/>
        <v>0.37091954022988505</v>
      </c>
      <c r="G722" s="4" t="s">
        <v>74</v>
      </c>
      <c r="H722">
        <v>38</v>
      </c>
      <c r="I722" s="9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>
        <f t="shared" si="57"/>
        <v>43152.25</v>
      </c>
      <c r="O722" s="12">
        <f t="shared" si="58"/>
        <v>43166.25</v>
      </c>
      <c r="P722" s="12">
        <f t="shared" si="59"/>
        <v>43166.25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55"/>
        <v>4.3923948220064728E-2</v>
      </c>
      <c r="G723" s="4" t="s">
        <v>74</v>
      </c>
      <c r="H723">
        <v>60</v>
      </c>
      <c r="I723" s="9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>
        <f t="shared" si="57"/>
        <v>43194.208333333328</v>
      </c>
      <c r="O723" s="12">
        <f t="shared" si="58"/>
        <v>43200.208333333328</v>
      </c>
      <c r="P723" s="12">
        <f t="shared" si="59"/>
        <v>43200.208333333328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55"/>
        <v>1.5650721649484536</v>
      </c>
      <c r="G724" s="7" t="s">
        <v>20</v>
      </c>
      <c r="H724">
        <v>3036</v>
      </c>
      <c r="I724" s="9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>
        <f t="shared" si="57"/>
        <v>43045.25</v>
      </c>
      <c r="O724" s="12">
        <f t="shared" si="58"/>
        <v>43072.25</v>
      </c>
      <c r="P724" s="12">
        <f t="shared" si="59"/>
        <v>43072.25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55"/>
        <v>2.704081632653061</v>
      </c>
      <c r="G725" s="7" t="s">
        <v>20</v>
      </c>
      <c r="H725">
        <v>144</v>
      </c>
      <c r="I725" s="9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>
        <f t="shared" si="57"/>
        <v>42431.25</v>
      </c>
      <c r="O725" s="12">
        <f t="shared" si="58"/>
        <v>42452.208333333328</v>
      </c>
      <c r="P725" s="12">
        <f t="shared" si="59"/>
        <v>42452.208333333328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55"/>
        <v>1.3405952380952382</v>
      </c>
      <c r="G726" s="7" t="s">
        <v>20</v>
      </c>
      <c r="H726">
        <v>121</v>
      </c>
      <c r="I726" s="9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>
        <f t="shared" si="57"/>
        <v>41934.208333333336</v>
      </c>
      <c r="O726" s="12">
        <f t="shared" si="58"/>
        <v>41936.208333333336</v>
      </c>
      <c r="P726" s="12">
        <f t="shared" si="59"/>
        <v>41936.208333333336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55"/>
        <v>0.50398033126293995</v>
      </c>
      <c r="G727" s="5" t="s">
        <v>14</v>
      </c>
      <c r="H727">
        <v>1596</v>
      </c>
      <c r="I727" s="9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>
        <f t="shared" si="57"/>
        <v>41958.25</v>
      </c>
      <c r="O727" s="12">
        <f t="shared" si="58"/>
        <v>41960.25</v>
      </c>
      <c r="P727" s="12">
        <f t="shared" si="59"/>
        <v>41960.25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55"/>
        <v>0.88815837937384901</v>
      </c>
      <c r="G728" s="4" t="s">
        <v>74</v>
      </c>
      <c r="H728">
        <v>524</v>
      </c>
      <c r="I728" s="9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>
        <f t="shared" si="57"/>
        <v>40476.208333333336</v>
      </c>
      <c r="O728" s="12">
        <f t="shared" si="58"/>
        <v>40482.208333333336</v>
      </c>
      <c r="P728" s="12">
        <f t="shared" si="59"/>
        <v>40482.208333333336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55"/>
        <v>1.65</v>
      </c>
      <c r="G729" s="7" t="s">
        <v>20</v>
      </c>
      <c r="H729">
        <v>181</v>
      </c>
      <c r="I729" s="9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>
        <f t="shared" si="57"/>
        <v>43485.25</v>
      </c>
      <c r="O729" s="12">
        <f t="shared" si="58"/>
        <v>43543.208333333328</v>
      </c>
      <c r="P729" s="12">
        <f t="shared" si="59"/>
        <v>43543.208333333328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55"/>
        <v>0.17499999999999999</v>
      </c>
      <c r="G730" s="5" t="s">
        <v>14</v>
      </c>
      <c r="H730">
        <v>10</v>
      </c>
      <c r="I730" s="9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>
        <f t="shared" si="57"/>
        <v>42515.208333333328</v>
      </c>
      <c r="O730" s="12">
        <f t="shared" si="58"/>
        <v>42526.208333333328</v>
      </c>
      <c r="P730" s="12">
        <f t="shared" si="59"/>
        <v>42526.208333333328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55"/>
        <v>1.8566071428571429</v>
      </c>
      <c r="G731" s="7" t="s">
        <v>20</v>
      </c>
      <c r="H731">
        <v>122</v>
      </c>
      <c r="I731" s="9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>
        <f t="shared" si="57"/>
        <v>41309.25</v>
      </c>
      <c r="O731" s="12">
        <f t="shared" si="58"/>
        <v>41311.25</v>
      </c>
      <c r="P731" s="12">
        <f t="shared" si="59"/>
        <v>41311.25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55"/>
        <v>4.1266319444444441</v>
      </c>
      <c r="G732" s="7" t="s">
        <v>20</v>
      </c>
      <c r="H732">
        <v>1071</v>
      </c>
      <c r="I732" s="9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>
        <f t="shared" si="57"/>
        <v>42147.208333333328</v>
      </c>
      <c r="O732" s="12">
        <f t="shared" si="58"/>
        <v>42153.208333333328</v>
      </c>
      <c r="P732" s="12">
        <f t="shared" si="59"/>
        <v>42153.208333333328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55"/>
        <v>0.90249999999999997</v>
      </c>
      <c r="G733" s="4" t="s">
        <v>74</v>
      </c>
      <c r="H733">
        <v>219</v>
      </c>
      <c r="I733" s="9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>
        <f t="shared" si="57"/>
        <v>42939.208333333328</v>
      </c>
      <c r="O733" s="12">
        <f t="shared" si="58"/>
        <v>42940.208333333328</v>
      </c>
      <c r="P733" s="12">
        <f t="shared" si="59"/>
        <v>42940.208333333328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55"/>
        <v>0.91984615384615387</v>
      </c>
      <c r="G734" s="5" t="s">
        <v>14</v>
      </c>
      <c r="H734">
        <v>1121</v>
      </c>
      <c r="I734" s="9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>
        <f t="shared" si="57"/>
        <v>42816.208333333328</v>
      </c>
      <c r="O734" s="12">
        <f t="shared" si="58"/>
        <v>42839.208333333328</v>
      </c>
      <c r="P734" s="12">
        <f t="shared" si="59"/>
        <v>42839.208333333328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55"/>
        <v>5.2700632911392402</v>
      </c>
      <c r="G735" s="7" t="s">
        <v>20</v>
      </c>
      <c r="H735">
        <v>980</v>
      </c>
      <c r="I735" s="9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>
        <f t="shared" si="57"/>
        <v>41844.208333333336</v>
      </c>
      <c r="O735" s="12">
        <f t="shared" si="58"/>
        <v>41857.208333333336</v>
      </c>
      <c r="P735" s="12">
        <f t="shared" si="59"/>
        <v>41857.208333333336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55"/>
        <v>3.1914285714285713</v>
      </c>
      <c r="G736" s="7" t="s">
        <v>20</v>
      </c>
      <c r="H736">
        <v>536</v>
      </c>
      <c r="I736" s="9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>
        <f t="shared" si="57"/>
        <v>42763.25</v>
      </c>
      <c r="O736" s="12">
        <f t="shared" si="58"/>
        <v>42775.25</v>
      </c>
      <c r="P736" s="12">
        <f t="shared" si="59"/>
        <v>42775.25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55"/>
        <v>3.5418867924528303</v>
      </c>
      <c r="G737" s="7" t="s">
        <v>20</v>
      </c>
      <c r="H737">
        <v>1991</v>
      </c>
      <c r="I737" s="9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>
        <f t="shared" si="57"/>
        <v>42459.208333333328</v>
      </c>
      <c r="O737" s="12">
        <f t="shared" si="58"/>
        <v>42466.208333333328</v>
      </c>
      <c r="P737" s="12">
        <f t="shared" si="59"/>
        <v>42466.208333333328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55"/>
        <v>0.32896103896103895</v>
      </c>
      <c r="G738" s="4" t="s">
        <v>74</v>
      </c>
      <c r="H738">
        <v>29</v>
      </c>
      <c r="I738" s="9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>
        <f t="shared" si="57"/>
        <v>42055.25</v>
      </c>
      <c r="O738" s="12">
        <f t="shared" si="58"/>
        <v>42059.25</v>
      </c>
      <c r="P738" s="12">
        <f t="shared" si="59"/>
        <v>42059.25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55"/>
        <v>1.358918918918919</v>
      </c>
      <c r="G739" s="7" t="s">
        <v>20</v>
      </c>
      <c r="H739">
        <v>180</v>
      </c>
      <c r="I739" s="9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>
        <f t="shared" si="57"/>
        <v>42685.25</v>
      </c>
      <c r="O739" s="12">
        <f t="shared" si="58"/>
        <v>42697.25</v>
      </c>
      <c r="P739" s="12">
        <f t="shared" si="59"/>
        <v>42697.25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55"/>
        <v>2.0843373493975904E-2</v>
      </c>
      <c r="G740" s="5" t="s">
        <v>14</v>
      </c>
      <c r="H740">
        <v>15</v>
      </c>
      <c r="I740" s="9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>
        <f t="shared" si="57"/>
        <v>41959.25</v>
      </c>
      <c r="O740" s="12">
        <f t="shared" si="58"/>
        <v>41981.25</v>
      </c>
      <c r="P740" s="12">
        <f t="shared" si="59"/>
        <v>41981.25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55"/>
        <v>0.61</v>
      </c>
      <c r="G741" s="5" t="s">
        <v>14</v>
      </c>
      <c r="H741">
        <v>191</v>
      </c>
      <c r="I741" s="9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>
        <f t="shared" si="57"/>
        <v>41089.208333333336</v>
      </c>
      <c r="O741" s="12">
        <f t="shared" si="58"/>
        <v>41090.208333333336</v>
      </c>
      <c r="P741" s="12">
        <f t="shared" si="59"/>
        <v>41090.208333333336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55"/>
        <v>0.30037735849056602</v>
      </c>
      <c r="G742" s="5" t="s">
        <v>14</v>
      </c>
      <c r="H742">
        <v>16</v>
      </c>
      <c r="I742" s="9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>
        <f t="shared" si="57"/>
        <v>42769.25</v>
      </c>
      <c r="O742" s="12">
        <f t="shared" si="58"/>
        <v>42772.25</v>
      </c>
      <c r="P742" s="12">
        <f t="shared" si="59"/>
        <v>42772.25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55"/>
        <v>11.791666666666666</v>
      </c>
      <c r="G743" s="7" t="s">
        <v>20</v>
      </c>
      <c r="H743">
        <v>130</v>
      </c>
      <c r="I743" s="9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>
        <f t="shared" si="57"/>
        <v>40321.208333333336</v>
      </c>
      <c r="O743" s="12">
        <f t="shared" si="58"/>
        <v>40322.208333333336</v>
      </c>
      <c r="P743" s="12">
        <f t="shared" si="59"/>
        <v>40322.208333333336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55"/>
        <v>11.260833333333334</v>
      </c>
      <c r="G744" s="7" t="s">
        <v>20</v>
      </c>
      <c r="H744">
        <v>122</v>
      </c>
      <c r="I744" s="9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>
        <f t="shared" si="57"/>
        <v>40197.25</v>
      </c>
      <c r="O744" s="12">
        <f t="shared" si="58"/>
        <v>40239.25</v>
      </c>
      <c r="P744" s="12">
        <f t="shared" si="59"/>
        <v>40239.25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55"/>
        <v>0.12923076923076923</v>
      </c>
      <c r="G745" s="5" t="s">
        <v>14</v>
      </c>
      <c r="H745">
        <v>17</v>
      </c>
      <c r="I745" s="9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>
        <f t="shared" si="57"/>
        <v>42298.208333333328</v>
      </c>
      <c r="O745" s="12">
        <f t="shared" si="58"/>
        <v>42304.208333333328</v>
      </c>
      <c r="P745" s="12">
        <f t="shared" si="59"/>
        <v>42304.208333333328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55"/>
        <v>7.12</v>
      </c>
      <c r="G746" s="7" t="s">
        <v>20</v>
      </c>
      <c r="H746">
        <v>140</v>
      </c>
      <c r="I746" s="9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>
        <f t="shared" si="57"/>
        <v>43322.208333333328</v>
      </c>
      <c r="O746" s="12">
        <f t="shared" si="58"/>
        <v>43324.208333333328</v>
      </c>
      <c r="P746" s="12">
        <f t="shared" si="59"/>
        <v>43324.208333333328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55"/>
        <v>0.30304347826086958</v>
      </c>
      <c r="G747" s="5" t="s">
        <v>14</v>
      </c>
      <c r="H747">
        <v>34</v>
      </c>
      <c r="I747" s="9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>
        <f t="shared" si="57"/>
        <v>40328.208333333336</v>
      </c>
      <c r="O747" s="12">
        <f t="shared" si="58"/>
        <v>40355.208333333336</v>
      </c>
      <c r="P747" s="12">
        <f t="shared" si="59"/>
        <v>40355.208333333336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55"/>
        <v>2.1250896057347672</v>
      </c>
      <c r="G748" s="7" t="s">
        <v>20</v>
      </c>
      <c r="H748">
        <v>3388</v>
      </c>
      <c r="I748" s="9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>
        <f t="shared" si="57"/>
        <v>40825.208333333336</v>
      </c>
      <c r="O748" s="12">
        <f t="shared" si="58"/>
        <v>40830.208333333336</v>
      </c>
      <c r="P748" s="12">
        <f t="shared" si="59"/>
        <v>40830.208333333336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55"/>
        <v>2.2885714285714287</v>
      </c>
      <c r="G749" s="7" t="s">
        <v>20</v>
      </c>
      <c r="H749">
        <v>280</v>
      </c>
      <c r="I749" s="9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>
        <f t="shared" si="57"/>
        <v>40423.208333333336</v>
      </c>
      <c r="O749" s="12">
        <f t="shared" si="58"/>
        <v>40434.208333333336</v>
      </c>
      <c r="P749" s="12">
        <f t="shared" si="59"/>
        <v>40434.208333333336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55"/>
        <v>0.34959979476654696</v>
      </c>
      <c r="G750" s="4" t="s">
        <v>74</v>
      </c>
      <c r="H750">
        <v>614</v>
      </c>
      <c r="I750" s="9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>
        <f t="shared" si="57"/>
        <v>40238.25</v>
      </c>
      <c r="O750" s="12">
        <f t="shared" si="58"/>
        <v>40263.208333333336</v>
      </c>
      <c r="P750" s="12">
        <f t="shared" si="59"/>
        <v>40263.208333333336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55"/>
        <v>1.5729069767441861</v>
      </c>
      <c r="G751" s="7" t="s">
        <v>20</v>
      </c>
      <c r="H751">
        <v>366</v>
      </c>
      <c r="I751" s="9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>
        <f t="shared" si="57"/>
        <v>41920.208333333336</v>
      </c>
      <c r="O751" s="12">
        <f t="shared" si="58"/>
        <v>41932.208333333336</v>
      </c>
      <c r="P751" s="12">
        <f t="shared" si="59"/>
        <v>41932.208333333336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55"/>
        <v>0.01</v>
      </c>
      <c r="G752" s="5" t="s">
        <v>14</v>
      </c>
      <c r="H752">
        <v>1</v>
      </c>
      <c r="I752" s="9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>
        <f t="shared" si="57"/>
        <v>40360.208333333336</v>
      </c>
      <c r="O752" s="12">
        <f t="shared" si="58"/>
        <v>40385.208333333336</v>
      </c>
      <c r="P752" s="12">
        <f t="shared" si="59"/>
        <v>40385.208333333336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55"/>
        <v>2.3230555555555554</v>
      </c>
      <c r="G753" s="7" t="s">
        <v>20</v>
      </c>
      <c r="H753">
        <v>270</v>
      </c>
      <c r="I753" s="9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>
        <f t="shared" si="57"/>
        <v>42446.208333333328</v>
      </c>
      <c r="O753" s="12">
        <f t="shared" si="58"/>
        <v>42461.208333333328</v>
      </c>
      <c r="P753" s="12">
        <f t="shared" si="59"/>
        <v>42461.208333333328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55"/>
        <v>0.92448275862068963</v>
      </c>
      <c r="G754" s="4" t="s">
        <v>74</v>
      </c>
      <c r="H754">
        <v>114</v>
      </c>
      <c r="I754" s="9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>
        <f t="shared" si="57"/>
        <v>40395.208333333336</v>
      </c>
      <c r="O754" s="12">
        <f t="shared" si="58"/>
        <v>40413.208333333336</v>
      </c>
      <c r="P754" s="12">
        <f t="shared" si="59"/>
        <v>40413.208333333336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55"/>
        <v>2.5670212765957445</v>
      </c>
      <c r="G755" s="7" t="s">
        <v>20</v>
      </c>
      <c r="H755">
        <v>137</v>
      </c>
      <c r="I755" s="9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>
        <f t="shared" si="57"/>
        <v>40321.208333333336</v>
      </c>
      <c r="O755" s="12">
        <f t="shared" si="58"/>
        <v>40336.208333333336</v>
      </c>
      <c r="P755" s="12">
        <f t="shared" si="59"/>
        <v>40336.208333333336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55"/>
        <v>1.6847017045454546</v>
      </c>
      <c r="G756" s="7" t="s">
        <v>20</v>
      </c>
      <c r="H756">
        <v>3205</v>
      </c>
      <c r="I756" s="9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>
        <f t="shared" si="57"/>
        <v>41210.208333333336</v>
      </c>
      <c r="O756" s="12">
        <f t="shared" si="58"/>
        <v>41263.25</v>
      </c>
      <c r="P756" s="12">
        <f t="shared" si="59"/>
        <v>41263.25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55"/>
        <v>1.6657777777777778</v>
      </c>
      <c r="G757" s="7" t="s">
        <v>20</v>
      </c>
      <c r="H757">
        <v>288</v>
      </c>
      <c r="I757" s="9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>
        <f t="shared" si="57"/>
        <v>43096.25</v>
      </c>
      <c r="O757" s="12">
        <f t="shared" si="58"/>
        <v>43108.25</v>
      </c>
      <c r="P757" s="12">
        <f t="shared" si="59"/>
        <v>43108.25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55"/>
        <v>7.7207692307692311</v>
      </c>
      <c r="G758" s="7" t="s">
        <v>20</v>
      </c>
      <c r="H758">
        <v>148</v>
      </c>
      <c r="I758" s="9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>
        <f t="shared" si="57"/>
        <v>42024.25</v>
      </c>
      <c r="O758" s="12">
        <f t="shared" si="58"/>
        <v>42030.25</v>
      </c>
      <c r="P758" s="12">
        <f t="shared" si="59"/>
        <v>42030.25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55"/>
        <v>4.0685714285714285</v>
      </c>
      <c r="G759" s="7" t="s">
        <v>20</v>
      </c>
      <c r="H759">
        <v>114</v>
      </c>
      <c r="I759" s="9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>
        <f t="shared" si="57"/>
        <v>40675.208333333336</v>
      </c>
      <c r="O759" s="12">
        <f t="shared" si="58"/>
        <v>40679.208333333336</v>
      </c>
      <c r="P759" s="12">
        <f t="shared" si="59"/>
        <v>40679.208333333336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55"/>
        <v>5.6420608108108112</v>
      </c>
      <c r="G760" s="7" t="s">
        <v>20</v>
      </c>
      <c r="H760">
        <v>1518</v>
      </c>
      <c r="I760" s="9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>
        <f t="shared" si="57"/>
        <v>41936.208333333336</v>
      </c>
      <c r="O760" s="12">
        <f t="shared" si="58"/>
        <v>41945.208333333336</v>
      </c>
      <c r="P760" s="12">
        <f t="shared" si="59"/>
        <v>41945.208333333336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55"/>
        <v>0.6842686567164179</v>
      </c>
      <c r="G761" s="5" t="s">
        <v>14</v>
      </c>
      <c r="H761">
        <v>1274</v>
      </c>
      <c r="I761" s="9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>
        <f t="shared" si="57"/>
        <v>43136.25</v>
      </c>
      <c r="O761" s="12">
        <f t="shared" si="58"/>
        <v>43166.25</v>
      </c>
      <c r="P761" s="12">
        <f t="shared" si="59"/>
        <v>43166.25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55"/>
        <v>0.34351966873706002</v>
      </c>
      <c r="G762" s="5" t="s">
        <v>14</v>
      </c>
      <c r="H762">
        <v>210</v>
      </c>
      <c r="I762" s="9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>
        <f t="shared" si="57"/>
        <v>43678.208333333328</v>
      </c>
      <c r="O762" s="12">
        <f t="shared" si="58"/>
        <v>43707.208333333328</v>
      </c>
      <c r="P762" s="12">
        <f t="shared" si="59"/>
        <v>43707.208333333328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55"/>
        <v>6.5545454545454547</v>
      </c>
      <c r="G763" s="7" t="s">
        <v>20</v>
      </c>
      <c r="H763">
        <v>166</v>
      </c>
      <c r="I763" s="9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>
        <f t="shared" si="57"/>
        <v>42938.208333333328</v>
      </c>
      <c r="O763" s="12">
        <f t="shared" si="58"/>
        <v>42943.208333333328</v>
      </c>
      <c r="P763" s="12">
        <f t="shared" si="59"/>
        <v>42943.208333333328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55"/>
        <v>1.7725714285714285</v>
      </c>
      <c r="G764" s="7" t="s">
        <v>20</v>
      </c>
      <c r="H764">
        <v>100</v>
      </c>
      <c r="I764" s="9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>
        <f t="shared" si="57"/>
        <v>41241.25</v>
      </c>
      <c r="O764" s="12">
        <f t="shared" si="58"/>
        <v>41252.25</v>
      </c>
      <c r="P764" s="12">
        <f t="shared" si="59"/>
        <v>41252.25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55"/>
        <v>1.1317857142857144</v>
      </c>
      <c r="G765" s="7" t="s">
        <v>20</v>
      </c>
      <c r="H765">
        <v>235</v>
      </c>
      <c r="I765" s="9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>
        <f t="shared" si="57"/>
        <v>41037.208333333336</v>
      </c>
      <c r="O765" s="12">
        <f t="shared" si="58"/>
        <v>41072.208333333336</v>
      </c>
      <c r="P765" s="12">
        <f t="shared" si="59"/>
        <v>41072.208333333336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55"/>
        <v>7.2818181818181822</v>
      </c>
      <c r="G766" s="7" t="s">
        <v>20</v>
      </c>
      <c r="H766">
        <v>148</v>
      </c>
      <c r="I766" s="9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>
        <f t="shared" si="57"/>
        <v>40676.208333333336</v>
      </c>
      <c r="O766" s="12">
        <f t="shared" si="58"/>
        <v>40684.208333333336</v>
      </c>
      <c r="P766" s="12">
        <f t="shared" si="59"/>
        <v>40684.208333333336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55"/>
        <v>2.0833333333333335</v>
      </c>
      <c r="G767" s="7" t="s">
        <v>20</v>
      </c>
      <c r="H767">
        <v>198</v>
      </c>
      <c r="I767" s="9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>
        <f t="shared" si="57"/>
        <v>42840.208333333328</v>
      </c>
      <c r="O767" s="12">
        <f t="shared" si="58"/>
        <v>42865.208333333328</v>
      </c>
      <c r="P767" s="12">
        <f t="shared" si="59"/>
        <v>42865.208333333328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55"/>
        <v>0.31171232876712329</v>
      </c>
      <c r="G768" s="5" t="s">
        <v>14</v>
      </c>
      <c r="H768">
        <v>248</v>
      </c>
      <c r="I768" s="9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>
        <f t="shared" si="57"/>
        <v>43362.208333333328</v>
      </c>
      <c r="O768" s="12">
        <f t="shared" si="58"/>
        <v>43363.208333333328</v>
      </c>
      <c r="P768" s="12">
        <f t="shared" si="59"/>
        <v>43363.208333333328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55"/>
        <v>0.56967078189300413</v>
      </c>
      <c r="G769" s="5" t="s">
        <v>14</v>
      </c>
      <c r="H769">
        <v>513</v>
      </c>
      <c r="I769" s="9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>
        <f t="shared" si="57"/>
        <v>42283.208333333328</v>
      </c>
      <c r="O769" s="12">
        <f t="shared" si="58"/>
        <v>42328.25</v>
      </c>
      <c r="P769" s="12">
        <f t="shared" si="59"/>
        <v>42328.25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55"/>
        <v>2.31</v>
      </c>
      <c r="G770" s="7" t="s">
        <v>20</v>
      </c>
      <c r="H770">
        <v>150</v>
      </c>
      <c r="I770" s="9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>
        <f t="shared" si="57"/>
        <v>41619.25</v>
      </c>
      <c r="O770" s="12">
        <f t="shared" si="58"/>
        <v>41634.25</v>
      </c>
      <c r="P770" s="12">
        <f t="shared" si="59"/>
        <v>41634.25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60">(E771/D771)</f>
        <v>0.86867834394904464</v>
      </c>
      <c r="G771" s="5" t="s">
        <v>14</v>
      </c>
      <c r="H771">
        <v>3410</v>
      </c>
      <c r="I771" s="9">
        <f t="shared" ref="I771:I834" si="61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>
        <f t="shared" ref="N771:N834" si="62">(((L771/60)/60)/24)+DATE(1970,1,1)</f>
        <v>41501.208333333336</v>
      </c>
      <c r="O771" s="12">
        <f t="shared" ref="O771:O834" si="63">(((M771/60)/60)/24)+DATE(1970,1,1)</f>
        <v>41527.208333333336</v>
      </c>
      <c r="P771" s="12">
        <f t="shared" ref="P771:P834" si="64">(((M771/60)/60)/24+DATE(1970,1,1))</f>
        <v>41527.208333333336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60"/>
        <v>2.7074418604651163</v>
      </c>
      <c r="G772" s="7" t="s">
        <v>20</v>
      </c>
      <c r="H772">
        <v>216</v>
      </c>
      <c r="I772" s="9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>
        <f t="shared" si="62"/>
        <v>41743.208333333336</v>
      </c>
      <c r="O772" s="12">
        <f t="shared" si="63"/>
        <v>41750.208333333336</v>
      </c>
      <c r="P772" s="12">
        <f t="shared" si="64"/>
        <v>41750.208333333336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60"/>
        <v>0.49446428571428569</v>
      </c>
      <c r="G773" s="4" t="s">
        <v>74</v>
      </c>
      <c r="H773">
        <v>26</v>
      </c>
      <c r="I773" s="9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>
        <f t="shared" si="62"/>
        <v>43491.25</v>
      </c>
      <c r="O773" s="12">
        <f t="shared" si="63"/>
        <v>43518.25</v>
      </c>
      <c r="P773" s="12">
        <f t="shared" si="64"/>
        <v>43518.25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60"/>
        <v>1.1335962566844919</v>
      </c>
      <c r="G774" s="7" t="s">
        <v>20</v>
      </c>
      <c r="H774">
        <v>5139</v>
      </c>
      <c r="I774" s="9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>
        <f t="shared" si="62"/>
        <v>43505.25</v>
      </c>
      <c r="O774" s="12">
        <f t="shared" si="63"/>
        <v>43509.25</v>
      </c>
      <c r="P774" s="12">
        <f t="shared" si="64"/>
        <v>43509.25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60"/>
        <v>1.9055555555555554</v>
      </c>
      <c r="G775" s="7" t="s">
        <v>20</v>
      </c>
      <c r="H775">
        <v>2353</v>
      </c>
      <c r="I775" s="9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>
        <f t="shared" si="62"/>
        <v>42838.208333333328</v>
      </c>
      <c r="O775" s="12">
        <f t="shared" si="63"/>
        <v>42848.208333333328</v>
      </c>
      <c r="P775" s="12">
        <f t="shared" si="64"/>
        <v>42848.208333333328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60"/>
        <v>1.355</v>
      </c>
      <c r="G776" s="7" t="s">
        <v>20</v>
      </c>
      <c r="H776">
        <v>78</v>
      </c>
      <c r="I776" s="9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>
        <f t="shared" si="62"/>
        <v>42513.208333333328</v>
      </c>
      <c r="O776" s="12">
        <f t="shared" si="63"/>
        <v>42554.208333333328</v>
      </c>
      <c r="P776" s="12">
        <f t="shared" si="64"/>
        <v>42554.208333333328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60"/>
        <v>0.10297872340425532</v>
      </c>
      <c r="G777" s="5" t="s">
        <v>14</v>
      </c>
      <c r="H777">
        <v>10</v>
      </c>
      <c r="I777" s="9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>
        <f t="shared" si="62"/>
        <v>41949.25</v>
      </c>
      <c r="O777" s="12">
        <f t="shared" si="63"/>
        <v>41959.25</v>
      </c>
      <c r="P777" s="12">
        <f t="shared" si="64"/>
        <v>41959.25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60"/>
        <v>0.65544223826714798</v>
      </c>
      <c r="G778" s="5" t="s">
        <v>14</v>
      </c>
      <c r="H778">
        <v>2201</v>
      </c>
      <c r="I778" s="9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>
        <f t="shared" si="62"/>
        <v>43650.208333333328</v>
      </c>
      <c r="O778" s="12">
        <f t="shared" si="63"/>
        <v>43668.208333333328</v>
      </c>
      <c r="P778" s="12">
        <f t="shared" si="64"/>
        <v>43668.208333333328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60"/>
        <v>0.49026652452025588</v>
      </c>
      <c r="G779" s="5" t="s">
        <v>14</v>
      </c>
      <c r="H779">
        <v>676</v>
      </c>
      <c r="I779" s="9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>
        <f t="shared" si="62"/>
        <v>40809.208333333336</v>
      </c>
      <c r="O779" s="12">
        <f t="shared" si="63"/>
        <v>40838.208333333336</v>
      </c>
      <c r="P779" s="12">
        <f t="shared" si="64"/>
        <v>40838.208333333336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60"/>
        <v>7.8792307692307695</v>
      </c>
      <c r="G780" s="7" t="s">
        <v>20</v>
      </c>
      <c r="H780">
        <v>174</v>
      </c>
      <c r="I780" s="9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>
        <f t="shared" si="62"/>
        <v>40768.208333333336</v>
      </c>
      <c r="O780" s="12">
        <f t="shared" si="63"/>
        <v>40773.208333333336</v>
      </c>
      <c r="P780" s="12">
        <f t="shared" si="64"/>
        <v>40773.208333333336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60"/>
        <v>0.80306347746090156</v>
      </c>
      <c r="G781" s="5" t="s">
        <v>14</v>
      </c>
      <c r="H781">
        <v>831</v>
      </c>
      <c r="I781" s="9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>
        <f t="shared" si="62"/>
        <v>42230.208333333328</v>
      </c>
      <c r="O781" s="12">
        <f t="shared" si="63"/>
        <v>42239.208333333328</v>
      </c>
      <c r="P781" s="12">
        <f t="shared" si="64"/>
        <v>42239.208333333328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60"/>
        <v>1.0629411764705883</v>
      </c>
      <c r="G782" s="7" t="s">
        <v>20</v>
      </c>
      <c r="H782">
        <v>164</v>
      </c>
      <c r="I782" s="9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>
        <f t="shared" si="62"/>
        <v>42573.208333333328</v>
      </c>
      <c r="O782" s="12">
        <f t="shared" si="63"/>
        <v>42592.208333333328</v>
      </c>
      <c r="P782" s="12">
        <f t="shared" si="64"/>
        <v>42592.208333333328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60"/>
        <v>0.50735632183908042</v>
      </c>
      <c r="G783" s="4" t="s">
        <v>74</v>
      </c>
      <c r="H783">
        <v>56</v>
      </c>
      <c r="I783" s="9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>
        <f t="shared" si="62"/>
        <v>40482.208333333336</v>
      </c>
      <c r="O783" s="12">
        <f t="shared" si="63"/>
        <v>40533.25</v>
      </c>
      <c r="P783" s="12">
        <f t="shared" si="64"/>
        <v>40533.25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60"/>
        <v>2.153137254901961</v>
      </c>
      <c r="G784" s="7" t="s">
        <v>20</v>
      </c>
      <c r="H784">
        <v>161</v>
      </c>
      <c r="I784" s="9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>
        <f t="shared" si="62"/>
        <v>40603.25</v>
      </c>
      <c r="O784" s="12">
        <f t="shared" si="63"/>
        <v>40631.208333333336</v>
      </c>
      <c r="P784" s="12">
        <f t="shared" si="64"/>
        <v>40631.208333333336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60"/>
        <v>1.4122972972972974</v>
      </c>
      <c r="G785" s="7" t="s">
        <v>20</v>
      </c>
      <c r="H785">
        <v>138</v>
      </c>
      <c r="I785" s="9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>
        <f t="shared" si="62"/>
        <v>41625.25</v>
      </c>
      <c r="O785" s="12">
        <f t="shared" si="63"/>
        <v>41632.25</v>
      </c>
      <c r="P785" s="12">
        <f t="shared" si="64"/>
        <v>41632.25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60"/>
        <v>1.1533745781777278</v>
      </c>
      <c r="G786" s="7" t="s">
        <v>20</v>
      </c>
      <c r="H786">
        <v>3308</v>
      </c>
      <c r="I786" s="9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>
        <f t="shared" si="62"/>
        <v>42435.25</v>
      </c>
      <c r="O786" s="12">
        <f t="shared" si="63"/>
        <v>42446.208333333328</v>
      </c>
      <c r="P786" s="12">
        <f t="shared" si="64"/>
        <v>42446.208333333328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60"/>
        <v>1.9311940298507462</v>
      </c>
      <c r="G787" s="7" t="s">
        <v>20</v>
      </c>
      <c r="H787">
        <v>127</v>
      </c>
      <c r="I787" s="9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>
        <f t="shared" si="62"/>
        <v>43582.208333333328</v>
      </c>
      <c r="O787" s="12">
        <f t="shared" si="63"/>
        <v>43616.208333333328</v>
      </c>
      <c r="P787" s="12">
        <f t="shared" si="64"/>
        <v>43616.208333333328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60"/>
        <v>7.2973333333333334</v>
      </c>
      <c r="G788" s="7" t="s">
        <v>20</v>
      </c>
      <c r="H788">
        <v>207</v>
      </c>
      <c r="I788" s="9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>
        <f t="shared" si="62"/>
        <v>43186.208333333328</v>
      </c>
      <c r="O788" s="12">
        <f t="shared" si="63"/>
        <v>43193.208333333328</v>
      </c>
      <c r="P788" s="12">
        <f t="shared" si="64"/>
        <v>43193.208333333328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60"/>
        <v>0.99663398692810456</v>
      </c>
      <c r="G789" s="5" t="s">
        <v>14</v>
      </c>
      <c r="H789">
        <v>859</v>
      </c>
      <c r="I789" s="9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>
        <f t="shared" si="62"/>
        <v>40684.208333333336</v>
      </c>
      <c r="O789" s="12">
        <f t="shared" si="63"/>
        <v>40693.208333333336</v>
      </c>
      <c r="P789" s="12">
        <f t="shared" si="64"/>
        <v>40693.208333333336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60"/>
        <v>0.88166666666666671</v>
      </c>
      <c r="G790" s="6" t="s">
        <v>47</v>
      </c>
      <c r="H790">
        <v>31</v>
      </c>
      <c r="I790" s="9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>
        <f t="shared" si="62"/>
        <v>41202.208333333336</v>
      </c>
      <c r="O790" s="12">
        <f t="shared" si="63"/>
        <v>41223.25</v>
      </c>
      <c r="P790" s="12">
        <f t="shared" si="64"/>
        <v>41223.25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60"/>
        <v>0.37233333333333335</v>
      </c>
      <c r="G791" s="5" t="s">
        <v>14</v>
      </c>
      <c r="H791">
        <v>45</v>
      </c>
      <c r="I791" s="9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>
        <f t="shared" si="62"/>
        <v>41786.208333333336</v>
      </c>
      <c r="O791" s="12">
        <f t="shared" si="63"/>
        <v>41823.208333333336</v>
      </c>
      <c r="P791" s="12">
        <f t="shared" si="64"/>
        <v>41823.208333333336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60"/>
        <v>0.30540075309306081</v>
      </c>
      <c r="G792" s="4" t="s">
        <v>74</v>
      </c>
      <c r="H792">
        <v>1113</v>
      </c>
      <c r="I792" s="9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>
        <f t="shared" si="62"/>
        <v>40223.25</v>
      </c>
      <c r="O792" s="12">
        <f t="shared" si="63"/>
        <v>40229.25</v>
      </c>
      <c r="P792" s="12">
        <f t="shared" si="64"/>
        <v>40229.25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60"/>
        <v>0.25714285714285712</v>
      </c>
      <c r="G793" s="5" t="s">
        <v>14</v>
      </c>
      <c r="H793">
        <v>6</v>
      </c>
      <c r="I793" s="9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>
        <f t="shared" si="62"/>
        <v>42715.25</v>
      </c>
      <c r="O793" s="12">
        <f t="shared" si="63"/>
        <v>42731.25</v>
      </c>
      <c r="P793" s="12">
        <f t="shared" si="64"/>
        <v>42731.25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60"/>
        <v>0.34</v>
      </c>
      <c r="G794" s="5" t="s">
        <v>14</v>
      </c>
      <c r="H794">
        <v>7</v>
      </c>
      <c r="I794" s="9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>
        <f t="shared" si="62"/>
        <v>41451.208333333336</v>
      </c>
      <c r="O794" s="12">
        <f t="shared" si="63"/>
        <v>41479.208333333336</v>
      </c>
      <c r="P794" s="12">
        <f t="shared" si="64"/>
        <v>41479.208333333336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60"/>
        <v>11.859090909090909</v>
      </c>
      <c r="G795" s="7" t="s">
        <v>20</v>
      </c>
      <c r="H795">
        <v>181</v>
      </c>
      <c r="I795" s="9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>
        <f t="shared" si="62"/>
        <v>41450.208333333336</v>
      </c>
      <c r="O795" s="12">
        <f t="shared" si="63"/>
        <v>41454.208333333336</v>
      </c>
      <c r="P795" s="12">
        <f t="shared" si="64"/>
        <v>41454.208333333336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60"/>
        <v>1.2539393939393939</v>
      </c>
      <c r="G796" s="7" t="s">
        <v>20</v>
      </c>
      <c r="H796">
        <v>110</v>
      </c>
      <c r="I796" s="9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>
        <f t="shared" si="62"/>
        <v>43091.25</v>
      </c>
      <c r="O796" s="12">
        <f t="shared" si="63"/>
        <v>43103.25</v>
      </c>
      <c r="P796" s="12">
        <f t="shared" si="64"/>
        <v>43103.25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60"/>
        <v>0.14394366197183098</v>
      </c>
      <c r="G797" s="5" t="s">
        <v>14</v>
      </c>
      <c r="H797">
        <v>31</v>
      </c>
      <c r="I797" s="9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>
        <f t="shared" si="62"/>
        <v>42675.208333333328</v>
      </c>
      <c r="O797" s="12">
        <f t="shared" si="63"/>
        <v>42678.208333333328</v>
      </c>
      <c r="P797" s="12">
        <f t="shared" si="64"/>
        <v>42678.208333333328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60"/>
        <v>0.54807692307692313</v>
      </c>
      <c r="G798" s="5" t="s">
        <v>14</v>
      </c>
      <c r="H798">
        <v>78</v>
      </c>
      <c r="I798" s="9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>
        <f t="shared" si="62"/>
        <v>41859.208333333336</v>
      </c>
      <c r="O798" s="12">
        <f t="shared" si="63"/>
        <v>41866.208333333336</v>
      </c>
      <c r="P798" s="12">
        <f t="shared" si="64"/>
        <v>41866.208333333336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60"/>
        <v>1.0963157894736841</v>
      </c>
      <c r="G799" s="7" t="s">
        <v>20</v>
      </c>
      <c r="H799">
        <v>185</v>
      </c>
      <c r="I799" s="9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>
        <f t="shared" si="62"/>
        <v>43464.25</v>
      </c>
      <c r="O799" s="12">
        <f t="shared" si="63"/>
        <v>43487.25</v>
      </c>
      <c r="P799" s="12">
        <f t="shared" si="64"/>
        <v>43487.25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60"/>
        <v>1.8847058823529412</v>
      </c>
      <c r="G800" s="7" t="s">
        <v>20</v>
      </c>
      <c r="H800">
        <v>121</v>
      </c>
      <c r="I800" s="9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>
        <f t="shared" si="62"/>
        <v>41060.208333333336</v>
      </c>
      <c r="O800" s="12">
        <f t="shared" si="63"/>
        <v>41088.208333333336</v>
      </c>
      <c r="P800" s="12">
        <f t="shared" si="64"/>
        <v>41088.208333333336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60"/>
        <v>0.87008284023668636</v>
      </c>
      <c r="G801" s="5" t="s">
        <v>14</v>
      </c>
      <c r="H801">
        <v>1225</v>
      </c>
      <c r="I801" s="9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>
        <f t="shared" si="62"/>
        <v>42399.25</v>
      </c>
      <c r="O801" s="12">
        <f t="shared" si="63"/>
        <v>42403.25</v>
      </c>
      <c r="P801" s="12">
        <f t="shared" si="64"/>
        <v>42403.25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60"/>
        <v>0.01</v>
      </c>
      <c r="G802" s="5" t="s">
        <v>14</v>
      </c>
      <c r="H802">
        <v>1</v>
      </c>
      <c r="I802" s="9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>
        <f t="shared" si="62"/>
        <v>42167.208333333328</v>
      </c>
      <c r="O802" s="12">
        <f t="shared" si="63"/>
        <v>42171.208333333328</v>
      </c>
      <c r="P802" s="12">
        <f t="shared" si="64"/>
        <v>42171.208333333328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60"/>
        <v>2.0291304347826089</v>
      </c>
      <c r="G803" s="7" t="s">
        <v>20</v>
      </c>
      <c r="H803">
        <v>106</v>
      </c>
      <c r="I803" s="9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>
        <f t="shared" si="62"/>
        <v>43830.25</v>
      </c>
      <c r="O803" s="12">
        <f t="shared" si="63"/>
        <v>43852.25</v>
      </c>
      <c r="P803" s="12">
        <f t="shared" si="64"/>
        <v>43852.25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60"/>
        <v>1.9703225806451612</v>
      </c>
      <c r="G804" s="7" t="s">
        <v>20</v>
      </c>
      <c r="H804">
        <v>142</v>
      </c>
      <c r="I804" s="9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>
        <f t="shared" si="62"/>
        <v>43650.208333333328</v>
      </c>
      <c r="O804" s="12">
        <f t="shared" si="63"/>
        <v>43652.208333333328</v>
      </c>
      <c r="P804" s="12">
        <f t="shared" si="64"/>
        <v>43652.208333333328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60"/>
        <v>1.07</v>
      </c>
      <c r="G805" s="7" t="s">
        <v>20</v>
      </c>
      <c r="H805">
        <v>233</v>
      </c>
      <c r="I805" s="9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>
        <f t="shared" si="62"/>
        <v>43492.25</v>
      </c>
      <c r="O805" s="12">
        <f t="shared" si="63"/>
        <v>43526.25</v>
      </c>
      <c r="P805" s="12">
        <f t="shared" si="64"/>
        <v>43526.25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60"/>
        <v>2.6873076923076922</v>
      </c>
      <c r="G806" s="7" t="s">
        <v>20</v>
      </c>
      <c r="H806">
        <v>218</v>
      </c>
      <c r="I806" s="9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>
        <f t="shared" si="62"/>
        <v>43102.25</v>
      </c>
      <c r="O806" s="12">
        <f t="shared" si="63"/>
        <v>43122.25</v>
      </c>
      <c r="P806" s="12">
        <f t="shared" si="64"/>
        <v>43122.25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60"/>
        <v>0.50845360824742269</v>
      </c>
      <c r="G807" s="5" t="s">
        <v>14</v>
      </c>
      <c r="H807">
        <v>67</v>
      </c>
      <c r="I807" s="9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>
        <f t="shared" si="62"/>
        <v>41958.25</v>
      </c>
      <c r="O807" s="12">
        <f t="shared" si="63"/>
        <v>42009.25</v>
      </c>
      <c r="P807" s="12">
        <f t="shared" si="64"/>
        <v>42009.25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60"/>
        <v>11.802857142857142</v>
      </c>
      <c r="G808" s="7" t="s">
        <v>20</v>
      </c>
      <c r="H808">
        <v>76</v>
      </c>
      <c r="I808" s="9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>
        <f t="shared" si="62"/>
        <v>40973.25</v>
      </c>
      <c r="O808" s="12">
        <f t="shared" si="63"/>
        <v>40997.208333333336</v>
      </c>
      <c r="P808" s="12">
        <f t="shared" si="64"/>
        <v>40997.208333333336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60"/>
        <v>2.64</v>
      </c>
      <c r="G809" s="7" t="s">
        <v>20</v>
      </c>
      <c r="H809">
        <v>43</v>
      </c>
      <c r="I809" s="9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>
        <f t="shared" si="62"/>
        <v>43753.208333333328</v>
      </c>
      <c r="O809" s="12">
        <f t="shared" si="63"/>
        <v>43797.25</v>
      </c>
      <c r="P809" s="12">
        <f t="shared" si="64"/>
        <v>43797.25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60"/>
        <v>0.30442307692307691</v>
      </c>
      <c r="G810" s="5" t="s">
        <v>14</v>
      </c>
      <c r="H810">
        <v>19</v>
      </c>
      <c r="I810" s="9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>
        <f t="shared" si="62"/>
        <v>42507.208333333328</v>
      </c>
      <c r="O810" s="12">
        <f t="shared" si="63"/>
        <v>42524.208333333328</v>
      </c>
      <c r="P810" s="12">
        <f t="shared" si="64"/>
        <v>42524.208333333328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60"/>
        <v>0.62880681818181816</v>
      </c>
      <c r="G811" s="5" t="s">
        <v>14</v>
      </c>
      <c r="H811">
        <v>2108</v>
      </c>
      <c r="I811" s="9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>
        <f t="shared" si="62"/>
        <v>41135.208333333336</v>
      </c>
      <c r="O811" s="12">
        <f t="shared" si="63"/>
        <v>41136.208333333336</v>
      </c>
      <c r="P811" s="12">
        <f t="shared" si="64"/>
        <v>41136.208333333336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60"/>
        <v>1.9312499999999999</v>
      </c>
      <c r="G812" s="7" t="s">
        <v>20</v>
      </c>
      <c r="H812">
        <v>221</v>
      </c>
      <c r="I812" s="9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>
        <f t="shared" si="62"/>
        <v>43067.25</v>
      </c>
      <c r="O812" s="12">
        <f t="shared" si="63"/>
        <v>43077.25</v>
      </c>
      <c r="P812" s="12">
        <f t="shared" si="64"/>
        <v>43077.25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60"/>
        <v>0.77102702702702708</v>
      </c>
      <c r="G813" s="5" t="s">
        <v>14</v>
      </c>
      <c r="H813">
        <v>679</v>
      </c>
      <c r="I813" s="9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>
        <f t="shared" si="62"/>
        <v>42378.25</v>
      </c>
      <c r="O813" s="12">
        <f t="shared" si="63"/>
        <v>42380.25</v>
      </c>
      <c r="P813" s="12">
        <f t="shared" si="64"/>
        <v>42380.25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60"/>
        <v>2.2552763819095478</v>
      </c>
      <c r="G814" s="7" t="s">
        <v>20</v>
      </c>
      <c r="H814">
        <v>2805</v>
      </c>
      <c r="I814" s="9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>
        <f t="shared" si="62"/>
        <v>43206.208333333328</v>
      </c>
      <c r="O814" s="12">
        <f t="shared" si="63"/>
        <v>43211.208333333328</v>
      </c>
      <c r="P814" s="12">
        <f t="shared" si="64"/>
        <v>43211.208333333328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60"/>
        <v>2.3940625</v>
      </c>
      <c r="G815" s="7" t="s">
        <v>20</v>
      </c>
      <c r="H815">
        <v>68</v>
      </c>
      <c r="I815" s="9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>
        <f t="shared" si="62"/>
        <v>41148.208333333336</v>
      </c>
      <c r="O815" s="12">
        <f t="shared" si="63"/>
        <v>41158.208333333336</v>
      </c>
      <c r="P815" s="12">
        <f t="shared" si="64"/>
        <v>41158.208333333336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60"/>
        <v>0.921875</v>
      </c>
      <c r="G816" s="5" t="s">
        <v>14</v>
      </c>
      <c r="H816">
        <v>36</v>
      </c>
      <c r="I816" s="9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>
        <f t="shared" si="62"/>
        <v>42517.208333333328</v>
      </c>
      <c r="O816" s="12">
        <f t="shared" si="63"/>
        <v>42519.208333333328</v>
      </c>
      <c r="P816" s="12">
        <f t="shared" si="64"/>
        <v>42519.208333333328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60"/>
        <v>1.3023333333333333</v>
      </c>
      <c r="G817" s="7" t="s">
        <v>20</v>
      </c>
      <c r="H817">
        <v>183</v>
      </c>
      <c r="I817" s="9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>
        <f t="shared" si="62"/>
        <v>43068.25</v>
      </c>
      <c r="O817" s="12">
        <f t="shared" si="63"/>
        <v>43094.25</v>
      </c>
      <c r="P817" s="12">
        <f t="shared" si="64"/>
        <v>43094.25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60"/>
        <v>6.1521739130434785</v>
      </c>
      <c r="G818" s="7" t="s">
        <v>20</v>
      </c>
      <c r="H818">
        <v>133</v>
      </c>
      <c r="I818" s="9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>
        <f t="shared" si="62"/>
        <v>41680.25</v>
      </c>
      <c r="O818" s="12">
        <f t="shared" si="63"/>
        <v>41682.25</v>
      </c>
      <c r="P818" s="12">
        <f t="shared" si="64"/>
        <v>41682.25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60"/>
        <v>3.687953216374269</v>
      </c>
      <c r="G819" s="7" t="s">
        <v>20</v>
      </c>
      <c r="H819">
        <v>2489</v>
      </c>
      <c r="I819" s="9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>
        <f t="shared" si="62"/>
        <v>43589.208333333328</v>
      </c>
      <c r="O819" s="12">
        <f t="shared" si="63"/>
        <v>43617.208333333328</v>
      </c>
      <c r="P819" s="12">
        <f t="shared" si="64"/>
        <v>43617.208333333328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60"/>
        <v>10.948571428571428</v>
      </c>
      <c r="G820" s="7" t="s">
        <v>20</v>
      </c>
      <c r="H820">
        <v>69</v>
      </c>
      <c r="I820" s="9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>
        <f t="shared" si="62"/>
        <v>43486.25</v>
      </c>
      <c r="O820" s="12">
        <f t="shared" si="63"/>
        <v>43499.25</v>
      </c>
      <c r="P820" s="12">
        <f t="shared" si="64"/>
        <v>43499.25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60"/>
        <v>0.50662921348314605</v>
      </c>
      <c r="G821" s="5" t="s">
        <v>14</v>
      </c>
      <c r="H821">
        <v>47</v>
      </c>
      <c r="I821" s="9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>
        <f t="shared" si="62"/>
        <v>41237.25</v>
      </c>
      <c r="O821" s="12">
        <f t="shared" si="63"/>
        <v>41252.25</v>
      </c>
      <c r="P821" s="12">
        <f t="shared" si="64"/>
        <v>41252.25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60"/>
        <v>8.0060000000000002</v>
      </c>
      <c r="G822" s="7" t="s">
        <v>20</v>
      </c>
      <c r="H822">
        <v>279</v>
      </c>
      <c r="I822" s="9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>
        <f t="shared" si="62"/>
        <v>43310.208333333328</v>
      </c>
      <c r="O822" s="12">
        <f t="shared" si="63"/>
        <v>43323.208333333328</v>
      </c>
      <c r="P822" s="12">
        <f t="shared" si="64"/>
        <v>43323.208333333328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60"/>
        <v>2.9128571428571428</v>
      </c>
      <c r="G823" s="7" t="s">
        <v>20</v>
      </c>
      <c r="H823">
        <v>210</v>
      </c>
      <c r="I823" s="9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>
        <f t="shared" si="62"/>
        <v>42794.25</v>
      </c>
      <c r="O823" s="12">
        <f t="shared" si="63"/>
        <v>42807.208333333328</v>
      </c>
      <c r="P823" s="12">
        <f t="shared" si="64"/>
        <v>42807.208333333328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60"/>
        <v>3.4996666666666667</v>
      </c>
      <c r="G824" s="7" t="s">
        <v>20</v>
      </c>
      <c r="H824">
        <v>2100</v>
      </c>
      <c r="I824" s="9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>
        <f t="shared" si="62"/>
        <v>41698.25</v>
      </c>
      <c r="O824" s="12">
        <f t="shared" si="63"/>
        <v>41715.208333333336</v>
      </c>
      <c r="P824" s="12">
        <f t="shared" si="64"/>
        <v>41715.208333333336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60"/>
        <v>3.5707317073170732</v>
      </c>
      <c r="G825" s="7" t="s">
        <v>20</v>
      </c>
      <c r="H825">
        <v>252</v>
      </c>
      <c r="I825" s="9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>
        <f t="shared" si="62"/>
        <v>41892.208333333336</v>
      </c>
      <c r="O825" s="12">
        <f t="shared" si="63"/>
        <v>41917.208333333336</v>
      </c>
      <c r="P825" s="12">
        <f t="shared" si="64"/>
        <v>41917.208333333336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60"/>
        <v>1.2648941176470587</v>
      </c>
      <c r="G826" s="7" t="s">
        <v>20</v>
      </c>
      <c r="H826">
        <v>1280</v>
      </c>
      <c r="I826" s="9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>
        <f t="shared" si="62"/>
        <v>40348.208333333336</v>
      </c>
      <c r="O826" s="12">
        <f t="shared" si="63"/>
        <v>40380.208333333336</v>
      </c>
      <c r="P826" s="12">
        <f t="shared" si="64"/>
        <v>40380.208333333336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60"/>
        <v>3.875</v>
      </c>
      <c r="G827" s="7" t="s">
        <v>20</v>
      </c>
      <c r="H827">
        <v>157</v>
      </c>
      <c r="I827" s="9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>
        <f t="shared" si="62"/>
        <v>42941.208333333328</v>
      </c>
      <c r="O827" s="12">
        <f t="shared" si="63"/>
        <v>42953.208333333328</v>
      </c>
      <c r="P827" s="12">
        <f t="shared" si="64"/>
        <v>42953.208333333328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60"/>
        <v>4.5703571428571426</v>
      </c>
      <c r="G828" s="7" t="s">
        <v>20</v>
      </c>
      <c r="H828">
        <v>194</v>
      </c>
      <c r="I828" s="9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>
        <f t="shared" si="62"/>
        <v>40525.25</v>
      </c>
      <c r="O828" s="12">
        <f t="shared" si="63"/>
        <v>40553.25</v>
      </c>
      <c r="P828" s="12">
        <f t="shared" si="64"/>
        <v>40553.25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60"/>
        <v>2.6669565217391304</v>
      </c>
      <c r="G829" s="7" t="s">
        <v>20</v>
      </c>
      <c r="H829">
        <v>82</v>
      </c>
      <c r="I829" s="9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>
        <f t="shared" si="62"/>
        <v>40666.208333333336</v>
      </c>
      <c r="O829" s="12">
        <f t="shared" si="63"/>
        <v>40678.208333333336</v>
      </c>
      <c r="P829" s="12">
        <f t="shared" si="64"/>
        <v>40678.208333333336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60"/>
        <v>0.69</v>
      </c>
      <c r="G830" s="5" t="s">
        <v>14</v>
      </c>
      <c r="H830">
        <v>70</v>
      </c>
      <c r="I830" s="9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>
        <f t="shared" si="62"/>
        <v>43340.208333333328</v>
      </c>
      <c r="O830" s="12">
        <f t="shared" si="63"/>
        <v>43365.208333333328</v>
      </c>
      <c r="P830" s="12">
        <f t="shared" si="64"/>
        <v>43365.208333333328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60"/>
        <v>0.51343749999999999</v>
      </c>
      <c r="G831" s="5" t="s">
        <v>14</v>
      </c>
      <c r="H831">
        <v>154</v>
      </c>
      <c r="I831" s="9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>
        <f t="shared" si="62"/>
        <v>42164.208333333328</v>
      </c>
      <c r="O831" s="12">
        <f t="shared" si="63"/>
        <v>42179.208333333328</v>
      </c>
      <c r="P831" s="12">
        <f t="shared" si="64"/>
        <v>42179.208333333328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60"/>
        <v>1.1710526315789473E-2</v>
      </c>
      <c r="G832" s="5" t="s">
        <v>14</v>
      </c>
      <c r="H832">
        <v>22</v>
      </c>
      <c r="I832" s="9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>
        <f t="shared" si="62"/>
        <v>43103.25</v>
      </c>
      <c r="O832" s="12">
        <f t="shared" si="63"/>
        <v>43162.25</v>
      </c>
      <c r="P832" s="12">
        <f t="shared" si="64"/>
        <v>43162.25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60"/>
        <v>1.089773429454171</v>
      </c>
      <c r="G833" s="7" t="s">
        <v>20</v>
      </c>
      <c r="H833">
        <v>4233</v>
      </c>
      <c r="I833" s="9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>
        <f t="shared" si="62"/>
        <v>40994.208333333336</v>
      </c>
      <c r="O833" s="12">
        <f t="shared" si="63"/>
        <v>41028.208333333336</v>
      </c>
      <c r="P833" s="12">
        <f t="shared" si="64"/>
        <v>41028.208333333336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60"/>
        <v>3.1517592592592591</v>
      </c>
      <c r="G834" s="7" t="s">
        <v>20</v>
      </c>
      <c r="H834">
        <v>1297</v>
      </c>
      <c r="I834" s="9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>
        <f t="shared" si="62"/>
        <v>42299.208333333328</v>
      </c>
      <c r="O834" s="12">
        <f t="shared" si="63"/>
        <v>42333.25</v>
      </c>
      <c r="P834" s="12">
        <f t="shared" si="64"/>
        <v>42333.25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65">(E835/D835)</f>
        <v>1.5769117647058823</v>
      </c>
      <c r="G835" s="7" t="s">
        <v>20</v>
      </c>
      <c r="H835">
        <v>165</v>
      </c>
      <c r="I835" s="9">
        <f t="shared" ref="I835:I898" si="66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>
        <f t="shared" ref="N835:N898" si="67">(((L835/60)/60)/24)+DATE(1970,1,1)</f>
        <v>40588.25</v>
      </c>
      <c r="O835" s="12">
        <f t="shared" ref="O835:O898" si="68">(((M835/60)/60)/24)+DATE(1970,1,1)</f>
        <v>40599.25</v>
      </c>
      <c r="P835" s="12">
        <f t="shared" ref="P835:P898" si="69">(((M835/60)/60)/24+DATE(1970,1,1))</f>
        <v>40599.25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65"/>
        <v>1.5380821917808218</v>
      </c>
      <c r="G836" s="7" t="s">
        <v>20</v>
      </c>
      <c r="H836">
        <v>119</v>
      </c>
      <c r="I836" s="9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>
        <f t="shared" si="67"/>
        <v>41448.208333333336</v>
      </c>
      <c r="O836" s="12">
        <f t="shared" si="68"/>
        <v>41454.208333333336</v>
      </c>
      <c r="P836" s="12">
        <f t="shared" si="69"/>
        <v>41454.208333333336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65"/>
        <v>0.89738979118329465</v>
      </c>
      <c r="G837" s="5" t="s">
        <v>14</v>
      </c>
      <c r="H837">
        <v>1758</v>
      </c>
      <c r="I837" s="9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>
        <f t="shared" si="67"/>
        <v>42063.25</v>
      </c>
      <c r="O837" s="12">
        <f t="shared" si="68"/>
        <v>42069.25</v>
      </c>
      <c r="P837" s="12">
        <f t="shared" si="69"/>
        <v>42069.25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65"/>
        <v>0.75135802469135804</v>
      </c>
      <c r="G838" s="5" t="s">
        <v>14</v>
      </c>
      <c r="H838">
        <v>94</v>
      </c>
      <c r="I838" s="9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>
        <f t="shared" si="67"/>
        <v>40214.25</v>
      </c>
      <c r="O838" s="12">
        <f t="shared" si="68"/>
        <v>40225.25</v>
      </c>
      <c r="P838" s="12">
        <f t="shared" si="69"/>
        <v>40225.25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65"/>
        <v>8.5288135593220336</v>
      </c>
      <c r="G839" s="7" t="s">
        <v>20</v>
      </c>
      <c r="H839">
        <v>1797</v>
      </c>
      <c r="I839" s="9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>
        <f t="shared" si="67"/>
        <v>40629.208333333336</v>
      </c>
      <c r="O839" s="12">
        <f t="shared" si="68"/>
        <v>40683.208333333336</v>
      </c>
      <c r="P839" s="12">
        <f t="shared" si="69"/>
        <v>40683.208333333336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65"/>
        <v>1.3890625000000001</v>
      </c>
      <c r="G840" s="7" t="s">
        <v>20</v>
      </c>
      <c r="H840">
        <v>261</v>
      </c>
      <c r="I840" s="9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>
        <f t="shared" si="67"/>
        <v>43370.208333333328</v>
      </c>
      <c r="O840" s="12">
        <f t="shared" si="68"/>
        <v>43379.208333333328</v>
      </c>
      <c r="P840" s="12">
        <f t="shared" si="69"/>
        <v>43379.208333333328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65"/>
        <v>1.9018181818181819</v>
      </c>
      <c r="G841" s="7" t="s">
        <v>20</v>
      </c>
      <c r="H841">
        <v>157</v>
      </c>
      <c r="I841" s="9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>
        <f t="shared" si="67"/>
        <v>41715.208333333336</v>
      </c>
      <c r="O841" s="12">
        <f t="shared" si="68"/>
        <v>41760.208333333336</v>
      </c>
      <c r="P841" s="12">
        <f t="shared" si="69"/>
        <v>41760.208333333336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65"/>
        <v>1.0024333619948409</v>
      </c>
      <c r="G842" s="7" t="s">
        <v>20</v>
      </c>
      <c r="H842">
        <v>3533</v>
      </c>
      <c r="I842" s="9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>
        <f t="shared" si="67"/>
        <v>41836.208333333336</v>
      </c>
      <c r="O842" s="12">
        <f t="shared" si="68"/>
        <v>41838.208333333336</v>
      </c>
      <c r="P842" s="12">
        <f t="shared" si="69"/>
        <v>41838.208333333336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65"/>
        <v>1.4275824175824177</v>
      </c>
      <c r="G843" s="7" t="s">
        <v>20</v>
      </c>
      <c r="H843">
        <v>155</v>
      </c>
      <c r="I843" s="9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>
        <f t="shared" si="67"/>
        <v>42419.25</v>
      </c>
      <c r="O843" s="12">
        <f t="shared" si="68"/>
        <v>42435.25</v>
      </c>
      <c r="P843" s="12">
        <f t="shared" si="69"/>
        <v>42435.25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65"/>
        <v>5.6313333333333331</v>
      </c>
      <c r="G844" s="7" t="s">
        <v>20</v>
      </c>
      <c r="H844">
        <v>132</v>
      </c>
      <c r="I844" s="9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>
        <f t="shared" si="67"/>
        <v>43266.208333333328</v>
      </c>
      <c r="O844" s="12">
        <f t="shared" si="68"/>
        <v>43269.208333333328</v>
      </c>
      <c r="P844" s="12">
        <f t="shared" si="69"/>
        <v>43269.208333333328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65"/>
        <v>0.30715909090909088</v>
      </c>
      <c r="G845" s="5" t="s">
        <v>14</v>
      </c>
      <c r="H845">
        <v>33</v>
      </c>
      <c r="I845" s="9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>
        <f t="shared" si="67"/>
        <v>43338.208333333328</v>
      </c>
      <c r="O845" s="12">
        <f t="shared" si="68"/>
        <v>43344.208333333328</v>
      </c>
      <c r="P845" s="12">
        <f t="shared" si="69"/>
        <v>43344.208333333328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65"/>
        <v>0.99397727272727276</v>
      </c>
      <c r="G846" s="4" t="s">
        <v>74</v>
      </c>
      <c r="H846">
        <v>94</v>
      </c>
      <c r="I846" s="9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>
        <f t="shared" si="67"/>
        <v>40930.25</v>
      </c>
      <c r="O846" s="12">
        <f t="shared" si="68"/>
        <v>40933.25</v>
      </c>
      <c r="P846" s="12">
        <f t="shared" si="69"/>
        <v>40933.25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65"/>
        <v>1.9754935622317598</v>
      </c>
      <c r="G847" s="7" t="s">
        <v>20</v>
      </c>
      <c r="H847">
        <v>1354</v>
      </c>
      <c r="I847" s="9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>
        <f t="shared" si="67"/>
        <v>43235.208333333328</v>
      </c>
      <c r="O847" s="12">
        <f t="shared" si="68"/>
        <v>43272.208333333328</v>
      </c>
      <c r="P847" s="12">
        <f t="shared" si="69"/>
        <v>43272.208333333328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65"/>
        <v>5.085</v>
      </c>
      <c r="G848" s="7" t="s">
        <v>20</v>
      </c>
      <c r="H848">
        <v>48</v>
      </c>
      <c r="I848" s="9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>
        <f t="shared" si="67"/>
        <v>43302.208333333328</v>
      </c>
      <c r="O848" s="12">
        <f t="shared" si="68"/>
        <v>43338.208333333328</v>
      </c>
      <c r="P848" s="12">
        <f t="shared" si="69"/>
        <v>43338.208333333328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65"/>
        <v>2.3774468085106384</v>
      </c>
      <c r="G849" s="7" t="s">
        <v>20</v>
      </c>
      <c r="H849">
        <v>110</v>
      </c>
      <c r="I849" s="9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>
        <f t="shared" si="67"/>
        <v>43107.25</v>
      </c>
      <c r="O849" s="12">
        <f t="shared" si="68"/>
        <v>43110.25</v>
      </c>
      <c r="P849" s="12">
        <f t="shared" si="69"/>
        <v>43110.25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65"/>
        <v>3.3846875000000001</v>
      </c>
      <c r="G850" s="7" t="s">
        <v>20</v>
      </c>
      <c r="H850">
        <v>172</v>
      </c>
      <c r="I850" s="9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>
        <f t="shared" si="67"/>
        <v>40341.208333333336</v>
      </c>
      <c r="O850" s="12">
        <f t="shared" si="68"/>
        <v>40350.208333333336</v>
      </c>
      <c r="P850" s="12">
        <f t="shared" si="69"/>
        <v>40350.208333333336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65"/>
        <v>1.3308955223880596</v>
      </c>
      <c r="G851" s="7" t="s">
        <v>20</v>
      </c>
      <c r="H851">
        <v>307</v>
      </c>
      <c r="I851" s="9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>
        <f t="shared" si="67"/>
        <v>40948.25</v>
      </c>
      <c r="O851" s="12">
        <f t="shared" si="68"/>
        <v>40951.25</v>
      </c>
      <c r="P851" s="12">
        <f t="shared" si="69"/>
        <v>40951.25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65"/>
        <v>0.01</v>
      </c>
      <c r="G852" s="5" t="s">
        <v>14</v>
      </c>
      <c r="H852">
        <v>1</v>
      </c>
      <c r="I852" s="9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>
        <f t="shared" si="67"/>
        <v>40866.25</v>
      </c>
      <c r="O852" s="12">
        <f t="shared" si="68"/>
        <v>40881.25</v>
      </c>
      <c r="P852" s="12">
        <f t="shared" si="69"/>
        <v>40881.25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65"/>
        <v>2.0779999999999998</v>
      </c>
      <c r="G853" s="7" t="s">
        <v>20</v>
      </c>
      <c r="H853">
        <v>160</v>
      </c>
      <c r="I853" s="9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>
        <f t="shared" si="67"/>
        <v>41031.208333333336</v>
      </c>
      <c r="O853" s="12">
        <f t="shared" si="68"/>
        <v>41064.208333333336</v>
      </c>
      <c r="P853" s="12">
        <f t="shared" si="69"/>
        <v>41064.208333333336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65"/>
        <v>0.51122448979591839</v>
      </c>
      <c r="G854" s="5" t="s">
        <v>14</v>
      </c>
      <c r="H854">
        <v>31</v>
      </c>
      <c r="I854" s="9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>
        <f t="shared" si="67"/>
        <v>40740.208333333336</v>
      </c>
      <c r="O854" s="12">
        <f t="shared" si="68"/>
        <v>40750.208333333336</v>
      </c>
      <c r="P854" s="12">
        <f t="shared" si="69"/>
        <v>40750.208333333336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65"/>
        <v>6.5205847953216374</v>
      </c>
      <c r="G855" s="7" t="s">
        <v>20</v>
      </c>
      <c r="H855">
        <v>1467</v>
      </c>
      <c r="I855" s="9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>
        <f t="shared" si="67"/>
        <v>40714.208333333336</v>
      </c>
      <c r="O855" s="12">
        <f t="shared" si="68"/>
        <v>40719.208333333336</v>
      </c>
      <c r="P855" s="12">
        <f t="shared" si="69"/>
        <v>40719.208333333336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65"/>
        <v>1.1363099415204678</v>
      </c>
      <c r="G856" s="7" t="s">
        <v>20</v>
      </c>
      <c r="H856">
        <v>2662</v>
      </c>
      <c r="I856" s="9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>
        <f t="shared" si="67"/>
        <v>43787.25</v>
      </c>
      <c r="O856" s="12">
        <f t="shared" si="68"/>
        <v>43814.25</v>
      </c>
      <c r="P856" s="12">
        <f t="shared" si="69"/>
        <v>43814.25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65"/>
        <v>1.0237606837606839</v>
      </c>
      <c r="G857" s="7" t="s">
        <v>20</v>
      </c>
      <c r="H857">
        <v>452</v>
      </c>
      <c r="I857" s="9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>
        <f t="shared" si="67"/>
        <v>40712.208333333336</v>
      </c>
      <c r="O857" s="12">
        <f t="shared" si="68"/>
        <v>40743.208333333336</v>
      </c>
      <c r="P857" s="12">
        <f t="shared" si="69"/>
        <v>40743.208333333336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65"/>
        <v>3.5658333333333334</v>
      </c>
      <c r="G858" s="7" t="s">
        <v>20</v>
      </c>
      <c r="H858">
        <v>158</v>
      </c>
      <c r="I858" s="9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>
        <f t="shared" si="67"/>
        <v>41023.208333333336</v>
      </c>
      <c r="O858" s="12">
        <f t="shared" si="68"/>
        <v>41040.208333333336</v>
      </c>
      <c r="P858" s="12">
        <f t="shared" si="69"/>
        <v>41040.208333333336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65"/>
        <v>1.3986792452830188</v>
      </c>
      <c r="G859" s="7" t="s">
        <v>20</v>
      </c>
      <c r="H859">
        <v>225</v>
      </c>
      <c r="I859" s="9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>
        <f t="shared" si="67"/>
        <v>40944.25</v>
      </c>
      <c r="O859" s="12">
        <f t="shared" si="68"/>
        <v>40967.25</v>
      </c>
      <c r="P859" s="12">
        <f t="shared" si="69"/>
        <v>40967.25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65"/>
        <v>0.69450000000000001</v>
      </c>
      <c r="G860" s="5" t="s">
        <v>14</v>
      </c>
      <c r="H860">
        <v>35</v>
      </c>
      <c r="I860" s="9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>
        <f t="shared" si="67"/>
        <v>43211.208333333328</v>
      </c>
      <c r="O860" s="12">
        <f t="shared" si="68"/>
        <v>43218.208333333328</v>
      </c>
      <c r="P860" s="12">
        <f t="shared" si="69"/>
        <v>43218.208333333328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65"/>
        <v>0.35534246575342465</v>
      </c>
      <c r="G861" s="5" t="s">
        <v>14</v>
      </c>
      <c r="H861">
        <v>63</v>
      </c>
      <c r="I861" s="9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>
        <f t="shared" si="67"/>
        <v>41334.25</v>
      </c>
      <c r="O861" s="12">
        <f t="shared" si="68"/>
        <v>41352.208333333336</v>
      </c>
      <c r="P861" s="12">
        <f t="shared" si="69"/>
        <v>41352.208333333336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65"/>
        <v>2.5165000000000002</v>
      </c>
      <c r="G862" s="7" t="s">
        <v>20</v>
      </c>
      <c r="H862">
        <v>65</v>
      </c>
      <c r="I862" s="9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>
        <f t="shared" si="67"/>
        <v>43515.25</v>
      </c>
      <c r="O862" s="12">
        <f t="shared" si="68"/>
        <v>43525.25</v>
      </c>
      <c r="P862" s="12">
        <f t="shared" si="69"/>
        <v>43525.25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65"/>
        <v>1.0587500000000001</v>
      </c>
      <c r="G863" s="7" t="s">
        <v>20</v>
      </c>
      <c r="H863">
        <v>163</v>
      </c>
      <c r="I863" s="9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>
        <f t="shared" si="67"/>
        <v>40258.208333333336</v>
      </c>
      <c r="O863" s="12">
        <f t="shared" si="68"/>
        <v>40266.208333333336</v>
      </c>
      <c r="P863" s="12">
        <f t="shared" si="69"/>
        <v>40266.208333333336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65"/>
        <v>1.8742857142857143</v>
      </c>
      <c r="G864" s="7" t="s">
        <v>20</v>
      </c>
      <c r="H864">
        <v>85</v>
      </c>
      <c r="I864" s="9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>
        <f t="shared" si="67"/>
        <v>40756.208333333336</v>
      </c>
      <c r="O864" s="12">
        <f t="shared" si="68"/>
        <v>40760.208333333336</v>
      </c>
      <c r="P864" s="12">
        <f t="shared" si="69"/>
        <v>40760.208333333336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65"/>
        <v>3.8678571428571429</v>
      </c>
      <c r="G865" s="7" t="s">
        <v>20</v>
      </c>
      <c r="H865">
        <v>217</v>
      </c>
      <c r="I865" s="9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>
        <f t="shared" si="67"/>
        <v>42172.208333333328</v>
      </c>
      <c r="O865" s="12">
        <f t="shared" si="68"/>
        <v>42195.208333333328</v>
      </c>
      <c r="P865" s="12">
        <f t="shared" si="69"/>
        <v>42195.208333333328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65"/>
        <v>3.4707142857142856</v>
      </c>
      <c r="G866" s="7" t="s">
        <v>20</v>
      </c>
      <c r="H866">
        <v>150</v>
      </c>
      <c r="I866" s="9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>
        <f t="shared" si="67"/>
        <v>42601.208333333328</v>
      </c>
      <c r="O866" s="12">
        <f t="shared" si="68"/>
        <v>42606.208333333328</v>
      </c>
      <c r="P866" s="12">
        <f t="shared" si="69"/>
        <v>42606.208333333328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65"/>
        <v>1.8582098765432098</v>
      </c>
      <c r="G867" s="7" t="s">
        <v>20</v>
      </c>
      <c r="H867">
        <v>3272</v>
      </c>
      <c r="I867" s="9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>
        <f t="shared" si="67"/>
        <v>41897.208333333336</v>
      </c>
      <c r="O867" s="12">
        <f t="shared" si="68"/>
        <v>41906.208333333336</v>
      </c>
      <c r="P867" s="12">
        <f t="shared" si="69"/>
        <v>41906.208333333336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65"/>
        <v>0.43241247264770238</v>
      </c>
      <c r="G868" s="4" t="s">
        <v>74</v>
      </c>
      <c r="H868">
        <v>898</v>
      </c>
      <c r="I868" s="9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>
        <f t="shared" si="67"/>
        <v>40671.208333333336</v>
      </c>
      <c r="O868" s="12">
        <f t="shared" si="68"/>
        <v>40672.208333333336</v>
      </c>
      <c r="P868" s="12">
        <f t="shared" si="69"/>
        <v>40672.208333333336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65"/>
        <v>1.6243749999999999</v>
      </c>
      <c r="G869" s="7" t="s">
        <v>20</v>
      </c>
      <c r="H869">
        <v>300</v>
      </c>
      <c r="I869" s="9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>
        <f t="shared" si="67"/>
        <v>43382.208333333328</v>
      </c>
      <c r="O869" s="12">
        <f t="shared" si="68"/>
        <v>43388.208333333328</v>
      </c>
      <c r="P869" s="12">
        <f t="shared" si="69"/>
        <v>43388.208333333328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65"/>
        <v>1.8484285714285715</v>
      </c>
      <c r="G870" s="7" t="s">
        <v>20</v>
      </c>
      <c r="H870">
        <v>126</v>
      </c>
      <c r="I870" s="9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>
        <f t="shared" si="67"/>
        <v>41559.208333333336</v>
      </c>
      <c r="O870" s="12">
        <f t="shared" si="68"/>
        <v>41570.208333333336</v>
      </c>
      <c r="P870" s="12">
        <f t="shared" si="69"/>
        <v>41570.208333333336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65"/>
        <v>0.23703520691785052</v>
      </c>
      <c r="G871" s="5" t="s">
        <v>14</v>
      </c>
      <c r="H871">
        <v>526</v>
      </c>
      <c r="I871" s="9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>
        <f t="shared" si="67"/>
        <v>40350.208333333336</v>
      </c>
      <c r="O871" s="12">
        <f t="shared" si="68"/>
        <v>40364.208333333336</v>
      </c>
      <c r="P871" s="12">
        <f t="shared" si="69"/>
        <v>40364.208333333336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65"/>
        <v>0.89870129870129867</v>
      </c>
      <c r="G872" s="5" t="s">
        <v>14</v>
      </c>
      <c r="H872">
        <v>121</v>
      </c>
      <c r="I872" s="9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>
        <f t="shared" si="67"/>
        <v>42240.208333333328</v>
      </c>
      <c r="O872" s="12">
        <f t="shared" si="68"/>
        <v>42265.208333333328</v>
      </c>
      <c r="P872" s="12">
        <f t="shared" si="69"/>
        <v>42265.208333333328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65"/>
        <v>2.7260419580419581</v>
      </c>
      <c r="G873" s="7" t="s">
        <v>20</v>
      </c>
      <c r="H873">
        <v>2320</v>
      </c>
      <c r="I873" s="9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>
        <f t="shared" si="67"/>
        <v>43040.208333333328</v>
      </c>
      <c r="O873" s="12">
        <f t="shared" si="68"/>
        <v>43058.25</v>
      </c>
      <c r="P873" s="12">
        <f t="shared" si="69"/>
        <v>43058.25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65"/>
        <v>1.7004255319148935</v>
      </c>
      <c r="G874" s="7" t="s">
        <v>20</v>
      </c>
      <c r="H874">
        <v>81</v>
      </c>
      <c r="I874" s="9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>
        <f t="shared" si="67"/>
        <v>43346.208333333328</v>
      </c>
      <c r="O874" s="12">
        <f t="shared" si="68"/>
        <v>43351.208333333328</v>
      </c>
      <c r="P874" s="12">
        <f t="shared" si="69"/>
        <v>43351.208333333328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65"/>
        <v>1.8828503562945369</v>
      </c>
      <c r="G875" s="7" t="s">
        <v>20</v>
      </c>
      <c r="H875">
        <v>1887</v>
      </c>
      <c r="I875" s="9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>
        <f t="shared" si="67"/>
        <v>41647.25</v>
      </c>
      <c r="O875" s="12">
        <f t="shared" si="68"/>
        <v>41652.25</v>
      </c>
      <c r="P875" s="12">
        <f t="shared" si="69"/>
        <v>41652.25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65"/>
        <v>3.4693532338308457</v>
      </c>
      <c r="G876" s="7" t="s">
        <v>20</v>
      </c>
      <c r="H876">
        <v>4358</v>
      </c>
      <c r="I876" s="9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>
        <f t="shared" si="67"/>
        <v>40291.208333333336</v>
      </c>
      <c r="O876" s="12">
        <f t="shared" si="68"/>
        <v>40329.208333333336</v>
      </c>
      <c r="P876" s="12">
        <f t="shared" si="69"/>
        <v>40329.208333333336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65"/>
        <v>0.6917721518987342</v>
      </c>
      <c r="G877" s="5" t="s">
        <v>14</v>
      </c>
      <c r="H877">
        <v>67</v>
      </c>
      <c r="I877" s="9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>
        <f t="shared" si="67"/>
        <v>40556.25</v>
      </c>
      <c r="O877" s="12">
        <f t="shared" si="68"/>
        <v>40557.25</v>
      </c>
      <c r="P877" s="12">
        <f t="shared" si="69"/>
        <v>40557.25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65"/>
        <v>0.25433734939759034</v>
      </c>
      <c r="G878" s="5" t="s">
        <v>14</v>
      </c>
      <c r="H878">
        <v>57</v>
      </c>
      <c r="I878" s="9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>
        <f t="shared" si="67"/>
        <v>43624.208333333328</v>
      </c>
      <c r="O878" s="12">
        <f t="shared" si="68"/>
        <v>43648.208333333328</v>
      </c>
      <c r="P878" s="12">
        <f t="shared" si="69"/>
        <v>43648.208333333328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65"/>
        <v>0.77400977995110021</v>
      </c>
      <c r="G879" s="5" t="s">
        <v>14</v>
      </c>
      <c r="H879">
        <v>1229</v>
      </c>
      <c r="I879" s="9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>
        <f t="shared" si="67"/>
        <v>42577.208333333328</v>
      </c>
      <c r="O879" s="12">
        <f t="shared" si="68"/>
        <v>42578.208333333328</v>
      </c>
      <c r="P879" s="12">
        <f t="shared" si="69"/>
        <v>42578.208333333328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65"/>
        <v>0.37481481481481482</v>
      </c>
      <c r="G880" s="5" t="s">
        <v>14</v>
      </c>
      <c r="H880">
        <v>12</v>
      </c>
      <c r="I880" s="9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>
        <f t="shared" si="67"/>
        <v>43845.25</v>
      </c>
      <c r="O880" s="12">
        <f t="shared" si="68"/>
        <v>43869.25</v>
      </c>
      <c r="P880" s="12">
        <f t="shared" si="69"/>
        <v>43869.25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65"/>
        <v>5.4379999999999997</v>
      </c>
      <c r="G881" s="7" t="s">
        <v>20</v>
      </c>
      <c r="H881">
        <v>53</v>
      </c>
      <c r="I881" s="9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>
        <f t="shared" si="67"/>
        <v>42788.25</v>
      </c>
      <c r="O881" s="12">
        <f t="shared" si="68"/>
        <v>42797.25</v>
      </c>
      <c r="P881" s="12">
        <f t="shared" si="69"/>
        <v>42797.25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65"/>
        <v>2.2852189349112426</v>
      </c>
      <c r="G882" s="7" t="s">
        <v>20</v>
      </c>
      <c r="H882">
        <v>2414</v>
      </c>
      <c r="I882" s="9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>
        <f t="shared" si="67"/>
        <v>43667.208333333328</v>
      </c>
      <c r="O882" s="12">
        <f t="shared" si="68"/>
        <v>43669.208333333328</v>
      </c>
      <c r="P882" s="12">
        <f t="shared" si="69"/>
        <v>43669.208333333328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65"/>
        <v>0.38948339483394834</v>
      </c>
      <c r="G883" s="5" t="s">
        <v>14</v>
      </c>
      <c r="H883">
        <v>452</v>
      </c>
      <c r="I883" s="9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>
        <f t="shared" si="67"/>
        <v>42194.208333333328</v>
      </c>
      <c r="O883" s="12">
        <f t="shared" si="68"/>
        <v>42223.208333333328</v>
      </c>
      <c r="P883" s="12">
        <f t="shared" si="69"/>
        <v>42223.208333333328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65"/>
        <v>3.7</v>
      </c>
      <c r="G884" s="7" t="s">
        <v>20</v>
      </c>
      <c r="H884">
        <v>80</v>
      </c>
      <c r="I884" s="9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>
        <f t="shared" si="67"/>
        <v>42025.25</v>
      </c>
      <c r="O884" s="12">
        <f t="shared" si="68"/>
        <v>42029.25</v>
      </c>
      <c r="P884" s="12">
        <f t="shared" si="69"/>
        <v>42029.25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65"/>
        <v>2.3791176470588233</v>
      </c>
      <c r="G885" s="7" t="s">
        <v>20</v>
      </c>
      <c r="H885">
        <v>193</v>
      </c>
      <c r="I885" s="9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>
        <f t="shared" si="67"/>
        <v>40323.208333333336</v>
      </c>
      <c r="O885" s="12">
        <f t="shared" si="68"/>
        <v>40359.208333333336</v>
      </c>
      <c r="P885" s="12">
        <f t="shared" si="69"/>
        <v>40359.208333333336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65"/>
        <v>0.64036299765807958</v>
      </c>
      <c r="G886" s="5" t="s">
        <v>14</v>
      </c>
      <c r="H886">
        <v>1886</v>
      </c>
      <c r="I886" s="9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>
        <f t="shared" si="67"/>
        <v>41763.208333333336</v>
      </c>
      <c r="O886" s="12">
        <f t="shared" si="68"/>
        <v>41765.208333333336</v>
      </c>
      <c r="P886" s="12">
        <f t="shared" si="69"/>
        <v>41765.208333333336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65"/>
        <v>1.1827777777777777</v>
      </c>
      <c r="G887" s="7" t="s">
        <v>20</v>
      </c>
      <c r="H887">
        <v>52</v>
      </c>
      <c r="I887" s="9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>
        <f t="shared" si="67"/>
        <v>40335.208333333336</v>
      </c>
      <c r="O887" s="12">
        <f t="shared" si="68"/>
        <v>40373.208333333336</v>
      </c>
      <c r="P887" s="12">
        <f t="shared" si="69"/>
        <v>40373.208333333336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65"/>
        <v>0.84824037184594958</v>
      </c>
      <c r="G888" s="5" t="s">
        <v>14</v>
      </c>
      <c r="H888">
        <v>1825</v>
      </c>
      <c r="I888" s="9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>
        <f t="shared" si="67"/>
        <v>40416.208333333336</v>
      </c>
      <c r="O888" s="12">
        <f t="shared" si="68"/>
        <v>40434.208333333336</v>
      </c>
      <c r="P888" s="12">
        <f t="shared" si="69"/>
        <v>40434.208333333336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65"/>
        <v>0.29346153846153844</v>
      </c>
      <c r="G889" s="5" t="s">
        <v>14</v>
      </c>
      <c r="H889">
        <v>31</v>
      </c>
      <c r="I889" s="9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>
        <f t="shared" si="67"/>
        <v>42202.208333333328</v>
      </c>
      <c r="O889" s="12">
        <f t="shared" si="68"/>
        <v>42249.208333333328</v>
      </c>
      <c r="P889" s="12">
        <f t="shared" si="69"/>
        <v>42249.208333333328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65"/>
        <v>2.0989655172413793</v>
      </c>
      <c r="G890" s="7" t="s">
        <v>20</v>
      </c>
      <c r="H890">
        <v>290</v>
      </c>
      <c r="I890" s="9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>
        <f t="shared" si="67"/>
        <v>42836.208333333328</v>
      </c>
      <c r="O890" s="12">
        <f t="shared" si="68"/>
        <v>42855.208333333328</v>
      </c>
      <c r="P890" s="12">
        <f t="shared" si="69"/>
        <v>42855.208333333328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65"/>
        <v>1.697857142857143</v>
      </c>
      <c r="G891" s="7" t="s">
        <v>20</v>
      </c>
      <c r="H891">
        <v>122</v>
      </c>
      <c r="I891" s="9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>
        <f t="shared" si="67"/>
        <v>41710.208333333336</v>
      </c>
      <c r="O891" s="12">
        <f t="shared" si="68"/>
        <v>41717.208333333336</v>
      </c>
      <c r="P891" s="12">
        <f t="shared" si="69"/>
        <v>41717.208333333336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65"/>
        <v>1.1595907738095239</v>
      </c>
      <c r="G892" s="7" t="s">
        <v>20</v>
      </c>
      <c r="H892">
        <v>1470</v>
      </c>
      <c r="I892" s="9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>
        <f t="shared" si="67"/>
        <v>43640.208333333328</v>
      </c>
      <c r="O892" s="12">
        <f t="shared" si="68"/>
        <v>43641.208333333328</v>
      </c>
      <c r="P892" s="12">
        <f t="shared" si="69"/>
        <v>43641.208333333328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65"/>
        <v>2.5859999999999999</v>
      </c>
      <c r="G893" s="7" t="s">
        <v>20</v>
      </c>
      <c r="H893">
        <v>165</v>
      </c>
      <c r="I893" s="9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>
        <f t="shared" si="67"/>
        <v>40880.25</v>
      </c>
      <c r="O893" s="12">
        <f t="shared" si="68"/>
        <v>40924.25</v>
      </c>
      <c r="P893" s="12">
        <f t="shared" si="69"/>
        <v>40924.25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65"/>
        <v>2.3058333333333332</v>
      </c>
      <c r="G894" s="7" t="s">
        <v>20</v>
      </c>
      <c r="H894">
        <v>182</v>
      </c>
      <c r="I894" s="9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>
        <f t="shared" si="67"/>
        <v>40319.208333333336</v>
      </c>
      <c r="O894" s="12">
        <f t="shared" si="68"/>
        <v>40360.208333333336</v>
      </c>
      <c r="P894" s="12">
        <f t="shared" si="69"/>
        <v>40360.208333333336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65"/>
        <v>1.2821428571428573</v>
      </c>
      <c r="G895" s="7" t="s">
        <v>20</v>
      </c>
      <c r="H895">
        <v>199</v>
      </c>
      <c r="I895" s="9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>
        <f t="shared" si="67"/>
        <v>42170.208333333328</v>
      </c>
      <c r="O895" s="12">
        <f t="shared" si="68"/>
        <v>42174.208333333328</v>
      </c>
      <c r="P895" s="12">
        <f t="shared" si="69"/>
        <v>42174.208333333328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65"/>
        <v>1.8870588235294117</v>
      </c>
      <c r="G896" s="7" t="s">
        <v>20</v>
      </c>
      <c r="H896">
        <v>56</v>
      </c>
      <c r="I896" s="9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>
        <f t="shared" si="67"/>
        <v>41466.208333333336</v>
      </c>
      <c r="O896" s="12">
        <f t="shared" si="68"/>
        <v>41496.208333333336</v>
      </c>
      <c r="P896" s="12">
        <f t="shared" si="69"/>
        <v>41496.208333333336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65"/>
        <v>6.9511889862327911E-2</v>
      </c>
      <c r="G897" s="5" t="s">
        <v>14</v>
      </c>
      <c r="H897">
        <v>107</v>
      </c>
      <c r="I897" s="9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>
        <f t="shared" si="67"/>
        <v>43134.25</v>
      </c>
      <c r="O897" s="12">
        <f t="shared" si="68"/>
        <v>43143.25</v>
      </c>
      <c r="P897" s="12">
        <f t="shared" si="69"/>
        <v>43143.25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65"/>
        <v>7.7443434343434348</v>
      </c>
      <c r="G898" s="7" t="s">
        <v>20</v>
      </c>
      <c r="H898">
        <v>1460</v>
      </c>
      <c r="I898" s="9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>
        <f t="shared" si="67"/>
        <v>40738.208333333336</v>
      </c>
      <c r="O898" s="12">
        <f t="shared" si="68"/>
        <v>40741.208333333336</v>
      </c>
      <c r="P898" s="12">
        <f t="shared" si="69"/>
        <v>40741.208333333336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70">(E899/D899)</f>
        <v>0.27693181818181817</v>
      </c>
      <c r="G899" s="5" t="s">
        <v>14</v>
      </c>
      <c r="H899">
        <v>27</v>
      </c>
      <c r="I899" s="9">
        <f t="shared" ref="I899:I962" si="71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>
        <f t="shared" ref="N899:N962" si="72">(((L899/60)/60)/24)+DATE(1970,1,1)</f>
        <v>43583.208333333328</v>
      </c>
      <c r="O899" s="12">
        <f t="shared" ref="O899:O962" si="73">(((M899/60)/60)/24)+DATE(1970,1,1)</f>
        <v>43585.208333333328</v>
      </c>
      <c r="P899" s="12">
        <f t="shared" ref="P899:P962" si="74">(((M899/60)/60)/24+DATE(1970,1,1))</f>
        <v>43585.208333333328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70"/>
        <v>0.52479620323841425</v>
      </c>
      <c r="G900" s="5" t="s">
        <v>14</v>
      </c>
      <c r="H900">
        <v>1221</v>
      </c>
      <c r="I900" s="9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>
        <f t="shared" si="72"/>
        <v>43815.25</v>
      </c>
      <c r="O900" s="12">
        <f t="shared" si="73"/>
        <v>43821.25</v>
      </c>
      <c r="P900" s="12">
        <f t="shared" si="74"/>
        <v>43821.25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70"/>
        <v>4.0709677419354842</v>
      </c>
      <c r="G901" s="7" t="s">
        <v>20</v>
      </c>
      <c r="H901">
        <v>123</v>
      </c>
      <c r="I901" s="9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>
        <f t="shared" si="72"/>
        <v>41554.208333333336</v>
      </c>
      <c r="O901" s="12">
        <f t="shared" si="73"/>
        <v>41572.208333333336</v>
      </c>
      <c r="P901" s="12">
        <f t="shared" si="74"/>
        <v>41572.208333333336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70"/>
        <v>0.02</v>
      </c>
      <c r="G902" s="5" t="s">
        <v>14</v>
      </c>
      <c r="H902">
        <v>1</v>
      </c>
      <c r="I902" s="9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>
        <f t="shared" si="72"/>
        <v>41901.208333333336</v>
      </c>
      <c r="O902" s="12">
        <f t="shared" si="73"/>
        <v>41902.208333333336</v>
      </c>
      <c r="P902" s="12">
        <f t="shared" si="74"/>
        <v>41902.208333333336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70"/>
        <v>1.5617857142857143</v>
      </c>
      <c r="G903" s="7" t="s">
        <v>20</v>
      </c>
      <c r="H903">
        <v>159</v>
      </c>
      <c r="I903" s="9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>
        <f t="shared" si="72"/>
        <v>43298.208333333328</v>
      </c>
      <c r="O903" s="12">
        <f t="shared" si="73"/>
        <v>43331.208333333328</v>
      </c>
      <c r="P903" s="12">
        <f t="shared" si="74"/>
        <v>43331.208333333328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70"/>
        <v>2.5242857142857145</v>
      </c>
      <c r="G904" s="7" t="s">
        <v>20</v>
      </c>
      <c r="H904">
        <v>110</v>
      </c>
      <c r="I904" s="9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>
        <f t="shared" si="72"/>
        <v>42399.25</v>
      </c>
      <c r="O904" s="12">
        <f t="shared" si="73"/>
        <v>42441.25</v>
      </c>
      <c r="P904" s="12">
        <f t="shared" si="74"/>
        <v>42441.25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70"/>
        <v>1.729268292682927E-2</v>
      </c>
      <c r="G905" s="6" t="s">
        <v>47</v>
      </c>
      <c r="H905">
        <v>14</v>
      </c>
      <c r="I905" s="9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>
        <f t="shared" si="72"/>
        <v>41034.208333333336</v>
      </c>
      <c r="O905" s="12">
        <f t="shared" si="73"/>
        <v>41049.208333333336</v>
      </c>
      <c r="P905" s="12">
        <f t="shared" si="74"/>
        <v>41049.208333333336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70"/>
        <v>0.12230769230769231</v>
      </c>
      <c r="G906" s="5" t="s">
        <v>14</v>
      </c>
      <c r="H906">
        <v>16</v>
      </c>
      <c r="I906" s="9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>
        <f t="shared" si="72"/>
        <v>41186.208333333336</v>
      </c>
      <c r="O906" s="12">
        <f t="shared" si="73"/>
        <v>41190.208333333336</v>
      </c>
      <c r="P906" s="12">
        <f t="shared" si="74"/>
        <v>41190.208333333336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70"/>
        <v>1.6398734177215191</v>
      </c>
      <c r="G907" s="7" t="s">
        <v>20</v>
      </c>
      <c r="H907">
        <v>236</v>
      </c>
      <c r="I907" s="9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>
        <f t="shared" si="72"/>
        <v>41536.208333333336</v>
      </c>
      <c r="O907" s="12">
        <f t="shared" si="73"/>
        <v>41539.208333333336</v>
      </c>
      <c r="P907" s="12">
        <f t="shared" si="74"/>
        <v>41539.208333333336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70"/>
        <v>1.6298181818181818</v>
      </c>
      <c r="G908" s="7" t="s">
        <v>20</v>
      </c>
      <c r="H908">
        <v>191</v>
      </c>
      <c r="I908" s="9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>
        <f t="shared" si="72"/>
        <v>42868.208333333328</v>
      </c>
      <c r="O908" s="12">
        <f t="shared" si="73"/>
        <v>42904.208333333328</v>
      </c>
      <c r="P908" s="12">
        <f t="shared" si="74"/>
        <v>42904.208333333328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70"/>
        <v>0.20252747252747252</v>
      </c>
      <c r="G909" s="5" t="s">
        <v>14</v>
      </c>
      <c r="H909">
        <v>41</v>
      </c>
      <c r="I909" s="9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>
        <f t="shared" si="72"/>
        <v>40660.208333333336</v>
      </c>
      <c r="O909" s="12">
        <f t="shared" si="73"/>
        <v>40667.208333333336</v>
      </c>
      <c r="P909" s="12">
        <f t="shared" si="74"/>
        <v>40667.208333333336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70"/>
        <v>3.1924083769633507</v>
      </c>
      <c r="G910" s="7" t="s">
        <v>20</v>
      </c>
      <c r="H910">
        <v>3934</v>
      </c>
      <c r="I910" s="9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>
        <f t="shared" si="72"/>
        <v>41031.208333333336</v>
      </c>
      <c r="O910" s="12">
        <f t="shared" si="73"/>
        <v>41042.208333333336</v>
      </c>
      <c r="P910" s="12">
        <f t="shared" si="74"/>
        <v>41042.208333333336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70"/>
        <v>4.7894444444444444</v>
      </c>
      <c r="G911" s="7" t="s">
        <v>20</v>
      </c>
      <c r="H911">
        <v>80</v>
      </c>
      <c r="I911" s="9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>
        <f t="shared" si="72"/>
        <v>43255.208333333328</v>
      </c>
      <c r="O911" s="12">
        <f t="shared" si="73"/>
        <v>43282.208333333328</v>
      </c>
      <c r="P911" s="12">
        <f t="shared" si="74"/>
        <v>43282.208333333328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70"/>
        <v>0.19556634304207121</v>
      </c>
      <c r="G912" s="4" t="s">
        <v>74</v>
      </c>
      <c r="H912">
        <v>296</v>
      </c>
      <c r="I912" s="9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>
        <f t="shared" si="72"/>
        <v>42026.25</v>
      </c>
      <c r="O912" s="12">
        <f t="shared" si="73"/>
        <v>42027.25</v>
      </c>
      <c r="P912" s="12">
        <f t="shared" si="74"/>
        <v>42027.25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70"/>
        <v>1.9894827586206896</v>
      </c>
      <c r="G913" s="7" t="s">
        <v>20</v>
      </c>
      <c r="H913">
        <v>462</v>
      </c>
      <c r="I913" s="9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>
        <f t="shared" si="72"/>
        <v>43717.208333333328</v>
      </c>
      <c r="O913" s="12">
        <f t="shared" si="73"/>
        <v>43719.208333333328</v>
      </c>
      <c r="P913" s="12">
        <f t="shared" si="74"/>
        <v>43719.208333333328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70"/>
        <v>7.95</v>
      </c>
      <c r="G914" s="7" t="s">
        <v>20</v>
      </c>
      <c r="H914">
        <v>179</v>
      </c>
      <c r="I914" s="9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>
        <f t="shared" si="72"/>
        <v>41157.208333333336</v>
      </c>
      <c r="O914" s="12">
        <f t="shared" si="73"/>
        <v>41170.208333333336</v>
      </c>
      <c r="P914" s="12">
        <f t="shared" si="74"/>
        <v>41170.208333333336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70"/>
        <v>0.50621082621082625</v>
      </c>
      <c r="G915" s="5" t="s">
        <v>14</v>
      </c>
      <c r="H915">
        <v>523</v>
      </c>
      <c r="I915" s="9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>
        <f t="shared" si="72"/>
        <v>43597.208333333328</v>
      </c>
      <c r="O915" s="12">
        <f t="shared" si="73"/>
        <v>43610.208333333328</v>
      </c>
      <c r="P915" s="12">
        <f t="shared" si="74"/>
        <v>43610.208333333328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70"/>
        <v>0.57437499999999997</v>
      </c>
      <c r="G916" s="5" t="s">
        <v>14</v>
      </c>
      <c r="H916">
        <v>141</v>
      </c>
      <c r="I916" s="9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>
        <f t="shared" si="72"/>
        <v>41490.208333333336</v>
      </c>
      <c r="O916" s="12">
        <f t="shared" si="73"/>
        <v>41502.208333333336</v>
      </c>
      <c r="P916" s="12">
        <f t="shared" si="74"/>
        <v>41502.208333333336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70"/>
        <v>1.5562827640984909</v>
      </c>
      <c r="G917" s="7" t="s">
        <v>20</v>
      </c>
      <c r="H917">
        <v>1866</v>
      </c>
      <c r="I917" s="9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>
        <f t="shared" si="72"/>
        <v>42976.208333333328</v>
      </c>
      <c r="O917" s="12">
        <f t="shared" si="73"/>
        <v>42985.208333333328</v>
      </c>
      <c r="P917" s="12">
        <f t="shared" si="74"/>
        <v>42985.208333333328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70"/>
        <v>0.36297297297297298</v>
      </c>
      <c r="G918" s="5" t="s">
        <v>14</v>
      </c>
      <c r="H918">
        <v>52</v>
      </c>
      <c r="I918" s="9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>
        <f t="shared" si="72"/>
        <v>41991.25</v>
      </c>
      <c r="O918" s="12">
        <f t="shared" si="73"/>
        <v>42000.25</v>
      </c>
      <c r="P918" s="12">
        <f t="shared" si="74"/>
        <v>42000.25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70"/>
        <v>0.58250000000000002</v>
      </c>
      <c r="G919" s="6" t="s">
        <v>47</v>
      </c>
      <c r="H919">
        <v>27</v>
      </c>
      <c r="I919" s="9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>
        <f t="shared" si="72"/>
        <v>40722.208333333336</v>
      </c>
      <c r="O919" s="12">
        <f t="shared" si="73"/>
        <v>40746.208333333336</v>
      </c>
      <c r="P919" s="12">
        <f t="shared" si="74"/>
        <v>40746.208333333336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70"/>
        <v>2.3739473684210526</v>
      </c>
      <c r="G920" s="7" t="s">
        <v>20</v>
      </c>
      <c r="H920">
        <v>156</v>
      </c>
      <c r="I920" s="9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>
        <f t="shared" si="72"/>
        <v>41117.208333333336</v>
      </c>
      <c r="O920" s="12">
        <f t="shared" si="73"/>
        <v>41128.208333333336</v>
      </c>
      <c r="P920" s="12">
        <f t="shared" si="74"/>
        <v>41128.208333333336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70"/>
        <v>0.58750000000000002</v>
      </c>
      <c r="G921" s="5" t="s">
        <v>14</v>
      </c>
      <c r="H921">
        <v>225</v>
      </c>
      <c r="I921" s="9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>
        <f t="shared" si="72"/>
        <v>43022.208333333328</v>
      </c>
      <c r="O921" s="12">
        <f t="shared" si="73"/>
        <v>43054.25</v>
      </c>
      <c r="P921" s="12">
        <f t="shared" si="74"/>
        <v>43054.25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70"/>
        <v>1.8256603773584905</v>
      </c>
      <c r="G922" s="7" t="s">
        <v>20</v>
      </c>
      <c r="H922">
        <v>255</v>
      </c>
      <c r="I922" s="9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>
        <f t="shared" si="72"/>
        <v>43503.25</v>
      </c>
      <c r="O922" s="12">
        <f t="shared" si="73"/>
        <v>43523.25</v>
      </c>
      <c r="P922" s="12">
        <f t="shared" si="74"/>
        <v>43523.25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70"/>
        <v>7.5436408977556111E-3</v>
      </c>
      <c r="G923" s="5" t="s">
        <v>14</v>
      </c>
      <c r="H923">
        <v>38</v>
      </c>
      <c r="I923" s="9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>
        <f t="shared" si="72"/>
        <v>40951.25</v>
      </c>
      <c r="O923" s="12">
        <f t="shared" si="73"/>
        <v>40965.25</v>
      </c>
      <c r="P923" s="12">
        <f t="shared" si="74"/>
        <v>40965.25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70"/>
        <v>1.7595330739299611</v>
      </c>
      <c r="G924" s="7" t="s">
        <v>20</v>
      </c>
      <c r="H924">
        <v>2261</v>
      </c>
      <c r="I924" s="9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>
        <f t="shared" si="72"/>
        <v>43443.25</v>
      </c>
      <c r="O924" s="12">
        <f t="shared" si="73"/>
        <v>43452.25</v>
      </c>
      <c r="P924" s="12">
        <f t="shared" si="74"/>
        <v>43452.25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70"/>
        <v>2.3788235294117648</v>
      </c>
      <c r="G925" s="7" t="s">
        <v>20</v>
      </c>
      <c r="H925">
        <v>40</v>
      </c>
      <c r="I925" s="9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>
        <f t="shared" si="72"/>
        <v>40373.208333333336</v>
      </c>
      <c r="O925" s="12">
        <f t="shared" si="73"/>
        <v>40374.208333333336</v>
      </c>
      <c r="P925" s="12">
        <f t="shared" si="74"/>
        <v>40374.208333333336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70"/>
        <v>4.8805076142131982</v>
      </c>
      <c r="G926" s="7" t="s">
        <v>20</v>
      </c>
      <c r="H926">
        <v>2289</v>
      </c>
      <c r="I926" s="9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>
        <f t="shared" si="72"/>
        <v>43769.208333333328</v>
      </c>
      <c r="O926" s="12">
        <f t="shared" si="73"/>
        <v>43780.25</v>
      </c>
      <c r="P926" s="12">
        <f t="shared" si="74"/>
        <v>43780.25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70"/>
        <v>2.2406666666666668</v>
      </c>
      <c r="G927" s="7" t="s">
        <v>20</v>
      </c>
      <c r="H927">
        <v>65</v>
      </c>
      <c r="I927" s="9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>
        <f t="shared" si="72"/>
        <v>43000.208333333328</v>
      </c>
      <c r="O927" s="12">
        <f t="shared" si="73"/>
        <v>43012.208333333328</v>
      </c>
      <c r="P927" s="12">
        <f t="shared" si="74"/>
        <v>43012.208333333328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70"/>
        <v>0.18126436781609195</v>
      </c>
      <c r="G928" s="5" t="s">
        <v>14</v>
      </c>
      <c r="H928">
        <v>15</v>
      </c>
      <c r="I928" s="9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>
        <f t="shared" si="72"/>
        <v>42502.208333333328</v>
      </c>
      <c r="O928" s="12">
        <f t="shared" si="73"/>
        <v>42506.208333333328</v>
      </c>
      <c r="P928" s="12">
        <f t="shared" si="74"/>
        <v>42506.208333333328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70"/>
        <v>0.45847222222222223</v>
      </c>
      <c r="G929" s="5" t="s">
        <v>14</v>
      </c>
      <c r="H929">
        <v>37</v>
      </c>
      <c r="I929" s="9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>
        <f t="shared" si="72"/>
        <v>41102.208333333336</v>
      </c>
      <c r="O929" s="12">
        <f t="shared" si="73"/>
        <v>41131.208333333336</v>
      </c>
      <c r="P929" s="12">
        <f t="shared" si="74"/>
        <v>41131.208333333336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70"/>
        <v>1.1731541218637993</v>
      </c>
      <c r="G930" s="7" t="s">
        <v>20</v>
      </c>
      <c r="H930">
        <v>3777</v>
      </c>
      <c r="I930" s="9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>
        <f t="shared" si="72"/>
        <v>41637.25</v>
      </c>
      <c r="O930" s="12">
        <f t="shared" si="73"/>
        <v>41646.25</v>
      </c>
      <c r="P930" s="12">
        <f t="shared" si="74"/>
        <v>41646.25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70"/>
        <v>2.173090909090909</v>
      </c>
      <c r="G931" s="7" t="s">
        <v>20</v>
      </c>
      <c r="H931">
        <v>184</v>
      </c>
      <c r="I931" s="9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>
        <f t="shared" si="72"/>
        <v>42858.208333333328</v>
      </c>
      <c r="O931" s="12">
        <f t="shared" si="73"/>
        <v>42872.208333333328</v>
      </c>
      <c r="P931" s="12">
        <f t="shared" si="74"/>
        <v>42872.208333333328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70"/>
        <v>1.1228571428571428</v>
      </c>
      <c r="G932" s="7" t="s">
        <v>20</v>
      </c>
      <c r="H932">
        <v>85</v>
      </c>
      <c r="I932" s="9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>
        <f t="shared" si="72"/>
        <v>42060.25</v>
      </c>
      <c r="O932" s="12">
        <f t="shared" si="73"/>
        <v>42067.25</v>
      </c>
      <c r="P932" s="12">
        <f t="shared" si="74"/>
        <v>42067.25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70"/>
        <v>0.72518987341772156</v>
      </c>
      <c r="G933" s="5" t="s">
        <v>14</v>
      </c>
      <c r="H933">
        <v>112</v>
      </c>
      <c r="I933" s="9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>
        <f t="shared" si="72"/>
        <v>41818.208333333336</v>
      </c>
      <c r="O933" s="12">
        <f t="shared" si="73"/>
        <v>41820.208333333336</v>
      </c>
      <c r="P933" s="12">
        <f t="shared" si="74"/>
        <v>41820.208333333336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70"/>
        <v>2.1230434782608696</v>
      </c>
      <c r="G934" s="7" t="s">
        <v>20</v>
      </c>
      <c r="H934">
        <v>144</v>
      </c>
      <c r="I934" s="9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>
        <f t="shared" si="72"/>
        <v>41709.208333333336</v>
      </c>
      <c r="O934" s="12">
        <f t="shared" si="73"/>
        <v>41712.208333333336</v>
      </c>
      <c r="P934" s="12">
        <f t="shared" si="74"/>
        <v>41712.208333333336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70"/>
        <v>2.3974657534246577</v>
      </c>
      <c r="G935" s="7" t="s">
        <v>20</v>
      </c>
      <c r="H935">
        <v>1902</v>
      </c>
      <c r="I935" s="9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>
        <f t="shared" si="72"/>
        <v>41372.208333333336</v>
      </c>
      <c r="O935" s="12">
        <f t="shared" si="73"/>
        <v>41385.208333333336</v>
      </c>
      <c r="P935" s="12">
        <f t="shared" si="74"/>
        <v>41385.208333333336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70"/>
        <v>1.8193548387096774</v>
      </c>
      <c r="G936" s="7" t="s">
        <v>20</v>
      </c>
      <c r="H936">
        <v>105</v>
      </c>
      <c r="I936" s="9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>
        <f t="shared" si="72"/>
        <v>42422.25</v>
      </c>
      <c r="O936" s="12">
        <f t="shared" si="73"/>
        <v>42428.25</v>
      </c>
      <c r="P936" s="12">
        <f t="shared" si="74"/>
        <v>42428.25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70"/>
        <v>1.6413114754098361</v>
      </c>
      <c r="G937" s="7" t="s">
        <v>20</v>
      </c>
      <c r="H937">
        <v>132</v>
      </c>
      <c r="I937" s="9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>
        <f t="shared" si="72"/>
        <v>42209.208333333328</v>
      </c>
      <c r="O937" s="12">
        <f t="shared" si="73"/>
        <v>42216.208333333328</v>
      </c>
      <c r="P937" s="12">
        <f t="shared" si="74"/>
        <v>42216.208333333328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70"/>
        <v>1.6375968992248063E-2</v>
      </c>
      <c r="G938" s="5" t="s">
        <v>14</v>
      </c>
      <c r="H938">
        <v>21</v>
      </c>
      <c r="I938" s="9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>
        <f t="shared" si="72"/>
        <v>43668.208333333328</v>
      </c>
      <c r="O938" s="12">
        <f t="shared" si="73"/>
        <v>43671.208333333328</v>
      </c>
      <c r="P938" s="12">
        <f t="shared" si="74"/>
        <v>43671.208333333328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70"/>
        <v>0.49643859649122807</v>
      </c>
      <c r="G939" s="4" t="s">
        <v>74</v>
      </c>
      <c r="H939">
        <v>976</v>
      </c>
      <c r="I939" s="9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>
        <f t="shared" si="72"/>
        <v>42334.25</v>
      </c>
      <c r="O939" s="12">
        <f t="shared" si="73"/>
        <v>42343.25</v>
      </c>
      <c r="P939" s="12">
        <f t="shared" si="74"/>
        <v>42343.25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70"/>
        <v>1.0970652173913042</v>
      </c>
      <c r="G940" s="7" t="s">
        <v>20</v>
      </c>
      <c r="H940">
        <v>96</v>
      </c>
      <c r="I940" s="9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>
        <f t="shared" si="72"/>
        <v>43263.208333333328</v>
      </c>
      <c r="O940" s="12">
        <f t="shared" si="73"/>
        <v>43299.208333333328</v>
      </c>
      <c r="P940" s="12">
        <f t="shared" si="74"/>
        <v>43299.208333333328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70"/>
        <v>0.49217948717948717</v>
      </c>
      <c r="G941" s="5" t="s">
        <v>14</v>
      </c>
      <c r="H941">
        <v>67</v>
      </c>
      <c r="I941" s="9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>
        <f t="shared" si="72"/>
        <v>40670.208333333336</v>
      </c>
      <c r="O941" s="12">
        <f t="shared" si="73"/>
        <v>40687.208333333336</v>
      </c>
      <c r="P941" s="12">
        <f t="shared" si="74"/>
        <v>40687.208333333336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70"/>
        <v>0.62232323232323228</v>
      </c>
      <c r="G942" s="6" t="s">
        <v>47</v>
      </c>
      <c r="H942">
        <v>66</v>
      </c>
      <c r="I942" s="9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>
        <f t="shared" si="72"/>
        <v>41244.25</v>
      </c>
      <c r="O942" s="12">
        <f t="shared" si="73"/>
        <v>41266.25</v>
      </c>
      <c r="P942" s="12">
        <f t="shared" si="74"/>
        <v>41266.25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70"/>
        <v>0.1305813953488372</v>
      </c>
      <c r="G943" s="5" t="s">
        <v>14</v>
      </c>
      <c r="H943">
        <v>78</v>
      </c>
      <c r="I943" s="9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>
        <f t="shared" si="72"/>
        <v>40552.25</v>
      </c>
      <c r="O943" s="12">
        <f t="shared" si="73"/>
        <v>40587.25</v>
      </c>
      <c r="P943" s="12">
        <f t="shared" si="74"/>
        <v>40587.25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70"/>
        <v>0.64635416666666667</v>
      </c>
      <c r="G944" s="5" t="s">
        <v>14</v>
      </c>
      <c r="H944">
        <v>67</v>
      </c>
      <c r="I944" s="9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>
        <f t="shared" si="72"/>
        <v>40568.25</v>
      </c>
      <c r="O944" s="12">
        <f t="shared" si="73"/>
        <v>40571.25</v>
      </c>
      <c r="P944" s="12">
        <f t="shared" si="74"/>
        <v>40571.25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70"/>
        <v>1.5958666666666668</v>
      </c>
      <c r="G945" s="7" t="s">
        <v>20</v>
      </c>
      <c r="H945">
        <v>114</v>
      </c>
      <c r="I945" s="9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>
        <f t="shared" si="72"/>
        <v>41906.208333333336</v>
      </c>
      <c r="O945" s="12">
        <f t="shared" si="73"/>
        <v>41941.208333333336</v>
      </c>
      <c r="P945" s="12">
        <f t="shared" si="74"/>
        <v>41941.208333333336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70"/>
        <v>0.81420000000000003</v>
      </c>
      <c r="G946" s="5" t="s">
        <v>14</v>
      </c>
      <c r="H946">
        <v>263</v>
      </c>
      <c r="I946" s="9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>
        <f t="shared" si="72"/>
        <v>42776.25</v>
      </c>
      <c r="O946" s="12">
        <f t="shared" si="73"/>
        <v>42795.25</v>
      </c>
      <c r="P946" s="12">
        <f t="shared" si="74"/>
        <v>42795.25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70"/>
        <v>0.32444767441860467</v>
      </c>
      <c r="G947" s="5" t="s">
        <v>14</v>
      </c>
      <c r="H947">
        <v>1691</v>
      </c>
      <c r="I947" s="9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>
        <f t="shared" si="72"/>
        <v>41004.208333333336</v>
      </c>
      <c r="O947" s="12">
        <f t="shared" si="73"/>
        <v>41019.208333333336</v>
      </c>
      <c r="P947" s="12">
        <f t="shared" si="74"/>
        <v>41019.208333333336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70"/>
        <v>9.9141184124918666E-2</v>
      </c>
      <c r="G948" s="5" t="s">
        <v>14</v>
      </c>
      <c r="H948">
        <v>181</v>
      </c>
      <c r="I948" s="9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>
        <f t="shared" si="72"/>
        <v>40710.208333333336</v>
      </c>
      <c r="O948" s="12">
        <f t="shared" si="73"/>
        <v>40712.208333333336</v>
      </c>
      <c r="P948" s="12">
        <f t="shared" si="74"/>
        <v>40712.208333333336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70"/>
        <v>0.26694444444444443</v>
      </c>
      <c r="G949" s="5" t="s">
        <v>14</v>
      </c>
      <c r="H949">
        <v>13</v>
      </c>
      <c r="I949" s="9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>
        <f t="shared" si="72"/>
        <v>41908.208333333336</v>
      </c>
      <c r="O949" s="12">
        <f t="shared" si="73"/>
        <v>41915.208333333336</v>
      </c>
      <c r="P949" s="12">
        <f t="shared" si="74"/>
        <v>41915.208333333336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70"/>
        <v>0.62957446808510642</v>
      </c>
      <c r="G950" s="4" t="s">
        <v>74</v>
      </c>
      <c r="H950">
        <v>160</v>
      </c>
      <c r="I950" s="9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>
        <f t="shared" si="72"/>
        <v>41985.25</v>
      </c>
      <c r="O950" s="12">
        <f t="shared" si="73"/>
        <v>41995.25</v>
      </c>
      <c r="P950" s="12">
        <f t="shared" si="74"/>
        <v>41995.25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70"/>
        <v>1.6135593220338984</v>
      </c>
      <c r="G951" s="7" t="s">
        <v>20</v>
      </c>
      <c r="H951">
        <v>203</v>
      </c>
      <c r="I951" s="9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>
        <f t="shared" si="72"/>
        <v>42112.208333333328</v>
      </c>
      <c r="O951" s="12">
        <f t="shared" si="73"/>
        <v>42131.208333333328</v>
      </c>
      <c r="P951" s="12">
        <f t="shared" si="74"/>
        <v>42131.208333333328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70"/>
        <v>0.05</v>
      </c>
      <c r="G952" s="5" t="s">
        <v>14</v>
      </c>
      <c r="H952">
        <v>1</v>
      </c>
      <c r="I952" s="9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>
        <f t="shared" si="72"/>
        <v>43571.208333333328</v>
      </c>
      <c r="O952" s="12">
        <f t="shared" si="73"/>
        <v>43576.208333333328</v>
      </c>
      <c r="P952" s="12">
        <f t="shared" si="74"/>
        <v>43576.208333333328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70"/>
        <v>10.969379310344827</v>
      </c>
      <c r="G953" s="7" t="s">
        <v>20</v>
      </c>
      <c r="H953">
        <v>1559</v>
      </c>
      <c r="I953" s="9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>
        <f t="shared" si="72"/>
        <v>42730.25</v>
      </c>
      <c r="O953" s="12">
        <f t="shared" si="73"/>
        <v>42731.25</v>
      </c>
      <c r="P953" s="12">
        <f t="shared" si="74"/>
        <v>42731.25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70"/>
        <v>0.70094158075601376</v>
      </c>
      <c r="G954" s="4" t="s">
        <v>74</v>
      </c>
      <c r="H954">
        <v>2266</v>
      </c>
      <c r="I954" s="9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>
        <f t="shared" si="72"/>
        <v>42591.208333333328</v>
      </c>
      <c r="O954" s="12">
        <f t="shared" si="73"/>
        <v>42605.208333333328</v>
      </c>
      <c r="P954" s="12">
        <f t="shared" si="74"/>
        <v>42605.208333333328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70"/>
        <v>0.6</v>
      </c>
      <c r="G955" s="5" t="s">
        <v>14</v>
      </c>
      <c r="H955">
        <v>21</v>
      </c>
      <c r="I955" s="9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>
        <f t="shared" si="72"/>
        <v>42358.25</v>
      </c>
      <c r="O955" s="12">
        <f t="shared" si="73"/>
        <v>42394.25</v>
      </c>
      <c r="P955" s="12">
        <f t="shared" si="74"/>
        <v>42394.25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70"/>
        <v>3.6709859154929578</v>
      </c>
      <c r="G956" s="7" t="s">
        <v>20</v>
      </c>
      <c r="H956">
        <v>1548</v>
      </c>
      <c r="I956" s="9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>
        <f t="shared" si="72"/>
        <v>41174.208333333336</v>
      </c>
      <c r="O956" s="12">
        <f t="shared" si="73"/>
        <v>41198.208333333336</v>
      </c>
      <c r="P956" s="12">
        <f t="shared" si="74"/>
        <v>41198.208333333336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70"/>
        <v>11.09</v>
      </c>
      <c r="G957" s="7" t="s">
        <v>20</v>
      </c>
      <c r="H957">
        <v>80</v>
      </c>
      <c r="I957" s="9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>
        <f t="shared" si="72"/>
        <v>41238.25</v>
      </c>
      <c r="O957" s="12">
        <f t="shared" si="73"/>
        <v>41240.25</v>
      </c>
      <c r="P957" s="12">
        <f t="shared" si="74"/>
        <v>41240.25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70"/>
        <v>0.19028784648187633</v>
      </c>
      <c r="G958" s="5" t="s">
        <v>14</v>
      </c>
      <c r="H958">
        <v>830</v>
      </c>
      <c r="I958" s="9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>
        <f t="shared" si="72"/>
        <v>42360.25</v>
      </c>
      <c r="O958" s="12">
        <f t="shared" si="73"/>
        <v>42364.25</v>
      </c>
      <c r="P958" s="12">
        <f t="shared" si="74"/>
        <v>42364.25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70"/>
        <v>1.2687755102040816</v>
      </c>
      <c r="G959" s="7" t="s">
        <v>20</v>
      </c>
      <c r="H959">
        <v>131</v>
      </c>
      <c r="I959" s="9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>
        <f t="shared" si="72"/>
        <v>40955.25</v>
      </c>
      <c r="O959" s="12">
        <f t="shared" si="73"/>
        <v>40958.25</v>
      </c>
      <c r="P959" s="12">
        <f t="shared" si="74"/>
        <v>40958.25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70"/>
        <v>7.3463636363636367</v>
      </c>
      <c r="G960" s="7" t="s">
        <v>20</v>
      </c>
      <c r="H960">
        <v>112</v>
      </c>
      <c r="I960" s="9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>
        <f t="shared" si="72"/>
        <v>40350.208333333336</v>
      </c>
      <c r="O960" s="12">
        <f t="shared" si="73"/>
        <v>40372.208333333336</v>
      </c>
      <c r="P960" s="12">
        <f t="shared" si="74"/>
        <v>40372.208333333336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70"/>
        <v>4.5731034482758622E-2</v>
      </c>
      <c r="G961" s="5" t="s">
        <v>14</v>
      </c>
      <c r="H961">
        <v>130</v>
      </c>
      <c r="I961" s="9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>
        <f t="shared" si="72"/>
        <v>40357.208333333336</v>
      </c>
      <c r="O961" s="12">
        <f t="shared" si="73"/>
        <v>40385.208333333336</v>
      </c>
      <c r="P961" s="12">
        <f t="shared" si="74"/>
        <v>40385.208333333336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70"/>
        <v>0.85054545454545449</v>
      </c>
      <c r="G962" s="5" t="s">
        <v>14</v>
      </c>
      <c r="H962">
        <v>55</v>
      </c>
      <c r="I962" s="9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>
        <f t="shared" si="72"/>
        <v>42408.25</v>
      </c>
      <c r="O962" s="12">
        <f t="shared" si="73"/>
        <v>42445.208333333328</v>
      </c>
      <c r="P962" s="12">
        <f t="shared" si="74"/>
        <v>42445.208333333328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75">(E963/D963)</f>
        <v>1.1929824561403508</v>
      </c>
      <c r="G963" s="7" t="s">
        <v>20</v>
      </c>
      <c r="H963">
        <v>155</v>
      </c>
      <c r="I963" s="9">
        <f t="shared" ref="I963:I1001" si="76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>
        <f t="shared" ref="N963:N1001" si="77">(((L963/60)/60)/24)+DATE(1970,1,1)</f>
        <v>40591.25</v>
      </c>
      <c r="O963" s="12">
        <f t="shared" ref="O963:O1001" si="78">(((M963/60)/60)/24)+DATE(1970,1,1)</f>
        <v>40595.25</v>
      </c>
      <c r="P963" s="12">
        <f t="shared" ref="P963:P1001" si="79">(((M963/60)/60)/24+DATE(1970,1,1))</f>
        <v>40595.25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75"/>
        <v>2.9602777777777778</v>
      </c>
      <c r="G964" s="7" t="s">
        <v>20</v>
      </c>
      <c r="H964">
        <v>266</v>
      </c>
      <c r="I964" s="9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>
        <f t="shared" si="77"/>
        <v>41592.25</v>
      </c>
      <c r="O964" s="12">
        <f t="shared" si="78"/>
        <v>41613.25</v>
      </c>
      <c r="P964" s="12">
        <f t="shared" si="79"/>
        <v>41613.25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75"/>
        <v>0.84694915254237291</v>
      </c>
      <c r="G965" s="5" t="s">
        <v>14</v>
      </c>
      <c r="H965">
        <v>114</v>
      </c>
      <c r="I965" s="9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>
        <f t="shared" si="77"/>
        <v>40607.25</v>
      </c>
      <c r="O965" s="12">
        <f t="shared" si="78"/>
        <v>40613.25</v>
      </c>
      <c r="P965" s="12">
        <f t="shared" si="79"/>
        <v>40613.25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75"/>
        <v>3.5578378378378379</v>
      </c>
      <c r="G966" s="7" t="s">
        <v>20</v>
      </c>
      <c r="H966">
        <v>155</v>
      </c>
      <c r="I966" s="9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>
        <f t="shared" si="77"/>
        <v>42135.208333333328</v>
      </c>
      <c r="O966" s="12">
        <f t="shared" si="78"/>
        <v>42140.208333333328</v>
      </c>
      <c r="P966" s="12">
        <f t="shared" si="79"/>
        <v>42140.208333333328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75"/>
        <v>3.8640909090909092</v>
      </c>
      <c r="G967" s="7" t="s">
        <v>20</v>
      </c>
      <c r="H967">
        <v>207</v>
      </c>
      <c r="I967" s="9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>
        <f t="shared" si="77"/>
        <v>40203.25</v>
      </c>
      <c r="O967" s="12">
        <f t="shared" si="78"/>
        <v>40243.25</v>
      </c>
      <c r="P967" s="12">
        <f t="shared" si="79"/>
        <v>40243.25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75"/>
        <v>7.9223529411764702</v>
      </c>
      <c r="G968" s="7" t="s">
        <v>20</v>
      </c>
      <c r="H968">
        <v>245</v>
      </c>
      <c r="I968" s="9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>
        <f t="shared" si="77"/>
        <v>42901.208333333328</v>
      </c>
      <c r="O968" s="12">
        <f t="shared" si="78"/>
        <v>42903.208333333328</v>
      </c>
      <c r="P968" s="12">
        <f t="shared" si="79"/>
        <v>42903.208333333328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75"/>
        <v>1.3703393665158372</v>
      </c>
      <c r="G969" s="7" t="s">
        <v>20</v>
      </c>
      <c r="H969">
        <v>1573</v>
      </c>
      <c r="I969" s="9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>
        <f t="shared" si="77"/>
        <v>41005.208333333336</v>
      </c>
      <c r="O969" s="12">
        <f t="shared" si="78"/>
        <v>41042.208333333336</v>
      </c>
      <c r="P969" s="12">
        <f t="shared" si="79"/>
        <v>41042.208333333336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75"/>
        <v>3.3820833333333336</v>
      </c>
      <c r="G970" s="7" t="s">
        <v>20</v>
      </c>
      <c r="H970">
        <v>114</v>
      </c>
      <c r="I970" s="9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>
        <f t="shared" si="77"/>
        <v>40544.25</v>
      </c>
      <c r="O970" s="12">
        <f t="shared" si="78"/>
        <v>40559.25</v>
      </c>
      <c r="P970" s="12">
        <f t="shared" si="79"/>
        <v>40559.25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75"/>
        <v>1.0822784810126582</v>
      </c>
      <c r="G971" s="7" t="s">
        <v>20</v>
      </c>
      <c r="H971">
        <v>93</v>
      </c>
      <c r="I971" s="9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>
        <f t="shared" si="77"/>
        <v>43821.25</v>
      </c>
      <c r="O971" s="12">
        <f t="shared" si="78"/>
        <v>43828.25</v>
      </c>
      <c r="P971" s="12">
        <f t="shared" si="79"/>
        <v>43828.25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75"/>
        <v>0.60757639620653314</v>
      </c>
      <c r="G972" s="5" t="s">
        <v>14</v>
      </c>
      <c r="H972">
        <v>594</v>
      </c>
      <c r="I972" s="9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>
        <f t="shared" si="77"/>
        <v>40672.208333333336</v>
      </c>
      <c r="O972" s="12">
        <f t="shared" si="78"/>
        <v>40673.208333333336</v>
      </c>
      <c r="P972" s="12">
        <f t="shared" si="79"/>
        <v>40673.208333333336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75"/>
        <v>0.27725490196078434</v>
      </c>
      <c r="G973" s="5" t="s">
        <v>14</v>
      </c>
      <c r="H973">
        <v>24</v>
      </c>
      <c r="I973" s="9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>
        <f t="shared" si="77"/>
        <v>41555.208333333336</v>
      </c>
      <c r="O973" s="12">
        <f t="shared" si="78"/>
        <v>41561.208333333336</v>
      </c>
      <c r="P973" s="12">
        <f t="shared" si="79"/>
        <v>41561.208333333336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75"/>
        <v>2.283934426229508</v>
      </c>
      <c r="G974" s="7" t="s">
        <v>20</v>
      </c>
      <c r="H974">
        <v>1681</v>
      </c>
      <c r="I974" s="9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>
        <f t="shared" si="77"/>
        <v>41792.208333333336</v>
      </c>
      <c r="O974" s="12">
        <f t="shared" si="78"/>
        <v>41801.208333333336</v>
      </c>
      <c r="P974" s="12">
        <f t="shared" si="79"/>
        <v>41801.208333333336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75"/>
        <v>0.21615194054500414</v>
      </c>
      <c r="G975" s="5" t="s">
        <v>14</v>
      </c>
      <c r="H975">
        <v>252</v>
      </c>
      <c r="I975" s="9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>
        <f t="shared" si="77"/>
        <v>40522.25</v>
      </c>
      <c r="O975" s="12">
        <f t="shared" si="78"/>
        <v>40524.25</v>
      </c>
      <c r="P975" s="12">
        <f t="shared" si="79"/>
        <v>40524.25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75"/>
        <v>3.73875</v>
      </c>
      <c r="G976" s="7" t="s">
        <v>20</v>
      </c>
      <c r="H976">
        <v>32</v>
      </c>
      <c r="I976" s="9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>
        <f t="shared" si="77"/>
        <v>41412.208333333336</v>
      </c>
      <c r="O976" s="12">
        <f t="shared" si="78"/>
        <v>41413.208333333336</v>
      </c>
      <c r="P976" s="12">
        <f t="shared" si="79"/>
        <v>41413.208333333336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75"/>
        <v>1.5492592592592593</v>
      </c>
      <c r="G977" s="7" t="s">
        <v>20</v>
      </c>
      <c r="H977">
        <v>135</v>
      </c>
      <c r="I977" s="9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>
        <f t="shared" si="77"/>
        <v>42337.25</v>
      </c>
      <c r="O977" s="12">
        <f t="shared" si="78"/>
        <v>42376.25</v>
      </c>
      <c r="P977" s="12">
        <f t="shared" si="79"/>
        <v>42376.25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75"/>
        <v>3.2214999999999998</v>
      </c>
      <c r="G978" s="7" t="s">
        <v>20</v>
      </c>
      <c r="H978">
        <v>140</v>
      </c>
      <c r="I978" s="9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>
        <f t="shared" si="77"/>
        <v>40571.25</v>
      </c>
      <c r="O978" s="12">
        <f t="shared" si="78"/>
        <v>40577.25</v>
      </c>
      <c r="P978" s="12">
        <f t="shared" si="79"/>
        <v>40577.25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75"/>
        <v>0.73957142857142855</v>
      </c>
      <c r="G979" s="5" t="s">
        <v>14</v>
      </c>
      <c r="H979">
        <v>67</v>
      </c>
      <c r="I979" s="9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>
        <f t="shared" si="77"/>
        <v>43138.25</v>
      </c>
      <c r="O979" s="12">
        <f t="shared" si="78"/>
        <v>43170.25</v>
      </c>
      <c r="P979" s="12">
        <f t="shared" si="79"/>
        <v>43170.25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75"/>
        <v>8.641</v>
      </c>
      <c r="G980" s="7" t="s">
        <v>20</v>
      </c>
      <c r="H980">
        <v>92</v>
      </c>
      <c r="I980" s="9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>
        <f t="shared" si="77"/>
        <v>42686.25</v>
      </c>
      <c r="O980" s="12">
        <f t="shared" si="78"/>
        <v>42708.25</v>
      </c>
      <c r="P980" s="12">
        <f t="shared" si="79"/>
        <v>42708.25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75"/>
        <v>1.432624584717608</v>
      </c>
      <c r="G981" s="7" t="s">
        <v>20</v>
      </c>
      <c r="H981">
        <v>1015</v>
      </c>
      <c r="I981" s="9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>
        <f t="shared" si="77"/>
        <v>42078.208333333328</v>
      </c>
      <c r="O981" s="12">
        <f t="shared" si="78"/>
        <v>42084.208333333328</v>
      </c>
      <c r="P981" s="12">
        <f t="shared" si="79"/>
        <v>42084.208333333328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75"/>
        <v>0.40281762295081969</v>
      </c>
      <c r="G982" s="5" t="s">
        <v>14</v>
      </c>
      <c r="H982">
        <v>742</v>
      </c>
      <c r="I982" s="9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>
        <f t="shared" si="77"/>
        <v>42307.208333333328</v>
      </c>
      <c r="O982" s="12">
        <f t="shared" si="78"/>
        <v>42312.25</v>
      </c>
      <c r="P982" s="12">
        <f t="shared" si="79"/>
        <v>42312.25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75"/>
        <v>1.7822388059701493</v>
      </c>
      <c r="G983" s="7" t="s">
        <v>20</v>
      </c>
      <c r="H983">
        <v>323</v>
      </c>
      <c r="I983" s="9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>
        <f t="shared" si="77"/>
        <v>43094.25</v>
      </c>
      <c r="O983" s="12">
        <f t="shared" si="78"/>
        <v>43127.25</v>
      </c>
      <c r="P983" s="12">
        <f t="shared" si="79"/>
        <v>43127.25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75"/>
        <v>0.84930555555555554</v>
      </c>
      <c r="G984" s="5" t="s">
        <v>14</v>
      </c>
      <c r="H984">
        <v>75</v>
      </c>
      <c r="I984" s="9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>
        <f t="shared" si="77"/>
        <v>40743.208333333336</v>
      </c>
      <c r="O984" s="12">
        <f t="shared" si="78"/>
        <v>40745.208333333336</v>
      </c>
      <c r="P984" s="12">
        <f t="shared" si="79"/>
        <v>40745.208333333336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75"/>
        <v>1.4593648334624323</v>
      </c>
      <c r="G985" s="7" t="s">
        <v>20</v>
      </c>
      <c r="H985">
        <v>2326</v>
      </c>
      <c r="I985" s="9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>
        <f t="shared" si="77"/>
        <v>43681.208333333328</v>
      </c>
      <c r="O985" s="12">
        <f t="shared" si="78"/>
        <v>43696.208333333328</v>
      </c>
      <c r="P985" s="12">
        <f t="shared" si="79"/>
        <v>43696.208333333328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75"/>
        <v>1.5246153846153847</v>
      </c>
      <c r="G986" s="7" t="s">
        <v>20</v>
      </c>
      <c r="H986">
        <v>381</v>
      </c>
      <c r="I986" s="9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>
        <f t="shared" si="77"/>
        <v>43716.208333333328</v>
      </c>
      <c r="O986" s="12">
        <f t="shared" si="78"/>
        <v>43742.208333333328</v>
      </c>
      <c r="P986" s="12">
        <f t="shared" si="79"/>
        <v>43742.208333333328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75"/>
        <v>0.67129542790152408</v>
      </c>
      <c r="G987" s="5" t="s">
        <v>14</v>
      </c>
      <c r="H987">
        <v>4405</v>
      </c>
      <c r="I987" s="9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>
        <f t="shared" si="77"/>
        <v>41614.25</v>
      </c>
      <c r="O987" s="12">
        <f t="shared" si="78"/>
        <v>41640.25</v>
      </c>
      <c r="P987" s="12">
        <f t="shared" si="79"/>
        <v>41640.25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75"/>
        <v>0.40307692307692305</v>
      </c>
      <c r="G988" s="5" t="s">
        <v>14</v>
      </c>
      <c r="H988">
        <v>92</v>
      </c>
      <c r="I988" s="9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>
        <f t="shared" si="77"/>
        <v>40638.208333333336</v>
      </c>
      <c r="O988" s="12">
        <f t="shared" si="78"/>
        <v>40652.208333333336</v>
      </c>
      <c r="P988" s="12">
        <f t="shared" si="79"/>
        <v>40652.208333333336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75"/>
        <v>2.1679032258064517</v>
      </c>
      <c r="G989" s="7" t="s">
        <v>20</v>
      </c>
      <c r="H989">
        <v>480</v>
      </c>
      <c r="I989" s="9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>
        <f t="shared" si="77"/>
        <v>42852.208333333328</v>
      </c>
      <c r="O989" s="12">
        <f t="shared" si="78"/>
        <v>42866.208333333328</v>
      </c>
      <c r="P989" s="12">
        <f t="shared" si="79"/>
        <v>42866.208333333328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75"/>
        <v>0.52117021276595743</v>
      </c>
      <c r="G990" s="5" t="s">
        <v>14</v>
      </c>
      <c r="H990">
        <v>64</v>
      </c>
      <c r="I990" s="9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>
        <f t="shared" si="77"/>
        <v>42686.25</v>
      </c>
      <c r="O990" s="12">
        <f t="shared" si="78"/>
        <v>42707.25</v>
      </c>
      <c r="P990" s="12">
        <f t="shared" si="79"/>
        <v>42707.25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75"/>
        <v>4.9958333333333336</v>
      </c>
      <c r="G991" s="7" t="s">
        <v>20</v>
      </c>
      <c r="H991">
        <v>226</v>
      </c>
      <c r="I991" s="9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>
        <f t="shared" si="77"/>
        <v>43571.208333333328</v>
      </c>
      <c r="O991" s="12">
        <f t="shared" si="78"/>
        <v>43576.208333333328</v>
      </c>
      <c r="P991" s="12">
        <f t="shared" si="79"/>
        <v>43576.208333333328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75"/>
        <v>0.87679487179487181</v>
      </c>
      <c r="G992" s="5" t="s">
        <v>14</v>
      </c>
      <c r="H992">
        <v>64</v>
      </c>
      <c r="I992" s="9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>
        <f t="shared" si="77"/>
        <v>42432.25</v>
      </c>
      <c r="O992" s="12">
        <f t="shared" si="78"/>
        <v>42454.208333333328</v>
      </c>
      <c r="P992" s="12">
        <f t="shared" si="79"/>
        <v>42454.208333333328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75"/>
        <v>1.131734693877551</v>
      </c>
      <c r="G993" s="7" t="s">
        <v>20</v>
      </c>
      <c r="H993">
        <v>241</v>
      </c>
      <c r="I993" s="9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>
        <f t="shared" si="77"/>
        <v>41907.208333333336</v>
      </c>
      <c r="O993" s="12">
        <f t="shared" si="78"/>
        <v>41911.208333333336</v>
      </c>
      <c r="P993" s="12">
        <f t="shared" si="79"/>
        <v>41911.208333333336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75"/>
        <v>4.2654838709677421</v>
      </c>
      <c r="G994" s="7" t="s">
        <v>20</v>
      </c>
      <c r="H994">
        <v>132</v>
      </c>
      <c r="I994" s="9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>
        <f t="shared" si="77"/>
        <v>43227.208333333328</v>
      </c>
      <c r="O994" s="12">
        <f t="shared" si="78"/>
        <v>43241.208333333328</v>
      </c>
      <c r="P994" s="12">
        <f t="shared" si="79"/>
        <v>43241.208333333328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75"/>
        <v>0.77632653061224488</v>
      </c>
      <c r="G995" s="4" t="s">
        <v>74</v>
      </c>
      <c r="H995">
        <v>75</v>
      </c>
      <c r="I995" s="9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>
        <f t="shared" si="77"/>
        <v>42362.25</v>
      </c>
      <c r="O995" s="12">
        <f t="shared" si="78"/>
        <v>42379.25</v>
      </c>
      <c r="P995" s="12">
        <f t="shared" si="79"/>
        <v>42379.25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75"/>
        <v>0.52496810772501767</v>
      </c>
      <c r="G996" s="5" t="s">
        <v>14</v>
      </c>
      <c r="H996">
        <v>842</v>
      </c>
      <c r="I996" s="9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>
        <f t="shared" si="77"/>
        <v>41929.208333333336</v>
      </c>
      <c r="O996" s="12">
        <f t="shared" si="78"/>
        <v>41935.208333333336</v>
      </c>
      <c r="P996" s="12">
        <f t="shared" si="79"/>
        <v>41935.208333333336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75"/>
        <v>1.5746762589928058</v>
      </c>
      <c r="G997" s="7" t="s">
        <v>20</v>
      </c>
      <c r="H997">
        <v>2043</v>
      </c>
      <c r="I997" s="9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>
        <f t="shared" si="77"/>
        <v>43408.208333333328</v>
      </c>
      <c r="O997" s="12">
        <f t="shared" si="78"/>
        <v>43437.25</v>
      </c>
      <c r="P997" s="12">
        <f t="shared" si="79"/>
        <v>43437.25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75"/>
        <v>0.72939393939393937</v>
      </c>
      <c r="G998" s="5" t="s">
        <v>14</v>
      </c>
      <c r="H998">
        <v>112</v>
      </c>
      <c r="I998" s="9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>
        <f t="shared" si="77"/>
        <v>41276.25</v>
      </c>
      <c r="O998" s="12">
        <f t="shared" si="78"/>
        <v>41306.25</v>
      </c>
      <c r="P998" s="12">
        <f t="shared" si="79"/>
        <v>41306.25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75"/>
        <v>0.60565789473684206</v>
      </c>
      <c r="G999" s="4" t="s">
        <v>74</v>
      </c>
      <c r="H999">
        <v>139</v>
      </c>
      <c r="I999" s="9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>
        <f t="shared" si="77"/>
        <v>41659.25</v>
      </c>
      <c r="O999" s="12">
        <f t="shared" si="78"/>
        <v>41664.25</v>
      </c>
      <c r="P999" s="12">
        <f t="shared" si="79"/>
        <v>41664.25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75"/>
        <v>0.5679129129129129</v>
      </c>
      <c r="G1000" s="5" t="s">
        <v>14</v>
      </c>
      <c r="H1000">
        <v>374</v>
      </c>
      <c r="I1000" s="9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>
        <f t="shared" si="77"/>
        <v>40220.25</v>
      </c>
      <c r="O1000" s="12">
        <f t="shared" si="78"/>
        <v>40234.25</v>
      </c>
      <c r="P1000" s="12">
        <f t="shared" si="79"/>
        <v>40234.25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75"/>
        <v>0.56542754275427543</v>
      </c>
      <c r="G1001" s="4" t="s">
        <v>74</v>
      </c>
      <c r="H1001">
        <v>1122</v>
      </c>
      <c r="I1001" s="9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>
        <f t="shared" si="77"/>
        <v>42550.208333333328</v>
      </c>
      <c r="O1001" s="12">
        <f t="shared" si="78"/>
        <v>42557.208333333328</v>
      </c>
      <c r="P1001" s="12">
        <f t="shared" si="79"/>
        <v>42557.208333333328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</sheetData>
  <conditionalFormatting sqref="F1:F1048576">
    <cfRule type="colorScale" priority="10">
      <colorScale>
        <cfvo type="percentile" val="10"/>
        <cfvo type="percentile" val="50"/>
        <cfvo type="percentile" val="80"/>
        <color rgb="FFFF0000"/>
        <color rgb="FF00B050"/>
        <color rgb="FF00B0F0"/>
      </colorScale>
    </cfRule>
  </conditionalFormatting>
  <conditionalFormatting sqref="T1:T1048576">
    <cfRule type="endsWith" dxfId="4" priority="1" operator="endsWith" text="P2/">
      <formula>RIGHT(T1,LEN("P2/"))="P2/"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8F2B-AFA3-4D41-A473-6B4122DAB14F}">
  <sheetPr codeName="Sheet1"/>
  <dimension ref="A1:F14"/>
  <sheetViews>
    <sheetView workbookViewId="0">
      <selection activeCell="R30" sqref="R3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6</v>
      </c>
      <c r="B1" t="s">
        <v>2066</v>
      </c>
    </row>
    <row r="3" spans="1:6" x14ac:dyDescent="0.3">
      <c r="A3" s="10" t="s">
        <v>2069</v>
      </c>
      <c r="B3" s="10" t="s">
        <v>2067</v>
      </c>
    </row>
    <row r="4" spans="1:6" x14ac:dyDescent="0.3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1" t="s">
        <v>2064</v>
      </c>
      <c r="E8">
        <v>4</v>
      </c>
      <c r="F8">
        <v>4</v>
      </c>
    </row>
    <row r="9" spans="1:6" x14ac:dyDescent="0.3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1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7CB4-4EE0-4C91-AB05-A7AD2383463C}">
  <sheetPr codeName="Sheet2"/>
  <dimension ref="A1:F30"/>
  <sheetViews>
    <sheetView workbookViewId="0">
      <selection activeCell="H34" sqref="H3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6</v>
      </c>
      <c r="B1" t="s">
        <v>2066</v>
      </c>
    </row>
    <row r="2" spans="1:6" x14ac:dyDescent="0.3">
      <c r="A2" s="10" t="s">
        <v>2031</v>
      </c>
      <c r="B2" t="s">
        <v>2066</v>
      </c>
    </row>
    <row r="4" spans="1:6" x14ac:dyDescent="0.3">
      <c r="A4" s="10" t="s">
        <v>2069</v>
      </c>
      <c r="B4" s="10" t="s">
        <v>2067</v>
      </c>
    </row>
    <row r="5" spans="1:6" x14ac:dyDescent="0.3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1" t="s">
        <v>2065</v>
      </c>
      <c r="E7">
        <v>4</v>
      </c>
      <c r="F7">
        <v>4</v>
      </c>
    </row>
    <row r="8" spans="1:6" x14ac:dyDescent="0.3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1" t="s">
        <v>2043</v>
      </c>
      <c r="C10">
        <v>8</v>
      </c>
      <c r="E10">
        <v>10</v>
      </c>
      <c r="F10">
        <v>18</v>
      </c>
    </row>
    <row r="11" spans="1:6" x14ac:dyDescent="0.3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1" t="s">
        <v>2057</v>
      </c>
      <c r="C15">
        <v>3</v>
      </c>
      <c r="E15">
        <v>4</v>
      </c>
      <c r="F15">
        <v>7</v>
      </c>
    </row>
    <row r="16" spans="1:6" x14ac:dyDescent="0.3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1" t="s">
        <v>2056</v>
      </c>
      <c r="C20">
        <v>4</v>
      </c>
      <c r="E20">
        <v>4</v>
      </c>
      <c r="F20">
        <v>8</v>
      </c>
    </row>
    <row r="21" spans="1:6" x14ac:dyDescent="0.3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1" t="s">
        <v>2063</v>
      </c>
      <c r="C22">
        <v>9</v>
      </c>
      <c r="E22">
        <v>5</v>
      </c>
      <c r="F22">
        <v>14</v>
      </c>
    </row>
    <row r="23" spans="1:6" x14ac:dyDescent="0.3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1" t="s">
        <v>2059</v>
      </c>
      <c r="C25">
        <v>7</v>
      </c>
      <c r="E25">
        <v>14</v>
      </c>
      <c r="F25">
        <v>21</v>
      </c>
    </row>
    <row r="26" spans="1:6" x14ac:dyDescent="0.3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1" t="s">
        <v>2062</v>
      </c>
      <c r="E29">
        <v>3</v>
      </c>
      <c r="F29">
        <v>3</v>
      </c>
    </row>
    <row r="30" spans="1:6" x14ac:dyDescent="0.3">
      <c r="A30" s="11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5CA0-F192-40F6-8D8A-F06A75927718}">
  <sheetPr codeName="Sheet3"/>
  <dimension ref="A4:F13"/>
  <sheetViews>
    <sheetView workbookViewId="0">
      <selection activeCell="E25" sqref="E2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4" spans="1:6" x14ac:dyDescent="0.3">
      <c r="A4" s="10" t="s">
        <v>2069</v>
      </c>
      <c r="B4" s="10" t="s">
        <v>2067</v>
      </c>
    </row>
    <row r="5" spans="1:6" x14ac:dyDescent="0.3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1" t="s">
        <v>26</v>
      </c>
      <c r="B6">
        <v>2</v>
      </c>
      <c r="C6">
        <v>16</v>
      </c>
      <c r="D6">
        <v>1</v>
      </c>
      <c r="E6">
        <v>24</v>
      </c>
      <c r="F6">
        <v>43</v>
      </c>
    </row>
    <row r="7" spans="1:6" x14ac:dyDescent="0.3">
      <c r="A7" s="11" t="s">
        <v>15</v>
      </c>
      <c r="B7">
        <v>2</v>
      </c>
      <c r="C7">
        <v>19</v>
      </c>
      <c r="D7">
        <v>1</v>
      </c>
      <c r="E7">
        <v>22</v>
      </c>
      <c r="F7">
        <v>44</v>
      </c>
    </row>
    <row r="8" spans="1:6" x14ac:dyDescent="0.3">
      <c r="A8" s="11" t="s">
        <v>98</v>
      </c>
      <c r="B8">
        <v>4</v>
      </c>
      <c r="C8">
        <v>6</v>
      </c>
      <c r="D8">
        <v>1</v>
      </c>
      <c r="E8">
        <v>12</v>
      </c>
      <c r="F8">
        <v>23</v>
      </c>
    </row>
    <row r="9" spans="1:6" x14ac:dyDescent="0.3">
      <c r="A9" s="11" t="s">
        <v>36</v>
      </c>
      <c r="B9">
        <v>1</v>
      </c>
      <c r="C9">
        <v>12</v>
      </c>
      <c r="D9">
        <v>1</v>
      </c>
      <c r="E9">
        <v>17</v>
      </c>
      <c r="F9">
        <v>31</v>
      </c>
    </row>
    <row r="10" spans="1:6" x14ac:dyDescent="0.3">
      <c r="A10" s="11" t="s">
        <v>40</v>
      </c>
      <c r="B10">
        <v>1</v>
      </c>
      <c r="C10">
        <v>18</v>
      </c>
      <c r="D10">
        <v>1</v>
      </c>
      <c r="E10">
        <v>28</v>
      </c>
      <c r="F10">
        <v>48</v>
      </c>
    </row>
    <row r="11" spans="1:6" x14ac:dyDescent="0.3">
      <c r="A11" s="11" t="s">
        <v>107</v>
      </c>
      <c r="B11">
        <v>3</v>
      </c>
      <c r="C11">
        <v>19</v>
      </c>
      <c r="E11">
        <v>26</v>
      </c>
      <c r="F11">
        <v>48</v>
      </c>
    </row>
    <row r="12" spans="1:6" x14ac:dyDescent="0.3">
      <c r="A12" s="11" t="s">
        <v>21</v>
      </c>
      <c r="B12">
        <v>44</v>
      </c>
      <c r="C12">
        <v>274</v>
      </c>
      <c r="D12">
        <v>9</v>
      </c>
      <c r="E12">
        <v>436</v>
      </c>
      <c r="F12">
        <v>763</v>
      </c>
    </row>
    <row r="13" spans="1:6" x14ac:dyDescent="0.3">
      <c r="A13" s="11" t="s">
        <v>2068</v>
      </c>
      <c r="B13">
        <v>57</v>
      </c>
      <c r="C13">
        <v>364</v>
      </c>
      <c r="D13">
        <v>14</v>
      </c>
      <c r="E13">
        <v>565</v>
      </c>
      <c r="F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351B-426B-4B2E-ADE5-5FC554713993}">
  <sheetPr codeName="Sheet4"/>
  <dimension ref="A1:E18"/>
  <sheetViews>
    <sheetView workbookViewId="0">
      <selection activeCell="N31" sqref="N31"/>
    </sheetView>
  </sheetViews>
  <sheetFormatPr defaultRowHeight="15.6" x14ac:dyDescent="0.3"/>
  <cols>
    <col min="1" max="1" width="26.7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0" t="s">
        <v>2031</v>
      </c>
      <c r="B1" t="s" vm="2">
        <v>2074</v>
      </c>
    </row>
    <row r="2" spans="1:5" x14ac:dyDescent="0.3">
      <c r="A2" s="10" t="s">
        <v>2087</v>
      </c>
      <c r="B2" t="s" vm="1">
        <v>2074</v>
      </c>
    </row>
    <row r="4" spans="1:5" x14ac:dyDescent="0.3">
      <c r="A4" s="10" t="s">
        <v>2069</v>
      </c>
      <c r="B4" s="10" t="s">
        <v>2067</v>
      </c>
    </row>
    <row r="5" spans="1:5" x14ac:dyDescent="0.3">
      <c r="A5" s="10" t="s">
        <v>2070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1" t="s">
        <v>2075</v>
      </c>
      <c r="B6">
        <v>8</v>
      </c>
      <c r="C6">
        <v>34</v>
      </c>
      <c r="D6">
        <v>44</v>
      </c>
      <c r="E6">
        <v>86</v>
      </c>
    </row>
    <row r="7" spans="1:5" x14ac:dyDescent="0.3">
      <c r="A7" s="11" t="s">
        <v>2076</v>
      </c>
      <c r="B7">
        <v>4</v>
      </c>
      <c r="C7">
        <v>23</v>
      </c>
      <c r="D7">
        <v>37</v>
      </c>
      <c r="E7">
        <v>64</v>
      </c>
    </row>
    <row r="8" spans="1:5" x14ac:dyDescent="0.3">
      <c r="A8" s="11" t="s">
        <v>2077</v>
      </c>
      <c r="B8">
        <v>6</v>
      </c>
      <c r="C8">
        <v>42</v>
      </c>
      <c r="D8">
        <v>59</v>
      </c>
      <c r="E8">
        <v>107</v>
      </c>
    </row>
    <row r="9" spans="1:5" x14ac:dyDescent="0.3">
      <c r="A9" s="11" t="s">
        <v>2078</v>
      </c>
      <c r="B9">
        <v>3</v>
      </c>
      <c r="C9">
        <v>32</v>
      </c>
      <c r="D9">
        <v>41</v>
      </c>
      <c r="E9">
        <v>76</v>
      </c>
    </row>
    <row r="10" spans="1:5" x14ac:dyDescent="0.3">
      <c r="A10" s="11" t="s">
        <v>2079</v>
      </c>
      <c r="B10">
        <v>2</v>
      </c>
      <c r="C10">
        <v>32</v>
      </c>
      <c r="D10">
        <v>52</v>
      </c>
      <c r="E10">
        <v>86</v>
      </c>
    </row>
    <row r="11" spans="1:5" x14ac:dyDescent="0.3">
      <c r="A11" s="11" t="s">
        <v>2080</v>
      </c>
      <c r="B11">
        <v>1</v>
      </c>
      <c r="C11">
        <v>26</v>
      </c>
      <c r="D11">
        <v>44</v>
      </c>
      <c r="E11">
        <v>71</v>
      </c>
    </row>
    <row r="12" spans="1:5" x14ac:dyDescent="0.3">
      <c r="A12" s="11" t="s">
        <v>2081</v>
      </c>
      <c r="B12">
        <v>5</v>
      </c>
      <c r="C12">
        <v>34</v>
      </c>
      <c r="D12">
        <v>58</v>
      </c>
      <c r="E12">
        <v>97</v>
      </c>
    </row>
    <row r="13" spans="1:5" x14ac:dyDescent="0.3">
      <c r="A13" s="11" t="s">
        <v>2082</v>
      </c>
      <c r="B13">
        <v>5</v>
      </c>
      <c r="C13">
        <v>28</v>
      </c>
      <c r="D13">
        <v>49</v>
      </c>
      <c r="E13">
        <v>82</v>
      </c>
    </row>
    <row r="14" spans="1:5" x14ac:dyDescent="0.3">
      <c r="A14" s="11" t="s">
        <v>2083</v>
      </c>
      <c r="B14">
        <v>6</v>
      </c>
      <c r="C14">
        <v>35</v>
      </c>
      <c r="D14">
        <v>52</v>
      </c>
      <c r="E14">
        <v>93</v>
      </c>
    </row>
    <row r="15" spans="1:5" x14ac:dyDescent="0.3">
      <c r="A15" s="11" t="s">
        <v>2084</v>
      </c>
      <c r="B15">
        <v>9</v>
      </c>
      <c r="C15">
        <v>18</v>
      </c>
      <c r="D15">
        <v>39</v>
      </c>
      <c r="E15">
        <v>66</v>
      </c>
    </row>
    <row r="16" spans="1:5" x14ac:dyDescent="0.3">
      <c r="A16" s="11" t="s">
        <v>2085</v>
      </c>
      <c r="B16">
        <v>2</v>
      </c>
      <c r="C16">
        <v>30</v>
      </c>
      <c r="D16">
        <v>33</v>
      </c>
      <c r="E16">
        <v>65</v>
      </c>
    </row>
    <row r="17" spans="1:5" x14ac:dyDescent="0.3">
      <c r="A17" s="11" t="s">
        <v>2086</v>
      </c>
      <c r="B17">
        <v>6</v>
      </c>
      <c r="C17">
        <v>30</v>
      </c>
      <c r="D17">
        <v>57</v>
      </c>
      <c r="E17">
        <v>93</v>
      </c>
    </row>
    <row r="18" spans="1:5" x14ac:dyDescent="0.3">
      <c r="A18" s="11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3F77-4EAA-45A2-91D5-83D0F31A9A36}">
  <sheetPr codeName="Sheet6"/>
  <dimension ref="A1:H13"/>
  <sheetViews>
    <sheetView workbookViewId="0">
      <selection activeCell="J27" sqref="J27"/>
    </sheetView>
  </sheetViews>
  <sheetFormatPr defaultRowHeight="15.6" x14ac:dyDescent="0.3"/>
  <cols>
    <col min="1" max="1" width="27.3984375" bestFit="1" customWidth="1"/>
    <col min="2" max="2" width="18.796875" customWidth="1"/>
    <col min="3" max="3" width="15.09765625" customWidth="1"/>
    <col min="4" max="4" width="17.796875" customWidth="1"/>
    <col min="5" max="5" width="14.3984375" customWidth="1"/>
    <col min="6" max="6" width="21.3984375" customWidth="1"/>
    <col min="7" max="7" width="17.796875" customWidth="1"/>
    <col min="8" max="8" width="20.3984375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">
      <c r="A2" t="s">
        <v>2096</v>
      </c>
      <c r="B2">
        <v>30</v>
      </c>
      <c r="C2">
        <v>20</v>
      </c>
      <c r="D2">
        <v>1</v>
      </c>
      <c r="E2">
        <f>SUM(Table1[[#This Row],[Number Successful]:[Number Canceled]])</f>
        <v>51</v>
      </c>
      <c r="F2" s="8">
        <f t="shared" ref="F2:F13" si="0">B2/E2</f>
        <v>0.58823529411764708</v>
      </c>
      <c r="G2" s="8">
        <f t="shared" ref="G2:G13" si="1">C2/E2</f>
        <v>0.39215686274509803</v>
      </c>
      <c r="H2" s="8">
        <f t="shared" ref="H2:H13" si="2">D2/E2</f>
        <v>1.9607843137254902E-2</v>
      </c>
    </row>
    <row r="3" spans="1:8" x14ac:dyDescent="0.3">
      <c r="A3" t="s">
        <v>2097</v>
      </c>
      <c r="B3">
        <v>191</v>
      </c>
      <c r="C3">
        <v>38</v>
      </c>
      <c r="D3">
        <v>2</v>
      </c>
      <c r="E3">
        <f>SUM(Table1[[#This Row],[Number Successful]:[Number Canceled]])</f>
        <v>231</v>
      </c>
      <c r="F3" s="8">
        <f t="shared" si="0"/>
        <v>0.82683982683982682</v>
      </c>
      <c r="G3" s="8">
        <f t="shared" si="1"/>
        <v>0.16450216450216451</v>
      </c>
      <c r="H3" s="8">
        <f t="shared" si="2"/>
        <v>8.658008658008658E-3</v>
      </c>
    </row>
    <row r="4" spans="1:8" x14ac:dyDescent="0.3">
      <c r="A4" t="s">
        <v>2107</v>
      </c>
      <c r="B4">
        <v>164</v>
      </c>
      <c r="C4">
        <v>126</v>
      </c>
      <c r="D4">
        <v>25</v>
      </c>
      <c r="E4">
        <f>SUM(Table1[[#This Row],[Number Successful]:[Number Canceled]])</f>
        <v>315</v>
      </c>
      <c r="F4" s="8">
        <f t="shared" si="0"/>
        <v>0.52063492063492067</v>
      </c>
      <c r="G4" s="8">
        <f t="shared" si="1"/>
        <v>0.4</v>
      </c>
      <c r="H4" s="8">
        <f t="shared" si="2"/>
        <v>7.9365079365079361E-2</v>
      </c>
    </row>
    <row r="5" spans="1:8" x14ac:dyDescent="0.3">
      <c r="A5" t="s">
        <v>2098</v>
      </c>
      <c r="B5">
        <v>4</v>
      </c>
      <c r="C5">
        <v>5</v>
      </c>
      <c r="D5">
        <v>0</v>
      </c>
      <c r="E5">
        <f>SUM(Table1[[#This Row],[Number Successful]:[Number Canceled]])</f>
        <v>9</v>
      </c>
      <c r="F5" s="8">
        <f t="shared" si="0"/>
        <v>0.44444444444444442</v>
      </c>
      <c r="G5" s="8">
        <f t="shared" si="1"/>
        <v>0.55555555555555558</v>
      </c>
      <c r="H5" s="8">
        <f t="shared" si="2"/>
        <v>0</v>
      </c>
    </row>
    <row r="6" spans="1:8" x14ac:dyDescent="0.3">
      <c r="A6" t="s">
        <v>2099</v>
      </c>
      <c r="B6">
        <v>10</v>
      </c>
      <c r="C6">
        <v>0</v>
      </c>
      <c r="D6">
        <v>0</v>
      </c>
      <c r="E6">
        <f>SUM(Table1[[#This Row],[Number Successful]:[Number Canceled]])</f>
        <v>10</v>
      </c>
      <c r="F6" s="8">
        <f t="shared" si="0"/>
        <v>1</v>
      </c>
      <c r="G6" s="8">
        <f t="shared" si="1"/>
        <v>0</v>
      </c>
      <c r="H6" s="8">
        <f t="shared" si="2"/>
        <v>0</v>
      </c>
    </row>
    <row r="7" spans="1:8" x14ac:dyDescent="0.3">
      <c r="A7" t="s">
        <v>2100</v>
      </c>
      <c r="B7">
        <v>7</v>
      </c>
      <c r="C7">
        <v>0</v>
      </c>
      <c r="D7">
        <v>0</v>
      </c>
      <c r="E7">
        <f>SUM(Table1[[#This Row],[Number Successful]:[Number Canceled]])</f>
        <v>7</v>
      </c>
      <c r="F7" s="8">
        <f t="shared" si="0"/>
        <v>1</v>
      </c>
      <c r="G7" s="8">
        <f t="shared" si="1"/>
        <v>0</v>
      </c>
      <c r="H7" s="8">
        <f t="shared" si="2"/>
        <v>0</v>
      </c>
    </row>
    <row r="8" spans="1:8" x14ac:dyDescent="0.3">
      <c r="A8" t="s">
        <v>2101</v>
      </c>
      <c r="B8">
        <v>11</v>
      </c>
      <c r="C8">
        <v>3</v>
      </c>
      <c r="D8">
        <v>0</v>
      </c>
      <c r="E8">
        <f>SUM(Table1[[#This Row],[Number Successful]:[Number Canceled]])</f>
        <v>14</v>
      </c>
      <c r="F8" s="8">
        <f t="shared" si="0"/>
        <v>0.7857142857142857</v>
      </c>
      <c r="G8" s="8">
        <f t="shared" si="1"/>
        <v>0.21428571428571427</v>
      </c>
      <c r="H8" s="8">
        <f t="shared" si="2"/>
        <v>0</v>
      </c>
    </row>
    <row r="9" spans="1:8" x14ac:dyDescent="0.3">
      <c r="A9" t="s">
        <v>2102</v>
      </c>
      <c r="B9">
        <v>7</v>
      </c>
      <c r="C9">
        <v>0</v>
      </c>
      <c r="D9">
        <v>0</v>
      </c>
      <c r="E9">
        <f>SUM(Table1[[#This Row],[Number Successful]:[Number Canceled]])</f>
        <v>7</v>
      </c>
      <c r="F9" s="8">
        <f t="shared" si="0"/>
        <v>1</v>
      </c>
      <c r="G9" s="8">
        <f t="shared" si="1"/>
        <v>0</v>
      </c>
      <c r="H9" s="8">
        <f t="shared" si="2"/>
        <v>0</v>
      </c>
    </row>
    <row r="10" spans="1:8" x14ac:dyDescent="0.3">
      <c r="A10" t="s">
        <v>2103</v>
      </c>
      <c r="B10">
        <v>8</v>
      </c>
      <c r="C10">
        <v>3</v>
      </c>
      <c r="D10">
        <v>1</v>
      </c>
      <c r="E10">
        <f>SUM(Table1[[#This Row],[Number Successful]:[Number Canceled]])</f>
        <v>12</v>
      </c>
      <c r="F10" s="8">
        <f t="shared" si="0"/>
        <v>0.66666666666666663</v>
      </c>
      <c r="G10" s="8">
        <f t="shared" si="1"/>
        <v>0.25</v>
      </c>
      <c r="H10" s="8">
        <f t="shared" si="2"/>
        <v>8.3333333333333329E-2</v>
      </c>
    </row>
    <row r="11" spans="1:8" x14ac:dyDescent="0.3">
      <c r="A11" t="s">
        <v>2104</v>
      </c>
      <c r="B11">
        <v>11</v>
      </c>
      <c r="C11">
        <v>3</v>
      </c>
      <c r="D11">
        <v>0</v>
      </c>
      <c r="E11">
        <f>SUM(Table1[[#This Row],[Number Successful]:[Number Canceled]])</f>
        <v>14</v>
      </c>
      <c r="F11" s="8">
        <f t="shared" si="0"/>
        <v>0.7857142857142857</v>
      </c>
      <c r="G11" s="8">
        <f t="shared" si="1"/>
        <v>0.21428571428571427</v>
      </c>
      <c r="H11" s="8">
        <f t="shared" si="2"/>
        <v>0</v>
      </c>
    </row>
    <row r="12" spans="1:8" x14ac:dyDescent="0.3">
      <c r="A12" t="s">
        <v>2105</v>
      </c>
      <c r="B12">
        <v>8</v>
      </c>
      <c r="C12">
        <v>3</v>
      </c>
      <c r="D12">
        <v>0</v>
      </c>
      <c r="E12">
        <f>SUM(Table1[[#This Row],[Number Successful]:[Number Canceled]])</f>
        <v>11</v>
      </c>
      <c r="F12" s="8">
        <f t="shared" si="0"/>
        <v>0.72727272727272729</v>
      </c>
      <c r="G12" s="8">
        <f t="shared" si="1"/>
        <v>0.27272727272727271</v>
      </c>
      <c r="H12" s="8">
        <f t="shared" si="2"/>
        <v>0</v>
      </c>
    </row>
    <row r="13" spans="1:8" x14ac:dyDescent="0.3">
      <c r="A13" t="s">
        <v>2106</v>
      </c>
      <c r="B13">
        <v>114</v>
      </c>
      <c r="C13">
        <v>163</v>
      </c>
      <c r="D13">
        <v>28</v>
      </c>
      <c r="E13">
        <f>SUM(Table1[[#This Row],[Number Successful]:[Number Canceled]])</f>
        <v>305</v>
      </c>
      <c r="F13" s="8">
        <f t="shared" si="0"/>
        <v>0.3737704918032787</v>
      </c>
      <c r="G13" s="8">
        <f t="shared" si="1"/>
        <v>0.53442622950819674</v>
      </c>
      <c r="H13" s="8">
        <f t="shared" si="2"/>
        <v>9.1803278688524587E-2</v>
      </c>
    </row>
  </sheetData>
  <pageMargins left="0.7" right="0.7" top="0.75" bottom="0.75" header="0.3" footer="0.3"/>
  <ignoredErrors>
    <ignoredError sqref="B2:E2 B3:B13 C3:C13 D3:D13" calculatedColumn="1"/>
  </ignoredErrors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401-ED64-4481-A8BE-7DA243DF641F}">
  <dimension ref="A1:L566"/>
  <sheetViews>
    <sheetView workbookViewId="0">
      <selection activeCell="J17" sqref="J17"/>
    </sheetView>
  </sheetViews>
  <sheetFormatPr defaultRowHeight="15.6" x14ac:dyDescent="0.3"/>
  <cols>
    <col min="2" max="2" width="13.09765625" bestFit="1" customWidth="1"/>
    <col min="5" max="5" width="13.09765625" bestFit="1" customWidth="1"/>
    <col min="8" max="8" width="16.8984375" bestFit="1" customWidth="1"/>
    <col min="9" max="9" width="9.8984375" bestFit="1" customWidth="1"/>
    <col min="11" max="11" width="17.19921875" bestFit="1" customWidth="1"/>
  </cols>
  <sheetData>
    <row r="1" spans="1:12" x14ac:dyDescent="0.3">
      <c r="A1" s="13" t="s">
        <v>2108</v>
      </c>
      <c r="B1" s="13" t="s">
        <v>2109</v>
      </c>
      <c r="C1" s="13"/>
      <c r="D1" s="13" t="s">
        <v>2108</v>
      </c>
      <c r="E1" s="13" t="s">
        <v>2110</v>
      </c>
    </row>
    <row r="2" spans="1:12" x14ac:dyDescent="0.3">
      <c r="A2" s="7" t="s">
        <v>20</v>
      </c>
      <c r="B2">
        <v>158</v>
      </c>
      <c r="D2" s="4" t="s">
        <v>14</v>
      </c>
      <c r="E2">
        <v>0</v>
      </c>
    </row>
    <row r="3" spans="1:12" x14ac:dyDescent="0.3">
      <c r="A3" s="7" t="s">
        <v>20</v>
      </c>
      <c r="B3">
        <v>1425</v>
      </c>
      <c r="D3" s="4" t="s">
        <v>14</v>
      </c>
      <c r="E3">
        <v>24</v>
      </c>
    </row>
    <row r="4" spans="1:12" x14ac:dyDescent="0.3">
      <c r="A4" s="7" t="s">
        <v>20</v>
      </c>
      <c r="B4">
        <v>174</v>
      </c>
      <c r="D4" s="4" t="s">
        <v>14</v>
      </c>
      <c r="E4">
        <v>53</v>
      </c>
    </row>
    <row r="5" spans="1:12" x14ac:dyDescent="0.3">
      <c r="A5" s="7" t="s">
        <v>20</v>
      </c>
      <c r="B5">
        <v>227</v>
      </c>
      <c r="D5" s="4" t="s">
        <v>14</v>
      </c>
      <c r="E5">
        <v>18</v>
      </c>
      <c r="H5" s="16" t="s">
        <v>2112</v>
      </c>
      <c r="I5" s="14"/>
      <c r="K5" s="16" t="s">
        <v>2113</v>
      </c>
      <c r="L5" s="14"/>
    </row>
    <row r="6" spans="1:12" x14ac:dyDescent="0.3">
      <c r="A6" s="7" t="s">
        <v>20</v>
      </c>
      <c r="B6">
        <v>220</v>
      </c>
      <c r="D6" s="4" t="s">
        <v>14</v>
      </c>
      <c r="E6">
        <v>44</v>
      </c>
      <c r="H6" s="14" t="s">
        <v>2114</v>
      </c>
      <c r="I6" s="15">
        <f>AVERAGE(B2:B566)</f>
        <v>851.14690265486729</v>
      </c>
      <c r="K6" s="14" t="s">
        <v>2114</v>
      </c>
      <c r="L6" s="15">
        <f>AVERAGE(E2:E365)</f>
        <v>585.61538461538464</v>
      </c>
    </row>
    <row r="7" spans="1:12" x14ac:dyDescent="0.3">
      <c r="A7" s="7" t="s">
        <v>20</v>
      </c>
      <c r="B7">
        <v>98</v>
      </c>
      <c r="D7" s="4" t="s">
        <v>14</v>
      </c>
      <c r="E7">
        <v>27</v>
      </c>
      <c r="H7" s="14" t="s">
        <v>2115</v>
      </c>
      <c r="I7" s="14">
        <f>MEDIAN(B2:B566)</f>
        <v>201</v>
      </c>
      <c r="K7" s="14" t="s">
        <v>2115</v>
      </c>
      <c r="L7" s="14">
        <f>MEDIAN(E2:E365)</f>
        <v>114.5</v>
      </c>
    </row>
    <row r="8" spans="1:12" x14ac:dyDescent="0.3">
      <c r="A8" s="7" t="s">
        <v>20</v>
      </c>
      <c r="B8">
        <v>100</v>
      </c>
      <c r="D8" s="4" t="s">
        <v>14</v>
      </c>
      <c r="E8">
        <v>55</v>
      </c>
      <c r="H8" s="14" t="s">
        <v>2116</v>
      </c>
      <c r="I8" s="14">
        <f>MIN(B2:B566)</f>
        <v>16</v>
      </c>
      <c r="K8" s="14" t="s">
        <v>2116</v>
      </c>
      <c r="L8" s="14">
        <f>MIN(E2:E365)</f>
        <v>0</v>
      </c>
    </row>
    <row r="9" spans="1:12" x14ac:dyDescent="0.3">
      <c r="A9" s="7" t="s">
        <v>20</v>
      </c>
      <c r="B9">
        <v>1249</v>
      </c>
      <c r="D9" s="4" t="s">
        <v>14</v>
      </c>
      <c r="E9">
        <v>200</v>
      </c>
      <c r="H9" s="14" t="s">
        <v>2111</v>
      </c>
      <c r="I9" s="14">
        <f>VARA(B2:B566)</f>
        <v>1606216.5936295739</v>
      </c>
      <c r="K9" s="14" t="s">
        <v>2111</v>
      </c>
      <c r="L9" s="14">
        <f>VARA(E2:E365)</f>
        <v>924113.45496927318</v>
      </c>
    </row>
    <row r="10" spans="1:12" x14ac:dyDescent="0.3">
      <c r="A10" s="7" t="s">
        <v>20</v>
      </c>
      <c r="B10">
        <v>1396</v>
      </c>
      <c r="D10" s="4" t="s">
        <v>14</v>
      </c>
      <c r="E10">
        <v>452</v>
      </c>
      <c r="H10" s="14" t="s">
        <v>2118</v>
      </c>
      <c r="I10" s="14">
        <f>_xlfn.STDEV.S(B2:B566)</f>
        <v>1267.366006183523</v>
      </c>
      <c r="K10" s="14" t="s">
        <v>2117</v>
      </c>
      <c r="L10" s="14">
        <f>_xlfn.STDEV.S(E2:E365)</f>
        <v>961.30819978260524</v>
      </c>
    </row>
    <row r="11" spans="1:12" x14ac:dyDescent="0.3">
      <c r="A11" s="7" t="s">
        <v>20</v>
      </c>
      <c r="B11">
        <v>890</v>
      </c>
      <c r="D11" s="4" t="s">
        <v>14</v>
      </c>
      <c r="E11">
        <v>674</v>
      </c>
    </row>
    <row r="12" spans="1:12" x14ac:dyDescent="0.3">
      <c r="A12" s="7" t="s">
        <v>20</v>
      </c>
      <c r="B12">
        <v>142</v>
      </c>
      <c r="D12" s="4" t="s">
        <v>14</v>
      </c>
      <c r="E12">
        <v>558</v>
      </c>
    </row>
    <row r="13" spans="1:12" x14ac:dyDescent="0.3">
      <c r="A13" s="7" t="s">
        <v>20</v>
      </c>
      <c r="B13">
        <v>2673</v>
      </c>
      <c r="D13" s="4" t="s">
        <v>14</v>
      </c>
      <c r="E13">
        <v>15</v>
      </c>
    </row>
    <row r="14" spans="1:12" x14ac:dyDescent="0.3">
      <c r="A14" s="7" t="s">
        <v>20</v>
      </c>
      <c r="B14">
        <v>163</v>
      </c>
      <c r="D14" s="4" t="s">
        <v>14</v>
      </c>
      <c r="E14">
        <v>2307</v>
      </c>
    </row>
    <row r="15" spans="1:12" x14ac:dyDescent="0.3">
      <c r="A15" s="7" t="s">
        <v>20</v>
      </c>
      <c r="B15">
        <v>2220</v>
      </c>
      <c r="D15" s="4" t="s">
        <v>14</v>
      </c>
      <c r="E15">
        <v>88</v>
      </c>
    </row>
    <row r="16" spans="1:12" x14ac:dyDescent="0.3">
      <c r="A16" s="7" t="s">
        <v>20</v>
      </c>
      <c r="B16">
        <v>1606</v>
      </c>
      <c r="D16" s="4" t="s">
        <v>14</v>
      </c>
      <c r="E16">
        <v>48</v>
      </c>
    </row>
    <row r="17" spans="1:5" x14ac:dyDescent="0.3">
      <c r="A17" s="7" t="s">
        <v>20</v>
      </c>
      <c r="B17">
        <v>129</v>
      </c>
      <c r="D17" s="4" t="s">
        <v>14</v>
      </c>
      <c r="E17">
        <v>1</v>
      </c>
    </row>
    <row r="18" spans="1:5" x14ac:dyDescent="0.3">
      <c r="A18" s="7" t="s">
        <v>20</v>
      </c>
      <c r="B18">
        <v>226</v>
      </c>
      <c r="D18" s="4" t="s">
        <v>14</v>
      </c>
      <c r="E18">
        <v>1467</v>
      </c>
    </row>
    <row r="19" spans="1:5" x14ac:dyDescent="0.3">
      <c r="A19" s="7" t="s">
        <v>20</v>
      </c>
      <c r="B19">
        <v>5419</v>
      </c>
      <c r="D19" s="4" t="s">
        <v>14</v>
      </c>
      <c r="E19">
        <v>75</v>
      </c>
    </row>
    <row r="20" spans="1:5" x14ac:dyDescent="0.3">
      <c r="A20" s="7" t="s">
        <v>20</v>
      </c>
      <c r="B20">
        <v>165</v>
      </c>
      <c r="D20" s="4" t="s">
        <v>14</v>
      </c>
      <c r="E20">
        <v>120</v>
      </c>
    </row>
    <row r="21" spans="1:5" x14ac:dyDescent="0.3">
      <c r="A21" s="7" t="s">
        <v>20</v>
      </c>
      <c r="B21">
        <v>1965</v>
      </c>
      <c r="D21" s="4" t="s">
        <v>14</v>
      </c>
      <c r="E21">
        <v>2253</v>
      </c>
    </row>
    <row r="22" spans="1:5" x14ac:dyDescent="0.3">
      <c r="A22" s="7" t="s">
        <v>20</v>
      </c>
      <c r="B22">
        <v>16</v>
      </c>
      <c r="D22" s="4" t="s">
        <v>14</v>
      </c>
      <c r="E22">
        <v>5</v>
      </c>
    </row>
    <row r="23" spans="1:5" x14ac:dyDescent="0.3">
      <c r="A23" s="7" t="s">
        <v>20</v>
      </c>
      <c r="B23">
        <v>107</v>
      </c>
      <c r="D23" s="4" t="s">
        <v>14</v>
      </c>
      <c r="E23">
        <v>38</v>
      </c>
    </row>
    <row r="24" spans="1:5" x14ac:dyDescent="0.3">
      <c r="A24" s="7" t="s">
        <v>20</v>
      </c>
      <c r="B24">
        <v>134</v>
      </c>
      <c r="D24" s="4" t="s">
        <v>14</v>
      </c>
      <c r="E24">
        <v>12</v>
      </c>
    </row>
    <row r="25" spans="1:5" x14ac:dyDescent="0.3">
      <c r="A25" s="7" t="s">
        <v>20</v>
      </c>
      <c r="B25">
        <v>198</v>
      </c>
      <c r="D25" s="4" t="s">
        <v>14</v>
      </c>
      <c r="E25">
        <v>1684</v>
      </c>
    </row>
    <row r="26" spans="1:5" x14ac:dyDescent="0.3">
      <c r="A26" s="7" t="s">
        <v>20</v>
      </c>
      <c r="B26">
        <v>111</v>
      </c>
      <c r="D26" s="4" t="s">
        <v>14</v>
      </c>
      <c r="E26">
        <v>56</v>
      </c>
    </row>
    <row r="27" spans="1:5" x14ac:dyDescent="0.3">
      <c r="A27" s="7" t="s">
        <v>20</v>
      </c>
      <c r="B27">
        <v>222</v>
      </c>
      <c r="D27" s="4" t="s">
        <v>14</v>
      </c>
      <c r="E27">
        <v>838</v>
      </c>
    </row>
    <row r="28" spans="1:5" x14ac:dyDescent="0.3">
      <c r="A28" s="7" t="s">
        <v>20</v>
      </c>
      <c r="B28">
        <v>6212</v>
      </c>
      <c r="D28" s="4" t="s">
        <v>14</v>
      </c>
      <c r="E28">
        <v>1000</v>
      </c>
    </row>
    <row r="29" spans="1:5" x14ac:dyDescent="0.3">
      <c r="A29" s="7" t="s">
        <v>20</v>
      </c>
      <c r="B29">
        <v>98</v>
      </c>
      <c r="D29" s="4" t="s">
        <v>14</v>
      </c>
      <c r="E29">
        <v>1482</v>
      </c>
    </row>
    <row r="30" spans="1:5" x14ac:dyDescent="0.3">
      <c r="A30" s="7" t="s">
        <v>20</v>
      </c>
      <c r="B30">
        <v>92</v>
      </c>
      <c r="D30" s="4" t="s">
        <v>14</v>
      </c>
      <c r="E30">
        <v>106</v>
      </c>
    </row>
    <row r="31" spans="1:5" x14ac:dyDescent="0.3">
      <c r="A31" s="7" t="s">
        <v>20</v>
      </c>
      <c r="B31">
        <v>149</v>
      </c>
      <c r="D31" s="4" t="s">
        <v>14</v>
      </c>
      <c r="E31">
        <v>679</v>
      </c>
    </row>
    <row r="32" spans="1:5" x14ac:dyDescent="0.3">
      <c r="A32" s="7" t="s">
        <v>20</v>
      </c>
      <c r="B32">
        <v>2431</v>
      </c>
      <c r="D32" s="4" t="s">
        <v>14</v>
      </c>
      <c r="E32">
        <v>1220</v>
      </c>
    </row>
    <row r="33" spans="1:5" x14ac:dyDescent="0.3">
      <c r="A33" s="7" t="s">
        <v>20</v>
      </c>
      <c r="B33">
        <v>303</v>
      </c>
      <c r="D33" s="4" t="s">
        <v>14</v>
      </c>
      <c r="E33">
        <v>1</v>
      </c>
    </row>
    <row r="34" spans="1:5" x14ac:dyDescent="0.3">
      <c r="A34" s="7" t="s">
        <v>20</v>
      </c>
      <c r="B34">
        <v>209</v>
      </c>
      <c r="D34" s="4" t="s">
        <v>14</v>
      </c>
      <c r="E34">
        <v>37</v>
      </c>
    </row>
    <row r="35" spans="1:5" x14ac:dyDescent="0.3">
      <c r="A35" s="7" t="s">
        <v>20</v>
      </c>
      <c r="B35">
        <v>131</v>
      </c>
      <c r="D35" s="4" t="s">
        <v>14</v>
      </c>
      <c r="E35">
        <v>60</v>
      </c>
    </row>
    <row r="36" spans="1:5" x14ac:dyDescent="0.3">
      <c r="A36" s="7" t="s">
        <v>20</v>
      </c>
      <c r="B36">
        <v>164</v>
      </c>
      <c r="D36" s="4" t="s">
        <v>14</v>
      </c>
      <c r="E36">
        <v>296</v>
      </c>
    </row>
    <row r="37" spans="1:5" x14ac:dyDescent="0.3">
      <c r="A37" s="7" t="s">
        <v>20</v>
      </c>
      <c r="B37">
        <v>201</v>
      </c>
      <c r="D37" s="4" t="s">
        <v>14</v>
      </c>
      <c r="E37">
        <v>3304</v>
      </c>
    </row>
    <row r="38" spans="1:5" x14ac:dyDescent="0.3">
      <c r="A38" s="7" t="s">
        <v>20</v>
      </c>
      <c r="B38">
        <v>211</v>
      </c>
      <c r="D38" s="4" t="s">
        <v>14</v>
      </c>
      <c r="E38">
        <v>73</v>
      </c>
    </row>
    <row r="39" spans="1:5" x14ac:dyDescent="0.3">
      <c r="A39" s="7" t="s">
        <v>20</v>
      </c>
      <c r="B39">
        <v>128</v>
      </c>
      <c r="D39" s="4" t="s">
        <v>14</v>
      </c>
      <c r="E39">
        <v>3387</v>
      </c>
    </row>
    <row r="40" spans="1:5" x14ac:dyDescent="0.3">
      <c r="A40" s="7" t="s">
        <v>20</v>
      </c>
      <c r="B40">
        <v>1600</v>
      </c>
      <c r="D40" s="4" t="s">
        <v>14</v>
      </c>
      <c r="E40">
        <v>662</v>
      </c>
    </row>
    <row r="41" spans="1:5" x14ac:dyDescent="0.3">
      <c r="A41" s="7" t="s">
        <v>20</v>
      </c>
      <c r="B41">
        <v>249</v>
      </c>
      <c r="D41" s="4" t="s">
        <v>14</v>
      </c>
      <c r="E41">
        <v>774</v>
      </c>
    </row>
    <row r="42" spans="1:5" x14ac:dyDescent="0.3">
      <c r="A42" s="7" t="s">
        <v>20</v>
      </c>
      <c r="B42">
        <v>236</v>
      </c>
      <c r="D42" s="4" t="s">
        <v>14</v>
      </c>
      <c r="E42">
        <v>672</v>
      </c>
    </row>
    <row r="43" spans="1:5" x14ac:dyDescent="0.3">
      <c r="A43" s="7" t="s">
        <v>20</v>
      </c>
      <c r="B43">
        <v>4065</v>
      </c>
      <c r="D43" s="4" t="s">
        <v>14</v>
      </c>
      <c r="E43">
        <v>940</v>
      </c>
    </row>
    <row r="44" spans="1:5" x14ac:dyDescent="0.3">
      <c r="A44" s="7" t="s">
        <v>20</v>
      </c>
      <c r="B44">
        <v>246</v>
      </c>
      <c r="D44" s="4" t="s">
        <v>14</v>
      </c>
      <c r="E44">
        <v>117</v>
      </c>
    </row>
    <row r="45" spans="1:5" x14ac:dyDescent="0.3">
      <c r="A45" s="7" t="s">
        <v>20</v>
      </c>
      <c r="B45">
        <v>2475</v>
      </c>
      <c r="D45" s="4" t="s">
        <v>14</v>
      </c>
      <c r="E45">
        <v>115</v>
      </c>
    </row>
    <row r="46" spans="1:5" x14ac:dyDescent="0.3">
      <c r="A46" s="7" t="s">
        <v>20</v>
      </c>
      <c r="B46">
        <v>76</v>
      </c>
      <c r="D46" s="4" t="s">
        <v>14</v>
      </c>
      <c r="E46">
        <v>326</v>
      </c>
    </row>
    <row r="47" spans="1:5" x14ac:dyDescent="0.3">
      <c r="A47" s="7" t="s">
        <v>20</v>
      </c>
      <c r="B47">
        <v>54</v>
      </c>
      <c r="D47" s="4" t="s">
        <v>14</v>
      </c>
      <c r="E47">
        <v>1</v>
      </c>
    </row>
    <row r="48" spans="1:5" x14ac:dyDescent="0.3">
      <c r="A48" s="7" t="s">
        <v>20</v>
      </c>
      <c r="B48">
        <v>88</v>
      </c>
      <c r="D48" s="4" t="s">
        <v>14</v>
      </c>
      <c r="E48">
        <v>1467</v>
      </c>
    </row>
    <row r="49" spans="1:5" x14ac:dyDescent="0.3">
      <c r="A49" s="7" t="s">
        <v>20</v>
      </c>
      <c r="B49">
        <v>85</v>
      </c>
      <c r="D49" s="4" t="s">
        <v>14</v>
      </c>
      <c r="E49">
        <v>5681</v>
      </c>
    </row>
    <row r="50" spans="1:5" x14ac:dyDescent="0.3">
      <c r="A50" s="7" t="s">
        <v>20</v>
      </c>
      <c r="B50">
        <v>170</v>
      </c>
      <c r="D50" s="4" t="s">
        <v>14</v>
      </c>
      <c r="E50">
        <v>1059</v>
      </c>
    </row>
    <row r="51" spans="1:5" x14ac:dyDescent="0.3">
      <c r="A51" s="7" t="s">
        <v>20</v>
      </c>
      <c r="B51">
        <v>330</v>
      </c>
      <c r="D51" s="4" t="s">
        <v>14</v>
      </c>
      <c r="E51">
        <v>1194</v>
      </c>
    </row>
    <row r="52" spans="1:5" x14ac:dyDescent="0.3">
      <c r="A52" s="7" t="s">
        <v>20</v>
      </c>
      <c r="B52">
        <v>127</v>
      </c>
      <c r="D52" s="4" t="s">
        <v>14</v>
      </c>
      <c r="E52">
        <v>30</v>
      </c>
    </row>
    <row r="53" spans="1:5" x14ac:dyDescent="0.3">
      <c r="A53" s="7" t="s">
        <v>20</v>
      </c>
      <c r="B53">
        <v>411</v>
      </c>
      <c r="D53" s="4" t="s">
        <v>14</v>
      </c>
      <c r="E53">
        <v>75</v>
      </c>
    </row>
    <row r="54" spans="1:5" x14ac:dyDescent="0.3">
      <c r="A54" s="7" t="s">
        <v>20</v>
      </c>
      <c r="B54">
        <v>180</v>
      </c>
      <c r="D54" s="4" t="s">
        <v>14</v>
      </c>
      <c r="E54">
        <v>955</v>
      </c>
    </row>
    <row r="55" spans="1:5" x14ac:dyDescent="0.3">
      <c r="A55" s="7" t="s">
        <v>20</v>
      </c>
      <c r="B55">
        <v>374</v>
      </c>
      <c r="D55" s="4" t="s">
        <v>14</v>
      </c>
      <c r="E55">
        <v>67</v>
      </c>
    </row>
    <row r="56" spans="1:5" x14ac:dyDescent="0.3">
      <c r="A56" s="7" t="s">
        <v>20</v>
      </c>
      <c r="B56">
        <v>71</v>
      </c>
      <c r="D56" s="4" t="s">
        <v>14</v>
      </c>
      <c r="E56">
        <v>5</v>
      </c>
    </row>
    <row r="57" spans="1:5" x14ac:dyDescent="0.3">
      <c r="A57" s="7" t="s">
        <v>20</v>
      </c>
      <c r="B57">
        <v>203</v>
      </c>
      <c r="D57" s="4" t="s">
        <v>14</v>
      </c>
      <c r="E57">
        <v>26</v>
      </c>
    </row>
    <row r="58" spans="1:5" x14ac:dyDescent="0.3">
      <c r="A58" s="7" t="s">
        <v>20</v>
      </c>
      <c r="B58">
        <v>113</v>
      </c>
      <c r="D58" s="4" t="s">
        <v>14</v>
      </c>
      <c r="E58">
        <v>1130</v>
      </c>
    </row>
    <row r="59" spans="1:5" x14ac:dyDescent="0.3">
      <c r="A59" s="7" t="s">
        <v>20</v>
      </c>
      <c r="B59">
        <v>96</v>
      </c>
      <c r="D59" s="4" t="s">
        <v>14</v>
      </c>
      <c r="E59">
        <v>782</v>
      </c>
    </row>
    <row r="60" spans="1:5" x14ac:dyDescent="0.3">
      <c r="A60" s="7" t="s">
        <v>20</v>
      </c>
      <c r="B60">
        <v>498</v>
      </c>
      <c r="D60" s="4" t="s">
        <v>14</v>
      </c>
      <c r="E60">
        <v>210</v>
      </c>
    </row>
    <row r="61" spans="1:5" x14ac:dyDescent="0.3">
      <c r="A61" s="7" t="s">
        <v>20</v>
      </c>
      <c r="B61">
        <v>180</v>
      </c>
      <c r="D61" s="4" t="s">
        <v>14</v>
      </c>
      <c r="E61">
        <v>136</v>
      </c>
    </row>
    <row r="62" spans="1:5" x14ac:dyDescent="0.3">
      <c r="A62" s="7" t="s">
        <v>20</v>
      </c>
      <c r="B62">
        <v>27</v>
      </c>
      <c r="D62" s="4" t="s">
        <v>14</v>
      </c>
      <c r="E62">
        <v>86</v>
      </c>
    </row>
    <row r="63" spans="1:5" x14ac:dyDescent="0.3">
      <c r="A63" s="7" t="s">
        <v>20</v>
      </c>
      <c r="B63">
        <v>2331</v>
      </c>
      <c r="D63" s="4" t="s">
        <v>14</v>
      </c>
      <c r="E63">
        <v>19</v>
      </c>
    </row>
    <row r="64" spans="1:5" x14ac:dyDescent="0.3">
      <c r="A64" s="7" t="s">
        <v>20</v>
      </c>
      <c r="B64">
        <v>113</v>
      </c>
      <c r="D64" s="4" t="s">
        <v>14</v>
      </c>
      <c r="E64">
        <v>886</v>
      </c>
    </row>
    <row r="65" spans="1:5" x14ac:dyDescent="0.3">
      <c r="A65" s="7" t="s">
        <v>20</v>
      </c>
      <c r="B65">
        <v>164</v>
      </c>
      <c r="D65" s="4" t="s">
        <v>14</v>
      </c>
      <c r="E65">
        <v>35</v>
      </c>
    </row>
    <row r="66" spans="1:5" x14ac:dyDescent="0.3">
      <c r="A66" s="7" t="s">
        <v>20</v>
      </c>
      <c r="B66">
        <v>164</v>
      </c>
      <c r="D66" s="4" t="s">
        <v>14</v>
      </c>
      <c r="E66">
        <v>24</v>
      </c>
    </row>
    <row r="67" spans="1:5" x14ac:dyDescent="0.3">
      <c r="A67" s="7" t="s">
        <v>20</v>
      </c>
      <c r="B67">
        <v>336</v>
      </c>
      <c r="D67" s="4" t="s">
        <v>14</v>
      </c>
      <c r="E67">
        <v>86</v>
      </c>
    </row>
    <row r="68" spans="1:5" x14ac:dyDescent="0.3">
      <c r="A68" s="7" t="s">
        <v>20</v>
      </c>
      <c r="B68">
        <v>1917</v>
      </c>
      <c r="D68" s="4" t="s">
        <v>14</v>
      </c>
      <c r="E68">
        <v>243</v>
      </c>
    </row>
    <row r="69" spans="1:5" x14ac:dyDescent="0.3">
      <c r="A69" s="7" t="s">
        <v>20</v>
      </c>
      <c r="B69">
        <v>95</v>
      </c>
      <c r="D69" s="4" t="s">
        <v>14</v>
      </c>
      <c r="E69">
        <v>65</v>
      </c>
    </row>
    <row r="70" spans="1:5" x14ac:dyDescent="0.3">
      <c r="A70" s="7" t="s">
        <v>20</v>
      </c>
      <c r="B70">
        <v>147</v>
      </c>
      <c r="D70" s="4" t="s">
        <v>14</v>
      </c>
      <c r="E70">
        <v>100</v>
      </c>
    </row>
    <row r="71" spans="1:5" x14ac:dyDescent="0.3">
      <c r="A71" s="7" t="s">
        <v>20</v>
      </c>
      <c r="B71">
        <v>86</v>
      </c>
      <c r="D71" s="4" t="s">
        <v>14</v>
      </c>
      <c r="E71">
        <v>168</v>
      </c>
    </row>
    <row r="72" spans="1:5" x14ac:dyDescent="0.3">
      <c r="A72" s="7" t="s">
        <v>20</v>
      </c>
      <c r="B72">
        <v>83</v>
      </c>
      <c r="D72" s="4" t="s">
        <v>14</v>
      </c>
      <c r="E72">
        <v>13</v>
      </c>
    </row>
    <row r="73" spans="1:5" x14ac:dyDescent="0.3">
      <c r="A73" s="7" t="s">
        <v>20</v>
      </c>
      <c r="B73">
        <v>676</v>
      </c>
      <c r="D73" s="4" t="s">
        <v>14</v>
      </c>
      <c r="E73">
        <v>1</v>
      </c>
    </row>
    <row r="74" spans="1:5" x14ac:dyDescent="0.3">
      <c r="A74" s="7" t="s">
        <v>20</v>
      </c>
      <c r="B74">
        <v>361</v>
      </c>
      <c r="D74" s="4" t="s">
        <v>14</v>
      </c>
      <c r="E74">
        <v>40</v>
      </c>
    </row>
    <row r="75" spans="1:5" x14ac:dyDescent="0.3">
      <c r="A75" s="7" t="s">
        <v>20</v>
      </c>
      <c r="B75">
        <v>131</v>
      </c>
      <c r="D75" s="4" t="s">
        <v>14</v>
      </c>
      <c r="E75">
        <v>226</v>
      </c>
    </row>
    <row r="76" spans="1:5" x14ac:dyDescent="0.3">
      <c r="A76" s="7" t="s">
        <v>20</v>
      </c>
      <c r="B76">
        <v>126</v>
      </c>
      <c r="D76" s="4" t="s">
        <v>14</v>
      </c>
      <c r="E76">
        <v>1625</v>
      </c>
    </row>
    <row r="77" spans="1:5" x14ac:dyDescent="0.3">
      <c r="A77" s="7" t="s">
        <v>20</v>
      </c>
      <c r="B77">
        <v>275</v>
      </c>
      <c r="D77" s="4" t="s">
        <v>14</v>
      </c>
      <c r="E77">
        <v>143</v>
      </c>
    </row>
    <row r="78" spans="1:5" x14ac:dyDescent="0.3">
      <c r="A78" s="7" t="s">
        <v>20</v>
      </c>
      <c r="B78">
        <v>67</v>
      </c>
      <c r="D78" s="4" t="s">
        <v>14</v>
      </c>
      <c r="E78">
        <v>934</v>
      </c>
    </row>
    <row r="79" spans="1:5" x14ac:dyDescent="0.3">
      <c r="A79" s="7" t="s">
        <v>20</v>
      </c>
      <c r="B79">
        <v>154</v>
      </c>
      <c r="D79" s="4" t="s">
        <v>14</v>
      </c>
      <c r="E79">
        <v>17</v>
      </c>
    </row>
    <row r="80" spans="1:5" x14ac:dyDescent="0.3">
      <c r="A80" s="7" t="s">
        <v>20</v>
      </c>
      <c r="B80">
        <v>1782</v>
      </c>
      <c r="D80" s="4" t="s">
        <v>14</v>
      </c>
      <c r="E80">
        <v>2179</v>
      </c>
    </row>
    <row r="81" spans="1:5" x14ac:dyDescent="0.3">
      <c r="A81" s="7" t="s">
        <v>20</v>
      </c>
      <c r="B81">
        <v>903</v>
      </c>
      <c r="D81" s="4" t="s">
        <v>14</v>
      </c>
      <c r="E81">
        <v>931</v>
      </c>
    </row>
    <row r="82" spans="1:5" x14ac:dyDescent="0.3">
      <c r="A82" s="7" t="s">
        <v>20</v>
      </c>
      <c r="B82">
        <v>94</v>
      </c>
      <c r="D82" s="4" t="s">
        <v>14</v>
      </c>
      <c r="E82">
        <v>92</v>
      </c>
    </row>
    <row r="83" spans="1:5" x14ac:dyDescent="0.3">
      <c r="A83" s="7" t="s">
        <v>20</v>
      </c>
      <c r="B83">
        <v>180</v>
      </c>
      <c r="D83" s="4" t="s">
        <v>14</v>
      </c>
      <c r="E83">
        <v>57</v>
      </c>
    </row>
    <row r="84" spans="1:5" x14ac:dyDescent="0.3">
      <c r="A84" s="7" t="s">
        <v>20</v>
      </c>
      <c r="B84">
        <v>533</v>
      </c>
      <c r="D84" s="4" t="s">
        <v>14</v>
      </c>
      <c r="E84">
        <v>41</v>
      </c>
    </row>
    <row r="85" spans="1:5" x14ac:dyDescent="0.3">
      <c r="A85" s="7" t="s">
        <v>20</v>
      </c>
      <c r="B85">
        <v>2443</v>
      </c>
      <c r="D85" s="4" t="s">
        <v>14</v>
      </c>
      <c r="E85">
        <v>1</v>
      </c>
    </row>
    <row r="86" spans="1:5" x14ac:dyDescent="0.3">
      <c r="A86" s="7" t="s">
        <v>20</v>
      </c>
      <c r="B86">
        <v>89</v>
      </c>
      <c r="D86" s="4" t="s">
        <v>14</v>
      </c>
      <c r="E86">
        <v>101</v>
      </c>
    </row>
    <row r="87" spans="1:5" x14ac:dyDescent="0.3">
      <c r="A87" s="7" t="s">
        <v>20</v>
      </c>
      <c r="B87">
        <v>159</v>
      </c>
      <c r="D87" s="4" t="s">
        <v>14</v>
      </c>
      <c r="E87">
        <v>1335</v>
      </c>
    </row>
    <row r="88" spans="1:5" x14ac:dyDescent="0.3">
      <c r="A88" s="7" t="s">
        <v>20</v>
      </c>
      <c r="B88">
        <v>50</v>
      </c>
      <c r="D88" s="4" t="s">
        <v>14</v>
      </c>
      <c r="E88">
        <v>15</v>
      </c>
    </row>
    <row r="89" spans="1:5" x14ac:dyDescent="0.3">
      <c r="A89" s="7" t="s">
        <v>20</v>
      </c>
      <c r="B89">
        <v>186</v>
      </c>
      <c r="D89" s="4" t="s">
        <v>14</v>
      </c>
      <c r="E89">
        <v>454</v>
      </c>
    </row>
    <row r="90" spans="1:5" x14ac:dyDescent="0.3">
      <c r="A90" s="7" t="s">
        <v>20</v>
      </c>
      <c r="B90">
        <v>1071</v>
      </c>
      <c r="D90" s="4" t="s">
        <v>14</v>
      </c>
      <c r="E90">
        <v>3182</v>
      </c>
    </row>
    <row r="91" spans="1:5" x14ac:dyDescent="0.3">
      <c r="A91" s="7" t="s">
        <v>20</v>
      </c>
      <c r="B91">
        <v>117</v>
      </c>
      <c r="D91" s="4" t="s">
        <v>14</v>
      </c>
      <c r="E91">
        <v>15</v>
      </c>
    </row>
    <row r="92" spans="1:5" x14ac:dyDescent="0.3">
      <c r="A92" s="7" t="s">
        <v>20</v>
      </c>
      <c r="B92">
        <v>70</v>
      </c>
      <c r="D92" s="4" t="s">
        <v>14</v>
      </c>
      <c r="E92">
        <v>133</v>
      </c>
    </row>
    <row r="93" spans="1:5" x14ac:dyDescent="0.3">
      <c r="A93" s="7" t="s">
        <v>20</v>
      </c>
      <c r="B93">
        <v>135</v>
      </c>
      <c r="D93" s="4" t="s">
        <v>14</v>
      </c>
      <c r="E93">
        <v>2062</v>
      </c>
    </row>
    <row r="94" spans="1:5" x14ac:dyDescent="0.3">
      <c r="A94" s="7" t="s">
        <v>20</v>
      </c>
      <c r="B94">
        <v>768</v>
      </c>
      <c r="D94" s="4" t="s">
        <v>14</v>
      </c>
      <c r="E94">
        <v>29</v>
      </c>
    </row>
    <row r="95" spans="1:5" x14ac:dyDescent="0.3">
      <c r="A95" s="7" t="s">
        <v>20</v>
      </c>
      <c r="B95">
        <v>199</v>
      </c>
      <c r="D95" s="4" t="s">
        <v>14</v>
      </c>
      <c r="E95">
        <v>132</v>
      </c>
    </row>
    <row r="96" spans="1:5" x14ac:dyDescent="0.3">
      <c r="A96" s="7" t="s">
        <v>20</v>
      </c>
      <c r="B96">
        <v>107</v>
      </c>
      <c r="D96" s="4" t="s">
        <v>14</v>
      </c>
      <c r="E96">
        <v>137</v>
      </c>
    </row>
    <row r="97" spans="1:5" x14ac:dyDescent="0.3">
      <c r="A97" s="7" t="s">
        <v>20</v>
      </c>
      <c r="B97">
        <v>195</v>
      </c>
      <c r="D97" s="4" t="s">
        <v>14</v>
      </c>
      <c r="E97">
        <v>908</v>
      </c>
    </row>
    <row r="98" spans="1:5" x14ac:dyDescent="0.3">
      <c r="A98" s="7" t="s">
        <v>20</v>
      </c>
      <c r="B98">
        <v>3376</v>
      </c>
      <c r="D98" s="4" t="s">
        <v>14</v>
      </c>
      <c r="E98">
        <v>10</v>
      </c>
    </row>
    <row r="99" spans="1:5" x14ac:dyDescent="0.3">
      <c r="A99" s="7" t="s">
        <v>20</v>
      </c>
      <c r="B99">
        <v>41</v>
      </c>
      <c r="D99" s="4" t="s">
        <v>14</v>
      </c>
      <c r="E99">
        <v>1910</v>
      </c>
    </row>
    <row r="100" spans="1:5" x14ac:dyDescent="0.3">
      <c r="A100" s="7" t="s">
        <v>20</v>
      </c>
      <c r="B100">
        <v>1821</v>
      </c>
      <c r="D100" s="4" t="s">
        <v>14</v>
      </c>
      <c r="E100">
        <v>38</v>
      </c>
    </row>
    <row r="101" spans="1:5" x14ac:dyDescent="0.3">
      <c r="A101" s="7" t="s">
        <v>20</v>
      </c>
      <c r="B101">
        <v>164</v>
      </c>
      <c r="D101" s="4" t="s">
        <v>14</v>
      </c>
      <c r="E101">
        <v>104</v>
      </c>
    </row>
    <row r="102" spans="1:5" x14ac:dyDescent="0.3">
      <c r="A102" s="7" t="s">
        <v>20</v>
      </c>
      <c r="B102">
        <v>157</v>
      </c>
      <c r="D102" s="4" t="s">
        <v>14</v>
      </c>
      <c r="E102">
        <v>49</v>
      </c>
    </row>
    <row r="103" spans="1:5" x14ac:dyDescent="0.3">
      <c r="A103" s="7" t="s">
        <v>20</v>
      </c>
      <c r="B103">
        <v>246</v>
      </c>
      <c r="D103" s="4" t="s">
        <v>14</v>
      </c>
      <c r="E103">
        <v>1</v>
      </c>
    </row>
    <row r="104" spans="1:5" x14ac:dyDescent="0.3">
      <c r="A104" s="7" t="s">
        <v>20</v>
      </c>
      <c r="B104">
        <v>1396</v>
      </c>
      <c r="D104" s="4" t="s">
        <v>14</v>
      </c>
      <c r="E104">
        <v>245</v>
      </c>
    </row>
    <row r="105" spans="1:5" x14ac:dyDescent="0.3">
      <c r="A105" s="7" t="s">
        <v>20</v>
      </c>
      <c r="B105">
        <v>2506</v>
      </c>
      <c r="D105" s="4" t="s">
        <v>14</v>
      </c>
      <c r="E105">
        <v>32</v>
      </c>
    </row>
    <row r="106" spans="1:5" x14ac:dyDescent="0.3">
      <c r="A106" s="7" t="s">
        <v>20</v>
      </c>
      <c r="B106">
        <v>244</v>
      </c>
      <c r="D106" s="4" t="s">
        <v>14</v>
      </c>
      <c r="E106">
        <v>7</v>
      </c>
    </row>
    <row r="107" spans="1:5" x14ac:dyDescent="0.3">
      <c r="A107" s="7" t="s">
        <v>20</v>
      </c>
      <c r="B107">
        <v>146</v>
      </c>
      <c r="D107" s="4" t="s">
        <v>14</v>
      </c>
      <c r="E107">
        <v>803</v>
      </c>
    </row>
    <row r="108" spans="1:5" x14ac:dyDescent="0.3">
      <c r="A108" s="7" t="s">
        <v>20</v>
      </c>
      <c r="B108">
        <v>1267</v>
      </c>
      <c r="D108" s="4" t="s">
        <v>14</v>
      </c>
      <c r="E108">
        <v>16</v>
      </c>
    </row>
    <row r="109" spans="1:5" x14ac:dyDescent="0.3">
      <c r="A109" s="7" t="s">
        <v>20</v>
      </c>
      <c r="B109">
        <v>1561</v>
      </c>
      <c r="D109" s="4" t="s">
        <v>14</v>
      </c>
      <c r="E109">
        <v>31</v>
      </c>
    </row>
    <row r="110" spans="1:5" x14ac:dyDescent="0.3">
      <c r="A110" s="7" t="s">
        <v>20</v>
      </c>
      <c r="B110">
        <v>48</v>
      </c>
      <c r="D110" s="4" t="s">
        <v>14</v>
      </c>
      <c r="E110">
        <v>108</v>
      </c>
    </row>
    <row r="111" spans="1:5" x14ac:dyDescent="0.3">
      <c r="A111" s="7" t="s">
        <v>20</v>
      </c>
      <c r="B111">
        <v>2739</v>
      </c>
      <c r="D111" s="4" t="s">
        <v>14</v>
      </c>
      <c r="E111">
        <v>30</v>
      </c>
    </row>
    <row r="112" spans="1:5" x14ac:dyDescent="0.3">
      <c r="A112" s="7" t="s">
        <v>20</v>
      </c>
      <c r="B112">
        <v>3537</v>
      </c>
      <c r="D112" s="4" t="s">
        <v>14</v>
      </c>
      <c r="E112">
        <v>17</v>
      </c>
    </row>
    <row r="113" spans="1:5" x14ac:dyDescent="0.3">
      <c r="A113" s="7" t="s">
        <v>20</v>
      </c>
      <c r="B113">
        <v>2107</v>
      </c>
      <c r="D113" s="4" t="s">
        <v>14</v>
      </c>
      <c r="E113">
        <v>80</v>
      </c>
    </row>
    <row r="114" spans="1:5" x14ac:dyDescent="0.3">
      <c r="A114" s="7" t="s">
        <v>20</v>
      </c>
      <c r="B114">
        <v>3318</v>
      </c>
      <c r="D114" s="4" t="s">
        <v>14</v>
      </c>
      <c r="E114">
        <v>2468</v>
      </c>
    </row>
    <row r="115" spans="1:5" x14ac:dyDescent="0.3">
      <c r="A115" s="7" t="s">
        <v>20</v>
      </c>
      <c r="B115">
        <v>340</v>
      </c>
      <c r="D115" s="4" t="s">
        <v>14</v>
      </c>
      <c r="E115">
        <v>26</v>
      </c>
    </row>
    <row r="116" spans="1:5" x14ac:dyDescent="0.3">
      <c r="A116" s="7" t="s">
        <v>20</v>
      </c>
      <c r="B116">
        <v>1442</v>
      </c>
      <c r="D116" s="4" t="s">
        <v>14</v>
      </c>
      <c r="E116">
        <v>73</v>
      </c>
    </row>
    <row r="117" spans="1:5" x14ac:dyDescent="0.3">
      <c r="A117" s="7" t="s">
        <v>20</v>
      </c>
      <c r="B117">
        <v>126</v>
      </c>
      <c r="D117" s="4" t="s">
        <v>14</v>
      </c>
      <c r="E117">
        <v>128</v>
      </c>
    </row>
    <row r="118" spans="1:5" x14ac:dyDescent="0.3">
      <c r="A118" s="7" t="s">
        <v>20</v>
      </c>
      <c r="B118">
        <v>524</v>
      </c>
      <c r="D118" s="4" t="s">
        <v>14</v>
      </c>
      <c r="E118">
        <v>33</v>
      </c>
    </row>
    <row r="119" spans="1:5" x14ac:dyDescent="0.3">
      <c r="A119" s="7" t="s">
        <v>20</v>
      </c>
      <c r="B119">
        <v>1989</v>
      </c>
      <c r="D119" s="4" t="s">
        <v>14</v>
      </c>
      <c r="E119">
        <v>1072</v>
      </c>
    </row>
    <row r="120" spans="1:5" x14ac:dyDescent="0.3">
      <c r="A120" s="7" t="s">
        <v>20</v>
      </c>
      <c r="B120">
        <v>157</v>
      </c>
      <c r="D120" s="4" t="s">
        <v>14</v>
      </c>
      <c r="E120">
        <v>393</v>
      </c>
    </row>
    <row r="121" spans="1:5" x14ac:dyDescent="0.3">
      <c r="A121" s="7" t="s">
        <v>20</v>
      </c>
      <c r="B121">
        <v>4498</v>
      </c>
      <c r="D121" s="4" t="s">
        <v>14</v>
      </c>
      <c r="E121">
        <v>1257</v>
      </c>
    </row>
    <row r="122" spans="1:5" x14ac:dyDescent="0.3">
      <c r="A122" s="7" t="s">
        <v>20</v>
      </c>
      <c r="B122">
        <v>80</v>
      </c>
      <c r="D122" s="4" t="s">
        <v>14</v>
      </c>
      <c r="E122">
        <v>328</v>
      </c>
    </row>
    <row r="123" spans="1:5" x14ac:dyDescent="0.3">
      <c r="A123" s="7" t="s">
        <v>20</v>
      </c>
      <c r="B123">
        <v>43</v>
      </c>
      <c r="D123" s="4" t="s">
        <v>14</v>
      </c>
      <c r="E123">
        <v>147</v>
      </c>
    </row>
    <row r="124" spans="1:5" x14ac:dyDescent="0.3">
      <c r="A124" s="7" t="s">
        <v>20</v>
      </c>
      <c r="B124">
        <v>2053</v>
      </c>
      <c r="D124" s="4" t="s">
        <v>14</v>
      </c>
      <c r="E124">
        <v>830</v>
      </c>
    </row>
    <row r="125" spans="1:5" x14ac:dyDescent="0.3">
      <c r="A125" s="7" t="s">
        <v>20</v>
      </c>
      <c r="B125">
        <v>168</v>
      </c>
      <c r="D125" s="4" t="s">
        <v>14</v>
      </c>
      <c r="E125">
        <v>331</v>
      </c>
    </row>
    <row r="126" spans="1:5" x14ac:dyDescent="0.3">
      <c r="A126" s="7" t="s">
        <v>20</v>
      </c>
      <c r="B126">
        <v>4289</v>
      </c>
      <c r="D126" s="4" t="s">
        <v>14</v>
      </c>
      <c r="E126">
        <v>25</v>
      </c>
    </row>
    <row r="127" spans="1:5" x14ac:dyDescent="0.3">
      <c r="A127" s="7" t="s">
        <v>20</v>
      </c>
      <c r="B127">
        <v>165</v>
      </c>
      <c r="D127" s="4" t="s">
        <v>14</v>
      </c>
      <c r="E127">
        <v>3483</v>
      </c>
    </row>
    <row r="128" spans="1:5" x14ac:dyDescent="0.3">
      <c r="A128" s="7" t="s">
        <v>20</v>
      </c>
      <c r="B128">
        <v>1815</v>
      </c>
      <c r="D128" s="4" t="s">
        <v>14</v>
      </c>
      <c r="E128">
        <v>923</v>
      </c>
    </row>
    <row r="129" spans="1:5" x14ac:dyDescent="0.3">
      <c r="A129" s="7" t="s">
        <v>20</v>
      </c>
      <c r="B129">
        <v>397</v>
      </c>
      <c r="D129" s="4" t="s">
        <v>14</v>
      </c>
      <c r="E129">
        <v>1</v>
      </c>
    </row>
    <row r="130" spans="1:5" x14ac:dyDescent="0.3">
      <c r="A130" s="7" t="s">
        <v>20</v>
      </c>
      <c r="B130">
        <v>1539</v>
      </c>
      <c r="D130" s="4" t="s">
        <v>14</v>
      </c>
      <c r="E130">
        <v>33</v>
      </c>
    </row>
    <row r="131" spans="1:5" x14ac:dyDescent="0.3">
      <c r="A131" s="7" t="s">
        <v>20</v>
      </c>
      <c r="B131">
        <v>138</v>
      </c>
      <c r="D131" s="4" t="s">
        <v>14</v>
      </c>
      <c r="E131">
        <v>40</v>
      </c>
    </row>
    <row r="132" spans="1:5" x14ac:dyDescent="0.3">
      <c r="A132" s="7" t="s">
        <v>20</v>
      </c>
      <c r="B132">
        <v>3594</v>
      </c>
      <c r="D132" s="4" t="s">
        <v>14</v>
      </c>
      <c r="E132">
        <v>23</v>
      </c>
    </row>
    <row r="133" spans="1:5" x14ac:dyDescent="0.3">
      <c r="A133" s="7" t="s">
        <v>20</v>
      </c>
      <c r="B133">
        <v>5880</v>
      </c>
      <c r="D133" s="4" t="s">
        <v>14</v>
      </c>
      <c r="E133">
        <v>75</v>
      </c>
    </row>
    <row r="134" spans="1:5" x14ac:dyDescent="0.3">
      <c r="A134" s="7" t="s">
        <v>20</v>
      </c>
      <c r="B134">
        <v>112</v>
      </c>
      <c r="D134" s="4" t="s">
        <v>14</v>
      </c>
      <c r="E134">
        <v>2176</v>
      </c>
    </row>
    <row r="135" spans="1:5" x14ac:dyDescent="0.3">
      <c r="A135" s="7" t="s">
        <v>20</v>
      </c>
      <c r="B135">
        <v>943</v>
      </c>
      <c r="D135" s="4" t="s">
        <v>14</v>
      </c>
      <c r="E135">
        <v>441</v>
      </c>
    </row>
    <row r="136" spans="1:5" x14ac:dyDescent="0.3">
      <c r="A136" s="7" t="s">
        <v>20</v>
      </c>
      <c r="B136">
        <v>2468</v>
      </c>
      <c r="D136" s="4" t="s">
        <v>14</v>
      </c>
      <c r="E136">
        <v>25</v>
      </c>
    </row>
    <row r="137" spans="1:5" x14ac:dyDescent="0.3">
      <c r="A137" s="7" t="s">
        <v>20</v>
      </c>
      <c r="B137">
        <v>2551</v>
      </c>
      <c r="D137" s="4" t="s">
        <v>14</v>
      </c>
      <c r="E137">
        <v>127</v>
      </c>
    </row>
    <row r="138" spans="1:5" x14ac:dyDescent="0.3">
      <c r="A138" s="7" t="s">
        <v>20</v>
      </c>
      <c r="B138">
        <v>101</v>
      </c>
      <c r="D138" s="4" t="s">
        <v>14</v>
      </c>
      <c r="E138">
        <v>355</v>
      </c>
    </row>
    <row r="139" spans="1:5" x14ac:dyDescent="0.3">
      <c r="A139" s="7" t="s">
        <v>20</v>
      </c>
      <c r="B139">
        <v>92</v>
      </c>
      <c r="D139" s="4" t="s">
        <v>14</v>
      </c>
      <c r="E139">
        <v>44</v>
      </c>
    </row>
    <row r="140" spans="1:5" x14ac:dyDescent="0.3">
      <c r="A140" s="7" t="s">
        <v>20</v>
      </c>
      <c r="B140">
        <v>62</v>
      </c>
      <c r="D140" s="4" t="s">
        <v>14</v>
      </c>
      <c r="E140">
        <v>67</v>
      </c>
    </row>
    <row r="141" spans="1:5" x14ac:dyDescent="0.3">
      <c r="A141" s="7" t="s">
        <v>20</v>
      </c>
      <c r="B141">
        <v>149</v>
      </c>
      <c r="D141" s="4" t="s">
        <v>14</v>
      </c>
      <c r="E141">
        <v>1068</v>
      </c>
    </row>
    <row r="142" spans="1:5" x14ac:dyDescent="0.3">
      <c r="A142" s="7" t="s">
        <v>20</v>
      </c>
      <c r="B142">
        <v>329</v>
      </c>
      <c r="D142" s="4" t="s">
        <v>14</v>
      </c>
      <c r="E142">
        <v>424</v>
      </c>
    </row>
    <row r="143" spans="1:5" x14ac:dyDescent="0.3">
      <c r="A143" s="7" t="s">
        <v>20</v>
      </c>
      <c r="B143">
        <v>97</v>
      </c>
      <c r="D143" s="4" t="s">
        <v>14</v>
      </c>
      <c r="E143">
        <v>151</v>
      </c>
    </row>
    <row r="144" spans="1:5" x14ac:dyDescent="0.3">
      <c r="A144" s="7" t="s">
        <v>20</v>
      </c>
      <c r="B144">
        <v>1784</v>
      </c>
      <c r="D144" s="4" t="s">
        <v>14</v>
      </c>
      <c r="E144">
        <v>1608</v>
      </c>
    </row>
    <row r="145" spans="1:5" x14ac:dyDescent="0.3">
      <c r="A145" s="7" t="s">
        <v>20</v>
      </c>
      <c r="B145">
        <v>1684</v>
      </c>
      <c r="D145" s="4" t="s">
        <v>14</v>
      </c>
      <c r="E145">
        <v>941</v>
      </c>
    </row>
    <row r="146" spans="1:5" x14ac:dyDescent="0.3">
      <c r="A146" s="7" t="s">
        <v>20</v>
      </c>
      <c r="B146">
        <v>250</v>
      </c>
      <c r="D146" s="4" t="s">
        <v>14</v>
      </c>
      <c r="E146">
        <v>1</v>
      </c>
    </row>
    <row r="147" spans="1:5" x14ac:dyDescent="0.3">
      <c r="A147" s="7" t="s">
        <v>20</v>
      </c>
      <c r="B147">
        <v>238</v>
      </c>
      <c r="D147" s="4" t="s">
        <v>14</v>
      </c>
      <c r="E147">
        <v>40</v>
      </c>
    </row>
    <row r="148" spans="1:5" x14ac:dyDescent="0.3">
      <c r="A148" s="7" t="s">
        <v>20</v>
      </c>
      <c r="B148">
        <v>53</v>
      </c>
      <c r="D148" s="4" t="s">
        <v>14</v>
      </c>
      <c r="E148">
        <v>3015</v>
      </c>
    </row>
    <row r="149" spans="1:5" x14ac:dyDescent="0.3">
      <c r="A149" s="7" t="s">
        <v>20</v>
      </c>
      <c r="B149">
        <v>214</v>
      </c>
      <c r="D149" s="4" t="s">
        <v>14</v>
      </c>
      <c r="E149">
        <v>435</v>
      </c>
    </row>
    <row r="150" spans="1:5" x14ac:dyDescent="0.3">
      <c r="A150" s="7" t="s">
        <v>20</v>
      </c>
      <c r="B150">
        <v>222</v>
      </c>
      <c r="D150" s="4" t="s">
        <v>14</v>
      </c>
      <c r="E150">
        <v>714</v>
      </c>
    </row>
    <row r="151" spans="1:5" x14ac:dyDescent="0.3">
      <c r="A151" s="7" t="s">
        <v>20</v>
      </c>
      <c r="B151">
        <v>1884</v>
      </c>
      <c r="D151" s="4" t="s">
        <v>14</v>
      </c>
      <c r="E151">
        <v>5497</v>
      </c>
    </row>
    <row r="152" spans="1:5" x14ac:dyDescent="0.3">
      <c r="A152" s="7" t="s">
        <v>20</v>
      </c>
      <c r="B152">
        <v>218</v>
      </c>
      <c r="D152" s="4" t="s">
        <v>14</v>
      </c>
      <c r="E152">
        <v>418</v>
      </c>
    </row>
    <row r="153" spans="1:5" x14ac:dyDescent="0.3">
      <c r="A153" s="7" t="s">
        <v>20</v>
      </c>
      <c r="B153">
        <v>6465</v>
      </c>
      <c r="D153" s="4" t="s">
        <v>14</v>
      </c>
      <c r="E153">
        <v>1439</v>
      </c>
    </row>
    <row r="154" spans="1:5" x14ac:dyDescent="0.3">
      <c r="A154" s="7" t="s">
        <v>20</v>
      </c>
      <c r="B154">
        <v>59</v>
      </c>
      <c r="D154" s="4" t="s">
        <v>14</v>
      </c>
      <c r="E154">
        <v>15</v>
      </c>
    </row>
    <row r="155" spans="1:5" x14ac:dyDescent="0.3">
      <c r="A155" s="7" t="s">
        <v>20</v>
      </c>
      <c r="B155">
        <v>88</v>
      </c>
      <c r="D155" s="4" t="s">
        <v>14</v>
      </c>
      <c r="E155">
        <v>1999</v>
      </c>
    </row>
    <row r="156" spans="1:5" x14ac:dyDescent="0.3">
      <c r="A156" s="7" t="s">
        <v>20</v>
      </c>
      <c r="B156">
        <v>1697</v>
      </c>
      <c r="D156" s="4" t="s">
        <v>14</v>
      </c>
      <c r="E156">
        <v>118</v>
      </c>
    </row>
    <row r="157" spans="1:5" x14ac:dyDescent="0.3">
      <c r="A157" s="7" t="s">
        <v>20</v>
      </c>
      <c r="B157">
        <v>92</v>
      </c>
      <c r="D157" s="4" t="s">
        <v>14</v>
      </c>
      <c r="E157">
        <v>162</v>
      </c>
    </row>
    <row r="158" spans="1:5" x14ac:dyDescent="0.3">
      <c r="A158" s="7" t="s">
        <v>20</v>
      </c>
      <c r="B158">
        <v>186</v>
      </c>
      <c r="D158" s="4" t="s">
        <v>14</v>
      </c>
      <c r="E158">
        <v>83</v>
      </c>
    </row>
    <row r="159" spans="1:5" x14ac:dyDescent="0.3">
      <c r="A159" s="7" t="s">
        <v>20</v>
      </c>
      <c r="B159">
        <v>138</v>
      </c>
      <c r="D159" s="4" t="s">
        <v>14</v>
      </c>
      <c r="E159">
        <v>747</v>
      </c>
    </row>
    <row r="160" spans="1:5" x14ac:dyDescent="0.3">
      <c r="A160" s="7" t="s">
        <v>20</v>
      </c>
      <c r="B160">
        <v>261</v>
      </c>
      <c r="D160" s="4" t="s">
        <v>14</v>
      </c>
      <c r="E160">
        <v>84</v>
      </c>
    </row>
    <row r="161" spans="1:5" x14ac:dyDescent="0.3">
      <c r="A161" s="7" t="s">
        <v>20</v>
      </c>
      <c r="B161">
        <v>107</v>
      </c>
      <c r="D161" s="4" t="s">
        <v>14</v>
      </c>
      <c r="E161">
        <v>91</v>
      </c>
    </row>
    <row r="162" spans="1:5" x14ac:dyDescent="0.3">
      <c r="A162" s="7" t="s">
        <v>20</v>
      </c>
      <c r="B162">
        <v>199</v>
      </c>
      <c r="D162" s="4" t="s">
        <v>14</v>
      </c>
      <c r="E162">
        <v>792</v>
      </c>
    </row>
    <row r="163" spans="1:5" x14ac:dyDescent="0.3">
      <c r="A163" s="7" t="s">
        <v>20</v>
      </c>
      <c r="B163">
        <v>5512</v>
      </c>
      <c r="D163" s="4" t="s">
        <v>14</v>
      </c>
      <c r="E163">
        <v>32</v>
      </c>
    </row>
    <row r="164" spans="1:5" x14ac:dyDescent="0.3">
      <c r="A164" s="7" t="s">
        <v>20</v>
      </c>
      <c r="B164">
        <v>86</v>
      </c>
      <c r="D164" s="4" t="s">
        <v>14</v>
      </c>
      <c r="E164">
        <v>186</v>
      </c>
    </row>
    <row r="165" spans="1:5" x14ac:dyDescent="0.3">
      <c r="A165" s="7" t="s">
        <v>20</v>
      </c>
      <c r="B165">
        <v>2768</v>
      </c>
      <c r="D165" s="4" t="s">
        <v>14</v>
      </c>
      <c r="E165">
        <v>605</v>
      </c>
    </row>
    <row r="166" spans="1:5" x14ac:dyDescent="0.3">
      <c r="A166" s="7" t="s">
        <v>20</v>
      </c>
      <c r="B166">
        <v>48</v>
      </c>
      <c r="D166" s="4" t="s">
        <v>14</v>
      </c>
      <c r="E166">
        <v>1</v>
      </c>
    </row>
    <row r="167" spans="1:5" x14ac:dyDescent="0.3">
      <c r="A167" s="7" t="s">
        <v>20</v>
      </c>
      <c r="B167">
        <v>87</v>
      </c>
      <c r="D167" s="4" t="s">
        <v>14</v>
      </c>
      <c r="E167">
        <v>31</v>
      </c>
    </row>
    <row r="168" spans="1:5" x14ac:dyDescent="0.3">
      <c r="A168" s="7" t="s">
        <v>20</v>
      </c>
      <c r="B168">
        <v>1894</v>
      </c>
      <c r="D168" s="4" t="s">
        <v>14</v>
      </c>
      <c r="E168">
        <v>1181</v>
      </c>
    </row>
    <row r="169" spans="1:5" x14ac:dyDescent="0.3">
      <c r="A169" s="7" t="s">
        <v>20</v>
      </c>
      <c r="B169">
        <v>282</v>
      </c>
      <c r="D169" s="4" t="s">
        <v>14</v>
      </c>
      <c r="E169">
        <v>39</v>
      </c>
    </row>
    <row r="170" spans="1:5" x14ac:dyDescent="0.3">
      <c r="A170" s="7" t="s">
        <v>20</v>
      </c>
      <c r="B170">
        <v>116</v>
      </c>
      <c r="D170" s="4" t="s">
        <v>14</v>
      </c>
      <c r="E170">
        <v>46</v>
      </c>
    </row>
    <row r="171" spans="1:5" x14ac:dyDescent="0.3">
      <c r="A171" s="7" t="s">
        <v>20</v>
      </c>
      <c r="B171">
        <v>83</v>
      </c>
      <c r="D171" s="4" t="s">
        <v>14</v>
      </c>
      <c r="E171">
        <v>105</v>
      </c>
    </row>
    <row r="172" spans="1:5" x14ac:dyDescent="0.3">
      <c r="A172" s="7" t="s">
        <v>20</v>
      </c>
      <c r="B172">
        <v>91</v>
      </c>
      <c r="D172" s="4" t="s">
        <v>14</v>
      </c>
      <c r="E172">
        <v>535</v>
      </c>
    </row>
    <row r="173" spans="1:5" x14ac:dyDescent="0.3">
      <c r="A173" s="7" t="s">
        <v>20</v>
      </c>
      <c r="B173">
        <v>546</v>
      </c>
      <c r="D173" s="4" t="s">
        <v>14</v>
      </c>
      <c r="E173">
        <v>16</v>
      </c>
    </row>
    <row r="174" spans="1:5" x14ac:dyDescent="0.3">
      <c r="A174" s="7" t="s">
        <v>20</v>
      </c>
      <c r="B174">
        <v>393</v>
      </c>
      <c r="D174" s="4" t="s">
        <v>14</v>
      </c>
      <c r="E174">
        <v>575</v>
      </c>
    </row>
    <row r="175" spans="1:5" x14ac:dyDescent="0.3">
      <c r="A175" s="7" t="s">
        <v>20</v>
      </c>
      <c r="B175">
        <v>133</v>
      </c>
      <c r="D175" s="4" t="s">
        <v>14</v>
      </c>
      <c r="E175">
        <v>1120</v>
      </c>
    </row>
    <row r="176" spans="1:5" x14ac:dyDescent="0.3">
      <c r="A176" s="7" t="s">
        <v>20</v>
      </c>
      <c r="B176">
        <v>254</v>
      </c>
      <c r="D176" s="4" t="s">
        <v>14</v>
      </c>
      <c r="E176">
        <v>113</v>
      </c>
    </row>
    <row r="177" spans="1:5" x14ac:dyDescent="0.3">
      <c r="A177" s="7" t="s">
        <v>20</v>
      </c>
      <c r="B177">
        <v>176</v>
      </c>
      <c r="D177" s="4" t="s">
        <v>14</v>
      </c>
      <c r="E177">
        <v>1538</v>
      </c>
    </row>
    <row r="178" spans="1:5" x14ac:dyDescent="0.3">
      <c r="A178" s="7" t="s">
        <v>20</v>
      </c>
      <c r="B178">
        <v>337</v>
      </c>
      <c r="D178" s="4" t="s">
        <v>14</v>
      </c>
      <c r="E178">
        <v>9</v>
      </c>
    </row>
    <row r="179" spans="1:5" x14ac:dyDescent="0.3">
      <c r="A179" s="7" t="s">
        <v>20</v>
      </c>
      <c r="B179">
        <v>107</v>
      </c>
      <c r="D179" s="4" t="s">
        <v>14</v>
      </c>
      <c r="E179">
        <v>554</v>
      </c>
    </row>
    <row r="180" spans="1:5" x14ac:dyDescent="0.3">
      <c r="A180" s="7" t="s">
        <v>20</v>
      </c>
      <c r="B180">
        <v>183</v>
      </c>
      <c r="D180" s="4" t="s">
        <v>14</v>
      </c>
      <c r="E180">
        <v>648</v>
      </c>
    </row>
    <row r="181" spans="1:5" x14ac:dyDescent="0.3">
      <c r="A181" s="7" t="s">
        <v>20</v>
      </c>
      <c r="B181">
        <v>72</v>
      </c>
      <c r="D181" s="4" t="s">
        <v>14</v>
      </c>
      <c r="E181">
        <v>21</v>
      </c>
    </row>
    <row r="182" spans="1:5" x14ac:dyDescent="0.3">
      <c r="A182" s="7" t="s">
        <v>20</v>
      </c>
      <c r="B182">
        <v>295</v>
      </c>
      <c r="D182" s="4" t="s">
        <v>14</v>
      </c>
      <c r="E182">
        <v>54</v>
      </c>
    </row>
    <row r="183" spans="1:5" x14ac:dyDescent="0.3">
      <c r="A183" s="7" t="s">
        <v>20</v>
      </c>
      <c r="B183">
        <v>142</v>
      </c>
      <c r="D183" s="4" t="s">
        <v>14</v>
      </c>
      <c r="E183">
        <v>120</v>
      </c>
    </row>
    <row r="184" spans="1:5" x14ac:dyDescent="0.3">
      <c r="A184" s="7" t="s">
        <v>20</v>
      </c>
      <c r="B184">
        <v>85</v>
      </c>
      <c r="D184" s="4" t="s">
        <v>14</v>
      </c>
      <c r="E184">
        <v>579</v>
      </c>
    </row>
    <row r="185" spans="1:5" x14ac:dyDescent="0.3">
      <c r="A185" s="7" t="s">
        <v>20</v>
      </c>
      <c r="B185">
        <v>659</v>
      </c>
      <c r="D185" s="4" t="s">
        <v>14</v>
      </c>
      <c r="E185">
        <v>2072</v>
      </c>
    </row>
    <row r="186" spans="1:5" x14ac:dyDescent="0.3">
      <c r="A186" s="7" t="s">
        <v>20</v>
      </c>
      <c r="B186">
        <v>121</v>
      </c>
      <c r="D186" s="4" t="s">
        <v>14</v>
      </c>
      <c r="E186">
        <v>0</v>
      </c>
    </row>
    <row r="187" spans="1:5" x14ac:dyDescent="0.3">
      <c r="A187" s="7" t="s">
        <v>20</v>
      </c>
      <c r="B187">
        <v>3742</v>
      </c>
      <c r="D187" s="4" t="s">
        <v>14</v>
      </c>
      <c r="E187">
        <v>1796</v>
      </c>
    </row>
    <row r="188" spans="1:5" x14ac:dyDescent="0.3">
      <c r="A188" s="7" t="s">
        <v>20</v>
      </c>
      <c r="B188">
        <v>223</v>
      </c>
      <c r="D188" s="4" t="s">
        <v>14</v>
      </c>
      <c r="E188">
        <v>62</v>
      </c>
    </row>
    <row r="189" spans="1:5" x14ac:dyDescent="0.3">
      <c r="A189" s="7" t="s">
        <v>20</v>
      </c>
      <c r="B189">
        <v>133</v>
      </c>
      <c r="D189" s="4" t="s">
        <v>14</v>
      </c>
      <c r="E189">
        <v>347</v>
      </c>
    </row>
    <row r="190" spans="1:5" x14ac:dyDescent="0.3">
      <c r="A190" s="7" t="s">
        <v>20</v>
      </c>
      <c r="B190">
        <v>5168</v>
      </c>
      <c r="D190" s="4" t="s">
        <v>14</v>
      </c>
      <c r="E190">
        <v>19</v>
      </c>
    </row>
    <row r="191" spans="1:5" x14ac:dyDescent="0.3">
      <c r="A191" s="7" t="s">
        <v>20</v>
      </c>
      <c r="B191">
        <v>307</v>
      </c>
      <c r="D191" s="4" t="s">
        <v>14</v>
      </c>
      <c r="E191">
        <v>1258</v>
      </c>
    </row>
    <row r="192" spans="1:5" x14ac:dyDescent="0.3">
      <c r="A192" s="7" t="s">
        <v>20</v>
      </c>
      <c r="B192">
        <v>2441</v>
      </c>
      <c r="D192" s="4" t="s">
        <v>14</v>
      </c>
      <c r="E192">
        <v>362</v>
      </c>
    </row>
    <row r="193" spans="1:5" x14ac:dyDescent="0.3">
      <c r="A193" s="7" t="s">
        <v>20</v>
      </c>
      <c r="B193">
        <v>1385</v>
      </c>
      <c r="D193" s="4" t="s">
        <v>14</v>
      </c>
      <c r="E193">
        <v>133</v>
      </c>
    </row>
    <row r="194" spans="1:5" x14ac:dyDescent="0.3">
      <c r="A194" s="7" t="s">
        <v>20</v>
      </c>
      <c r="B194">
        <v>190</v>
      </c>
      <c r="D194" s="4" t="s">
        <v>14</v>
      </c>
      <c r="E194">
        <v>846</v>
      </c>
    </row>
    <row r="195" spans="1:5" x14ac:dyDescent="0.3">
      <c r="A195" s="7" t="s">
        <v>20</v>
      </c>
      <c r="B195">
        <v>470</v>
      </c>
      <c r="D195" s="4" t="s">
        <v>14</v>
      </c>
      <c r="E195">
        <v>10</v>
      </c>
    </row>
    <row r="196" spans="1:5" x14ac:dyDescent="0.3">
      <c r="A196" s="7" t="s">
        <v>20</v>
      </c>
      <c r="B196">
        <v>253</v>
      </c>
      <c r="D196" s="4" t="s">
        <v>14</v>
      </c>
      <c r="E196">
        <v>191</v>
      </c>
    </row>
    <row r="197" spans="1:5" x14ac:dyDescent="0.3">
      <c r="A197" s="7" t="s">
        <v>20</v>
      </c>
      <c r="B197">
        <v>1113</v>
      </c>
      <c r="D197" s="4" t="s">
        <v>14</v>
      </c>
      <c r="E197">
        <v>1979</v>
      </c>
    </row>
    <row r="198" spans="1:5" x14ac:dyDescent="0.3">
      <c r="A198" s="7" t="s">
        <v>20</v>
      </c>
      <c r="B198">
        <v>2283</v>
      </c>
      <c r="D198" s="4" t="s">
        <v>14</v>
      </c>
      <c r="E198">
        <v>63</v>
      </c>
    </row>
    <row r="199" spans="1:5" x14ac:dyDescent="0.3">
      <c r="A199" s="7" t="s">
        <v>20</v>
      </c>
      <c r="B199">
        <v>1095</v>
      </c>
      <c r="D199" s="4" t="s">
        <v>14</v>
      </c>
      <c r="E199">
        <v>6080</v>
      </c>
    </row>
    <row r="200" spans="1:5" x14ac:dyDescent="0.3">
      <c r="A200" s="7" t="s">
        <v>20</v>
      </c>
      <c r="B200">
        <v>1690</v>
      </c>
      <c r="D200" s="4" t="s">
        <v>14</v>
      </c>
      <c r="E200">
        <v>80</v>
      </c>
    </row>
    <row r="201" spans="1:5" x14ac:dyDescent="0.3">
      <c r="A201" s="7" t="s">
        <v>20</v>
      </c>
      <c r="B201">
        <v>191</v>
      </c>
      <c r="D201" s="4" t="s">
        <v>14</v>
      </c>
      <c r="E201">
        <v>9</v>
      </c>
    </row>
    <row r="202" spans="1:5" x14ac:dyDescent="0.3">
      <c r="A202" s="7" t="s">
        <v>20</v>
      </c>
      <c r="B202">
        <v>2013</v>
      </c>
      <c r="D202" s="4" t="s">
        <v>14</v>
      </c>
      <c r="E202">
        <v>1784</v>
      </c>
    </row>
    <row r="203" spans="1:5" x14ac:dyDescent="0.3">
      <c r="A203" s="7" t="s">
        <v>20</v>
      </c>
      <c r="B203">
        <v>1703</v>
      </c>
      <c r="D203" s="4" t="s">
        <v>14</v>
      </c>
      <c r="E203">
        <v>243</v>
      </c>
    </row>
    <row r="204" spans="1:5" x14ac:dyDescent="0.3">
      <c r="A204" s="7" t="s">
        <v>20</v>
      </c>
      <c r="B204">
        <v>80</v>
      </c>
      <c r="D204" s="4" t="s">
        <v>14</v>
      </c>
      <c r="E204">
        <v>1296</v>
      </c>
    </row>
    <row r="205" spans="1:5" x14ac:dyDescent="0.3">
      <c r="A205" s="7" t="s">
        <v>20</v>
      </c>
      <c r="B205">
        <v>41</v>
      </c>
      <c r="D205" s="4" t="s">
        <v>14</v>
      </c>
      <c r="E205">
        <v>77</v>
      </c>
    </row>
    <row r="206" spans="1:5" x14ac:dyDescent="0.3">
      <c r="A206" s="7" t="s">
        <v>20</v>
      </c>
      <c r="B206">
        <v>187</v>
      </c>
      <c r="D206" s="4" t="s">
        <v>14</v>
      </c>
      <c r="E206">
        <v>395</v>
      </c>
    </row>
    <row r="207" spans="1:5" x14ac:dyDescent="0.3">
      <c r="A207" s="7" t="s">
        <v>20</v>
      </c>
      <c r="B207">
        <v>2875</v>
      </c>
      <c r="D207" s="4" t="s">
        <v>14</v>
      </c>
      <c r="E207">
        <v>49</v>
      </c>
    </row>
    <row r="208" spans="1:5" x14ac:dyDescent="0.3">
      <c r="A208" s="7" t="s">
        <v>20</v>
      </c>
      <c r="B208">
        <v>88</v>
      </c>
      <c r="D208" s="4" t="s">
        <v>14</v>
      </c>
      <c r="E208">
        <v>180</v>
      </c>
    </row>
    <row r="209" spans="1:5" x14ac:dyDescent="0.3">
      <c r="A209" s="7" t="s">
        <v>20</v>
      </c>
      <c r="B209">
        <v>191</v>
      </c>
      <c r="D209" s="4" t="s">
        <v>14</v>
      </c>
      <c r="E209">
        <v>2690</v>
      </c>
    </row>
    <row r="210" spans="1:5" x14ac:dyDescent="0.3">
      <c r="A210" s="7" t="s">
        <v>20</v>
      </c>
      <c r="B210">
        <v>139</v>
      </c>
      <c r="D210" s="4" t="s">
        <v>14</v>
      </c>
      <c r="E210">
        <v>2779</v>
      </c>
    </row>
    <row r="211" spans="1:5" x14ac:dyDescent="0.3">
      <c r="A211" s="7" t="s">
        <v>20</v>
      </c>
      <c r="B211">
        <v>186</v>
      </c>
      <c r="D211" s="4" t="s">
        <v>14</v>
      </c>
      <c r="E211">
        <v>92</v>
      </c>
    </row>
    <row r="212" spans="1:5" x14ac:dyDescent="0.3">
      <c r="A212" s="7" t="s">
        <v>20</v>
      </c>
      <c r="B212">
        <v>112</v>
      </c>
      <c r="D212" s="4" t="s">
        <v>14</v>
      </c>
      <c r="E212">
        <v>1028</v>
      </c>
    </row>
    <row r="213" spans="1:5" x14ac:dyDescent="0.3">
      <c r="A213" s="7" t="s">
        <v>20</v>
      </c>
      <c r="B213">
        <v>101</v>
      </c>
      <c r="D213" s="4" t="s">
        <v>14</v>
      </c>
      <c r="E213">
        <v>26</v>
      </c>
    </row>
    <row r="214" spans="1:5" x14ac:dyDescent="0.3">
      <c r="A214" s="7" t="s">
        <v>20</v>
      </c>
      <c r="B214">
        <v>206</v>
      </c>
      <c r="D214" s="4" t="s">
        <v>14</v>
      </c>
      <c r="E214">
        <v>1790</v>
      </c>
    </row>
    <row r="215" spans="1:5" x14ac:dyDescent="0.3">
      <c r="A215" s="7" t="s">
        <v>20</v>
      </c>
      <c r="B215">
        <v>154</v>
      </c>
      <c r="D215" s="4" t="s">
        <v>14</v>
      </c>
      <c r="E215">
        <v>37</v>
      </c>
    </row>
    <row r="216" spans="1:5" x14ac:dyDescent="0.3">
      <c r="A216" s="7" t="s">
        <v>20</v>
      </c>
      <c r="B216">
        <v>5966</v>
      </c>
      <c r="D216" s="4" t="s">
        <v>14</v>
      </c>
      <c r="E216">
        <v>35</v>
      </c>
    </row>
    <row r="217" spans="1:5" x14ac:dyDescent="0.3">
      <c r="A217" s="7" t="s">
        <v>20</v>
      </c>
      <c r="B217">
        <v>169</v>
      </c>
      <c r="D217" s="4" t="s">
        <v>14</v>
      </c>
      <c r="E217">
        <v>558</v>
      </c>
    </row>
    <row r="218" spans="1:5" x14ac:dyDescent="0.3">
      <c r="A218" s="7" t="s">
        <v>20</v>
      </c>
      <c r="B218">
        <v>2106</v>
      </c>
      <c r="D218" s="4" t="s">
        <v>14</v>
      </c>
      <c r="E218">
        <v>64</v>
      </c>
    </row>
    <row r="219" spans="1:5" x14ac:dyDescent="0.3">
      <c r="A219" s="7" t="s">
        <v>20</v>
      </c>
      <c r="B219">
        <v>131</v>
      </c>
      <c r="D219" s="4" t="s">
        <v>14</v>
      </c>
      <c r="E219">
        <v>245</v>
      </c>
    </row>
    <row r="220" spans="1:5" x14ac:dyDescent="0.3">
      <c r="A220" s="7" t="s">
        <v>20</v>
      </c>
      <c r="B220">
        <v>84</v>
      </c>
      <c r="D220" s="4" t="s">
        <v>14</v>
      </c>
      <c r="E220">
        <v>71</v>
      </c>
    </row>
    <row r="221" spans="1:5" x14ac:dyDescent="0.3">
      <c r="A221" s="7" t="s">
        <v>20</v>
      </c>
      <c r="B221">
        <v>155</v>
      </c>
      <c r="D221" s="4" t="s">
        <v>14</v>
      </c>
      <c r="E221">
        <v>42</v>
      </c>
    </row>
    <row r="222" spans="1:5" x14ac:dyDescent="0.3">
      <c r="A222" s="7" t="s">
        <v>20</v>
      </c>
      <c r="B222">
        <v>189</v>
      </c>
      <c r="D222" s="4" t="s">
        <v>14</v>
      </c>
      <c r="E222">
        <v>156</v>
      </c>
    </row>
    <row r="223" spans="1:5" x14ac:dyDescent="0.3">
      <c r="A223" s="7" t="s">
        <v>20</v>
      </c>
      <c r="B223">
        <v>4799</v>
      </c>
      <c r="D223" s="4" t="s">
        <v>14</v>
      </c>
      <c r="E223">
        <v>1368</v>
      </c>
    </row>
    <row r="224" spans="1:5" x14ac:dyDescent="0.3">
      <c r="A224" s="7" t="s">
        <v>20</v>
      </c>
      <c r="B224">
        <v>1137</v>
      </c>
      <c r="D224" s="4" t="s">
        <v>14</v>
      </c>
      <c r="E224">
        <v>102</v>
      </c>
    </row>
    <row r="225" spans="1:5" x14ac:dyDescent="0.3">
      <c r="A225" s="7" t="s">
        <v>20</v>
      </c>
      <c r="B225">
        <v>1152</v>
      </c>
      <c r="D225" s="4" t="s">
        <v>14</v>
      </c>
      <c r="E225">
        <v>86</v>
      </c>
    </row>
    <row r="226" spans="1:5" x14ac:dyDescent="0.3">
      <c r="A226" s="7" t="s">
        <v>20</v>
      </c>
      <c r="B226">
        <v>50</v>
      </c>
      <c r="D226" s="4" t="s">
        <v>14</v>
      </c>
      <c r="E226">
        <v>253</v>
      </c>
    </row>
    <row r="227" spans="1:5" x14ac:dyDescent="0.3">
      <c r="A227" s="7" t="s">
        <v>20</v>
      </c>
      <c r="B227">
        <v>3059</v>
      </c>
      <c r="D227" s="4" t="s">
        <v>14</v>
      </c>
      <c r="E227">
        <v>157</v>
      </c>
    </row>
    <row r="228" spans="1:5" x14ac:dyDescent="0.3">
      <c r="A228" s="7" t="s">
        <v>20</v>
      </c>
      <c r="B228">
        <v>34</v>
      </c>
      <c r="D228" s="4" t="s">
        <v>14</v>
      </c>
      <c r="E228">
        <v>183</v>
      </c>
    </row>
    <row r="229" spans="1:5" x14ac:dyDescent="0.3">
      <c r="A229" s="7" t="s">
        <v>20</v>
      </c>
      <c r="B229">
        <v>220</v>
      </c>
      <c r="D229" s="4" t="s">
        <v>14</v>
      </c>
      <c r="E229">
        <v>82</v>
      </c>
    </row>
    <row r="230" spans="1:5" x14ac:dyDescent="0.3">
      <c r="A230" s="7" t="s">
        <v>20</v>
      </c>
      <c r="B230">
        <v>1604</v>
      </c>
      <c r="D230" s="4" t="s">
        <v>14</v>
      </c>
      <c r="E230">
        <v>1</v>
      </c>
    </row>
    <row r="231" spans="1:5" x14ac:dyDescent="0.3">
      <c r="A231" s="7" t="s">
        <v>20</v>
      </c>
      <c r="B231">
        <v>454</v>
      </c>
      <c r="D231" s="4" t="s">
        <v>14</v>
      </c>
      <c r="E231">
        <v>1198</v>
      </c>
    </row>
    <row r="232" spans="1:5" x14ac:dyDescent="0.3">
      <c r="A232" s="7" t="s">
        <v>20</v>
      </c>
      <c r="B232">
        <v>123</v>
      </c>
      <c r="D232" s="4" t="s">
        <v>14</v>
      </c>
      <c r="E232">
        <v>648</v>
      </c>
    </row>
    <row r="233" spans="1:5" x14ac:dyDescent="0.3">
      <c r="A233" s="7" t="s">
        <v>20</v>
      </c>
      <c r="B233">
        <v>299</v>
      </c>
      <c r="D233" s="4" t="s">
        <v>14</v>
      </c>
      <c r="E233">
        <v>64</v>
      </c>
    </row>
    <row r="234" spans="1:5" x14ac:dyDescent="0.3">
      <c r="A234" s="7" t="s">
        <v>20</v>
      </c>
      <c r="B234">
        <v>2237</v>
      </c>
      <c r="D234" s="4" t="s">
        <v>14</v>
      </c>
      <c r="E234">
        <v>62</v>
      </c>
    </row>
    <row r="235" spans="1:5" x14ac:dyDescent="0.3">
      <c r="A235" s="7" t="s">
        <v>20</v>
      </c>
      <c r="B235">
        <v>645</v>
      </c>
      <c r="D235" s="4" t="s">
        <v>14</v>
      </c>
      <c r="E235">
        <v>750</v>
      </c>
    </row>
    <row r="236" spans="1:5" x14ac:dyDescent="0.3">
      <c r="A236" s="7" t="s">
        <v>20</v>
      </c>
      <c r="B236">
        <v>484</v>
      </c>
      <c r="D236" s="4" t="s">
        <v>14</v>
      </c>
      <c r="E236">
        <v>105</v>
      </c>
    </row>
    <row r="237" spans="1:5" x14ac:dyDescent="0.3">
      <c r="A237" s="7" t="s">
        <v>20</v>
      </c>
      <c r="B237">
        <v>154</v>
      </c>
      <c r="D237" s="4" t="s">
        <v>14</v>
      </c>
      <c r="E237">
        <v>2604</v>
      </c>
    </row>
    <row r="238" spans="1:5" x14ac:dyDescent="0.3">
      <c r="A238" s="7" t="s">
        <v>20</v>
      </c>
      <c r="B238">
        <v>82</v>
      </c>
      <c r="D238" s="4" t="s">
        <v>14</v>
      </c>
      <c r="E238">
        <v>65</v>
      </c>
    </row>
    <row r="239" spans="1:5" x14ac:dyDescent="0.3">
      <c r="A239" s="7" t="s">
        <v>20</v>
      </c>
      <c r="B239">
        <v>134</v>
      </c>
      <c r="D239" s="4" t="s">
        <v>14</v>
      </c>
      <c r="E239">
        <v>94</v>
      </c>
    </row>
    <row r="240" spans="1:5" x14ac:dyDescent="0.3">
      <c r="A240" s="7" t="s">
        <v>20</v>
      </c>
      <c r="B240">
        <v>5203</v>
      </c>
      <c r="D240" s="4" t="s">
        <v>14</v>
      </c>
      <c r="E240">
        <v>257</v>
      </c>
    </row>
    <row r="241" spans="1:5" x14ac:dyDescent="0.3">
      <c r="A241" s="7" t="s">
        <v>20</v>
      </c>
      <c r="B241">
        <v>94</v>
      </c>
      <c r="D241" s="4" t="s">
        <v>14</v>
      </c>
      <c r="E241">
        <v>2928</v>
      </c>
    </row>
    <row r="242" spans="1:5" x14ac:dyDescent="0.3">
      <c r="A242" s="7" t="s">
        <v>20</v>
      </c>
      <c r="B242">
        <v>205</v>
      </c>
      <c r="D242" s="4" t="s">
        <v>14</v>
      </c>
      <c r="E242">
        <v>4697</v>
      </c>
    </row>
    <row r="243" spans="1:5" x14ac:dyDescent="0.3">
      <c r="A243" s="7" t="s">
        <v>20</v>
      </c>
      <c r="B243">
        <v>92</v>
      </c>
      <c r="D243" s="4" t="s">
        <v>14</v>
      </c>
      <c r="E243">
        <v>2915</v>
      </c>
    </row>
    <row r="244" spans="1:5" x14ac:dyDescent="0.3">
      <c r="A244" s="7" t="s">
        <v>20</v>
      </c>
      <c r="B244">
        <v>219</v>
      </c>
      <c r="D244" s="4" t="s">
        <v>14</v>
      </c>
      <c r="E244">
        <v>18</v>
      </c>
    </row>
    <row r="245" spans="1:5" x14ac:dyDescent="0.3">
      <c r="A245" s="7" t="s">
        <v>20</v>
      </c>
      <c r="B245">
        <v>2526</v>
      </c>
      <c r="D245" s="4" t="s">
        <v>14</v>
      </c>
      <c r="E245">
        <v>602</v>
      </c>
    </row>
    <row r="246" spans="1:5" x14ac:dyDescent="0.3">
      <c r="A246" s="7" t="s">
        <v>20</v>
      </c>
      <c r="B246">
        <v>94</v>
      </c>
      <c r="D246" s="4" t="s">
        <v>14</v>
      </c>
      <c r="E246">
        <v>1</v>
      </c>
    </row>
    <row r="247" spans="1:5" x14ac:dyDescent="0.3">
      <c r="A247" s="7" t="s">
        <v>20</v>
      </c>
      <c r="B247">
        <v>1713</v>
      </c>
      <c r="D247" s="4" t="s">
        <v>14</v>
      </c>
      <c r="E247">
        <v>3868</v>
      </c>
    </row>
    <row r="248" spans="1:5" x14ac:dyDescent="0.3">
      <c r="A248" s="7" t="s">
        <v>20</v>
      </c>
      <c r="B248">
        <v>249</v>
      </c>
      <c r="D248" s="4" t="s">
        <v>14</v>
      </c>
      <c r="E248">
        <v>504</v>
      </c>
    </row>
    <row r="249" spans="1:5" x14ac:dyDescent="0.3">
      <c r="A249" s="7" t="s">
        <v>20</v>
      </c>
      <c r="B249">
        <v>192</v>
      </c>
      <c r="D249" s="4" t="s">
        <v>14</v>
      </c>
      <c r="E249">
        <v>14</v>
      </c>
    </row>
    <row r="250" spans="1:5" x14ac:dyDescent="0.3">
      <c r="A250" s="7" t="s">
        <v>20</v>
      </c>
      <c r="B250">
        <v>247</v>
      </c>
      <c r="D250" s="4" t="s">
        <v>14</v>
      </c>
      <c r="E250">
        <v>750</v>
      </c>
    </row>
    <row r="251" spans="1:5" x14ac:dyDescent="0.3">
      <c r="A251" s="7" t="s">
        <v>20</v>
      </c>
      <c r="B251">
        <v>2293</v>
      </c>
      <c r="D251" s="4" t="s">
        <v>14</v>
      </c>
      <c r="E251">
        <v>77</v>
      </c>
    </row>
    <row r="252" spans="1:5" x14ac:dyDescent="0.3">
      <c r="A252" s="7" t="s">
        <v>20</v>
      </c>
      <c r="B252">
        <v>3131</v>
      </c>
      <c r="D252" s="4" t="s">
        <v>14</v>
      </c>
      <c r="E252">
        <v>752</v>
      </c>
    </row>
    <row r="253" spans="1:5" x14ac:dyDescent="0.3">
      <c r="A253" s="7" t="s">
        <v>20</v>
      </c>
      <c r="B253">
        <v>143</v>
      </c>
      <c r="D253" s="4" t="s">
        <v>14</v>
      </c>
      <c r="E253">
        <v>131</v>
      </c>
    </row>
    <row r="254" spans="1:5" x14ac:dyDescent="0.3">
      <c r="A254" s="7" t="s">
        <v>20</v>
      </c>
      <c r="B254">
        <v>296</v>
      </c>
      <c r="D254" s="4" t="s">
        <v>14</v>
      </c>
      <c r="E254">
        <v>87</v>
      </c>
    </row>
    <row r="255" spans="1:5" x14ac:dyDescent="0.3">
      <c r="A255" s="7" t="s">
        <v>20</v>
      </c>
      <c r="B255">
        <v>170</v>
      </c>
      <c r="D255" s="4" t="s">
        <v>14</v>
      </c>
      <c r="E255">
        <v>1063</v>
      </c>
    </row>
    <row r="256" spans="1:5" x14ac:dyDescent="0.3">
      <c r="A256" s="7" t="s">
        <v>20</v>
      </c>
      <c r="B256">
        <v>86</v>
      </c>
      <c r="D256" s="4" t="s">
        <v>14</v>
      </c>
      <c r="E256">
        <v>76</v>
      </c>
    </row>
    <row r="257" spans="1:5" x14ac:dyDescent="0.3">
      <c r="A257" s="7" t="s">
        <v>20</v>
      </c>
      <c r="B257">
        <v>6286</v>
      </c>
      <c r="D257" s="4" t="s">
        <v>14</v>
      </c>
      <c r="E257">
        <v>4428</v>
      </c>
    </row>
    <row r="258" spans="1:5" x14ac:dyDescent="0.3">
      <c r="A258" s="7" t="s">
        <v>20</v>
      </c>
      <c r="B258">
        <v>3727</v>
      </c>
      <c r="D258" s="4" t="s">
        <v>14</v>
      </c>
      <c r="E258">
        <v>58</v>
      </c>
    </row>
    <row r="259" spans="1:5" x14ac:dyDescent="0.3">
      <c r="A259" s="7" t="s">
        <v>20</v>
      </c>
      <c r="B259">
        <v>1605</v>
      </c>
      <c r="D259" s="4" t="s">
        <v>14</v>
      </c>
      <c r="E259">
        <v>111</v>
      </c>
    </row>
    <row r="260" spans="1:5" x14ac:dyDescent="0.3">
      <c r="A260" s="7" t="s">
        <v>20</v>
      </c>
      <c r="B260">
        <v>2120</v>
      </c>
      <c r="D260" s="4" t="s">
        <v>14</v>
      </c>
      <c r="E260">
        <v>2955</v>
      </c>
    </row>
    <row r="261" spans="1:5" x14ac:dyDescent="0.3">
      <c r="A261" s="7" t="s">
        <v>20</v>
      </c>
      <c r="B261">
        <v>50</v>
      </c>
      <c r="D261" s="4" t="s">
        <v>14</v>
      </c>
      <c r="E261">
        <v>1657</v>
      </c>
    </row>
    <row r="262" spans="1:5" x14ac:dyDescent="0.3">
      <c r="A262" s="7" t="s">
        <v>20</v>
      </c>
      <c r="B262">
        <v>2080</v>
      </c>
      <c r="D262" s="4" t="s">
        <v>14</v>
      </c>
      <c r="E262">
        <v>926</v>
      </c>
    </row>
    <row r="263" spans="1:5" x14ac:dyDescent="0.3">
      <c r="A263" s="7" t="s">
        <v>20</v>
      </c>
      <c r="B263">
        <v>2105</v>
      </c>
      <c r="D263" s="4" t="s">
        <v>14</v>
      </c>
      <c r="E263">
        <v>77</v>
      </c>
    </row>
    <row r="264" spans="1:5" x14ac:dyDescent="0.3">
      <c r="A264" s="7" t="s">
        <v>20</v>
      </c>
      <c r="B264">
        <v>2436</v>
      </c>
      <c r="D264" s="4" t="s">
        <v>14</v>
      </c>
      <c r="E264">
        <v>1748</v>
      </c>
    </row>
    <row r="265" spans="1:5" x14ac:dyDescent="0.3">
      <c r="A265" s="7" t="s">
        <v>20</v>
      </c>
      <c r="B265">
        <v>80</v>
      </c>
      <c r="D265" s="4" t="s">
        <v>14</v>
      </c>
      <c r="E265">
        <v>79</v>
      </c>
    </row>
    <row r="266" spans="1:5" x14ac:dyDescent="0.3">
      <c r="A266" s="7" t="s">
        <v>20</v>
      </c>
      <c r="B266">
        <v>42</v>
      </c>
      <c r="D266" s="4" t="s">
        <v>14</v>
      </c>
      <c r="E266">
        <v>889</v>
      </c>
    </row>
    <row r="267" spans="1:5" x14ac:dyDescent="0.3">
      <c r="A267" s="7" t="s">
        <v>20</v>
      </c>
      <c r="B267">
        <v>139</v>
      </c>
      <c r="D267" s="4" t="s">
        <v>14</v>
      </c>
      <c r="E267">
        <v>56</v>
      </c>
    </row>
    <row r="268" spans="1:5" x14ac:dyDescent="0.3">
      <c r="A268" s="7" t="s">
        <v>20</v>
      </c>
      <c r="B268">
        <v>159</v>
      </c>
      <c r="D268" s="4" t="s">
        <v>14</v>
      </c>
      <c r="E268">
        <v>1</v>
      </c>
    </row>
    <row r="269" spans="1:5" x14ac:dyDescent="0.3">
      <c r="A269" s="7" t="s">
        <v>20</v>
      </c>
      <c r="B269">
        <v>381</v>
      </c>
      <c r="D269" s="4" t="s">
        <v>14</v>
      </c>
      <c r="E269">
        <v>83</v>
      </c>
    </row>
    <row r="270" spans="1:5" x14ac:dyDescent="0.3">
      <c r="A270" s="7" t="s">
        <v>20</v>
      </c>
      <c r="B270">
        <v>194</v>
      </c>
      <c r="D270" s="4" t="s">
        <v>14</v>
      </c>
      <c r="E270">
        <v>2025</v>
      </c>
    </row>
    <row r="271" spans="1:5" x14ac:dyDescent="0.3">
      <c r="A271" s="7" t="s">
        <v>20</v>
      </c>
      <c r="B271">
        <v>106</v>
      </c>
      <c r="D271" s="4" t="s">
        <v>14</v>
      </c>
      <c r="E271">
        <v>14</v>
      </c>
    </row>
    <row r="272" spans="1:5" x14ac:dyDescent="0.3">
      <c r="A272" s="7" t="s">
        <v>20</v>
      </c>
      <c r="B272">
        <v>142</v>
      </c>
      <c r="D272" s="4" t="s">
        <v>14</v>
      </c>
      <c r="E272">
        <v>656</v>
      </c>
    </row>
    <row r="273" spans="1:5" x14ac:dyDescent="0.3">
      <c r="A273" s="7" t="s">
        <v>20</v>
      </c>
      <c r="B273">
        <v>211</v>
      </c>
      <c r="D273" s="4" t="s">
        <v>14</v>
      </c>
      <c r="E273">
        <v>1596</v>
      </c>
    </row>
    <row r="274" spans="1:5" x14ac:dyDescent="0.3">
      <c r="A274" s="7" t="s">
        <v>20</v>
      </c>
      <c r="B274">
        <v>2756</v>
      </c>
      <c r="D274" s="4" t="s">
        <v>14</v>
      </c>
      <c r="E274">
        <v>10</v>
      </c>
    </row>
    <row r="275" spans="1:5" x14ac:dyDescent="0.3">
      <c r="A275" s="7" t="s">
        <v>20</v>
      </c>
      <c r="B275">
        <v>173</v>
      </c>
      <c r="D275" s="4" t="s">
        <v>14</v>
      </c>
      <c r="E275">
        <v>1121</v>
      </c>
    </row>
    <row r="276" spans="1:5" x14ac:dyDescent="0.3">
      <c r="A276" s="7" t="s">
        <v>20</v>
      </c>
      <c r="B276">
        <v>87</v>
      </c>
      <c r="D276" s="4" t="s">
        <v>14</v>
      </c>
      <c r="E276">
        <v>15</v>
      </c>
    </row>
    <row r="277" spans="1:5" x14ac:dyDescent="0.3">
      <c r="A277" s="7" t="s">
        <v>20</v>
      </c>
      <c r="B277">
        <v>1572</v>
      </c>
      <c r="D277" s="4" t="s">
        <v>14</v>
      </c>
      <c r="E277">
        <v>191</v>
      </c>
    </row>
    <row r="278" spans="1:5" x14ac:dyDescent="0.3">
      <c r="A278" s="7" t="s">
        <v>20</v>
      </c>
      <c r="B278">
        <v>2346</v>
      </c>
      <c r="D278" s="4" t="s">
        <v>14</v>
      </c>
      <c r="E278">
        <v>16</v>
      </c>
    </row>
    <row r="279" spans="1:5" x14ac:dyDescent="0.3">
      <c r="A279" s="7" t="s">
        <v>20</v>
      </c>
      <c r="B279">
        <v>115</v>
      </c>
      <c r="D279" s="4" t="s">
        <v>14</v>
      </c>
      <c r="E279">
        <v>17</v>
      </c>
    </row>
    <row r="280" spans="1:5" x14ac:dyDescent="0.3">
      <c r="A280" s="7" t="s">
        <v>20</v>
      </c>
      <c r="B280">
        <v>85</v>
      </c>
      <c r="D280" s="4" t="s">
        <v>14</v>
      </c>
      <c r="E280">
        <v>34</v>
      </c>
    </row>
    <row r="281" spans="1:5" x14ac:dyDescent="0.3">
      <c r="A281" s="7" t="s">
        <v>20</v>
      </c>
      <c r="B281">
        <v>144</v>
      </c>
      <c r="D281" s="4" t="s">
        <v>14</v>
      </c>
      <c r="E281">
        <v>1</v>
      </c>
    </row>
    <row r="282" spans="1:5" x14ac:dyDescent="0.3">
      <c r="A282" s="7" t="s">
        <v>20</v>
      </c>
      <c r="B282">
        <v>2443</v>
      </c>
      <c r="D282" s="4" t="s">
        <v>14</v>
      </c>
      <c r="E282">
        <v>1274</v>
      </c>
    </row>
    <row r="283" spans="1:5" x14ac:dyDescent="0.3">
      <c r="A283" s="7" t="s">
        <v>20</v>
      </c>
      <c r="B283">
        <v>64</v>
      </c>
      <c r="D283" s="4" t="s">
        <v>14</v>
      </c>
      <c r="E283">
        <v>210</v>
      </c>
    </row>
    <row r="284" spans="1:5" x14ac:dyDescent="0.3">
      <c r="A284" s="7" t="s">
        <v>20</v>
      </c>
      <c r="B284">
        <v>268</v>
      </c>
      <c r="D284" s="4" t="s">
        <v>14</v>
      </c>
      <c r="E284">
        <v>248</v>
      </c>
    </row>
    <row r="285" spans="1:5" x14ac:dyDescent="0.3">
      <c r="A285" s="7" t="s">
        <v>20</v>
      </c>
      <c r="B285">
        <v>195</v>
      </c>
      <c r="D285" s="4" t="s">
        <v>14</v>
      </c>
      <c r="E285">
        <v>513</v>
      </c>
    </row>
    <row r="286" spans="1:5" x14ac:dyDescent="0.3">
      <c r="A286" s="7" t="s">
        <v>20</v>
      </c>
      <c r="B286">
        <v>186</v>
      </c>
      <c r="D286" s="4" t="s">
        <v>14</v>
      </c>
      <c r="E286">
        <v>3410</v>
      </c>
    </row>
    <row r="287" spans="1:5" x14ac:dyDescent="0.3">
      <c r="A287" s="7" t="s">
        <v>20</v>
      </c>
      <c r="B287">
        <v>460</v>
      </c>
      <c r="D287" s="4" t="s">
        <v>14</v>
      </c>
      <c r="E287">
        <v>10</v>
      </c>
    </row>
    <row r="288" spans="1:5" x14ac:dyDescent="0.3">
      <c r="A288" s="7" t="s">
        <v>20</v>
      </c>
      <c r="B288">
        <v>2528</v>
      </c>
      <c r="D288" s="4" t="s">
        <v>14</v>
      </c>
      <c r="E288">
        <v>2201</v>
      </c>
    </row>
    <row r="289" spans="1:5" x14ac:dyDescent="0.3">
      <c r="A289" s="7" t="s">
        <v>20</v>
      </c>
      <c r="B289">
        <v>3657</v>
      </c>
      <c r="D289" s="4" t="s">
        <v>14</v>
      </c>
      <c r="E289">
        <v>676</v>
      </c>
    </row>
    <row r="290" spans="1:5" x14ac:dyDescent="0.3">
      <c r="A290" s="7" t="s">
        <v>20</v>
      </c>
      <c r="B290">
        <v>131</v>
      </c>
      <c r="D290" s="4" t="s">
        <v>14</v>
      </c>
      <c r="E290">
        <v>831</v>
      </c>
    </row>
    <row r="291" spans="1:5" x14ac:dyDescent="0.3">
      <c r="A291" s="7" t="s">
        <v>20</v>
      </c>
      <c r="B291">
        <v>239</v>
      </c>
      <c r="D291" s="4" t="s">
        <v>14</v>
      </c>
      <c r="E291">
        <v>859</v>
      </c>
    </row>
    <row r="292" spans="1:5" x14ac:dyDescent="0.3">
      <c r="A292" s="7" t="s">
        <v>20</v>
      </c>
      <c r="B292">
        <v>78</v>
      </c>
      <c r="D292" s="4" t="s">
        <v>14</v>
      </c>
      <c r="E292">
        <v>45</v>
      </c>
    </row>
    <row r="293" spans="1:5" x14ac:dyDescent="0.3">
      <c r="A293" s="7" t="s">
        <v>20</v>
      </c>
      <c r="B293">
        <v>1773</v>
      </c>
      <c r="D293" s="4" t="s">
        <v>14</v>
      </c>
      <c r="E293">
        <v>6</v>
      </c>
    </row>
    <row r="294" spans="1:5" x14ac:dyDescent="0.3">
      <c r="A294" s="7" t="s">
        <v>20</v>
      </c>
      <c r="B294">
        <v>32</v>
      </c>
      <c r="D294" s="4" t="s">
        <v>14</v>
      </c>
      <c r="E294">
        <v>7</v>
      </c>
    </row>
    <row r="295" spans="1:5" x14ac:dyDescent="0.3">
      <c r="A295" s="7" t="s">
        <v>20</v>
      </c>
      <c r="B295">
        <v>369</v>
      </c>
      <c r="D295" s="4" t="s">
        <v>14</v>
      </c>
      <c r="E295">
        <v>31</v>
      </c>
    </row>
    <row r="296" spans="1:5" x14ac:dyDescent="0.3">
      <c r="A296" s="7" t="s">
        <v>20</v>
      </c>
      <c r="B296">
        <v>89</v>
      </c>
      <c r="D296" s="4" t="s">
        <v>14</v>
      </c>
      <c r="E296">
        <v>78</v>
      </c>
    </row>
    <row r="297" spans="1:5" x14ac:dyDescent="0.3">
      <c r="A297" s="7" t="s">
        <v>20</v>
      </c>
      <c r="B297">
        <v>147</v>
      </c>
      <c r="D297" s="4" t="s">
        <v>14</v>
      </c>
      <c r="E297">
        <v>1225</v>
      </c>
    </row>
    <row r="298" spans="1:5" x14ac:dyDescent="0.3">
      <c r="A298" s="7" t="s">
        <v>20</v>
      </c>
      <c r="B298">
        <v>126</v>
      </c>
      <c r="D298" s="4" t="s">
        <v>14</v>
      </c>
      <c r="E298">
        <v>1</v>
      </c>
    </row>
    <row r="299" spans="1:5" x14ac:dyDescent="0.3">
      <c r="A299" s="7" t="s">
        <v>20</v>
      </c>
      <c r="B299">
        <v>2218</v>
      </c>
      <c r="D299" s="4" t="s">
        <v>14</v>
      </c>
      <c r="E299">
        <v>67</v>
      </c>
    </row>
    <row r="300" spans="1:5" x14ac:dyDescent="0.3">
      <c r="A300" s="7" t="s">
        <v>20</v>
      </c>
      <c r="B300">
        <v>202</v>
      </c>
      <c r="D300" s="4" t="s">
        <v>14</v>
      </c>
      <c r="E300">
        <v>19</v>
      </c>
    </row>
    <row r="301" spans="1:5" x14ac:dyDescent="0.3">
      <c r="A301" s="7" t="s">
        <v>20</v>
      </c>
      <c r="B301">
        <v>140</v>
      </c>
      <c r="D301" s="4" t="s">
        <v>14</v>
      </c>
      <c r="E301">
        <v>2108</v>
      </c>
    </row>
    <row r="302" spans="1:5" x14ac:dyDescent="0.3">
      <c r="A302" s="7" t="s">
        <v>20</v>
      </c>
      <c r="B302">
        <v>1052</v>
      </c>
      <c r="D302" s="4" t="s">
        <v>14</v>
      </c>
      <c r="E302">
        <v>679</v>
      </c>
    </row>
    <row r="303" spans="1:5" x14ac:dyDescent="0.3">
      <c r="A303" s="7" t="s">
        <v>20</v>
      </c>
      <c r="B303">
        <v>247</v>
      </c>
      <c r="D303" s="4" t="s">
        <v>14</v>
      </c>
      <c r="E303">
        <v>36</v>
      </c>
    </row>
    <row r="304" spans="1:5" x14ac:dyDescent="0.3">
      <c r="A304" s="7" t="s">
        <v>20</v>
      </c>
      <c r="B304">
        <v>84</v>
      </c>
      <c r="D304" s="4" t="s">
        <v>14</v>
      </c>
      <c r="E304">
        <v>47</v>
      </c>
    </row>
    <row r="305" spans="1:5" x14ac:dyDescent="0.3">
      <c r="A305" s="7" t="s">
        <v>20</v>
      </c>
      <c r="B305">
        <v>88</v>
      </c>
      <c r="D305" s="4" t="s">
        <v>14</v>
      </c>
      <c r="E305">
        <v>70</v>
      </c>
    </row>
    <row r="306" spans="1:5" x14ac:dyDescent="0.3">
      <c r="A306" s="7" t="s">
        <v>20</v>
      </c>
      <c r="B306">
        <v>156</v>
      </c>
      <c r="D306" s="4" t="s">
        <v>14</v>
      </c>
      <c r="E306">
        <v>154</v>
      </c>
    </row>
    <row r="307" spans="1:5" x14ac:dyDescent="0.3">
      <c r="A307" s="7" t="s">
        <v>20</v>
      </c>
      <c r="B307">
        <v>2985</v>
      </c>
      <c r="D307" s="4" t="s">
        <v>14</v>
      </c>
      <c r="E307">
        <v>22</v>
      </c>
    </row>
    <row r="308" spans="1:5" x14ac:dyDescent="0.3">
      <c r="A308" s="7" t="s">
        <v>20</v>
      </c>
      <c r="B308">
        <v>762</v>
      </c>
      <c r="D308" s="4" t="s">
        <v>14</v>
      </c>
      <c r="E308">
        <v>1758</v>
      </c>
    </row>
    <row r="309" spans="1:5" x14ac:dyDescent="0.3">
      <c r="A309" s="7" t="s">
        <v>20</v>
      </c>
      <c r="B309">
        <v>554</v>
      </c>
      <c r="D309" s="4" t="s">
        <v>14</v>
      </c>
      <c r="E309">
        <v>94</v>
      </c>
    </row>
    <row r="310" spans="1:5" x14ac:dyDescent="0.3">
      <c r="A310" s="7" t="s">
        <v>20</v>
      </c>
      <c r="B310">
        <v>135</v>
      </c>
      <c r="D310" s="4" t="s">
        <v>14</v>
      </c>
      <c r="E310">
        <v>33</v>
      </c>
    </row>
    <row r="311" spans="1:5" x14ac:dyDescent="0.3">
      <c r="A311" s="7" t="s">
        <v>20</v>
      </c>
      <c r="B311">
        <v>122</v>
      </c>
      <c r="D311" s="4" t="s">
        <v>14</v>
      </c>
      <c r="E311">
        <v>1</v>
      </c>
    </row>
    <row r="312" spans="1:5" x14ac:dyDescent="0.3">
      <c r="A312" s="7" t="s">
        <v>20</v>
      </c>
      <c r="B312">
        <v>221</v>
      </c>
      <c r="D312" s="4" t="s">
        <v>14</v>
      </c>
      <c r="E312">
        <v>31</v>
      </c>
    </row>
    <row r="313" spans="1:5" x14ac:dyDescent="0.3">
      <c r="A313" s="7" t="s">
        <v>20</v>
      </c>
      <c r="B313">
        <v>126</v>
      </c>
      <c r="D313" s="4" t="s">
        <v>14</v>
      </c>
      <c r="E313">
        <v>35</v>
      </c>
    </row>
    <row r="314" spans="1:5" x14ac:dyDescent="0.3">
      <c r="A314" s="7" t="s">
        <v>20</v>
      </c>
      <c r="B314">
        <v>1022</v>
      </c>
      <c r="D314" s="4" t="s">
        <v>14</v>
      </c>
      <c r="E314">
        <v>63</v>
      </c>
    </row>
    <row r="315" spans="1:5" x14ac:dyDescent="0.3">
      <c r="A315" s="7" t="s">
        <v>20</v>
      </c>
      <c r="B315">
        <v>3177</v>
      </c>
      <c r="D315" s="4" t="s">
        <v>14</v>
      </c>
      <c r="E315">
        <v>526</v>
      </c>
    </row>
    <row r="316" spans="1:5" x14ac:dyDescent="0.3">
      <c r="A316" s="7" t="s">
        <v>20</v>
      </c>
      <c r="B316">
        <v>198</v>
      </c>
      <c r="D316" s="4" t="s">
        <v>14</v>
      </c>
      <c r="E316">
        <v>121</v>
      </c>
    </row>
    <row r="317" spans="1:5" x14ac:dyDescent="0.3">
      <c r="A317" s="7" t="s">
        <v>20</v>
      </c>
      <c r="B317">
        <v>85</v>
      </c>
      <c r="D317" s="4" t="s">
        <v>14</v>
      </c>
      <c r="E317">
        <v>67</v>
      </c>
    </row>
    <row r="318" spans="1:5" x14ac:dyDescent="0.3">
      <c r="A318" s="7" t="s">
        <v>20</v>
      </c>
      <c r="B318">
        <v>3596</v>
      </c>
      <c r="D318" s="4" t="s">
        <v>14</v>
      </c>
      <c r="E318">
        <v>57</v>
      </c>
    </row>
    <row r="319" spans="1:5" x14ac:dyDescent="0.3">
      <c r="A319" s="7" t="s">
        <v>20</v>
      </c>
      <c r="B319">
        <v>244</v>
      </c>
      <c r="D319" s="4" t="s">
        <v>14</v>
      </c>
      <c r="E319">
        <v>1229</v>
      </c>
    </row>
    <row r="320" spans="1:5" x14ac:dyDescent="0.3">
      <c r="A320" s="7" t="s">
        <v>20</v>
      </c>
      <c r="B320">
        <v>5180</v>
      </c>
      <c r="D320" s="4" t="s">
        <v>14</v>
      </c>
      <c r="E320">
        <v>12</v>
      </c>
    </row>
    <row r="321" spans="1:5" x14ac:dyDescent="0.3">
      <c r="A321" s="7" t="s">
        <v>20</v>
      </c>
      <c r="B321">
        <v>589</v>
      </c>
      <c r="D321" s="4" t="s">
        <v>14</v>
      </c>
      <c r="E321">
        <v>452</v>
      </c>
    </row>
    <row r="322" spans="1:5" x14ac:dyDescent="0.3">
      <c r="A322" s="7" t="s">
        <v>20</v>
      </c>
      <c r="B322">
        <v>2725</v>
      </c>
      <c r="D322" s="4" t="s">
        <v>14</v>
      </c>
      <c r="E322">
        <v>1886</v>
      </c>
    </row>
    <row r="323" spans="1:5" x14ac:dyDescent="0.3">
      <c r="A323" s="7" t="s">
        <v>20</v>
      </c>
      <c r="B323">
        <v>300</v>
      </c>
      <c r="D323" s="4" t="s">
        <v>14</v>
      </c>
      <c r="E323">
        <v>1825</v>
      </c>
    </row>
    <row r="324" spans="1:5" x14ac:dyDescent="0.3">
      <c r="A324" s="7" t="s">
        <v>20</v>
      </c>
      <c r="B324">
        <v>144</v>
      </c>
      <c r="D324" s="4" t="s">
        <v>14</v>
      </c>
      <c r="E324">
        <v>31</v>
      </c>
    </row>
    <row r="325" spans="1:5" x14ac:dyDescent="0.3">
      <c r="A325" s="7" t="s">
        <v>20</v>
      </c>
      <c r="B325">
        <v>87</v>
      </c>
      <c r="D325" s="4" t="s">
        <v>14</v>
      </c>
      <c r="E325">
        <v>107</v>
      </c>
    </row>
    <row r="326" spans="1:5" x14ac:dyDescent="0.3">
      <c r="A326" s="7" t="s">
        <v>20</v>
      </c>
      <c r="B326">
        <v>3116</v>
      </c>
      <c r="D326" s="4" t="s">
        <v>14</v>
      </c>
      <c r="E326">
        <v>27</v>
      </c>
    </row>
    <row r="327" spans="1:5" x14ac:dyDescent="0.3">
      <c r="A327" s="7" t="s">
        <v>20</v>
      </c>
      <c r="B327">
        <v>909</v>
      </c>
      <c r="D327" s="4" t="s">
        <v>14</v>
      </c>
      <c r="E327">
        <v>1221</v>
      </c>
    </row>
    <row r="328" spans="1:5" x14ac:dyDescent="0.3">
      <c r="A328" s="7" t="s">
        <v>20</v>
      </c>
      <c r="B328">
        <v>1613</v>
      </c>
      <c r="D328" s="4" t="s">
        <v>14</v>
      </c>
      <c r="E328">
        <v>1</v>
      </c>
    </row>
    <row r="329" spans="1:5" x14ac:dyDescent="0.3">
      <c r="A329" s="7" t="s">
        <v>20</v>
      </c>
      <c r="B329">
        <v>136</v>
      </c>
      <c r="D329" s="4" t="s">
        <v>14</v>
      </c>
      <c r="E329">
        <v>16</v>
      </c>
    </row>
    <row r="330" spans="1:5" x14ac:dyDescent="0.3">
      <c r="A330" s="7" t="s">
        <v>20</v>
      </c>
      <c r="B330">
        <v>130</v>
      </c>
      <c r="D330" s="4" t="s">
        <v>14</v>
      </c>
      <c r="E330">
        <v>41</v>
      </c>
    </row>
    <row r="331" spans="1:5" x14ac:dyDescent="0.3">
      <c r="A331" s="7" t="s">
        <v>20</v>
      </c>
      <c r="B331">
        <v>102</v>
      </c>
      <c r="D331" s="4" t="s">
        <v>14</v>
      </c>
      <c r="E331">
        <v>523</v>
      </c>
    </row>
    <row r="332" spans="1:5" x14ac:dyDescent="0.3">
      <c r="A332" s="7" t="s">
        <v>20</v>
      </c>
      <c r="B332">
        <v>4006</v>
      </c>
      <c r="D332" s="4" t="s">
        <v>14</v>
      </c>
      <c r="E332">
        <v>141</v>
      </c>
    </row>
    <row r="333" spans="1:5" x14ac:dyDescent="0.3">
      <c r="A333" s="7" t="s">
        <v>20</v>
      </c>
      <c r="B333">
        <v>1629</v>
      </c>
      <c r="D333" s="4" t="s">
        <v>14</v>
      </c>
      <c r="E333">
        <v>52</v>
      </c>
    </row>
    <row r="334" spans="1:5" x14ac:dyDescent="0.3">
      <c r="A334" s="7" t="s">
        <v>20</v>
      </c>
      <c r="B334">
        <v>2188</v>
      </c>
      <c r="D334" s="4" t="s">
        <v>14</v>
      </c>
      <c r="E334">
        <v>225</v>
      </c>
    </row>
    <row r="335" spans="1:5" x14ac:dyDescent="0.3">
      <c r="A335" s="7" t="s">
        <v>20</v>
      </c>
      <c r="B335">
        <v>2409</v>
      </c>
      <c r="D335" s="4" t="s">
        <v>14</v>
      </c>
      <c r="E335">
        <v>38</v>
      </c>
    </row>
    <row r="336" spans="1:5" x14ac:dyDescent="0.3">
      <c r="A336" s="7" t="s">
        <v>20</v>
      </c>
      <c r="B336">
        <v>194</v>
      </c>
      <c r="D336" s="4" t="s">
        <v>14</v>
      </c>
      <c r="E336">
        <v>15</v>
      </c>
    </row>
    <row r="337" spans="1:5" x14ac:dyDescent="0.3">
      <c r="A337" s="7" t="s">
        <v>20</v>
      </c>
      <c r="B337">
        <v>1140</v>
      </c>
      <c r="D337" s="4" t="s">
        <v>14</v>
      </c>
      <c r="E337">
        <v>37</v>
      </c>
    </row>
    <row r="338" spans="1:5" x14ac:dyDescent="0.3">
      <c r="A338" s="7" t="s">
        <v>20</v>
      </c>
      <c r="B338">
        <v>102</v>
      </c>
      <c r="D338" s="4" t="s">
        <v>14</v>
      </c>
      <c r="E338">
        <v>112</v>
      </c>
    </row>
    <row r="339" spans="1:5" x14ac:dyDescent="0.3">
      <c r="A339" s="7" t="s">
        <v>20</v>
      </c>
      <c r="B339">
        <v>2857</v>
      </c>
      <c r="D339" s="4" t="s">
        <v>14</v>
      </c>
      <c r="E339">
        <v>21</v>
      </c>
    </row>
    <row r="340" spans="1:5" x14ac:dyDescent="0.3">
      <c r="A340" s="7" t="s">
        <v>20</v>
      </c>
      <c r="B340">
        <v>107</v>
      </c>
      <c r="D340" s="4" t="s">
        <v>14</v>
      </c>
      <c r="E340">
        <v>67</v>
      </c>
    </row>
    <row r="341" spans="1:5" x14ac:dyDescent="0.3">
      <c r="A341" s="7" t="s">
        <v>20</v>
      </c>
      <c r="B341">
        <v>160</v>
      </c>
      <c r="D341" s="4" t="s">
        <v>14</v>
      </c>
      <c r="E341">
        <v>78</v>
      </c>
    </row>
    <row r="342" spans="1:5" x14ac:dyDescent="0.3">
      <c r="A342" s="7" t="s">
        <v>20</v>
      </c>
      <c r="B342">
        <v>2230</v>
      </c>
      <c r="D342" s="4" t="s">
        <v>14</v>
      </c>
      <c r="E342">
        <v>67</v>
      </c>
    </row>
    <row r="343" spans="1:5" x14ac:dyDescent="0.3">
      <c r="A343" s="7" t="s">
        <v>20</v>
      </c>
      <c r="B343">
        <v>316</v>
      </c>
      <c r="D343" s="4" t="s">
        <v>14</v>
      </c>
      <c r="E343">
        <v>263</v>
      </c>
    </row>
    <row r="344" spans="1:5" x14ac:dyDescent="0.3">
      <c r="A344" s="7" t="s">
        <v>20</v>
      </c>
      <c r="B344">
        <v>117</v>
      </c>
      <c r="D344" s="4" t="s">
        <v>14</v>
      </c>
      <c r="E344">
        <v>1691</v>
      </c>
    </row>
    <row r="345" spans="1:5" x14ac:dyDescent="0.3">
      <c r="A345" s="7" t="s">
        <v>20</v>
      </c>
      <c r="B345">
        <v>6406</v>
      </c>
      <c r="D345" s="4" t="s">
        <v>14</v>
      </c>
      <c r="E345">
        <v>181</v>
      </c>
    </row>
    <row r="346" spans="1:5" x14ac:dyDescent="0.3">
      <c r="A346" s="7" t="s">
        <v>20</v>
      </c>
      <c r="B346">
        <v>192</v>
      </c>
      <c r="D346" s="4" t="s">
        <v>14</v>
      </c>
      <c r="E346">
        <v>13</v>
      </c>
    </row>
    <row r="347" spans="1:5" x14ac:dyDescent="0.3">
      <c r="A347" s="7" t="s">
        <v>20</v>
      </c>
      <c r="B347">
        <v>26</v>
      </c>
      <c r="D347" s="4" t="s">
        <v>14</v>
      </c>
      <c r="E347">
        <v>1</v>
      </c>
    </row>
    <row r="348" spans="1:5" x14ac:dyDescent="0.3">
      <c r="A348" s="7" t="s">
        <v>20</v>
      </c>
      <c r="B348">
        <v>723</v>
      </c>
      <c r="D348" s="4" t="s">
        <v>14</v>
      </c>
      <c r="E348">
        <v>21</v>
      </c>
    </row>
    <row r="349" spans="1:5" x14ac:dyDescent="0.3">
      <c r="A349" s="7" t="s">
        <v>20</v>
      </c>
      <c r="B349">
        <v>170</v>
      </c>
      <c r="D349" s="4" t="s">
        <v>14</v>
      </c>
      <c r="E349">
        <v>830</v>
      </c>
    </row>
    <row r="350" spans="1:5" x14ac:dyDescent="0.3">
      <c r="A350" s="7" t="s">
        <v>20</v>
      </c>
      <c r="B350">
        <v>238</v>
      </c>
      <c r="D350" s="4" t="s">
        <v>14</v>
      </c>
      <c r="E350">
        <v>130</v>
      </c>
    </row>
    <row r="351" spans="1:5" x14ac:dyDescent="0.3">
      <c r="A351" s="7" t="s">
        <v>20</v>
      </c>
      <c r="B351">
        <v>55</v>
      </c>
      <c r="D351" s="4" t="s">
        <v>14</v>
      </c>
      <c r="E351">
        <v>55</v>
      </c>
    </row>
    <row r="352" spans="1:5" x14ac:dyDescent="0.3">
      <c r="A352" s="7" t="s">
        <v>20</v>
      </c>
      <c r="B352">
        <v>128</v>
      </c>
      <c r="D352" s="4" t="s">
        <v>14</v>
      </c>
      <c r="E352">
        <v>114</v>
      </c>
    </row>
    <row r="353" spans="1:5" x14ac:dyDescent="0.3">
      <c r="A353" s="7" t="s">
        <v>20</v>
      </c>
      <c r="B353">
        <v>2144</v>
      </c>
      <c r="D353" s="4" t="s">
        <v>14</v>
      </c>
      <c r="E353">
        <v>594</v>
      </c>
    </row>
    <row r="354" spans="1:5" x14ac:dyDescent="0.3">
      <c r="A354" s="7" t="s">
        <v>20</v>
      </c>
      <c r="B354">
        <v>2693</v>
      </c>
      <c r="D354" s="4" t="s">
        <v>14</v>
      </c>
      <c r="E354">
        <v>24</v>
      </c>
    </row>
    <row r="355" spans="1:5" x14ac:dyDescent="0.3">
      <c r="A355" s="7" t="s">
        <v>20</v>
      </c>
      <c r="B355">
        <v>432</v>
      </c>
      <c r="D355" s="4" t="s">
        <v>14</v>
      </c>
      <c r="E355">
        <v>252</v>
      </c>
    </row>
    <row r="356" spans="1:5" x14ac:dyDescent="0.3">
      <c r="A356" s="7" t="s">
        <v>20</v>
      </c>
      <c r="B356">
        <v>189</v>
      </c>
      <c r="D356" s="4" t="s">
        <v>14</v>
      </c>
      <c r="E356">
        <v>67</v>
      </c>
    </row>
    <row r="357" spans="1:5" x14ac:dyDescent="0.3">
      <c r="A357" s="7" t="s">
        <v>20</v>
      </c>
      <c r="B357">
        <v>154</v>
      </c>
      <c r="D357" s="4" t="s">
        <v>14</v>
      </c>
      <c r="E357">
        <v>742</v>
      </c>
    </row>
    <row r="358" spans="1:5" x14ac:dyDescent="0.3">
      <c r="A358" s="7" t="s">
        <v>20</v>
      </c>
      <c r="B358">
        <v>96</v>
      </c>
      <c r="D358" s="4" t="s">
        <v>14</v>
      </c>
      <c r="E358">
        <v>75</v>
      </c>
    </row>
    <row r="359" spans="1:5" x14ac:dyDescent="0.3">
      <c r="A359" s="7" t="s">
        <v>20</v>
      </c>
      <c r="B359">
        <v>3063</v>
      </c>
      <c r="D359" s="4" t="s">
        <v>14</v>
      </c>
      <c r="E359">
        <v>4405</v>
      </c>
    </row>
    <row r="360" spans="1:5" x14ac:dyDescent="0.3">
      <c r="A360" s="7" t="s">
        <v>20</v>
      </c>
      <c r="B360">
        <v>2266</v>
      </c>
      <c r="D360" s="4" t="s">
        <v>14</v>
      </c>
      <c r="E360">
        <v>92</v>
      </c>
    </row>
    <row r="361" spans="1:5" x14ac:dyDescent="0.3">
      <c r="A361" s="7" t="s">
        <v>20</v>
      </c>
      <c r="B361">
        <v>194</v>
      </c>
      <c r="D361" s="4" t="s">
        <v>14</v>
      </c>
      <c r="E361">
        <v>64</v>
      </c>
    </row>
    <row r="362" spans="1:5" x14ac:dyDescent="0.3">
      <c r="A362" s="7" t="s">
        <v>20</v>
      </c>
      <c r="B362">
        <v>129</v>
      </c>
      <c r="D362" s="4" t="s">
        <v>14</v>
      </c>
      <c r="E362">
        <v>64</v>
      </c>
    </row>
    <row r="363" spans="1:5" x14ac:dyDescent="0.3">
      <c r="A363" s="7" t="s">
        <v>20</v>
      </c>
      <c r="B363">
        <v>375</v>
      </c>
      <c r="D363" s="4" t="s">
        <v>14</v>
      </c>
      <c r="E363">
        <v>842</v>
      </c>
    </row>
    <row r="364" spans="1:5" x14ac:dyDescent="0.3">
      <c r="A364" s="7" t="s">
        <v>20</v>
      </c>
      <c r="B364">
        <v>409</v>
      </c>
      <c r="D364" s="4" t="s">
        <v>14</v>
      </c>
      <c r="E364">
        <v>112</v>
      </c>
    </row>
    <row r="365" spans="1:5" x14ac:dyDescent="0.3">
      <c r="A365" s="7" t="s">
        <v>20</v>
      </c>
      <c r="B365">
        <v>234</v>
      </c>
      <c r="D365" s="4" t="s">
        <v>14</v>
      </c>
      <c r="E365">
        <v>374</v>
      </c>
    </row>
    <row r="366" spans="1:5" x14ac:dyDescent="0.3">
      <c r="A366" s="7" t="s">
        <v>20</v>
      </c>
      <c r="B366">
        <v>3016</v>
      </c>
    </row>
    <row r="367" spans="1:5" x14ac:dyDescent="0.3">
      <c r="A367" s="7" t="s">
        <v>20</v>
      </c>
      <c r="B367">
        <v>264</v>
      </c>
    </row>
    <row r="368" spans="1:5" x14ac:dyDescent="0.3">
      <c r="A368" s="7" t="s">
        <v>20</v>
      </c>
      <c r="B368">
        <v>272</v>
      </c>
    </row>
    <row r="369" spans="1:2" x14ac:dyDescent="0.3">
      <c r="A369" s="7" t="s">
        <v>20</v>
      </c>
      <c r="B369">
        <v>419</v>
      </c>
    </row>
    <row r="370" spans="1:2" x14ac:dyDescent="0.3">
      <c r="A370" s="7" t="s">
        <v>20</v>
      </c>
      <c r="B370">
        <v>1621</v>
      </c>
    </row>
    <row r="371" spans="1:2" x14ac:dyDescent="0.3">
      <c r="A371" s="7" t="s">
        <v>20</v>
      </c>
      <c r="B371">
        <v>1101</v>
      </c>
    </row>
    <row r="372" spans="1:2" x14ac:dyDescent="0.3">
      <c r="A372" s="7" t="s">
        <v>20</v>
      </c>
      <c r="B372">
        <v>1073</v>
      </c>
    </row>
    <row r="373" spans="1:2" x14ac:dyDescent="0.3">
      <c r="A373" s="7" t="s">
        <v>20</v>
      </c>
      <c r="B373">
        <v>331</v>
      </c>
    </row>
    <row r="374" spans="1:2" x14ac:dyDescent="0.3">
      <c r="A374" s="7" t="s">
        <v>20</v>
      </c>
      <c r="B374">
        <v>1170</v>
      </c>
    </row>
    <row r="375" spans="1:2" x14ac:dyDescent="0.3">
      <c r="A375" s="7" t="s">
        <v>20</v>
      </c>
      <c r="B375">
        <v>363</v>
      </c>
    </row>
    <row r="376" spans="1:2" x14ac:dyDescent="0.3">
      <c r="A376" s="7" t="s">
        <v>20</v>
      </c>
      <c r="B376">
        <v>103</v>
      </c>
    </row>
    <row r="377" spans="1:2" x14ac:dyDescent="0.3">
      <c r="A377" s="7" t="s">
        <v>20</v>
      </c>
      <c r="B377">
        <v>147</v>
      </c>
    </row>
    <row r="378" spans="1:2" x14ac:dyDescent="0.3">
      <c r="A378" s="7" t="s">
        <v>20</v>
      </c>
      <c r="B378">
        <v>110</v>
      </c>
    </row>
    <row r="379" spans="1:2" x14ac:dyDescent="0.3">
      <c r="A379" s="7" t="s">
        <v>20</v>
      </c>
      <c r="B379">
        <v>134</v>
      </c>
    </row>
    <row r="380" spans="1:2" x14ac:dyDescent="0.3">
      <c r="A380" s="7" t="s">
        <v>20</v>
      </c>
      <c r="B380">
        <v>269</v>
      </c>
    </row>
    <row r="381" spans="1:2" x14ac:dyDescent="0.3">
      <c r="A381" s="7" t="s">
        <v>20</v>
      </c>
      <c r="B381">
        <v>175</v>
      </c>
    </row>
    <row r="382" spans="1:2" x14ac:dyDescent="0.3">
      <c r="A382" s="7" t="s">
        <v>20</v>
      </c>
      <c r="B382">
        <v>69</v>
      </c>
    </row>
    <row r="383" spans="1:2" x14ac:dyDescent="0.3">
      <c r="A383" s="7" t="s">
        <v>20</v>
      </c>
      <c r="B383">
        <v>190</v>
      </c>
    </row>
    <row r="384" spans="1:2" x14ac:dyDescent="0.3">
      <c r="A384" s="7" t="s">
        <v>20</v>
      </c>
      <c r="B384">
        <v>237</v>
      </c>
    </row>
    <row r="385" spans="1:2" x14ac:dyDescent="0.3">
      <c r="A385" s="7" t="s">
        <v>20</v>
      </c>
      <c r="B385">
        <v>196</v>
      </c>
    </row>
    <row r="386" spans="1:2" x14ac:dyDescent="0.3">
      <c r="A386" s="7" t="s">
        <v>20</v>
      </c>
      <c r="B386">
        <v>7295</v>
      </c>
    </row>
    <row r="387" spans="1:2" x14ac:dyDescent="0.3">
      <c r="A387" s="7" t="s">
        <v>20</v>
      </c>
      <c r="B387">
        <v>2893</v>
      </c>
    </row>
    <row r="388" spans="1:2" x14ac:dyDescent="0.3">
      <c r="A388" s="7" t="s">
        <v>20</v>
      </c>
      <c r="B388">
        <v>820</v>
      </c>
    </row>
    <row r="389" spans="1:2" x14ac:dyDescent="0.3">
      <c r="A389" s="7" t="s">
        <v>20</v>
      </c>
      <c r="B389">
        <v>2038</v>
      </c>
    </row>
    <row r="390" spans="1:2" x14ac:dyDescent="0.3">
      <c r="A390" s="7" t="s">
        <v>20</v>
      </c>
      <c r="B390">
        <v>116</v>
      </c>
    </row>
    <row r="391" spans="1:2" x14ac:dyDescent="0.3">
      <c r="A391" s="7" t="s">
        <v>20</v>
      </c>
      <c r="B391">
        <v>1345</v>
      </c>
    </row>
    <row r="392" spans="1:2" x14ac:dyDescent="0.3">
      <c r="A392" s="7" t="s">
        <v>20</v>
      </c>
      <c r="B392">
        <v>168</v>
      </c>
    </row>
    <row r="393" spans="1:2" x14ac:dyDescent="0.3">
      <c r="A393" s="7" t="s">
        <v>20</v>
      </c>
      <c r="B393">
        <v>137</v>
      </c>
    </row>
    <row r="394" spans="1:2" x14ac:dyDescent="0.3">
      <c r="A394" s="7" t="s">
        <v>20</v>
      </c>
      <c r="B394">
        <v>186</v>
      </c>
    </row>
    <row r="395" spans="1:2" x14ac:dyDescent="0.3">
      <c r="A395" s="7" t="s">
        <v>20</v>
      </c>
      <c r="B395">
        <v>125</v>
      </c>
    </row>
    <row r="396" spans="1:2" x14ac:dyDescent="0.3">
      <c r="A396" s="7" t="s">
        <v>20</v>
      </c>
      <c r="B396">
        <v>202</v>
      </c>
    </row>
    <row r="397" spans="1:2" x14ac:dyDescent="0.3">
      <c r="A397" s="7" t="s">
        <v>20</v>
      </c>
      <c r="B397">
        <v>103</v>
      </c>
    </row>
    <row r="398" spans="1:2" x14ac:dyDescent="0.3">
      <c r="A398" s="7" t="s">
        <v>20</v>
      </c>
      <c r="B398">
        <v>1785</v>
      </c>
    </row>
    <row r="399" spans="1:2" x14ac:dyDescent="0.3">
      <c r="A399" s="7" t="s">
        <v>20</v>
      </c>
      <c r="B399">
        <v>157</v>
      </c>
    </row>
    <row r="400" spans="1:2" x14ac:dyDescent="0.3">
      <c r="A400" s="7" t="s">
        <v>20</v>
      </c>
      <c r="B400">
        <v>555</v>
      </c>
    </row>
    <row r="401" spans="1:2" x14ac:dyDescent="0.3">
      <c r="A401" s="7" t="s">
        <v>20</v>
      </c>
      <c r="B401">
        <v>297</v>
      </c>
    </row>
    <row r="402" spans="1:2" x14ac:dyDescent="0.3">
      <c r="A402" s="7" t="s">
        <v>20</v>
      </c>
      <c r="B402">
        <v>123</v>
      </c>
    </row>
    <row r="403" spans="1:2" x14ac:dyDescent="0.3">
      <c r="A403" s="7" t="s">
        <v>20</v>
      </c>
      <c r="B403">
        <v>3036</v>
      </c>
    </row>
    <row r="404" spans="1:2" x14ac:dyDescent="0.3">
      <c r="A404" s="7" t="s">
        <v>20</v>
      </c>
      <c r="B404">
        <v>144</v>
      </c>
    </row>
    <row r="405" spans="1:2" x14ac:dyDescent="0.3">
      <c r="A405" s="7" t="s">
        <v>20</v>
      </c>
      <c r="B405">
        <v>121</v>
      </c>
    </row>
    <row r="406" spans="1:2" x14ac:dyDescent="0.3">
      <c r="A406" s="7" t="s">
        <v>20</v>
      </c>
      <c r="B406">
        <v>181</v>
      </c>
    </row>
    <row r="407" spans="1:2" x14ac:dyDescent="0.3">
      <c r="A407" s="7" t="s">
        <v>20</v>
      </c>
      <c r="B407">
        <v>122</v>
      </c>
    </row>
    <row r="408" spans="1:2" x14ac:dyDescent="0.3">
      <c r="A408" s="7" t="s">
        <v>20</v>
      </c>
      <c r="B408">
        <v>1071</v>
      </c>
    </row>
    <row r="409" spans="1:2" x14ac:dyDescent="0.3">
      <c r="A409" s="7" t="s">
        <v>20</v>
      </c>
      <c r="B409">
        <v>980</v>
      </c>
    </row>
    <row r="410" spans="1:2" x14ac:dyDescent="0.3">
      <c r="A410" s="7" t="s">
        <v>20</v>
      </c>
      <c r="B410">
        <v>536</v>
      </c>
    </row>
    <row r="411" spans="1:2" x14ac:dyDescent="0.3">
      <c r="A411" s="7" t="s">
        <v>20</v>
      </c>
      <c r="B411">
        <v>1991</v>
      </c>
    </row>
    <row r="412" spans="1:2" x14ac:dyDescent="0.3">
      <c r="A412" s="7" t="s">
        <v>20</v>
      </c>
      <c r="B412">
        <v>180</v>
      </c>
    </row>
    <row r="413" spans="1:2" x14ac:dyDescent="0.3">
      <c r="A413" s="7" t="s">
        <v>20</v>
      </c>
      <c r="B413">
        <v>130</v>
      </c>
    </row>
    <row r="414" spans="1:2" x14ac:dyDescent="0.3">
      <c r="A414" s="7" t="s">
        <v>20</v>
      </c>
      <c r="B414">
        <v>122</v>
      </c>
    </row>
    <row r="415" spans="1:2" x14ac:dyDescent="0.3">
      <c r="A415" s="7" t="s">
        <v>20</v>
      </c>
      <c r="B415">
        <v>140</v>
      </c>
    </row>
    <row r="416" spans="1:2" x14ac:dyDescent="0.3">
      <c r="A416" s="7" t="s">
        <v>20</v>
      </c>
      <c r="B416">
        <v>3388</v>
      </c>
    </row>
    <row r="417" spans="1:2" x14ac:dyDescent="0.3">
      <c r="A417" s="7" t="s">
        <v>20</v>
      </c>
      <c r="B417">
        <v>280</v>
      </c>
    </row>
    <row r="418" spans="1:2" x14ac:dyDescent="0.3">
      <c r="A418" s="7" t="s">
        <v>20</v>
      </c>
      <c r="B418">
        <v>366</v>
      </c>
    </row>
    <row r="419" spans="1:2" x14ac:dyDescent="0.3">
      <c r="A419" s="7" t="s">
        <v>20</v>
      </c>
      <c r="B419">
        <v>270</v>
      </c>
    </row>
    <row r="420" spans="1:2" x14ac:dyDescent="0.3">
      <c r="A420" s="7" t="s">
        <v>20</v>
      </c>
      <c r="B420">
        <v>137</v>
      </c>
    </row>
    <row r="421" spans="1:2" x14ac:dyDescent="0.3">
      <c r="A421" s="7" t="s">
        <v>20</v>
      </c>
      <c r="B421">
        <v>3205</v>
      </c>
    </row>
    <row r="422" spans="1:2" x14ac:dyDescent="0.3">
      <c r="A422" s="7" t="s">
        <v>20</v>
      </c>
      <c r="B422">
        <v>288</v>
      </c>
    </row>
    <row r="423" spans="1:2" x14ac:dyDescent="0.3">
      <c r="A423" s="7" t="s">
        <v>20</v>
      </c>
      <c r="B423">
        <v>148</v>
      </c>
    </row>
    <row r="424" spans="1:2" x14ac:dyDescent="0.3">
      <c r="A424" s="7" t="s">
        <v>20</v>
      </c>
      <c r="B424">
        <v>114</v>
      </c>
    </row>
    <row r="425" spans="1:2" x14ac:dyDescent="0.3">
      <c r="A425" s="7" t="s">
        <v>20</v>
      </c>
      <c r="B425">
        <v>1518</v>
      </c>
    </row>
    <row r="426" spans="1:2" x14ac:dyDescent="0.3">
      <c r="A426" s="7" t="s">
        <v>20</v>
      </c>
      <c r="B426">
        <v>166</v>
      </c>
    </row>
    <row r="427" spans="1:2" x14ac:dyDescent="0.3">
      <c r="A427" s="7" t="s">
        <v>20</v>
      </c>
      <c r="B427">
        <v>100</v>
      </c>
    </row>
    <row r="428" spans="1:2" x14ac:dyDescent="0.3">
      <c r="A428" s="7" t="s">
        <v>20</v>
      </c>
      <c r="B428">
        <v>235</v>
      </c>
    </row>
    <row r="429" spans="1:2" x14ac:dyDescent="0.3">
      <c r="A429" s="7" t="s">
        <v>20</v>
      </c>
      <c r="B429">
        <v>148</v>
      </c>
    </row>
    <row r="430" spans="1:2" x14ac:dyDescent="0.3">
      <c r="A430" s="7" t="s">
        <v>20</v>
      </c>
      <c r="B430">
        <v>198</v>
      </c>
    </row>
    <row r="431" spans="1:2" x14ac:dyDescent="0.3">
      <c r="A431" s="7" t="s">
        <v>20</v>
      </c>
      <c r="B431">
        <v>150</v>
      </c>
    </row>
    <row r="432" spans="1:2" x14ac:dyDescent="0.3">
      <c r="A432" s="7" t="s">
        <v>20</v>
      </c>
      <c r="B432">
        <v>216</v>
      </c>
    </row>
    <row r="433" spans="1:2" x14ac:dyDescent="0.3">
      <c r="A433" s="7" t="s">
        <v>20</v>
      </c>
      <c r="B433">
        <v>5139</v>
      </c>
    </row>
    <row r="434" spans="1:2" x14ac:dyDescent="0.3">
      <c r="A434" s="7" t="s">
        <v>20</v>
      </c>
      <c r="B434">
        <v>2353</v>
      </c>
    </row>
    <row r="435" spans="1:2" x14ac:dyDescent="0.3">
      <c r="A435" s="7" t="s">
        <v>20</v>
      </c>
      <c r="B435">
        <v>78</v>
      </c>
    </row>
    <row r="436" spans="1:2" x14ac:dyDescent="0.3">
      <c r="A436" s="7" t="s">
        <v>20</v>
      </c>
      <c r="B436">
        <v>174</v>
      </c>
    </row>
    <row r="437" spans="1:2" x14ac:dyDescent="0.3">
      <c r="A437" s="7" t="s">
        <v>20</v>
      </c>
      <c r="B437">
        <v>164</v>
      </c>
    </row>
    <row r="438" spans="1:2" x14ac:dyDescent="0.3">
      <c r="A438" s="7" t="s">
        <v>20</v>
      </c>
      <c r="B438">
        <v>161</v>
      </c>
    </row>
    <row r="439" spans="1:2" x14ac:dyDescent="0.3">
      <c r="A439" s="7" t="s">
        <v>20</v>
      </c>
      <c r="B439">
        <v>138</v>
      </c>
    </row>
    <row r="440" spans="1:2" x14ac:dyDescent="0.3">
      <c r="A440" s="7" t="s">
        <v>20</v>
      </c>
      <c r="B440">
        <v>3308</v>
      </c>
    </row>
    <row r="441" spans="1:2" x14ac:dyDescent="0.3">
      <c r="A441" s="7" t="s">
        <v>20</v>
      </c>
      <c r="B441">
        <v>127</v>
      </c>
    </row>
    <row r="442" spans="1:2" x14ac:dyDescent="0.3">
      <c r="A442" s="7" t="s">
        <v>20</v>
      </c>
      <c r="B442">
        <v>207</v>
      </c>
    </row>
    <row r="443" spans="1:2" x14ac:dyDescent="0.3">
      <c r="A443" s="7" t="s">
        <v>20</v>
      </c>
      <c r="B443">
        <v>181</v>
      </c>
    </row>
    <row r="444" spans="1:2" x14ac:dyDescent="0.3">
      <c r="A444" s="7" t="s">
        <v>20</v>
      </c>
      <c r="B444">
        <v>110</v>
      </c>
    </row>
    <row r="445" spans="1:2" x14ac:dyDescent="0.3">
      <c r="A445" s="7" t="s">
        <v>20</v>
      </c>
      <c r="B445">
        <v>185</v>
      </c>
    </row>
    <row r="446" spans="1:2" x14ac:dyDescent="0.3">
      <c r="A446" s="7" t="s">
        <v>20</v>
      </c>
      <c r="B446">
        <v>121</v>
      </c>
    </row>
    <row r="447" spans="1:2" x14ac:dyDescent="0.3">
      <c r="A447" s="7" t="s">
        <v>20</v>
      </c>
      <c r="B447">
        <v>106</v>
      </c>
    </row>
    <row r="448" spans="1:2" x14ac:dyDescent="0.3">
      <c r="A448" s="7" t="s">
        <v>20</v>
      </c>
      <c r="B448">
        <v>142</v>
      </c>
    </row>
    <row r="449" spans="1:2" x14ac:dyDescent="0.3">
      <c r="A449" s="7" t="s">
        <v>20</v>
      </c>
      <c r="B449">
        <v>233</v>
      </c>
    </row>
    <row r="450" spans="1:2" x14ac:dyDescent="0.3">
      <c r="A450" s="7" t="s">
        <v>20</v>
      </c>
      <c r="B450">
        <v>218</v>
      </c>
    </row>
    <row r="451" spans="1:2" x14ac:dyDescent="0.3">
      <c r="A451" s="7" t="s">
        <v>20</v>
      </c>
      <c r="B451">
        <v>76</v>
      </c>
    </row>
    <row r="452" spans="1:2" x14ac:dyDescent="0.3">
      <c r="A452" s="7" t="s">
        <v>20</v>
      </c>
      <c r="B452">
        <v>43</v>
      </c>
    </row>
    <row r="453" spans="1:2" x14ac:dyDescent="0.3">
      <c r="A453" s="7" t="s">
        <v>20</v>
      </c>
      <c r="B453">
        <v>221</v>
      </c>
    </row>
    <row r="454" spans="1:2" x14ac:dyDescent="0.3">
      <c r="A454" s="7" t="s">
        <v>20</v>
      </c>
      <c r="B454">
        <v>2805</v>
      </c>
    </row>
    <row r="455" spans="1:2" x14ac:dyDescent="0.3">
      <c r="A455" s="7" t="s">
        <v>20</v>
      </c>
      <c r="B455">
        <v>68</v>
      </c>
    </row>
    <row r="456" spans="1:2" x14ac:dyDescent="0.3">
      <c r="A456" s="7" t="s">
        <v>20</v>
      </c>
      <c r="B456">
        <v>183</v>
      </c>
    </row>
    <row r="457" spans="1:2" x14ac:dyDescent="0.3">
      <c r="A457" s="7" t="s">
        <v>20</v>
      </c>
      <c r="B457">
        <v>133</v>
      </c>
    </row>
    <row r="458" spans="1:2" x14ac:dyDescent="0.3">
      <c r="A458" s="7" t="s">
        <v>20</v>
      </c>
      <c r="B458">
        <v>2489</v>
      </c>
    </row>
    <row r="459" spans="1:2" x14ac:dyDescent="0.3">
      <c r="A459" s="7" t="s">
        <v>20</v>
      </c>
      <c r="B459">
        <v>69</v>
      </c>
    </row>
    <row r="460" spans="1:2" x14ac:dyDescent="0.3">
      <c r="A460" s="7" t="s">
        <v>20</v>
      </c>
      <c r="B460">
        <v>279</v>
      </c>
    </row>
    <row r="461" spans="1:2" x14ac:dyDescent="0.3">
      <c r="A461" s="7" t="s">
        <v>20</v>
      </c>
      <c r="B461">
        <v>210</v>
      </c>
    </row>
    <row r="462" spans="1:2" x14ac:dyDescent="0.3">
      <c r="A462" s="7" t="s">
        <v>20</v>
      </c>
      <c r="B462">
        <v>2100</v>
      </c>
    </row>
    <row r="463" spans="1:2" x14ac:dyDescent="0.3">
      <c r="A463" s="7" t="s">
        <v>20</v>
      </c>
      <c r="B463">
        <v>252</v>
      </c>
    </row>
    <row r="464" spans="1:2" x14ac:dyDescent="0.3">
      <c r="A464" s="7" t="s">
        <v>20</v>
      </c>
      <c r="B464">
        <v>1280</v>
      </c>
    </row>
    <row r="465" spans="1:2" x14ac:dyDescent="0.3">
      <c r="A465" s="7" t="s">
        <v>20</v>
      </c>
      <c r="B465">
        <v>157</v>
      </c>
    </row>
    <row r="466" spans="1:2" x14ac:dyDescent="0.3">
      <c r="A466" s="7" t="s">
        <v>20</v>
      </c>
      <c r="B466">
        <v>194</v>
      </c>
    </row>
    <row r="467" spans="1:2" x14ac:dyDescent="0.3">
      <c r="A467" s="7" t="s">
        <v>20</v>
      </c>
      <c r="B467">
        <v>82</v>
      </c>
    </row>
    <row r="468" spans="1:2" x14ac:dyDescent="0.3">
      <c r="A468" s="7" t="s">
        <v>20</v>
      </c>
      <c r="B468">
        <v>4233</v>
      </c>
    </row>
    <row r="469" spans="1:2" x14ac:dyDescent="0.3">
      <c r="A469" s="7" t="s">
        <v>20</v>
      </c>
      <c r="B469">
        <v>1297</v>
      </c>
    </row>
    <row r="470" spans="1:2" x14ac:dyDescent="0.3">
      <c r="A470" s="7" t="s">
        <v>20</v>
      </c>
      <c r="B470">
        <v>165</v>
      </c>
    </row>
    <row r="471" spans="1:2" x14ac:dyDescent="0.3">
      <c r="A471" s="7" t="s">
        <v>20</v>
      </c>
      <c r="B471">
        <v>119</v>
      </c>
    </row>
    <row r="472" spans="1:2" x14ac:dyDescent="0.3">
      <c r="A472" s="7" t="s">
        <v>20</v>
      </c>
      <c r="B472">
        <v>1797</v>
      </c>
    </row>
    <row r="473" spans="1:2" x14ac:dyDescent="0.3">
      <c r="A473" s="7" t="s">
        <v>20</v>
      </c>
      <c r="B473">
        <v>261</v>
      </c>
    </row>
    <row r="474" spans="1:2" x14ac:dyDescent="0.3">
      <c r="A474" s="7" t="s">
        <v>20</v>
      </c>
      <c r="B474">
        <v>157</v>
      </c>
    </row>
    <row r="475" spans="1:2" x14ac:dyDescent="0.3">
      <c r="A475" s="7" t="s">
        <v>20</v>
      </c>
      <c r="B475">
        <v>3533</v>
      </c>
    </row>
    <row r="476" spans="1:2" x14ac:dyDescent="0.3">
      <c r="A476" s="7" t="s">
        <v>20</v>
      </c>
      <c r="B476">
        <v>155</v>
      </c>
    </row>
    <row r="477" spans="1:2" x14ac:dyDescent="0.3">
      <c r="A477" s="7" t="s">
        <v>20</v>
      </c>
      <c r="B477">
        <v>132</v>
      </c>
    </row>
    <row r="478" spans="1:2" x14ac:dyDescent="0.3">
      <c r="A478" s="7" t="s">
        <v>20</v>
      </c>
      <c r="B478">
        <v>1354</v>
      </c>
    </row>
    <row r="479" spans="1:2" x14ac:dyDescent="0.3">
      <c r="A479" s="7" t="s">
        <v>20</v>
      </c>
      <c r="B479">
        <v>48</v>
      </c>
    </row>
    <row r="480" spans="1:2" x14ac:dyDescent="0.3">
      <c r="A480" s="7" t="s">
        <v>20</v>
      </c>
      <c r="B480">
        <v>110</v>
      </c>
    </row>
    <row r="481" spans="1:2" x14ac:dyDescent="0.3">
      <c r="A481" s="7" t="s">
        <v>20</v>
      </c>
      <c r="B481">
        <v>172</v>
      </c>
    </row>
    <row r="482" spans="1:2" x14ac:dyDescent="0.3">
      <c r="A482" s="7" t="s">
        <v>20</v>
      </c>
      <c r="B482">
        <v>307</v>
      </c>
    </row>
    <row r="483" spans="1:2" x14ac:dyDescent="0.3">
      <c r="A483" s="7" t="s">
        <v>20</v>
      </c>
      <c r="B483">
        <v>160</v>
      </c>
    </row>
    <row r="484" spans="1:2" x14ac:dyDescent="0.3">
      <c r="A484" s="7" t="s">
        <v>20</v>
      </c>
      <c r="B484">
        <v>1467</v>
      </c>
    </row>
    <row r="485" spans="1:2" x14ac:dyDescent="0.3">
      <c r="A485" s="7" t="s">
        <v>20</v>
      </c>
      <c r="B485">
        <v>2662</v>
      </c>
    </row>
    <row r="486" spans="1:2" x14ac:dyDescent="0.3">
      <c r="A486" s="7" t="s">
        <v>20</v>
      </c>
      <c r="B486">
        <v>452</v>
      </c>
    </row>
    <row r="487" spans="1:2" x14ac:dyDescent="0.3">
      <c r="A487" s="7" t="s">
        <v>20</v>
      </c>
      <c r="B487">
        <v>158</v>
      </c>
    </row>
    <row r="488" spans="1:2" x14ac:dyDescent="0.3">
      <c r="A488" s="7" t="s">
        <v>20</v>
      </c>
      <c r="B488">
        <v>225</v>
      </c>
    </row>
    <row r="489" spans="1:2" x14ac:dyDescent="0.3">
      <c r="A489" s="7" t="s">
        <v>20</v>
      </c>
      <c r="B489">
        <v>65</v>
      </c>
    </row>
    <row r="490" spans="1:2" x14ac:dyDescent="0.3">
      <c r="A490" s="7" t="s">
        <v>20</v>
      </c>
      <c r="B490">
        <v>163</v>
      </c>
    </row>
    <row r="491" spans="1:2" x14ac:dyDescent="0.3">
      <c r="A491" s="7" t="s">
        <v>20</v>
      </c>
      <c r="B491">
        <v>85</v>
      </c>
    </row>
    <row r="492" spans="1:2" x14ac:dyDescent="0.3">
      <c r="A492" s="7" t="s">
        <v>20</v>
      </c>
      <c r="B492">
        <v>217</v>
      </c>
    </row>
    <row r="493" spans="1:2" x14ac:dyDescent="0.3">
      <c r="A493" s="7" t="s">
        <v>20</v>
      </c>
      <c r="B493">
        <v>150</v>
      </c>
    </row>
    <row r="494" spans="1:2" x14ac:dyDescent="0.3">
      <c r="A494" s="7" t="s">
        <v>20</v>
      </c>
      <c r="B494">
        <v>3272</v>
      </c>
    </row>
    <row r="495" spans="1:2" x14ac:dyDescent="0.3">
      <c r="A495" s="7" t="s">
        <v>20</v>
      </c>
      <c r="B495">
        <v>300</v>
      </c>
    </row>
    <row r="496" spans="1:2" x14ac:dyDescent="0.3">
      <c r="A496" s="7" t="s">
        <v>20</v>
      </c>
      <c r="B496">
        <v>126</v>
      </c>
    </row>
    <row r="497" spans="1:2" x14ac:dyDescent="0.3">
      <c r="A497" s="7" t="s">
        <v>20</v>
      </c>
      <c r="B497">
        <v>2320</v>
      </c>
    </row>
    <row r="498" spans="1:2" x14ac:dyDescent="0.3">
      <c r="A498" s="7" t="s">
        <v>20</v>
      </c>
      <c r="B498">
        <v>81</v>
      </c>
    </row>
    <row r="499" spans="1:2" x14ac:dyDescent="0.3">
      <c r="A499" s="7" t="s">
        <v>20</v>
      </c>
      <c r="B499">
        <v>1887</v>
      </c>
    </row>
    <row r="500" spans="1:2" x14ac:dyDescent="0.3">
      <c r="A500" s="7" t="s">
        <v>20</v>
      </c>
      <c r="B500">
        <v>4358</v>
      </c>
    </row>
    <row r="501" spans="1:2" x14ac:dyDescent="0.3">
      <c r="A501" s="7" t="s">
        <v>20</v>
      </c>
      <c r="B501">
        <v>53</v>
      </c>
    </row>
    <row r="502" spans="1:2" x14ac:dyDescent="0.3">
      <c r="A502" s="7" t="s">
        <v>20</v>
      </c>
      <c r="B502">
        <v>2414</v>
      </c>
    </row>
    <row r="503" spans="1:2" x14ac:dyDescent="0.3">
      <c r="A503" s="7" t="s">
        <v>20</v>
      </c>
      <c r="B503">
        <v>80</v>
      </c>
    </row>
    <row r="504" spans="1:2" x14ac:dyDescent="0.3">
      <c r="A504" s="7" t="s">
        <v>20</v>
      </c>
      <c r="B504">
        <v>193</v>
      </c>
    </row>
    <row r="505" spans="1:2" x14ac:dyDescent="0.3">
      <c r="A505" s="7" t="s">
        <v>20</v>
      </c>
      <c r="B505">
        <v>52</v>
      </c>
    </row>
    <row r="506" spans="1:2" x14ac:dyDescent="0.3">
      <c r="A506" s="7" t="s">
        <v>20</v>
      </c>
      <c r="B506">
        <v>290</v>
      </c>
    </row>
    <row r="507" spans="1:2" x14ac:dyDescent="0.3">
      <c r="A507" s="7" t="s">
        <v>20</v>
      </c>
      <c r="B507">
        <v>122</v>
      </c>
    </row>
    <row r="508" spans="1:2" x14ac:dyDescent="0.3">
      <c r="A508" s="7" t="s">
        <v>20</v>
      </c>
      <c r="B508">
        <v>1470</v>
      </c>
    </row>
    <row r="509" spans="1:2" x14ac:dyDescent="0.3">
      <c r="A509" s="7" t="s">
        <v>20</v>
      </c>
      <c r="B509">
        <v>165</v>
      </c>
    </row>
    <row r="510" spans="1:2" x14ac:dyDescent="0.3">
      <c r="A510" s="7" t="s">
        <v>20</v>
      </c>
      <c r="B510">
        <v>182</v>
      </c>
    </row>
    <row r="511" spans="1:2" x14ac:dyDescent="0.3">
      <c r="A511" s="7" t="s">
        <v>20</v>
      </c>
      <c r="B511">
        <v>199</v>
      </c>
    </row>
    <row r="512" spans="1:2" x14ac:dyDescent="0.3">
      <c r="A512" s="7" t="s">
        <v>20</v>
      </c>
      <c r="B512">
        <v>56</v>
      </c>
    </row>
    <row r="513" spans="1:2" x14ac:dyDescent="0.3">
      <c r="A513" s="7" t="s">
        <v>20</v>
      </c>
      <c r="B513">
        <v>1460</v>
      </c>
    </row>
    <row r="514" spans="1:2" x14ac:dyDescent="0.3">
      <c r="A514" s="7" t="s">
        <v>20</v>
      </c>
      <c r="B514">
        <v>123</v>
      </c>
    </row>
    <row r="515" spans="1:2" x14ac:dyDescent="0.3">
      <c r="A515" s="7" t="s">
        <v>20</v>
      </c>
      <c r="B515">
        <v>159</v>
      </c>
    </row>
    <row r="516" spans="1:2" x14ac:dyDescent="0.3">
      <c r="A516" s="7" t="s">
        <v>20</v>
      </c>
      <c r="B516">
        <v>110</v>
      </c>
    </row>
    <row r="517" spans="1:2" x14ac:dyDescent="0.3">
      <c r="A517" s="7" t="s">
        <v>20</v>
      </c>
      <c r="B517">
        <v>236</v>
      </c>
    </row>
    <row r="518" spans="1:2" x14ac:dyDescent="0.3">
      <c r="A518" s="7" t="s">
        <v>20</v>
      </c>
      <c r="B518">
        <v>191</v>
      </c>
    </row>
    <row r="519" spans="1:2" x14ac:dyDescent="0.3">
      <c r="A519" s="7" t="s">
        <v>20</v>
      </c>
      <c r="B519">
        <v>3934</v>
      </c>
    </row>
    <row r="520" spans="1:2" x14ac:dyDescent="0.3">
      <c r="A520" s="7" t="s">
        <v>20</v>
      </c>
      <c r="B520">
        <v>80</v>
      </c>
    </row>
    <row r="521" spans="1:2" x14ac:dyDescent="0.3">
      <c r="A521" s="7" t="s">
        <v>20</v>
      </c>
      <c r="B521">
        <v>462</v>
      </c>
    </row>
    <row r="522" spans="1:2" x14ac:dyDescent="0.3">
      <c r="A522" s="7" t="s">
        <v>20</v>
      </c>
      <c r="B522">
        <v>179</v>
      </c>
    </row>
    <row r="523" spans="1:2" x14ac:dyDescent="0.3">
      <c r="A523" s="7" t="s">
        <v>20</v>
      </c>
      <c r="B523">
        <v>1866</v>
      </c>
    </row>
    <row r="524" spans="1:2" x14ac:dyDescent="0.3">
      <c r="A524" s="7" t="s">
        <v>20</v>
      </c>
      <c r="B524">
        <v>156</v>
      </c>
    </row>
    <row r="525" spans="1:2" x14ac:dyDescent="0.3">
      <c r="A525" s="7" t="s">
        <v>20</v>
      </c>
      <c r="B525">
        <v>255</v>
      </c>
    </row>
    <row r="526" spans="1:2" x14ac:dyDescent="0.3">
      <c r="A526" s="7" t="s">
        <v>20</v>
      </c>
      <c r="B526">
        <v>2261</v>
      </c>
    </row>
    <row r="527" spans="1:2" x14ac:dyDescent="0.3">
      <c r="A527" s="7" t="s">
        <v>20</v>
      </c>
      <c r="B527">
        <v>40</v>
      </c>
    </row>
    <row r="528" spans="1:2" x14ac:dyDescent="0.3">
      <c r="A528" s="7" t="s">
        <v>20</v>
      </c>
      <c r="B528">
        <v>2289</v>
      </c>
    </row>
    <row r="529" spans="1:2" x14ac:dyDescent="0.3">
      <c r="A529" s="7" t="s">
        <v>20</v>
      </c>
      <c r="B529">
        <v>65</v>
      </c>
    </row>
    <row r="530" spans="1:2" x14ac:dyDescent="0.3">
      <c r="A530" s="7" t="s">
        <v>20</v>
      </c>
      <c r="B530">
        <v>3777</v>
      </c>
    </row>
    <row r="531" spans="1:2" x14ac:dyDescent="0.3">
      <c r="A531" s="7" t="s">
        <v>20</v>
      </c>
      <c r="B531">
        <v>184</v>
      </c>
    </row>
    <row r="532" spans="1:2" x14ac:dyDescent="0.3">
      <c r="A532" s="7" t="s">
        <v>20</v>
      </c>
      <c r="B532">
        <v>85</v>
      </c>
    </row>
    <row r="533" spans="1:2" x14ac:dyDescent="0.3">
      <c r="A533" s="7" t="s">
        <v>20</v>
      </c>
      <c r="B533">
        <v>144</v>
      </c>
    </row>
    <row r="534" spans="1:2" x14ac:dyDescent="0.3">
      <c r="A534" s="7" t="s">
        <v>20</v>
      </c>
      <c r="B534">
        <v>1902</v>
      </c>
    </row>
    <row r="535" spans="1:2" x14ac:dyDescent="0.3">
      <c r="A535" s="7" t="s">
        <v>20</v>
      </c>
      <c r="B535">
        <v>105</v>
      </c>
    </row>
    <row r="536" spans="1:2" x14ac:dyDescent="0.3">
      <c r="A536" s="7" t="s">
        <v>20</v>
      </c>
      <c r="B536">
        <v>132</v>
      </c>
    </row>
    <row r="537" spans="1:2" x14ac:dyDescent="0.3">
      <c r="A537" s="7" t="s">
        <v>20</v>
      </c>
      <c r="B537">
        <v>96</v>
      </c>
    </row>
    <row r="538" spans="1:2" x14ac:dyDescent="0.3">
      <c r="A538" s="7" t="s">
        <v>20</v>
      </c>
      <c r="B538">
        <v>114</v>
      </c>
    </row>
    <row r="539" spans="1:2" x14ac:dyDescent="0.3">
      <c r="A539" s="7" t="s">
        <v>20</v>
      </c>
      <c r="B539">
        <v>203</v>
      </c>
    </row>
    <row r="540" spans="1:2" x14ac:dyDescent="0.3">
      <c r="A540" s="7" t="s">
        <v>20</v>
      </c>
      <c r="B540">
        <v>1559</v>
      </c>
    </row>
    <row r="541" spans="1:2" x14ac:dyDescent="0.3">
      <c r="A541" s="7" t="s">
        <v>20</v>
      </c>
      <c r="B541">
        <v>1548</v>
      </c>
    </row>
    <row r="542" spans="1:2" x14ac:dyDescent="0.3">
      <c r="A542" s="7" t="s">
        <v>20</v>
      </c>
      <c r="B542">
        <v>80</v>
      </c>
    </row>
    <row r="543" spans="1:2" x14ac:dyDescent="0.3">
      <c r="A543" s="7" t="s">
        <v>20</v>
      </c>
      <c r="B543">
        <v>131</v>
      </c>
    </row>
    <row r="544" spans="1:2" x14ac:dyDescent="0.3">
      <c r="A544" s="7" t="s">
        <v>20</v>
      </c>
      <c r="B544">
        <v>112</v>
      </c>
    </row>
    <row r="545" spans="1:2" x14ac:dyDescent="0.3">
      <c r="A545" s="7" t="s">
        <v>20</v>
      </c>
      <c r="B545">
        <v>155</v>
      </c>
    </row>
    <row r="546" spans="1:2" x14ac:dyDescent="0.3">
      <c r="A546" s="7" t="s">
        <v>20</v>
      </c>
      <c r="B546">
        <v>266</v>
      </c>
    </row>
    <row r="547" spans="1:2" x14ac:dyDescent="0.3">
      <c r="A547" s="7" t="s">
        <v>20</v>
      </c>
      <c r="B547">
        <v>155</v>
      </c>
    </row>
    <row r="548" spans="1:2" x14ac:dyDescent="0.3">
      <c r="A548" s="7" t="s">
        <v>20</v>
      </c>
      <c r="B548">
        <v>207</v>
      </c>
    </row>
    <row r="549" spans="1:2" x14ac:dyDescent="0.3">
      <c r="A549" s="7" t="s">
        <v>20</v>
      </c>
      <c r="B549">
        <v>245</v>
      </c>
    </row>
    <row r="550" spans="1:2" x14ac:dyDescent="0.3">
      <c r="A550" s="7" t="s">
        <v>20</v>
      </c>
      <c r="B550">
        <v>1573</v>
      </c>
    </row>
    <row r="551" spans="1:2" x14ac:dyDescent="0.3">
      <c r="A551" s="7" t="s">
        <v>20</v>
      </c>
      <c r="B551">
        <v>114</v>
      </c>
    </row>
    <row r="552" spans="1:2" x14ac:dyDescent="0.3">
      <c r="A552" s="7" t="s">
        <v>20</v>
      </c>
      <c r="B552">
        <v>93</v>
      </c>
    </row>
    <row r="553" spans="1:2" x14ac:dyDescent="0.3">
      <c r="A553" s="7" t="s">
        <v>20</v>
      </c>
      <c r="B553">
        <v>1681</v>
      </c>
    </row>
    <row r="554" spans="1:2" x14ac:dyDescent="0.3">
      <c r="A554" s="7" t="s">
        <v>20</v>
      </c>
      <c r="B554">
        <v>32</v>
      </c>
    </row>
    <row r="555" spans="1:2" x14ac:dyDescent="0.3">
      <c r="A555" s="7" t="s">
        <v>20</v>
      </c>
      <c r="B555">
        <v>135</v>
      </c>
    </row>
    <row r="556" spans="1:2" x14ac:dyDescent="0.3">
      <c r="A556" s="7" t="s">
        <v>20</v>
      </c>
      <c r="B556">
        <v>140</v>
      </c>
    </row>
    <row r="557" spans="1:2" x14ac:dyDescent="0.3">
      <c r="A557" s="7" t="s">
        <v>20</v>
      </c>
      <c r="B557">
        <v>92</v>
      </c>
    </row>
    <row r="558" spans="1:2" x14ac:dyDescent="0.3">
      <c r="A558" s="7" t="s">
        <v>20</v>
      </c>
      <c r="B558">
        <v>1015</v>
      </c>
    </row>
    <row r="559" spans="1:2" x14ac:dyDescent="0.3">
      <c r="A559" s="7" t="s">
        <v>20</v>
      </c>
      <c r="B559">
        <v>323</v>
      </c>
    </row>
    <row r="560" spans="1:2" x14ac:dyDescent="0.3">
      <c r="A560" s="7" t="s">
        <v>20</v>
      </c>
      <c r="B560">
        <v>2326</v>
      </c>
    </row>
    <row r="561" spans="1:2" x14ac:dyDescent="0.3">
      <c r="A561" s="7" t="s">
        <v>20</v>
      </c>
      <c r="B561">
        <v>381</v>
      </c>
    </row>
    <row r="562" spans="1:2" x14ac:dyDescent="0.3">
      <c r="A562" s="7" t="s">
        <v>20</v>
      </c>
      <c r="B562">
        <v>480</v>
      </c>
    </row>
    <row r="563" spans="1:2" x14ac:dyDescent="0.3">
      <c r="A563" s="7" t="s">
        <v>20</v>
      </c>
      <c r="B563">
        <v>226</v>
      </c>
    </row>
    <row r="564" spans="1:2" x14ac:dyDescent="0.3">
      <c r="A564" s="7" t="s">
        <v>20</v>
      </c>
      <c r="B564">
        <v>241</v>
      </c>
    </row>
    <row r="565" spans="1:2" x14ac:dyDescent="0.3">
      <c r="A565" s="7" t="s">
        <v>20</v>
      </c>
      <c r="B565">
        <v>132</v>
      </c>
    </row>
    <row r="566" spans="1:2" x14ac:dyDescent="0.3">
      <c r="A566" s="7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Pivot chart for Category</vt:lpstr>
      <vt:lpstr>Pivot chart for succes rating</vt:lpstr>
      <vt:lpstr>Pivot chart for County</vt:lpstr>
      <vt:lpstr>Pivot chart for Months</vt:lpstr>
      <vt:lpstr>Outcome based on Goal</vt:lpstr>
      <vt:lpstr>Successful and failed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Katie Meyer</cp:lastModifiedBy>
  <dcterms:created xsi:type="dcterms:W3CDTF">2021-09-29T18:52:28Z</dcterms:created>
  <dcterms:modified xsi:type="dcterms:W3CDTF">2023-10-06T02:39:32Z</dcterms:modified>
</cp:coreProperties>
</file>