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2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16.xml" ContentType="application/vnd.openxmlformats-officedocument.spreadsheetml.table+xml"/>
  <Override PartName="/xl/drawings/drawing4.xml" ContentType="application/vnd.openxmlformats-officedocument.drawing+xml"/>
  <Override PartName="/xl/tables/table17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4915" windowHeight="10365"/>
  </bookViews>
  <sheets>
    <sheet name="Структура" sheetId="8" r:id="rId1"/>
    <sheet name="Разлом" sheetId="16" r:id="rId2"/>
    <sheet name="Скважины" sheetId="9" r:id="rId3"/>
    <sheet name="Каротажи" sheetId="6" r:id="rId4"/>
    <sheet name="Отбивки" sheetId="10" r:id="rId5"/>
    <sheet name="Петрофизика" sheetId="7" r:id="rId6"/>
    <sheet name="График бурения" sheetId="12" r:id="rId7"/>
    <sheet name="ОФП" sheetId="13" r:id="rId8"/>
    <sheet name="Неопределенности" sheetId="15" r:id="rId9"/>
    <sheet name="Адаптация" sheetId="18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G5" i="13" l="1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L5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5" i="13"/>
  <c r="H5" i="13"/>
  <c r="H6" i="13"/>
  <c r="L6" i="13" s="1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C18" i="13"/>
  <c r="K13" i="13" s="1"/>
  <c r="K22" i="13" l="1"/>
  <c r="K14" i="13"/>
  <c r="K6" i="13"/>
  <c r="K24" i="13"/>
  <c r="K20" i="13"/>
  <c r="K16" i="13"/>
  <c r="K12" i="13"/>
  <c r="K8" i="13"/>
  <c r="K18" i="13"/>
  <c r="K10" i="13"/>
  <c r="K23" i="13"/>
  <c r="K19" i="13"/>
  <c r="K15" i="13"/>
  <c r="K11" i="13"/>
  <c r="K7" i="13"/>
  <c r="K5" i="13"/>
  <c r="K17" i="13"/>
  <c r="K9" i="13"/>
  <c r="K21" i="13"/>
</calcChain>
</file>

<file path=xl/sharedStrings.xml><?xml version="1.0" encoding="utf-8"?>
<sst xmlns="http://schemas.openxmlformats.org/spreadsheetml/2006/main" count="206" uniqueCount="144">
  <si>
    <t>MD</t>
  </si>
  <si>
    <t>P1</t>
  </si>
  <si>
    <t>P2</t>
  </si>
  <si>
    <t>P3</t>
  </si>
  <si>
    <t>I1</t>
  </si>
  <si>
    <t>I2</t>
  </si>
  <si>
    <t>I3</t>
  </si>
  <si>
    <t>Top</t>
  </si>
  <si>
    <t>X</t>
  </si>
  <si>
    <t>Y</t>
  </si>
  <si>
    <t>Bottom</t>
  </si>
  <si>
    <t>SP, mV</t>
  </si>
  <si>
    <t>MD, m</t>
  </si>
  <si>
    <t>Surface</t>
  </si>
  <si>
    <t>Z</t>
  </si>
  <si>
    <t>Well</t>
  </si>
  <si>
    <t>Точка</t>
  </si>
  <si>
    <t>Depth</t>
  </si>
  <si>
    <t>Отбивки пласта по скважинам</t>
  </si>
  <si>
    <t>Каротажи SP по скважинам</t>
  </si>
  <si>
    <t>Бурение</t>
  </si>
  <si>
    <t>Скважина</t>
  </si>
  <si>
    <t>SWL</t>
  </si>
  <si>
    <t>SWATINIT=If(SWATINIT&gt;1,1,SWATINIT)</t>
  </si>
  <si>
    <t>SWATINIT=If(SWATINIT&lt;=SWL,SWL,SWATINIT)</t>
  </si>
  <si>
    <t>SWTRANS=SWATINIT-SWL</t>
  </si>
  <si>
    <t>Параметр</t>
  </si>
  <si>
    <t>Значение</t>
  </si>
  <si>
    <t>Зн.</t>
  </si>
  <si>
    <r>
      <t xml:space="preserve">Tetta, </t>
    </r>
    <r>
      <rPr>
        <sz val="11"/>
        <color theme="1"/>
        <rFont val="Arial"/>
        <family val="2"/>
        <charset val="204"/>
      </rPr>
      <t>°</t>
    </r>
  </si>
  <si>
    <t>№</t>
  </si>
  <si>
    <t>Параметры адаптации
(настроечные параметры)</t>
  </si>
  <si>
    <t>Обозначение</t>
  </si>
  <si>
    <t>Min</t>
  </si>
  <si>
    <t>Max</t>
  </si>
  <si>
    <t>Base case</t>
  </si>
  <si>
    <t>Проводимость "северного" разлома, д.е.</t>
  </si>
  <si>
    <t>$Fault_20</t>
  </si>
  <si>
    <t>Азимут вариограмм, °</t>
  </si>
  <si>
    <t>$Azimuth</t>
  </si>
  <si>
    <t>Главный ранг горизонтальной вариограммы, м</t>
  </si>
  <si>
    <t>$Major</t>
  </si>
  <si>
    <t>Второстепенный ранг горизонтальной вариограммы, м</t>
  </si>
  <si>
    <t>$Minior</t>
  </si>
  <si>
    <t>Ранг вертикальной вариограммы, м</t>
  </si>
  <si>
    <t>$Vertical</t>
  </si>
  <si>
    <t>Глубина зеркала свободной воды, м</t>
  </si>
  <si>
    <t>$FWL</t>
  </si>
  <si>
    <t>Глубина водо-нефтяного контакта, м</t>
  </si>
  <si>
    <t>$OWC</t>
  </si>
  <si>
    <t xml:space="preserve">Значение φ на левой границе зависимости от αPS </t>
  </si>
  <si>
    <t>$gamma_poro</t>
  </si>
  <si>
    <t xml:space="preserve">Значение φ на правой границе зависимости от αPS </t>
  </si>
  <si>
    <t>$beta_poro</t>
  </si>
  <si>
    <t xml:space="preserve">Значение Ln(k) на левой границе зависимости от φ </t>
  </si>
  <si>
    <t>$LN_gamma_perm</t>
  </si>
  <si>
    <t xml:space="preserve">Значение Ln(k) на правой границе зависимости от φ </t>
  </si>
  <si>
    <t>$LN_beta_perm</t>
  </si>
  <si>
    <t>Вертикальная анизотропия проницаемости kv / kh, д.е.</t>
  </si>
  <si>
    <t>$ANI</t>
  </si>
  <si>
    <t>Косинус угла смачиваемости, д.е.</t>
  </si>
  <si>
    <t>$cos_teta</t>
  </si>
  <si>
    <t>Степень уравнения Кори по нефти</t>
  </si>
  <si>
    <t>$Corey_O_W</t>
  </si>
  <si>
    <t>Степень уравнения Кори по воде</t>
  </si>
  <si>
    <t>$Corey_water</t>
  </si>
  <si>
    <t>Концевая точка ОФП по воде Krw при Sorw</t>
  </si>
  <si>
    <t>$Krw_Sorw</t>
  </si>
  <si>
    <t xml:space="preserve">Значение Ln(Sw) на левой границе зависимости от Ln(J) </t>
  </si>
  <si>
    <t>$LN_gamma_sw</t>
  </si>
  <si>
    <t xml:space="preserve">Значение Ln(Sw) на правой границе зависимости от Ln(J) </t>
  </si>
  <si>
    <t>$LN_beta_sw</t>
  </si>
  <si>
    <t xml:space="preserve">Значение Ln(Swl) на правой границе зависимости от Ln(k) </t>
  </si>
  <si>
    <t>$LN_beta_swl</t>
  </si>
  <si>
    <t>Множитель для получения Swcr из Swl</t>
  </si>
  <si>
    <t>$LN_gamma_swcr</t>
  </si>
  <si>
    <t>Sigma, Н/м</t>
  </si>
  <si>
    <t>Density_water, кг/м3</t>
  </si>
  <si>
    <t>Density_oil, кг/м3</t>
  </si>
  <si>
    <t>SOWCR</t>
  </si>
  <si>
    <t>SWCR</t>
  </si>
  <si>
    <t>1.1*SWL</t>
  </si>
  <si>
    <t>Расчет кубов свойств в Property modeling - Calculator</t>
  </si>
  <si>
    <t>NTG=Net_Res</t>
  </si>
  <si>
    <t>PermX=Perm</t>
  </si>
  <si>
    <t>PermY=Perm</t>
  </si>
  <si>
    <t>PermZ=0.2*Perm</t>
  </si>
  <si>
    <t>SWL=-0.048*LN(Perm)+0.5</t>
  </si>
  <si>
    <t>SWCR=1.1*SWL</t>
  </si>
  <si>
    <t>Расчет куба высоты над ЗСВ в Property modeling - Geometrical</t>
  </si>
  <si>
    <t>H_OWC</t>
  </si>
  <si>
    <t>By center of whole cell</t>
  </si>
  <si>
    <t>Method: Above contact</t>
  </si>
  <si>
    <t>Contact: =&gt; Oil water contact</t>
  </si>
  <si>
    <t>FWL, м а.о.</t>
  </si>
  <si>
    <t>Параметры</t>
  </si>
  <si>
    <t>kv/kh</t>
  </si>
  <si>
    <t>Sw_norm</t>
  </si>
  <si>
    <t>Krw</t>
  </si>
  <si>
    <t>Kro</t>
  </si>
  <si>
    <t>Krw_S1</t>
  </si>
  <si>
    <t>Corey_O_W</t>
  </si>
  <si>
    <t>Corey_water</t>
  </si>
  <si>
    <t>Swmin</t>
  </si>
  <si>
    <t>Swcr</t>
  </si>
  <si>
    <t>Sorw</t>
  </si>
  <si>
    <t>Krw_Sorw</t>
  </si>
  <si>
    <t>Kro_Somax</t>
  </si>
  <si>
    <t>Макс. ОФП по воде Krw при Sw=1</t>
  </si>
  <si>
    <t>ОФП по нефти Kro при макс. при So</t>
  </si>
  <si>
    <t>Остаточная нефтенасыщенность</t>
  </si>
  <si>
    <t>Критическая водонасыщенность</t>
  </si>
  <si>
    <t>Связанная водонасыщенность</t>
  </si>
  <si>
    <t>Комментарий</t>
  </si>
  <si>
    <t>ОФП будут масштабироваться на каждую ячейку на основании рассчитанных кубов SWL, SWCR, SOWCR</t>
  </si>
  <si>
    <t>Петрофизические зависимости и прочие данные</t>
  </si>
  <si>
    <t>Расчет ФЕС  в Calculator for "Global well logs"</t>
  </si>
  <si>
    <t>Net_Res=If(a_SP&gt;0.6,1,0)</t>
  </si>
  <si>
    <t>a_SP=1-(SP-SP_min)/(SP_max-SP_min)</t>
  </si>
  <si>
    <t>Poro=0.175*a_SP+0.025</t>
  </si>
  <si>
    <t>Perm=Exp(70*Poro-8.2)</t>
  </si>
  <si>
    <t>SP_min=SP.min</t>
  </si>
  <si>
    <t>SP_max=SP.max</t>
  </si>
  <si>
    <t>Jf=H_FWL*9.81*(1020-850)*Sqrt( PermX*Pow( 10,-15 )/Poro)/(0.025*Cos(85))</t>
  </si>
  <si>
    <t>SWATINIT=If(Jf&lt;1.1,1,SWATINIT)</t>
  </si>
  <si>
    <t>SOWCR=If(Jf&lt;1.1,0,0.25)</t>
  </si>
  <si>
    <t>SWU=IF(Jf&lt;1.1,1,1-SOWCR)</t>
  </si>
  <si>
    <t>SWATINIT=-0.18*LN(Jf)+0.57</t>
  </si>
  <si>
    <t>Sw_scaled</t>
  </si>
  <si>
    <t>Относительные фазовые проницаемости</t>
  </si>
  <si>
    <t>Пример параметров ячейки (свойства из рассчитанных кубов)</t>
  </si>
  <si>
    <t>Истинная проводимость разлома 0.2</t>
  </si>
  <si>
    <t>Poly</t>
  </si>
  <si>
    <t>Vert</t>
  </si>
  <si>
    <t>Polygon for Fault (вспомогательный для создания модели разлома в Models)</t>
  </si>
  <si>
    <t>$LOOP</t>
  </si>
  <si>
    <t>$Fault</t>
  </si>
  <si>
    <t>$OF1_OPR_BHP</t>
  </si>
  <si>
    <t>Координаты скважин</t>
  </si>
  <si>
    <t>Точки для построения структурной поверхности кровли пласта</t>
  </si>
  <si>
    <t>График бурения (запуска скважин)</t>
  </si>
  <si>
    <t>Алгоритм Simplex Optimizer</t>
  </si>
  <si>
    <t>Порог сходимоти 1%</t>
  </si>
  <si>
    <t>Проводимость разлома $Fault от 0 до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</si>
</sst>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222222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/>
      <top/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5" fillId="0" borderId="0"/>
  </cellStyleXfs>
  <cellXfs count="75">
    <xf numFmtId="0" fontId="0" fillId="0" borderId="0" xfId="0"/>
    <xf numFmtId="2" fontId="0" fillId="0" borderId="0" xfId="0" applyNumberFormat="1"/>
    <xf numFmtId="0" fontId="0" fillId="0" borderId="0" xfId="0"/>
    <xf numFmtId="0" fontId="1" fillId="0" borderId="0" xfId="0" applyFont="1" applyAlignment="1">
      <alignment horizontal="center" vertical="center"/>
    </xf>
    <xf numFmtId="2" fontId="0" fillId="0" borderId="0" xfId="0" applyNumberFormat="1" applyFill="1"/>
    <xf numFmtId="0" fontId="0" fillId="0" borderId="0" xfId="0" applyFill="1"/>
    <xf numFmtId="0" fontId="0" fillId="0" borderId="0" xfId="0" applyFont="1"/>
    <xf numFmtId="0" fontId="2" fillId="0" borderId="0" xfId="0" applyFont="1" applyFill="1" applyBorder="1" applyAlignment="1">
      <alignment horizontal="center" vertical="center" wrapText="1" readingOrder="1"/>
    </xf>
    <xf numFmtId="0" fontId="2" fillId="0" borderId="0" xfId="0" applyFont="1" applyFill="1" applyBorder="1" applyAlignment="1">
      <alignment horizontal="left" wrapText="1" readingOrder="1"/>
    </xf>
    <xf numFmtId="0" fontId="2" fillId="0" borderId="0" xfId="0" applyFont="1" applyFill="1" applyBorder="1" applyAlignment="1">
      <alignment horizontal="right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left" wrapText="1" readingOrder="1"/>
    </xf>
    <xf numFmtId="0" fontId="2" fillId="2" borderId="2" xfId="0" applyFont="1" applyFill="1" applyBorder="1" applyAlignment="1">
      <alignment horizontal="right" wrapText="1" readingOrder="1"/>
    </xf>
    <xf numFmtId="0" fontId="2" fillId="0" borderId="2" xfId="0" applyFont="1" applyBorder="1" applyAlignment="1">
      <alignment horizontal="left" wrapText="1" readingOrder="1"/>
    </xf>
    <xf numFmtId="0" fontId="2" fillId="0" borderId="2" xfId="0" applyFont="1" applyBorder="1" applyAlignment="1">
      <alignment horizontal="right" wrapText="1" readingOrder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0" fontId="10" fillId="0" borderId="0" xfId="1" applyFont="1"/>
    <xf numFmtId="0" fontId="10" fillId="0" borderId="0" xfId="1" applyFont="1" applyBorder="1" applyAlignment="1">
      <alignment horizontal="center" vertical="center"/>
    </xf>
    <xf numFmtId="0" fontId="10" fillId="0" borderId="0" xfId="1" applyFont="1" applyBorder="1"/>
    <xf numFmtId="0" fontId="9" fillId="0" borderId="0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165" fontId="10" fillId="0" borderId="0" xfId="1" applyNumberFormat="1" applyFont="1" applyBorder="1"/>
    <xf numFmtId="164" fontId="10" fillId="0" borderId="0" xfId="1" applyNumberFormat="1" applyFont="1" applyBorder="1"/>
    <xf numFmtId="2" fontId="10" fillId="0" borderId="0" xfId="1" applyNumberFormat="1" applyFont="1" applyBorder="1"/>
    <xf numFmtId="0" fontId="10" fillId="0" borderId="0" xfId="1" applyFont="1" applyFill="1"/>
    <xf numFmtId="0" fontId="9" fillId="0" borderId="0" xfId="1" applyFont="1" applyFill="1" applyBorder="1" applyAlignment="1">
      <alignment horizontal="center" vertical="center" wrapText="1"/>
    </xf>
    <xf numFmtId="0" fontId="10" fillId="0" borderId="0" xfId="1" applyFont="1" applyFill="1" applyBorder="1"/>
    <xf numFmtId="166" fontId="10" fillId="0" borderId="0" xfId="1" applyNumberFormat="1" applyFont="1" applyFill="1" applyBorder="1"/>
    <xf numFmtId="165" fontId="10" fillId="0" borderId="0" xfId="1" applyNumberFormat="1" applyFont="1" applyFill="1" applyBorder="1"/>
    <xf numFmtId="0" fontId="10" fillId="0" borderId="0" xfId="1" applyFont="1" applyFill="1" applyBorder="1" applyAlignment="1">
      <alignment vertical="center"/>
    </xf>
    <xf numFmtId="0" fontId="10" fillId="0" borderId="0" xfId="1" applyFont="1" applyFill="1" applyAlignment="1">
      <alignment vertical="center"/>
    </xf>
    <xf numFmtId="0" fontId="2" fillId="0" borderId="3" xfId="0" applyFont="1" applyFill="1" applyBorder="1" applyAlignment="1">
      <alignment horizontal="left" wrapText="1" readingOrder="1"/>
    </xf>
    <xf numFmtId="14" fontId="2" fillId="0" borderId="4" xfId="0" applyNumberFormat="1" applyFont="1" applyFill="1" applyBorder="1" applyAlignment="1">
      <alignment horizontal="right" wrapText="1" readingOrder="1"/>
    </xf>
    <xf numFmtId="0" fontId="3" fillId="0" borderId="5" xfId="0" applyFont="1" applyFill="1" applyBorder="1" applyAlignment="1">
      <alignment horizontal="center" vertical="center" wrapText="1" readingOrder="1"/>
    </xf>
    <xf numFmtId="0" fontId="3" fillId="0" borderId="6" xfId="0" applyFont="1" applyFill="1" applyBorder="1" applyAlignment="1">
      <alignment horizontal="center" vertical="center" wrapText="1" readingOrder="1"/>
    </xf>
    <xf numFmtId="0" fontId="2" fillId="0" borderId="7" xfId="0" applyFont="1" applyFill="1" applyBorder="1" applyAlignment="1">
      <alignment horizontal="left" wrapText="1" readingOrder="1"/>
    </xf>
    <xf numFmtId="14" fontId="2" fillId="0" borderId="8" xfId="0" applyNumberFormat="1" applyFont="1" applyFill="1" applyBorder="1" applyAlignment="1">
      <alignment horizontal="right" wrapText="1" readingOrder="1"/>
    </xf>
    <xf numFmtId="2" fontId="0" fillId="0" borderId="0" xfId="0" applyNumberFormat="1" applyAlignment="1">
      <alignment horizontal="right"/>
    </xf>
    <xf numFmtId="0" fontId="11" fillId="0" borderId="0" xfId="0" applyFont="1"/>
    <xf numFmtId="2" fontId="0" fillId="0" borderId="0" xfId="0" quotePrefix="1" applyNumberFormat="1" applyFill="1"/>
    <xf numFmtId="0" fontId="10" fillId="0" borderId="0" xfId="1" applyFont="1" applyBorder="1" applyAlignment="1">
      <alignment horizontal="left" vertical="center"/>
    </xf>
    <xf numFmtId="0" fontId="10" fillId="0" borderId="0" xfId="1" applyFont="1" applyFill="1" applyBorder="1"/>
    <xf numFmtId="2" fontId="0" fillId="0" borderId="0" xfId="0" applyNumberFormat="1" applyFont="1" applyBorder="1"/>
    <xf numFmtId="0" fontId="10" fillId="0" borderId="0" xfId="1" applyFont="1" applyFill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left"/>
    </xf>
    <xf numFmtId="2" fontId="1" fillId="0" borderId="0" xfId="0" applyNumberFormat="1" applyFont="1" applyFill="1"/>
    <xf numFmtId="0" fontId="0" fillId="0" borderId="0" xfId="0" applyFont="1" applyAlignment="1">
      <alignment horizontal="center" vertical="center"/>
    </xf>
    <xf numFmtId="165" fontId="0" fillId="0" borderId="0" xfId="0" applyNumberFormat="1" applyFont="1"/>
    <xf numFmtId="164" fontId="0" fillId="0" borderId="0" xfId="0" applyNumberFormat="1" applyFont="1"/>
    <xf numFmtId="0" fontId="0" fillId="0" borderId="0" xfId="1" applyFont="1" applyFill="1" applyBorder="1"/>
    <xf numFmtId="0" fontId="0" fillId="0" borderId="0" xfId="1" applyFont="1" applyBorder="1" applyAlignment="1">
      <alignment horizontal="left" vertical="center"/>
    </xf>
    <xf numFmtId="0" fontId="0" fillId="0" borderId="0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1" fillId="0" borderId="0" xfId="0" applyFont="1" applyFill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</cellXfs>
  <cellStyles count="3">
    <cellStyle name="Обычный" xfId="0" builtinId="0"/>
    <cellStyle name="Обычный 2" xfId="2"/>
    <cellStyle name="Обычный 3" xfId="1"/>
  </cellStyles>
  <dxfs count="72">
    <dxf>
      <alignment horizontal="center" vertical="center" textRotation="0" wrapText="0" indent="0" justifyLastLine="0" shrinkToFit="0" readingOrder="0"/>
    </dxf>
    <dxf>
      <numFmt numFmtId="2" formatCode="0.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numFmt numFmtId="164" formatCode="0.0000"/>
    </dxf>
    <dxf>
      <numFmt numFmtId="164" formatCode="0.0000"/>
    </dxf>
    <dxf>
      <numFmt numFmtId="165" formatCode="0.000"/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bgColor auto="1"/>
        </patternFill>
      </fill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164" formatCode="0.0000"/>
    </dxf>
    <dxf>
      <numFmt numFmtId="164" formatCode="0.0000"/>
    </dxf>
    <dxf>
      <numFmt numFmtId="165" formatCode="0.000"/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1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1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numFmt numFmtId="2" formatCode="0.00"/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1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/>
            </a:pPr>
            <a:r>
              <a:rPr lang="ru-RU" sz="1500"/>
              <a:t>Нормированные</a:t>
            </a:r>
            <a:r>
              <a:rPr lang="ru-RU" sz="1500" baseline="0"/>
              <a:t> ОФП</a:t>
            </a:r>
            <a:endParaRPr lang="ru-RU" sz="1500"/>
          </a:p>
        </c:rich>
      </c:tx>
      <c:layout>
        <c:manualLayout>
          <c:xMode val="edge"/>
          <c:yMode val="edge"/>
          <c:x val="0.19696145833333334"/>
          <c:y val="1.14614583333333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672534722222222"/>
          <c:y val="0.1170296836104656"/>
          <c:w val="0.72330347222222235"/>
          <c:h val="0.72067173551730102"/>
        </c:manualLayout>
      </c:layout>
      <c:scatterChart>
        <c:scatterStyle val="lineMarker"/>
        <c:varyColors val="0"/>
        <c:ser>
          <c:idx val="0"/>
          <c:order val="0"/>
          <c:tx>
            <c:strRef>
              <c:f>ОФП!$G$4</c:f>
              <c:strCache>
                <c:ptCount val="1"/>
                <c:pt idx="0">
                  <c:v>Krw</c:v>
                </c:pt>
              </c:strCache>
            </c:strRef>
          </c:tx>
          <c:spPr>
            <a:ln w="12700">
              <a:solidFill>
                <a:srgbClr val="0066FF"/>
              </a:solidFill>
            </a:ln>
          </c:spPr>
          <c:marker>
            <c:symbol val="circle"/>
            <c:size val="3"/>
            <c:spPr>
              <a:solidFill>
                <a:srgbClr val="0066FF"/>
              </a:solidFill>
              <a:ln>
                <a:noFill/>
              </a:ln>
            </c:spPr>
          </c:marker>
          <c:xVal>
            <c:numRef>
              <c:f>ОФП!$F$5:$F$24</c:f>
              <c:numCache>
                <c:formatCode>0.000</c:formatCode>
                <c:ptCount val="20"/>
                <c:pt idx="0">
                  <c:v>0</c:v>
                </c:pt>
                <c:pt idx="1">
                  <c:v>6.6000000000000003E-2</c:v>
                </c:pt>
                <c:pt idx="2">
                  <c:v>0.11</c:v>
                </c:pt>
                <c:pt idx="3">
                  <c:v>0.16500000000000001</c:v>
                </c:pt>
                <c:pt idx="4">
                  <c:v>0.22</c:v>
                </c:pt>
                <c:pt idx="5">
                  <c:v>0.27500000000000002</c:v>
                </c:pt>
                <c:pt idx="6">
                  <c:v>0.33</c:v>
                </c:pt>
                <c:pt idx="7">
                  <c:v>0.38500000000000001</c:v>
                </c:pt>
                <c:pt idx="8">
                  <c:v>0.44</c:v>
                </c:pt>
                <c:pt idx="9">
                  <c:v>0.495</c:v>
                </c:pt>
                <c:pt idx="10">
                  <c:v>0.55000000000000004</c:v>
                </c:pt>
                <c:pt idx="11">
                  <c:v>0.60499999999999998</c:v>
                </c:pt>
                <c:pt idx="12">
                  <c:v>0.66</c:v>
                </c:pt>
                <c:pt idx="13">
                  <c:v>0.71499999999999997</c:v>
                </c:pt>
                <c:pt idx="14">
                  <c:v>0.77</c:v>
                </c:pt>
                <c:pt idx="15">
                  <c:v>0.82499999999999996</c:v>
                </c:pt>
                <c:pt idx="16">
                  <c:v>0.88</c:v>
                </c:pt>
                <c:pt idx="17">
                  <c:v>0.93500000000000005</c:v>
                </c:pt>
                <c:pt idx="18">
                  <c:v>0.99</c:v>
                </c:pt>
                <c:pt idx="19">
                  <c:v>1</c:v>
                </c:pt>
              </c:numCache>
            </c:numRef>
          </c:xVal>
          <c:yVal>
            <c:numRef>
              <c:f>ОФП!$G$5:$G$24</c:f>
              <c:numCache>
                <c:formatCode>0.0000</c:formatCode>
                <c:ptCount val="20"/>
                <c:pt idx="0">
                  <c:v>0</c:v>
                </c:pt>
                <c:pt idx="1">
                  <c:v>2.7151168760458772E-2</c:v>
                </c:pt>
                <c:pt idx="2">
                  <c:v>5.0119534498230908E-2</c:v>
                </c:pt>
                <c:pt idx="3">
                  <c:v>8.152983052335093E-2</c:v>
                </c:pt>
                <c:pt idx="4">
                  <c:v>0.11514445366266995</c:v>
                </c:pt>
                <c:pt idx="5">
                  <c:v>0.15049949376400096</c:v>
                </c:pt>
                <c:pt idx="6">
                  <c:v>0.18730636441072054</c:v>
                </c:pt>
                <c:pt idx="7">
                  <c:v>0.22536614809988401</c:v>
                </c:pt>
                <c:pt idx="8">
                  <c:v>0.26453248901868254</c:v>
                </c:pt>
                <c:pt idx="9">
                  <c:v>0.30469269715364344</c:v>
                </c:pt>
                <c:pt idx="10">
                  <c:v>0.34575704182918893</c:v>
                </c:pt>
                <c:pt idx="11">
                  <c:v>0.3876522027347673</c:v>
                </c:pt>
                <c:pt idx="12">
                  <c:v>0.4303170253581397</c:v>
                </c:pt>
                <c:pt idx="13">
                  <c:v>0.47369964216343424</c:v>
                </c:pt>
                <c:pt idx="14">
                  <c:v>0.51775544718870992</c:v>
                </c:pt>
                <c:pt idx="15">
                  <c:v>0.56244562733486581</c:v>
                </c:pt>
                <c:pt idx="16">
                  <c:v>0.60773606995806373</c:v>
                </c:pt>
                <c:pt idx="17">
                  <c:v>0.65359653258908801</c:v>
                </c:pt>
                <c:pt idx="18">
                  <c:v>0.7</c:v>
                </c:pt>
                <c:pt idx="1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ОФП!$H$4</c:f>
              <c:strCache>
                <c:ptCount val="1"/>
                <c:pt idx="0">
                  <c:v>Kro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ОФП!$F$5:$F$24</c:f>
              <c:numCache>
                <c:formatCode>0.000</c:formatCode>
                <c:ptCount val="20"/>
                <c:pt idx="0">
                  <c:v>0</c:v>
                </c:pt>
                <c:pt idx="1">
                  <c:v>6.6000000000000003E-2</c:v>
                </c:pt>
                <c:pt idx="2">
                  <c:v>0.11</c:v>
                </c:pt>
                <c:pt idx="3">
                  <c:v>0.16500000000000001</c:v>
                </c:pt>
                <c:pt idx="4">
                  <c:v>0.22</c:v>
                </c:pt>
                <c:pt idx="5">
                  <c:v>0.27500000000000002</c:v>
                </c:pt>
                <c:pt idx="6">
                  <c:v>0.33</c:v>
                </c:pt>
                <c:pt idx="7">
                  <c:v>0.38500000000000001</c:v>
                </c:pt>
                <c:pt idx="8">
                  <c:v>0.44</c:v>
                </c:pt>
                <c:pt idx="9">
                  <c:v>0.495</c:v>
                </c:pt>
                <c:pt idx="10">
                  <c:v>0.55000000000000004</c:v>
                </c:pt>
                <c:pt idx="11">
                  <c:v>0.60499999999999998</c:v>
                </c:pt>
                <c:pt idx="12">
                  <c:v>0.66</c:v>
                </c:pt>
                <c:pt idx="13">
                  <c:v>0.71499999999999997</c:v>
                </c:pt>
                <c:pt idx="14">
                  <c:v>0.77</c:v>
                </c:pt>
                <c:pt idx="15">
                  <c:v>0.82499999999999996</c:v>
                </c:pt>
                <c:pt idx="16">
                  <c:v>0.88</c:v>
                </c:pt>
                <c:pt idx="17">
                  <c:v>0.93500000000000005</c:v>
                </c:pt>
                <c:pt idx="18">
                  <c:v>0.99</c:v>
                </c:pt>
                <c:pt idx="19">
                  <c:v>1</c:v>
                </c:pt>
              </c:numCache>
            </c:numRef>
          </c:xVal>
          <c:yVal>
            <c:numRef>
              <c:f>ОФП!$H$5:$H$24</c:f>
              <c:numCache>
                <c:formatCode>0.0000</c:formatCode>
                <c:ptCount val="20"/>
                <c:pt idx="0">
                  <c:v>1</c:v>
                </c:pt>
                <c:pt idx="1">
                  <c:v>0.70824559670781906</c:v>
                </c:pt>
                <c:pt idx="2">
                  <c:v>0.55492895730664349</c:v>
                </c:pt>
                <c:pt idx="3">
                  <c:v>0.40187757201646074</c:v>
                </c:pt>
                <c:pt idx="4">
                  <c:v>0.28462802079628785</c:v>
                </c:pt>
                <c:pt idx="5">
                  <c:v>0.19649623617673459</c:v>
                </c:pt>
                <c:pt idx="6">
                  <c:v>0.13168724279835389</c:v>
                </c:pt>
                <c:pt idx="7">
                  <c:v>8.523165083235959E-2</c:v>
                </c:pt>
                <c:pt idx="8">
                  <c:v>5.2922149401344661E-2</c:v>
                </c:pt>
                <c:pt idx="9">
                  <c:v>3.125E-2</c:v>
                </c:pt>
                <c:pt idx="10">
                  <c:v>1.7341529915832609E-2</c:v>
                </c:pt>
                <c:pt idx="11">
                  <c:v>8.894625649884004E-3</c:v>
                </c:pt>
                <c:pt idx="12">
                  <c:v>4.1152263374485548E-3</c:v>
                </c:pt>
                <c:pt idx="13">
                  <c:v>1.6538171687920206E-3</c:v>
                </c:pt>
                <c:pt idx="14">
                  <c:v>5.4192280986976903E-4</c:v>
                </c:pt>
                <c:pt idx="15">
                  <c:v>1.286008230452678E-4</c:v>
                </c:pt>
                <c:pt idx="16">
                  <c:v>1.6935087808430238E-5</c:v>
                </c:pt>
                <c:pt idx="17">
                  <c:v>5.292214940134423E-7</c:v>
                </c:pt>
                <c:pt idx="18">
                  <c:v>0</c:v>
                </c:pt>
                <c:pt idx="19">
                  <c:v>-1.051535712813384E-10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65536"/>
        <c:axId val="128066112"/>
      </c:scatterChart>
      <c:valAx>
        <c:axId val="128065536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Sw, </a:t>
                </a:r>
                <a:r>
                  <a:rPr lang="ru-RU" sz="1100"/>
                  <a:t>д.е.</a:t>
                </a:r>
              </a:p>
            </c:rich>
          </c:tx>
          <c:layout>
            <c:manualLayout>
              <c:xMode val="edge"/>
              <c:yMode val="edge"/>
              <c:x val="0.44694136542133933"/>
              <c:y val="0.91812798471824264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128066112"/>
        <c:crosses val="autoZero"/>
        <c:crossBetween val="midCat"/>
        <c:majorUnit val="0.2"/>
      </c:valAx>
      <c:valAx>
        <c:axId val="128066112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ru-RU" sz="1100"/>
                  <a:t>ОФП, д.е.</a:t>
                </a:r>
              </a:p>
            </c:rich>
          </c:tx>
          <c:layout>
            <c:manualLayout>
              <c:xMode val="edge"/>
              <c:yMode val="edge"/>
              <c:x val="1.2317013888888889E-2"/>
              <c:y val="0.37812881944444454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128065536"/>
        <c:crosses val="autoZero"/>
        <c:crossBetween val="midCat"/>
        <c:majorUnit val="0.2"/>
        <c:minorUnit val="5.000000000000001E-2"/>
      </c:valAx>
    </c:plotArea>
    <c:legend>
      <c:legendPos val="r"/>
      <c:layout>
        <c:manualLayout>
          <c:xMode val="edge"/>
          <c:yMode val="edge"/>
          <c:x val="0.68825381944444441"/>
          <c:y val="0.14086111111111113"/>
          <c:w val="0.21070000000000005"/>
          <c:h val="0.11795320713850595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/>
            </a:pPr>
            <a:r>
              <a:rPr lang="ru-RU" sz="1500"/>
              <a:t>Масштабированные</a:t>
            </a:r>
            <a:r>
              <a:rPr lang="ru-RU" sz="1500" baseline="0"/>
              <a:t> ОФП</a:t>
            </a:r>
            <a:endParaRPr lang="ru-RU" sz="1500"/>
          </a:p>
        </c:rich>
      </c:tx>
      <c:layout>
        <c:manualLayout>
          <c:xMode val="edge"/>
          <c:yMode val="edge"/>
          <c:x val="0.14845451388888889"/>
          <c:y val="1.14614583333333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672534722222222"/>
          <c:y val="0.1170296836104656"/>
          <c:w val="0.72330347222222235"/>
          <c:h val="0.72067173551730102"/>
        </c:manualLayout>
      </c:layout>
      <c:scatterChart>
        <c:scatterStyle val="lineMarker"/>
        <c:varyColors val="0"/>
        <c:ser>
          <c:idx val="0"/>
          <c:order val="0"/>
          <c:tx>
            <c:strRef>
              <c:f>ОФП!$K$4</c:f>
              <c:strCache>
                <c:ptCount val="1"/>
                <c:pt idx="0">
                  <c:v>Krw</c:v>
                </c:pt>
              </c:strCache>
            </c:strRef>
          </c:tx>
          <c:spPr>
            <a:ln w="12700">
              <a:solidFill>
                <a:srgbClr val="0066FF"/>
              </a:solidFill>
            </a:ln>
          </c:spPr>
          <c:marker>
            <c:symbol val="circle"/>
            <c:size val="3"/>
            <c:spPr>
              <a:solidFill>
                <a:srgbClr val="0066FF"/>
              </a:solidFill>
              <a:ln>
                <a:noFill/>
              </a:ln>
            </c:spPr>
          </c:marker>
          <c:xVal>
            <c:numRef>
              <c:f>ОФП!$J$5:$J$24</c:f>
              <c:numCache>
                <c:formatCode>0.000</c:formatCode>
                <c:ptCount val="20"/>
                <c:pt idx="0">
                  <c:v>0.3</c:v>
                </c:pt>
                <c:pt idx="1">
                  <c:v>0.32969999999999999</c:v>
                </c:pt>
                <c:pt idx="2">
                  <c:v>0.34949999999999998</c:v>
                </c:pt>
                <c:pt idx="3">
                  <c:v>0.37424999999999997</c:v>
                </c:pt>
                <c:pt idx="4">
                  <c:v>0.39900000000000002</c:v>
                </c:pt>
                <c:pt idx="5">
                  <c:v>0.42375000000000002</c:v>
                </c:pt>
                <c:pt idx="6">
                  <c:v>0.44850000000000001</c:v>
                </c:pt>
                <c:pt idx="7">
                  <c:v>0.47325</c:v>
                </c:pt>
                <c:pt idx="8">
                  <c:v>0.498</c:v>
                </c:pt>
                <c:pt idx="9">
                  <c:v>0.52275000000000005</c:v>
                </c:pt>
                <c:pt idx="10">
                  <c:v>0.54749999999999999</c:v>
                </c:pt>
                <c:pt idx="11">
                  <c:v>0.57224999999999993</c:v>
                </c:pt>
                <c:pt idx="12">
                  <c:v>0.59699999999999998</c:v>
                </c:pt>
                <c:pt idx="13">
                  <c:v>0.62175000000000002</c:v>
                </c:pt>
                <c:pt idx="14">
                  <c:v>0.64650000000000007</c:v>
                </c:pt>
                <c:pt idx="15">
                  <c:v>0.6712499999999999</c:v>
                </c:pt>
                <c:pt idx="16">
                  <c:v>0.69599999999999995</c:v>
                </c:pt>
                <c:pt idx="17">
                  <c:v>0.72075</c:v>
                </c:pt>
                <c:pt idx="18">
                  <c:v>0.74550000000000005</c:v>
                </c:pt>
                <c:pt idx="19">
                  <c:v>0.75</c:v>
                </c:pt>
              </c:numCache>
            </c:numRef>
          </c:xVal>
          <c:yVal>
            <c:numRef>
              <c:f>ОФП!$K$5:$K$24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5.0119534498230908E-2</c:v>
                </c:pt>
                <c:pt idx="3">
                  <c:v>8.152983052335093E-2</c:v>
                </c:pt>
                <c:pt idx="4">
                  <c:v>0.11514445366266995</c:v>
                </c:pt>
                <c:pt idx="5">
                  <c:v>0.15049949376400096</c:v>
                </c:pt>
                <c:pt idx="6">
                  <c:v>0.18730636441072054</c:v>
                </c:pt>
                <c:pt idx="7">
                  <c:v>0.22536614809988401</c:v>
                </c:pt>
                <c:pt idx="8">
                  <c:v>0.26453248901868254</c:v>
                </c:pt>
                <c:pt idx="9">
                  <c:v>0.30469269715364344</c:v>
                </c:pt>
                <c:pt idx="10">
                  <c:v>0.34575704182918893</c:v>
                </c:pt>
                <c:pt idx="11">
                  <c:v>0.3876522027347673</c:v>
                </c:pt>
                <c:pt idx="12">
                  <c:v>0.4303170253581397</c:v>
                </c:pt>
                <c:pt idx="13">
                  <c:v>0.47369964216343424</c:v>
                </c:pt>
                <c:pt idx="14">
                  <c:v>0.51775544718870992</c:v>
                </c:pt>
                <c:pt idx="15">
                  <c:v>0.56244562733486581</c:v>
                </c:pt>
                <c:pt idx="16">
                  <c:v>0.60773606995806373</c:v>
                </c:pt>
                <c:pt idx="17">
                  <c:v>0.65359653258908801</c:v>
                </c:pt>
                <c:pt idx="18">
                  <c:v>0.7</c:v>
                </c:pt>
                <c:pt idx="1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ОФП!$L$4</c:f>
              <c:strCache>
                <c:ptCount val="1"/>
                <c:pt idx="0">
                  <c:v>Kro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ОФП!$J$5:$J$24</c:f>
              <c:numCache>
                <c:formatCode>0.000</c:formatCode>
                <c:ptCount val="20"/>
                <c:pt idx="0">
                  <c:v>0.3</c:v>
                </c:pt>
                <c:pt idx="1">
                  <c:v>0.32969999999999999</c:v>
                </c:pt>
                <c:pt idx="2">
                  <c:v>0.34949999999999998</c:v>
                </c:pt>
                <c:pt idx="3">
                  <c:v>0.37424999999999997</c:v>
                </c:pt>
                <c:pt idx="4">
                  <c:v>0.39900000000000002</c:v>
                </c:pt>
                <c:pt idx="5">
                  <c:v>0.42375000000000002</c:v>
                </c:pt>
                <c:pt idx="6">
                  <c:v>0.44850000000000001</c:v>
                </c:pt>
                <c:pt idx="7">
                  <c:v>0.47325</c:v>
                </c:pt>
                <c:pt idx="8">
                  <c:v>0.498</c:v>
                </c:pt>
                <c:pt idx="9">
                  <c:v>0.52275000000000005</c:v>
                </c:pt>
                <c:pt idx="10">
                  <c:v>0.54749999999999999</c:v>
                </c:pt>
                <c:pt idx="11">
                  <c:v>0.57224999999999993</c:v>
                </c:pt>
                <c:pt idx="12">
                  <c:v>0.59699999999999998</c:v>
                </c:pt>
                <c:pt idx="13">
                  <c:v>0.62175000000000002</c:v>
                </c:pt>
                <c:pt idx="14">
                  <c:v>0.64650000000000007</c:v>
                </c:pt>
                <c:pt idx="15">
                  <c:v>0.6712499999999999</c:v>
                </c:pt>
                <c:pt idx="16">
                  <c:v>0.69599999999999995</c:v>
                </c:pt>
                <c:pt idx="17">
                  <c:v>0.72075</c:v>
                </c:pt>
                <c:pt idx="18">
                  <c:v>0.74550000000000005</c:v>
                </c:pt>
                <c:pt idx="19">
                  <c:v>0.75</c:v>
                </c:pt>
              </c:numCache>
            </c:numRef>
          </c:xVal>
          <c:yVal>
            <c:numRef>
              <c:f>ОФП!$L$5:$L$24</c:f>
              <c:numCache>
                <c:formatCode>0.0000</c:formatCode>
                <c:ptCount val="20"/>
                <c:pt idx="0">
                  <c:v>1</c:v>
                </c:pt>
                <c:pt idx="1">
                  <c:v>0.70824559670781906</c:v>
                </c:pt>
                <c:pt idx="2">
                  <c:v>0.55492895730664349</c:v>
                </c:pt>
                <c:pt idx="3">
                  <c:v>0.40187757201646074</c:v>
                </c:pt>
                <c:pt idx="4">
                  <c:v>0.28462802079628785</c:v>
                </c:pt>
                <c:pt idx="5">
                  <c:v>0.19649623617673459</c:v>
                </c:pt>
                <c:pt idx="6">
                  <c:v>0.13168724279835389</c:v>
                </c:pt>
                <c:pt idx="7">
                  <c:v>8.523165083235959E-2</c:v>
                </c:pt>
                <c:pt idx="8">
                  <c:v>5.2922149401344661E-2</c:v>
                </c:pt>
                <c:pt idx="9">
                  <c:v>3.125E-2</c:v>
                </c:pt>
                <c:pt idx="10">
                  <c:v>1.7341529915832609E-2</c:v>
                </c:pt>
                <c:pt idx="11">
                  <c:v>8.894625649884004E-3</c:v>
                </c:pt>
                <c:pt idx="12">
                  <c:v>4.1152263374485548E-3</c:v>
                </c:pt>
                <c:pt idx="13">
                  <c:v>1.6538171687920206E-3</c:v>
                </c:pt>
                <c:pt idx="14">
                  <c:v>5.4192280986976903E-4</c:v>
                </c:pt>
                <c:pt idx="15">
                  <c:v>1.286008230452678E-4</c:v>
                </c:pt>
                <c:pt idx="16">
                  <c:v>1.6935087808430238E-5</c:v>
                </c:pt>
                <c:pt idx="17">
                  <c:v>5.292214940134423E-7</c:v>
                </c:pt>
                <c:pt idx="18">
                  <c:v>0</c:v>
                </c:pt>
                <c:pt idx="19">
                  <c:v>-1.051535712813384E-10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68992"/>
        <c:axId val="128069568"/>
      </c:scatterChart>
      <c:valAx>
        <c:axId val="128068992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Sw, </a:t>
                </a:r>
                <a:r>
                  <a:rPr lang="ru-RU" sz="1100"/>
                  <a:t>д.е.</a:t>
                </a:r>
              </a:p>
            </c:rich>
          </c:tx>
          <c:layout>
            <c:manualLayout>
              <c:xMode val="edge"/>
              <c:yMode val="edge"/>
              <c:x val="0.44694136542133933"/>
              <c:y val="0.91812798471824264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128069568"/>
        <c:crosses val="autoZero"/>
        <c:crossBetween val="midCat"/>
        <c:majorUnit val="0.2"/>
      </c:valAx>
      <c:valAx>
        <c:axId val="128069568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ru-RU" sz="1100"/>
                  <a:t>ОФП, д.е.</a:t>
                </a:r>
              </a:p>
            </c:rich>
          </c:tx>
          <c:layout>
            <c:manualLayout>
              <c:xMode val="edge"/>
              <c:yMode val="edge"/>
              <c:x val="1.2317013888888889E-2"/>
              <c:y val="0.37812881944444454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128068992"/>
        <c:crosses val="autoZero"/>
        <c:crossBetween val="midCat"/>
        <c:majorUnit val="0.2"/>
        <c:minorUnit val="5.000000000000001E-2"/>
      </c:valAx>
    </c:plotArea>
    <c:legend>
      <c:legendPos val="r"/>
      <c:layout>
        <c:manualLayout>
          <c:xMode val="edge"/>
          <c:yMode val="edge"/>
          <c:x val="0.21641354166666663"/>
          <c:y val="0.1408611111111111"/>
          <c:w val="0.1930611111111111"/>
          <c:h val="0.11795320713850595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/>
            </a:pPr>
            <a:r>
              <a:rPr lang="ru-RU" sz="1300"/>
              <a:t>Целевая</a:t>
            </a:r>
            <a:r>
              <a:rPr lang="ru-RU" sz="1300" baseline="0"/>
              <a:t> функция</a:t>
            </a:r>
            <a:endParaRPr lang="en-US" sz="1300"/>
          </a:p>
        </c:rich>
      </c:tx>
      <c:layout>
        <c:manualLayout>
          <c:xMode val="edge"/>
          <c:yMode val="edge"/>
          <c:x val="0.31493827029284599"/>
          <c:y val="1.2638230647709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771422711695081"/>
          <c:y val="0.15846798771006701"/>
          <c:w val="0.7636628734467038"/>
          <c:h val="0.64401736512793717"/>
        </c:manualLayout>
      </c:layout>
      <c:scatterChart>
        <c:scatterStyle val="lineMarker"/>
        <c:varyColors val="0"/>
        <c:ser>
          <c:idx val="0"/>
          <c:order val="0"/>
          <c:tx>
            <c:v>OF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Адаптация!$B$3:$B$16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Адаптация!$D$3:$D$16</c:f>
              <c:numCache>
                <c:formatCode>0.00</c:formatCode>
                <c:ptCount val="14"/>
                <c:pt idx="0">
                  <c:v>98.661829209999993</c:v>
                </c:pt>
                <c:pt idx="1">
                  <c:v>96.899764309999995</c:v>
                </c:pt>
                <c:pt idx="2">
                  <c:v>751.61132406000002</c:v>
                </c:pt>
                <c:pt idx="3">
                  <c:v>98.006497839999994</c:v>
                </c:pt>
                <c:pt idx="4">
                  <c:v>98.342943629999994</c:v>
                </c:pt>
                <c:pt idx="5">
                  <c:v>97.53968544</c:v>
                </c:pt>
                <c:pt idx="6">
                  <c:v>96.412928219999998</c:v>
                </c:pt>
                <c:pt idx="7">
                  <c:v>96.467499660000001</c:v>
                </c:pt>
                <c:pt idx="8">
                  <c:v>97.213250790000004</c:v>
                </c:pt>
                <c:pt idx="9">
                  <c:v>96.214278070000006</c:v>
                </c:pt>
                <c:pt idx="10">
                  <c:v>96.251759649999997</c:v>
                </c:pt>
                <c:pt idx="11">
                  <c:v>96.344272570000001</c:v>
                </c:pt>
                <c:pt idx="12">
                  <c:v>96.169842000000003</c:v>
                </c:pt>
                <c:pt idx="13">
                  <c:v>96.176803100000001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6672"/>
        <c:axId val="128517248"/>
      </c:scatterChart>
      <c:valAx>
        <c:axId val="1285166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Итерация</a:t>
                </a:r>
              </a:p>
            </c:rich>
          </c:tx>
          <c:layout>
            <c:manualLayout>
              <c:xMode val="edge"/>
              <c:yMode val="edge"/>
              <c:x val="0.4539096055681256"/>
              <c:y val="0.878641141421303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517248"/>
        <c:crosses val="autoZero"/>
        <c:crossBetween val="midCat"/>
      </c:valAx>
      <c:valAx>
        <c:axId val="128517248"/>
        <c:scaling>
          <c:orientation val="minMax"/>
          <c:max val="9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OF1_OPR_BHP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2959426803167818E-3"/>
              <c:y val="0.25508925128434773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28516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644672080409331"/>
          <c:y val="0.18279906954758618"/>
          <c:w val="0.10855328637695263"/>
          <c:h val="0.10730405144854525"/>
        </c:manualLayout>
      </c:layout>
      <c:overlay val="1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/>
            </a:pPr>
            <a:r>
              <a:rPr lang="ru-RU" sz="1300"/>
              <a:t>Проводимость разлома</a:t>
            </a:r>
            <a:endParaRPr lang="en-US" sz="1300"/>
          </a:p>
        </c:rich>
      </c:tx>
      <c:layout>
        <c:manualLayout>
          <c:xMode val="edge"/>
          <c:yMode val="edge"/>
          <c:x val="0.26751464287078686"/>
          <c:y val="1.2638230647709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771422711695081"/>
          <c:y val="0.15846798771006701"/>
          <c:w val="0.7636628734467038"/>
          <c:h val="0.64401736512793717"/>
        </c:manualLayout>
      </c:layout>
      <c:scatterChart>
        <c:scatterStyle val="lineMarker"/>
        <c:varyColors val="0"/>
        <c:ser>
          <c:idx val="0"/>
          <c:order val="0"/>
          <c:tx>
            <c:v>$Fault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Адаптация!$B$3:$B$16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Адаптация!$C$3:$C$16</c:f>
              <c:numCache>
                <c:formatCode>0.000</c:formatCode>
                <c:ptCount val="14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0.375</c:v>
                </c:pt>
                <c:pt idx="4">
                  <c:v>0.125</c:v>
                </c:pt>
                <c:pt idx="5">
                  <c:v>0.3125</c:v>
                </c:pt>
                <c:pt idx="6">
                  <c:v>0.1875</c:v>
                </c:pt>
                <c:pt idx="7">
                  <c:v>0.21875</c:v>
                </c:pt>
                <c:pt idx="8">
                  <c:v>0.15625</c:v>
                </c:pt>
                <c:pt idx="9">
                  <c:v>0.203125</c:v>
                </c:pt>
                <c:pt idx="10">
                  <c:v>0.1953125</c:v>
                </c:pt>
                <c:pt idx="11">
                  <c:v>0.2109375</c:v>
                </c:pt>
                <c:pt idx="12">
                  <c:v>0.19921875</c:v>
                </c:pt>
                <c:pt idx="13">
                  <c:v>0.20117188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9552"/>
        <c:axId val="128521280"/>
      </c:scatterChart>
      <c:valAx>
        <c:axId val="1285195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Итерация</a:t>
                </a:r>
              </a:p>
            </c:rich>
          </c:tx>
          <c:layout>
            <c:manualLayout>
              <c:xMode val="edge"/>
              <c:yMode val="edge"/>
              <c:x val="0.4539096055681256"/>
              <c:y val="0.878641141421303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521280"/>
        <c:crosses val="autoZero"/>
        <c:crossBetween val="midCat"/>
      </c:valAx>
      <c:valAx>
        <c:axId val="128521280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Проводимость</a:t>
                </a:r>
                <a:r>
                  <a:rPr lang="ru-RU" baseline="0"/>
                  <a:t> разлома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8239856700791954E-2"/>
              <c:y val="7.9318333333333338E-2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2851955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75807917936155922"/>
          <c:y val="0.18279906954758618"/>
          <c:w val="0.16692082781948689"/>
          <c:h val="0.10730405144854525"/>
        </c:manualLayout>
      </c:layout>
      <c:overlay val="1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57151</xdr:colOff>
      <xdr:row>24</xdr:row>
      <xdr:rowOff>171585</xdr:rowOff>
    </xdr:from>
    <xdr:ext cx="1657350" cy="5621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47651" y="4753110"/>
              <a:ext cx="1657350" cy="562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𝐽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𝑓</m:t>
                        </m:r>
                      </m:sub>
                    </m:sSub>
                    <m:r>
                      <a:rPr lang="en-US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∆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𝜌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𝑔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∆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h</m:t>
                        </m:r>
                        <m:rad>
                          <m:radPr>
                            <m:degHide m:val="on"/>
                            <m:ctrlPr>
                              <a:rPr lang="en-US" sz="1400" b="0" i="1">
                                <a:latin typeface="Cambria Math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type m:val="lin"/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num>
                              <m:den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𝜑</m:t>
                                </m:r>
                              </m:den>
                            </m:f>
                          </m:e>
                        </m:rad>
                      </m:num>
                      <m:den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𝜎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𝑐𝑜𝑠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𝜃</m:t>
                        </m:r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47651" y="4753110"/>
              <a:ext cx="1657350" cy="562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</a:rPr>
                <a:t>𝐽_𝑓=(</a:t>
              </a:r>
              <a:r>
                <a:rPr lang="en-US" sz="1400" b="0" i="0">
                  <a:latin typeface="Cambria Math"/>
                  <a:ea typeface="Cambria Math"/>
                </a:rPr>
                <a:t>∆𝜌𝑔∆ℎ√(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𝑘∕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𝜑))/</a:t>
              </a:r>
              <a:r>
                <a:rPr lang="en-US" sz="1400" b="0" i="0">
                  <a:latin typeface="Cambria Math"/>
                  <a:ea typeface="Cambria Math"/>
                </a:rPr>
                <a:t>𝜎𝑐𝑜𝑠𝜃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</xdr:col>
      <xdr:colOff>57150</xdr:colOff>
      <xdr:row>18</xdr:row>
      <xdr:rowOff>47625</xdr:rowOff>
    </xdr:from>
    <xdr:ext cx="197167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247650" y="3476625"/>
              <a:ext cx="19716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  <a:ea typeface="Cambria Math"/>
                      </a:rPr>
                      <m:t>𝜑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0.175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𝛼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𝑆𝑃</m:t>
                        </m:r>
                      </m:sub>
                    </m:sSub>
                    <m:r>
                      <a:rPr lang="en-US" sz="1400" b="0" i="1">
                        <a:latin typeface="Cambria Math"/>
                        <a:ea typeface="Cambria Math"/>
                      </a:rPr>
                      <m:t>+0.025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247650" y="3476625"/>
              <a:ext cx="19716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  <a:ea typeface="Cambria Math"/>
                </a:rPr>
                <a:t>𝜑=〖0.175𝛼〗_𝑆𝑃+0.025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</xdr:col>
      <xdr:colOff>57150</xdr:colOff>
      <xdr:row>20</xdr:row>
      <xdr:rowOff>92120</xdr:rowOff>
    </xdr:from>
    <xdr:ext cx="155257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247650" y="3902120"/>
              <a:ext cx="15525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400" b="0" i="1">
                            <a:latin typeface="Cambria Math"/>
                            <a:ea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b="0" i="0">
                            <a:latin typeface="Cambria Math"/>
                            <a:ea typeface="Cambria Math"/>
                          </a:rPr>
                          <m:t>ln</m:t>
                        </m:r>
                      </m:fName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𝑘</m:t>
                        </m:r>
                      </m:e>
                    </m:func>
                    <m:r>
                      <a:rPr lang="en-US" sz="1400" b="0" i="1">
                        <a:latin typeface="Cambria Math"/>
                        <a:ea typeface="Cambria Math"/>
                      </a:rPr>
                      <m:t>=70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𝜑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−8.2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247650" y="3902120"/>
              <a:ext cx="15525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  <a:ea typeface="Cambria Math"/>
                </a:rPr>
                <a:t>ln⁡𝑘=70𝜑−8.2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</xdr:col>
      <xdr:colOff>57150</xdr:colOff>
      <xdr:row>22</xdr:row>
      <xdr:rowOff>127090</xdr:rowOff>
    </xdr:from>
    <xdr:ext cx="20955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247650" y="4327615"/>
              <a:ext cx="20955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400" b="0" i="1">
                            <a:latin typeface="Cambria Math"/>
                            <a:ea typeface="Cambria Math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en-US" sz="14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𝑤𝑐</m:t>
                            </m:r>
                          </m:sub>
                        </m:s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=</m:t>
                        </m:r>
                        <m:r>
                          <a:rPr lang="en-US" sz="1400" b="0" i="0">
                            <a:latin typeface="Cambria Math"/>
                            <a:ea typeface="Cambria Math"/>
                          </a:rPr>
                          <m:t>−0.048</m:t>
                        </m:r>
                        <m:r>
                          <m:rPr>
                            <m:sty m:val="p"/>
                          </m:rPr>
                          <a:rPr lang="en-US" sz="1400" b="0" i="0">
                            <a:latin typeface="Cambria Math"/>
                            <a:ea typeface="Cambria Math"/>
                          </a:rPr>
                          <m:t>ln</m:t>
                        </m:r>
                      </m:fName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𝑘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+0.5</m:t>
                        </m:r>
                      </m:e>
                    </m:func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247650" y="4327615"/>
              <a:ext cx="20955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  <a:ea typeface="Cambria Math"/>
                </a:rPr>
                <a:t>〖𝑆_𝑤𝑐=−0.048ln〗⁡〖𝑘+0.5〗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</xdr:col>
      <xdr:colOff>57150</xdr:colOff>
      <xdr:row>28</xdr:row>
      <xdr:rowOff>85725</xdr:rowOff>
    </xdr:from>
    <xdr:ext cx="1971675" cy="3253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247650" y="5429250"/>
              <a:ext cx="1971675" cy="3253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400" b="0" i="1">
                            <a:latin typeface="Cambria Math"/>
                            <a:ea typeface="Cambria Math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en-US" sz="14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𝑤</m:t>
                            </m:r>
                          </m:sub>
                        </m:s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=</m:t>
                        </m:r>
                        <m:r>
                          <a:rPr lang="en-US" sz="1400" b="0" i="0">
                            <a:latin typeface="Cambria Math"/>
                            <a:ea typeface="Cambria Math"/>
                          </a:rPr>
                          <m:t>−0.11</m:t>
                        </m:r>
                        <m:r>
                          <m:rPr>
                            <m:sty m:val="p"/>
                          </m:rPr>
                          <a:rPr lang="en-US" sz="1400" b="0" i="0">
                            <a:latin typeface="Cambria Math"/>
                            <a:ea typeface="Cambria Math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4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𝐽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𝑓</m:t>
                            </m:r>
                          </m:sub>
                        </m:s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+0.48</m:t>
                        </m:r>
                      </m:e>
                    </m:func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247650" y="5429250"/>
              <a:ext cx="1971675" cy="3253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  <a:ea typeface="Cambria Math"/>
                </a:rPr>
                <a:t>〖𝑆_𝑤=−0.11ln〗⁡〖𝐽_𝑓+0.48〗</a:t>
              </a:r>
              <a:endParaRPr lang="ru-RU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25</xdr:row>
      <xdr:rowOff>0</xdr:rowOff>
    </xdr:from>
    <xdr:to>
      <xdr:col>3</xdr:col>
      <xdr:colOff>1403626</xdr:colOff>
      <xdr:row>40</xdr:row>
      <xdr:rowOff>22500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142875</xdr:colOff>
      <xdr:row>22</xdr:row>
      <xdr:rowOff>85725</xdr:rowOff>
    </xdr:from>
    <xdr:ext cx="38481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33375" y="2943225"/>
              <a:ext cx="38481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  <a:ea typeface="Cambria Math"/>
                      </a:rPr>
                      <m:t>𝑆</m:t>
                    </m:r>
                    <m:sSub>
                      <m:sSubPr>
                        <m:ctrlPr>
                          <a:rPr lang="en-US" sz="14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𝑤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𝑠𝑐𝑎𝑙𝑒𝑑</m:t>
                        </m:r>
                      </m:sub>
                    </m:sSub>
                    <m:r>
                      <a:rPr lang="en-US" sz="1400" b="0" i="1">
                        <a:latin typeface="Cambria Math"/>
                        <a:ea typeface="Cambria Math"/>
                      </a:rPr>
                      <m:t>=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𝑆</m:t>
                    </m:r>
                    <m:sSub>
                      <m:sSubPr>
                        <m:ctrlPr>
                          <a:rPr lang="en-US" sz="14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𝑤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𝑛𝑜𝑟𝑚</m:t>
                        </m:r>
                      </m:sub>
                    </m:sSub>
                    <m:d>
                      <m:dPr>
                        <m:ctrlPr>
                          <a:rPr lang="en-US" sz="1400" b="0" i="1">
                            <a:latin typeface="Cambria Math"/>
                            <a:ea typeface="Cambria Math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1−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𝑆𝑂𝑊𝐶𝑅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−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𝑆𝑊𝐿</m:t>
                        </m:r>
                      </m:e>
                    </m:d>
                    <m:r>
                      <a:rPr lang="en-US" sz="1400" b="0" i="1">
                        <a:latin typeface="Cambria Math"/>
                        <a:ea typeface="Cambria Math"/>
                      </a:rPr>
                      <m:t>+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𝑆𝑊𝐿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33375" y="2943225"/>
              <a:ext cx="38481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400" b="0" i="0">
                  <a:latin typeface="Cambria Math"/>
                  <a:ea typeface="Cambria Math"/>
                </a:rPr>
                <a:t>𝑆𝑤_𝑠𝑐𝑎𝑙𝑒𝑑=𝑆𝑤_𝑛𝑜𝑟𝑚 (1−𝑆𝑂𝑊𝐶𝑅−𝑆𝑊𝐿)+𝑆𝑊𝐿</a:t>
              </a:r>
              <a:endParaRPr lang="ru-RU" sz="1400"/>
            </a:p>
          </xdr:txBody>
        </xdr:sp>
      </mc:Fallback>
    </mc:AlternateContent>
    <xdr:clientData/>
  </xdr:oneCellAnchor>
  <xdr:twoCellAnchor>
    <xdr:from>
      <xdr:col>3</xdr:col>
      <xdr:colOff>1666875</xdr:colOff>
      <xdr:row>25</xdr:row>
      <xdr:rowOff>0</xdr:rowOff>
    </xdr:from>
    <xdr:to>
      <xdr:col>7</xdr:col>
      <xdr:colOff>70125</xdr:colOff>
      <xdr:row>40</xdr:row>
      <xdr:rowOff>22500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1409700</xdr:colOff>
      <xdr:row>32</xdr:row>
      <xdr:rowOff>66675</xdr:rowOff>
    </xdr:from>
    <xdr:to>
      <xdr:col>3</xdr:col>
      <xdr:colOff>1666875</xdr:colOff>
      <xdr:row>32</xdr:row>
      <xdr:rowOff>66675</xdr:rowOff>
    </xdr:to>
    <xdr:cxnSp macro="">
      <xdr:nvCxnSpPr>
        <xdr:cNvPr id="7" name="Прямая со стрелкой 6"/>
        <xdr:cNvCxnSpPr/>
      </xdr:nvCxnSpPr>
      <xdr:spPr>
        <a:xfrm>
          <a:off x="3086100" y="6162675"/>
          <a:ext cx="257175" cy="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415436</xdr:colOff>
      <xdr:row>35</xdr:row>
      <xdr:rowOff>166663</xdr:rowOff>
    </xdr:from>
    <xdr:to>
      <xdr:col>2</xdr:col>
      <xdr:colOff>19107</xdr:colOff>
      <xdr:row>36</xdr:row>
      <xdr:rowOff>123639</xdr:rowOff>
    </xdr:to>
    <xdr:sp macro="" textlink="">
      <xdr:nvSpPr>
        <xdr:cNvPr id="9" name="Объект 3"/>
        <xdr:cNvSpPr txBox="1">
          <a:spLocks/>
        </xdr:cNvSpPr>
      </xdr:nvSpPr>
      <xdr:spPr>
        <a:xfrm>
          <a:off x="605936" y="6834163"/>
          <a:ext cx="387652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Swmin</a:t>
          </a:r>
        </a:p>
      </xdr:txBody>
    </xdr:sp>
    <xdr:clientData/>
  </xdr:twoCellAnchor>
  <xdr:twoCellAnchor>
    <xdr:from>
      <xdr:col>1</xdr:col>
      <xdr:colOff>464555</xdr:colOff>
      <xdr:row>36</xdr:row>
      <xdr:rowOff>117241</xdr:rowOff>
    </xdr:from>
    <xdr:to>
      <xdr:col>1</xdr:col>
      <xdr:colOff>752436</xdr:colOff>
      <xdr:row>37</xdr:row>
      <xdr:rowOff>74217</xdr:rowOff>
    </xdr:to>
    <xdr:sp macro="" textlink="">
      <xdr:nvSpPr>
        <xdr:cNvPr id="10" name="Объект 3"/>
        <xdr:cNvSpPr txBox="1">
          <a:spLocks/>
        </xdr:cNvSpPr>
      </xdr:nvSpPr>
      <xdr:spPr>
        <a:xfrm>
          <a:off x="655055" y="6975241"/>
          <a:ext cx="287881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Swcr</a:t>
          </a:r>
        </a:p>
      </xdr:txBody>
    </xdr:sp>
    <xdr:clientData/>
  </xdr:twoCellAnchor>
  <xdr:twoCellAnchor>
    <xdr:from>
      <xdr:col>3</xdr:col>
      <xdr:colOff>731258</xdr:colOff>
      <xdr:row>36</xdr:row>
      <xdr:rowOff>124568</xdr:rowOff>
    </xdr:from>
    <xdr:to>
      <xdr:col>3</xdr:col>
      <xdr:colOff>1137395</xdr:colOff>
      <xdr:row>37</xdr:row>
      <xdr:rowOff>81544</xdr:rowOff>
    </xdr:to>
    <xdr:sp macro="" textlink="">
      <xdr:nvSpPr>
        <xdr:cNvPr id="11" name="Объект 3"/>
        <xdr:cNvSpPr txBox="1">
          <a:spLocks/>
        </xdr:cNvSpPr>
      </xdr:nvSpPr>
      <xdr:spPr>
        <a:xfrm>
          <a:off x="2409123" y="6982568"/>
          <a:ext cx="406137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1-Sorw</a:t>
          </a:r>
        </a:p>
      </xdr:txBody>
    </xdr:sp>
    <xdr:clientData/>
  </xdr:twoCellAnchor>
  <xdr:twoCellAnchor>
    <xdr:from>
      <xdr:col>3</xdr:col>
      <xdr:colOff>590610</xdr:colOff>
      <xdr:row>29</xdr:row>
      <xdr:rowOff>50186</xdr:rowOff>
    </xdr:from>
    <xdr:to>
      <xdr:col>3</xdr:col>
      <xdr:colOff>1174873</xdr:colOff>
      <xdr:row>30</xdr:row>
      <xdr:rowOff>7162</xdr:rowOff>
    </xdr:to>
    <xdr:sp macro="" textlink="">
      <xdr:nvSpPr>
        <xdr:cNvPr id="12" name="Объект 3"/>
        <xdr:cNvSpPr txBox="1">
          <a:spLocks/>
        </xdr:cNvSpPr>
      </xdr:nvSpPr>
      <xdr:spPr>
        <a:xfrm>
          <a:off x="2268475" y="5574686"/>
          <a:ext cx="584263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Krw_Sorw</a:t>
          </a:r>
        </a:p>
      </xdr:txBody>
    </xdr:sp>
    <xdr:clientData/>
  </xdr:twoCellAnchor>
  <xdr:twoCellAnchor>
    <xdr:from>
      <xdr:col>3</xdr:col>
      <xdr:colOff>711842</xdr:colOff>
      <xdr:row>26</xdr:row>
      <xdr:rowOff>73909</xdr:rowOff>
    </xdr:from>
    <xdr:to>
      <xdr:col>3</xdr:col>
      <xdr:colOff>1160811</xdr:colOff>
      <xdr:row>27</xdr:row>
      <xdr:rowOff>30885</xdr:rowOff>
    </xdr:to>
    <xdr:sp macro="" textlink="">
      <xdr:nvSpPr>
        <xdr:cNvPr id="13" name="Объект 3"/>
        <xdr:cNvSpPr txBox="1">
          <a:spLocks/>
        </xdr:cNvSpPr>
      </xdr:nvSpPr>
      <xdr:spPr>
        <a:xfrm>
          <a:off x="2389707" y="5026909"/>
          <a:ext cx="448969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Krw_S1</a:t>
          </a:r>
        </a:p>
      </xdr:txBody>
    </xdr:sp>
    <xdr:clientData/>
  </xdr:twoCellAnchor>
  <xdr:twoCellAnchor>
    <xdr:from>
      <xdr:col>1</xdr:col>
      <xdr:colOff>645385</xdr:colOff>
      <xdr:row>26</xdr:row>
      <xdr:rowOff>164430</xdr:rowOff>
    </xdr:from>
    <xdr:to>
      <xdr:col>2</xdr:col>
      <xdr:colOff>534262</xdr:colOff>
      <xdr:row>27</xdr:row>
      <xdr:rowOff>121406</xdr:rowOff>
    </xdr:to>
    <xdr:sp macro="" textlink="">
      <xdr:nvSpPr>
        <xdr:cNvPr id="14" name="Объект 3"/>
        <xdr:cNvSpPr txBox="1">
          <a:spLocks/>
        </xdr:cNvSpPr>
      </xdr:nvSpPr>
      <xdr:spPr>
        <a:xfrm>
          <a:off x="835885" y="5117430"/>
          <a:ext cx="672858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Kro_Somax</a:t>
          </a:r>
        </a:p>
      </xdr:txBody>
    </xdr:sp>
    <xdr:clientData/>
  </xdr:twoCellAnchor>
  <xdr:twoCellAnchor>
    <xdr:from>
      <xdr:col>3</xdr:col>
      <xdr:colOff>2577946</xdr:colOff>
      <xdr:row>36</xdr:row>
      <xdr:rowOff>176572</xdr:rowOff>
    </xdr:from>
    <xdr:to>
      <xdr:col>4</xdr:col>
      <xdr:colOff>225477</xdr:colOff>
      <xdr:row>37</xdr:row>
      <xdr:rowOff>133548</xdr:rowOff>
    </xdr:to>
    <xdr:sp macro="" textlink="">
      <xdr:nvSpPr>
        <xdr:cNvPr id="15" name="Объект 3"/>
        <xdr:cNvSpPr txBox="1">
          <a:spLocks/>
        </xdr:cNvSpPr>
      </xdr:nvSpPr>
      <xdr:spPr>
        <a:xfrm>
          <a:off x="4255811" y="7034572"/>
          <a:ext cx="277897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SWL</a:t>
          </a:r>
        </a:p>
      </xdr:txBody>
    </xdr:sp>
    <xdr:clientData/>
  </xdr:twoCellAnchor>
  <xdr:twoCellAnchor>
    <xdr:from>
      <xdr:col>4</xdr:col>
      <xdr:colOff>27268</xdr:colOff>
      <xdr:row>36</xdr:row>
      <xdr:rowOff>335</xdr:rowOff>
    </xdr:from>
    <xdr:to>
      <xdr:col>4</xdr:col>
      <xdr:colOff>419042</xdr:colOff>
      <xdr:row>36</xdr:row>
      <xdr:rowOff>147811</xdr:rowOff>
    </xdr:to>
    <xdr:sp macro="" textlink="">
      <xdr:nvSpPr>
        <xdr:cNvPr id="16" name="Объект 3"/>
        <xdr:cNvSpPr txBox="1">
          <a:spLocks/>
        </xdr:cNvSpPr>
      </xdr:nvSpPr>
      <xdr:spPr>
        <a:xfrm>
          <a:off x="4335499" y="6858335"/>
          <a:ext cx="391774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SWCR</a:t>
          </a:r>
        </a:p>
      </xdr:txBody>
    </xdr:sp>
    <xdr:clientData/>
  </xdr:twoCellAnchor>
  <xdr:twoCellAnchor>
    <xdr:from>
      <xdr:col>5</xdr:col>
      <xdr:colOff>477994</xdr:colOff>
      <xdr:row>36</xdr:row>
      <xdr:rowOff>123083</xdr:rowOff>
    </xdr:from>
    <xdr:to>
      <xdr:col>6</xdr:col>
      <xdr:colOff>454894</xdr:colOff>
      <xdr:row>37</xdr:row>
      <xdr:rowOff>80059</xdr:rowOff>
    </xdr:to>
    <xdr:sp macro="" textlink="">
      <xdr:nvSpPr>
        <xdr:cNvPr id="17" name="Объект 3"/>
        <xdr:cNvSpPr txBox="1">
          <a:spLocks/>
        </xdr:cNvSpPr>
      </xdr:nvSpPr>
      <xdr:spPr>
        <a:xfrm>
          <a:off x="5394359" y="6981083"/>
          <a:ext cx="607016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1-SOWCR</a:t>
          </a:r>
        </a:p>
      </xdr:txBody>
    </xdr:sp>
    <xdr:clientData/>
  </xdr:twoCellAnchor>
  <xdr:twoCellAnchor>
    <xdr:from>
      <xdr:col>5</xdr:col>
      <xdr:colOff>2115</xdr:colOff>
      <xdr:row>29</xdr:row>
      <xdr:rowOff>50186</xdr:rowOff>
    </xdr:from>
    <xdr:to>
      <xdr:col>5</xdr:col>
      <xdr:colOff>586378</xdr:colOff>
      <xdr:row>30</xdr:row>
      <xdr:rowOff>7162</xdr:rowOff>
    </xdr:to>
    <xdr:sp macro="" textlink="">
      <xdr:nvSpPr>
        <xdr:cNvPr id="18" name="Объект 3"/>
        <xdr:cNvSpPr txBox="1">
          <a:spLocks/>
        </xdr:cNvSpPr>
      </xdr:nvSpPr>
      <xdr:spPr>
        <a:xfrm>
          <a:off x="4918480" y="5574686"/>
          <a:ext cx="584263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Krw_Sorw</a:t>
          </a:r>
        </a:p>
      </xdr:txBody>
    </xdr:sp>
    <xdr:clientData/>
  </xdr:twoCellAnchor>
  <xdr:twoCellAnchor>
    <xdr:from>
      <xdr:col>5</xdr:col>
      <xdr:colOff>607620</xdr:colOff>
      <xdr:row>26</xdr:row>
      <xdr:rowOff>143703</xdr:rowOff>
    </xdr:from>
    <xdr:to>
      <xdr:col>6</xdr:col>
      <xdr:colOff>427939</xdr:colOff>
      <xdr:row>27</xdr:row>
      <xdr:rowOff>100679</xdr:rowOff>
    </xdr:to>
    <xdr:sp macro="" textlink="">
      <xdr:nvSpPr>
        <xdr:cNvPr id="19" name="Объект 3"/>
        <xdr:cNvSpPr txBox="1">
          <a:spLocks/>
        </xdr:cNvSpPr>
      </xdr:nvSpPr>
      <xdr:spPr>
        <a:xfrm>
          <a:off x="5523985" y="5096703"/>
          <a:ext cx="450435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Krw_S1</a:t>
          </a:r>
        </a:p>
      </xdr:txBody>
    </xdr:sp>
    <xdr:clientData/>
  </xdr:twoCellAnchor>
  <xdr:twoCellAnchor>
    <xdr:from>
      <xdr:col>4</xdr:col>
      <xdr:colOff>282860</xdr:colOff>
      <xdr:row>26</xdr:row>
      <xdr:rowOff>147735</xdr:rowOff>
    </xdr:from>
    <xdr:to>
      <xdr:col>5</xdr:col>
      <xdr:colOff>344653</xdr:colOff>
      <xdr:row>27</xdr:row>
      <xdr:rowOff>104711</xdr:rowOff>
    </xdr:to>
    <xdr:sp macro="" textlink="">
      <xdr:nvSpPr>
        <xdr:cNvPr id="20" name="Объект 3"/>
        <xdr:cNvSpPr txBox="1">
          <a:spLocks/>
        </xdr:cNvSpPr>
      </xdr:nvSpPr>
      <xdr:spPr>
        <a:xfrm>
          <a:off x="4591091" y="5100735"/>
          <a:ext cx="669927" cy="147476"/>
        </a:xfrm>
        <a:prstGeom prst="rect">
          <a:avLst/>
        </a:prstGeom>
      </xdr:spPr>
      <xdr:txBody>
        <a:bodyPr vertOverflow="clip" horzOverflow="clip" wrap="none" lIns="0" tIns="0" rIns="0" bIns="0" anchor="ctr" anchorCtr="1">
          <a:sp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Aft>
              <a:spcPts val="0"/>
            </a:spcAft>
            <a:buClrTx/>
            <a:buNone/>
          </a:pPr>
          <a:r>
            <a:rPr lang="en-US" altLang="en-US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Kro_Somax</a:t>
          </a:r>
        </a:p>
      </xdr:txBody>
    </xdr:sp>
    <xdr:clientData/>
  </xdr:twoCellAnchor>
  <xdr:twoCellAnchor>
    <xdr:from>
      <xdr:col>4</xdr:col>
      <xdr:colOff>236793</xdr:colOff>
      <xdr:row>36</xdr:row>
      <xdr:rowOff>135260</xdr:rowOff>
    </xdr:from>
    <xdr:to>
      <xdr:col>4</xdr:col>
      <xdr:colOff>309017</xdr:colOff>
      <xdr:row>37</xdr:row>
      <xdr:rowOff>106343</xdr:rowOff>
    </xdr:to>
    <xdr:cxnSp macro="">
      <xdr:nvCxnSpPr>
        <xdr:cNvPr id="21" name="Прямая соединительная линия 20"/>
        <xdr:cNvCxnSpPr/>
      </xdr:nvCxnSpPr>
      <xdr:spPr>
        <a:xfrm>
          <a:off x="4545024" y="6993260"/>
          <a:ext cx="72224" cy="16158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314326</xdr:colOff>
      <xdr:row>51</xdr:row>
      <xdr:rowOff>181417</xdr:rowOff>
    </xdr:from>
    <xdr:to>
      <xdr:col>3</xdr:col>
      <xdr:colOff>228601</xdr:colOff>
      <xdr:row>66</xdr:row>
      <xdr:rowOff>180654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6" y="9515917"/>
          <a:ext cx="3429000" cy="2856737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27</xdr:row>
      <xdr:rowOff>92455</xdr:rowOff>
    </xdr:from>
    <xdr:to>
      <xdr:col>3</xdr:col>
      <xdr:colOff>1104122</xdr:colOff>
      <xdr:row>50</xdr:row>
      <xdr:rowOff>4108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123"/>
        <a:stretch/>
      </xdr:blipFill>
      <xdr:spPr>
        <a:xfrm>
          <a:off x="1419225" y="4664455"/>
          <a:ext cx="4418822" cy="4293153"/>
        </a:xfrm>
        <a:prstGeom prst="rect">
          <a:avLst/>
        </a:prstGeom>
      </xdr:spPr>
    </xdr:pic>
    <xdr:clientData/>
  </xdr:twoCellAnchor>
  <xdr:twoCellAnchor editAs="oneCell">
    <xdr:from>
      <xdr:col>5</xdr:col>
      <xdr:colOff>447675</xdr:colOff>
      <xdr:row>28</xdr:row>
      <xdr:rowOff>38100</xdr:rowOff>
    </xdr:from>
    <xdr:to>
      <xdr:col>9</xdr:col>
      <xdr:colOff>390525</xdr:colOff>
      <xdr:row>48</xdr:row>
      <xdr:rowOff>92920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0" y="4991100"/>
          <a:ext cx="2209800" cy="386482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7</xdr:row>
      <xdr:rowOff>29017</xdr:rowOff>
    </xdr:from>
    <xdr:to>
      <xdr:col>20</xdr:col>
      <xdr:colOff>474978</xdr:colOff>
      <xdr:row>25</xdr:row>
      <xdr:rowOff>19492</xdr:rowOff>
    </xdr:to>
    <xdr:pic>
      <xdr:nvPicPr>
        <xdr:cNvPr id="5" name="Объект 4"/>
        <xdr:cNvPicPr>
          <a:picLocks noGrp="1"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5" y="981517"/>
          <a:ext cx="7085328" cy="3419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2</xdr:row>
      <xdr:rowOff>9524</xdr:rowOff>
    </xdr:from>
    <xdr:to>
      <xdr:col>10</xdr:col>
      <xdr:colOff>447674</xdr:colOff>
      <xdr:row>11</xdr:row>
      <xdr:rowOff>95024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12</xdr:row>
      <xdr:rowOff>19050</xdr:rowOff>
    </xdr:from>
    <xdr:to>
      <xdr:col>10</xdr:col>
      <xdr:colOff>442912</xdr:colOff>
      <xdr:row>21</xdr:row>
      <xdr:rowOff>104550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85;&#1080;&#1075;&#1072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">
          <cell r="B3">
            <v>1</v>
          </cell>
          <cell r="C3">
            <v>0.5</v>
          </cell>
          <cell r="D3">
            <v>98.661829209999993</v>
          </cell>
        </row>
        <row r="4">
          <cell r="B4">
            <v>2</v>
          </cell>
          <cell r="C4">
            <v>0.25</v>
          </cell>
          <cell r="D4">
            <v>96.899764309999995</v>
          </cell>
        </row>
        <row r="5">
          <cell r="B5">
            <v>3</v>
          </cell>
          <cell r="C5">
            <v>0</v>
          </cell>
          <cell r="D5">
            <v>751.61132406000002</v>
          </cell>
        </row>
        <row r="6">
          <cell r="B6">
            <v>4</v>
          </cell>
          <cell r="C6">
            <v>0.375</v>
          </cell>
          <cell r="D6">
            <v>98.006497839999994</v>
          </cell>
        </row>
        <row r="7">
          <cell r="B7">
            <v>5</v>
          </cell>
          <cell r="C7">
            <v>0.125</v>
          </cell>
          <cell r="D7">
            <v>98.342943629999994</v>
          </cell>
        </row>
        <row r="8">
          <cell r="B8">
            <v>6</v>
          </cell>
          <cell r="C8">
            <v>0.3125</v>
          </cell>
          <cell r="D8">
            <v>97.53968544</v>
          </cell>
        </row>
        <row r="9">
          <cell r="B9">
            <v>7</v>
          </cell>
          <cell r="C9">
            <v>0.1875</v>
          </cell>
          <cell r="D9">
            <v>96.412928219999998</v>
          </cell>
        </row>
        <row r="10">
          <cell r="B10">
            <v>8</v>
          </cell>
          <cell r="C10">
            <v>0.21875</v>
          </cell>
          <cell r="D10">
            <v>96.467499660000001</v>
          </cell>
        </row>
        <row r="11">
          <cell r="B11">
            <v>9</v>
          </cell>
          <cell r="C11">
            <v>0.15625</v>
          </cell>
          <cell r="D11">
            <v>97.213250790000004</v>
          </cell>
        </row>
        <row r="12">
          <cell r="B12">
            <v>10</v>
          </cell>
          <cell r="C12">
            <v>0.203125</v>
          </cell>
          <cell r="D12">
            <v>96.214278070000006</v>
          </cell>
        </row>
        <row r="13">
          <cell r="B13">
            <v>11</v>
          </cell>
          <cell r="C13">
            <v>0.1953125</v>
          </cell>
          <cell r="D13">
            <v>96.251759649999997</v>
          </cell>
        </row>
        <row r="14">
          <cell r="B14">
            <v>12</v>
          </cell>
          <cell r="C14">
            <v>0.2109375</v>
          </cell>
          <cell r="D14">
            <v>96.344272570000001</v>
          </cell>
        </row>
        <row r="15">
          <cell r="B15">
            <v>13</v>
          </cell>
          <cell r="C15">
            <v>0.19921875</v>
          </cell>
          <cell r="D15">
            <v>96.169842000000003</v>
          </cell>
        </row>
        <row r="16">
          <cell r="B16">
            <v>14</v>
          </cell>
          <cell r="C16">
            <v>0.20117188</v>
          </cell>
          <cell r="D16">
            <v>96.176803100000001</v>
          </cell>
        </row>
      </sheetData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Таблица1" displayName="Таблица1" ref="B4:E14" totalsRowShown="0" headerRowDxfId="71" dataDxfId="70">
  <tableColumns count="4">
    <tableColumn id="1" name="Точка" dataDxfId="69"/>
    <tableColumn id="2" name="X" dataDxfId="68"/>
    <tableColumn id="3" name="Y" dataDxfId="67"/>
    <tableColumn id="4" name="Depth" dataDxfId="66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11" name="Таблица11" displayName="Таблица11" ref="B4:C15" totalsRowShown="0" headerRowDxfId="39" dataDxfId="38">
  <tableColumns count="2">
    <tableColumn id="1" name="Параметры" dataDxfId="37"/>
    <tableColumn id="2" name="Значение" dataDxfId="36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id="13" name="Таблица13" displayName="Таблица13" ref="B4:C10" totalsRowShown="0" headerRowDxfId="35" headerRowBorderDxfId="34" tableBorderDxfId="33" totalsRowBorderDxfId="32">
  <tableColumns count="2">
    <tableColumn id="1" name="Скважина" dataDxfId="31"/>
    <tableColumn id="2" name="Бурение" dataDxfId="30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id="14" name="Таблица14" displayName="Таблица14" ref="F4:H24" totalsRowShown="0" headerRowDxfId="29">
  <tableColumns count="3">
    <tableColumn id="1" name="Sw_norm" dataDxfId="28"/>
    <tableColumn id="2" name="Krw" dataDxfId="27">
      <calculatedColumnFormula>IF(Таблица14[[#This Row],[Sw_norm]]&gt;(1-$C$7),1,$C$10*(Таблица14[[#This Row],[Sw_norm]]/(1-$C$7))^$C$9)</calculatedColumnFormula>
    </tableColumn>
    <tableColumn id="3" name="Kro" dataDxfId="26">
      <calculatedColumnFormula>(1-Таблица14[[#This Row],[Sw_norm]]/(1-$C$7))^$C$8</calculatedColumnFormula>
    </tableColumn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id="15" name="Таблица1416" displayName="Таблица1416" ref="B4:D12" totalsRowShown="0" headerRowDxfId="25" dataDxfId="24">
  <tableColumns count="3">
    <tableColumn id="1" name="Параметр" dataDxfId="23" dataCellStyle="Обычный 3"/>
    <tableColumn id="2" name="Значение" dataDxfId="22"/>
    <tableColumn id="4" name="Комментарий" dataDxfId="21" dataCellStyle="Обычный 3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id="16" name="Таблица16" displayName="Таблица16" ref="B16:C19" totalsRowShown="0" headerRowDxfId="20" dataDxfId="18" headerRowBorderDxfId="19" tableBorderDxfId="17" totalsRowBorderDxfId="16">
  <tableColumns count="2">
    <tableColumn id="1" name="Параметр" dataDxfId="15"/>
    <tableColumn id="2" name="Зн." dataDxfId="14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id="17" name="Таблица1418" displayName="Таблица1418" ref="J4:L24" totalsRowShown="0" headerRowDxfId="13">
  <tableColumns count="3">
    <tableColumn id="1" name="Sw_scaled" dataDxfId="12">
      <calculatedColumnFormula>Таблица14[[#This Row],[Sw_norm]]*(1-$C$19-$C$17)+$C$17</calculatedColumnFormula>
    </tableColumn>
    <tableColumn id="2" name="Krw" dataDxfId="11">
      <calculatedColumnFormula>IF(Таблица1418[[#This Row],[Sw_scaled]]&gt;$C$18,Таблица14[[#This Row],[Krw]],0)</calculatedColumnFormula>
    </tableColumn>
    <tableColumn id="3" name="Kro" dataDxfId="10">
      <calculatedColumnFormula>Таблица14[[#This Row],[Kro]]</calculatedColumnFormula>
    </tableColumn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id="12" name="Таблица12" displayName="Таблица12" ref="B5:G25" totalsRowShown="0" headerRowDxfId="9" dataDxfId="8" headerRowCellStyle="Обычный 3" dataCellStyle="Обычный 3">
  <tableColumns count="6">
    <tableColumn id="1" name="№" dataDxfId="7" dataCellStyle="Обычный 3"/>
    <tableColumn id="2" name="Параметры адаптации_x000a_(настроечные параметры)" dataDxfId="6" dataCellStyle="Обычный 3"/>
    <tableColumn id="3" name="Обозначение" dataDxfId="5" dataCellStyle="Обычный 3"/>
    <tableColumn id="4" name="Min"/>
    <tableColumn id="5" name="Max" dataDxfId="4" dataCellStyle="Обычный 3"/>
    <tableColumn id="6" name="Base case" dataDxfId="3" dataCellStyle="Обычный 3"/>
  </tableColumns>
  <tableStyleInfo name="TableStyleLight16" showFirstColumn="0" showLastColumn="0" showRowStripes="1" showColumnStripes="0"/>
</table>
</file>

<file path=xl/tables/table17.xml><?xml version="1.0" encoding="utf-8"?>
<table xmlns="http://schemas.openxmlformats.org/spreadsheetml/2006/main" id="10" name="Таблица10" displayName="Таблица10" ref="B2:D16" totalsRowShown="0" headerRowDxfId="0">
  <tableColumns count="3">
    <tableColumn id="1" name="$LOOP"/>
    <tableColumn id="2" name="$Fault" dataDxfId="2"/>
    <tableColumn id="3" name="$OF1_OPR_BHP" dataDxfId="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B4:F8" totalsRowShown="0" headerRowDxfId="65">
  <tableColumns count="5">
    <tableColumn id="1" name="Poly"/>
    <tableColumn id="2" name="Vert"/>
    <tableColumn id="3" name="X"/>
    <tableColumn id="4" name="Y"/>
    <tableColumn id="5" name="Z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4" name="Таблица4" displayName="Таблица4" ref="B5:C268" totalsRowShown="0" headerRowDxfId="64" dataDxfId="63">
  <tableColumns count="2">
    <tableColumn id="1" name="MD, m" dataDxfId="62"/>
    <tableColumn id="2" name="SP, mV" dataDxfId="61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E5:F269" totalsRowShown="0" headerRowDxfId="60" dataDxfId="59">
  <tableColumns count="2">
    <tableColumn id="1" name="MD, m" dataDxfId="58"/>
    <tableColumn id="2" name="SP, mV" dataDxfId="57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6" name="Таблица6" displayName="Таблица6" ref="H5:I276" totalsRowShown="0" headerRowDxfId="56" dataDxfId="55">
  <tableColumns count="2">
    <tableColumn id="1" name="MD, m" dataDxfId="54"/>
    <tableColumn id="2" name="SP, mV" dataDxfId="53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7" name="Таблица7" displayName="Таблица7" ref="K5:L266" totalsRowShown="0" headerRowDxfId="52" dataDxfId="51">
  <tableColumns count="2">
    <tableColumn id="1" name="MD, m" dataDxfId="50"/>
    <tableColumn id="2" name="SP, mV" dataDxfId="49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8" name="Таблица8" displayName="Таблица8" ref="N5:O269" totalsRowShown="0" headerRowDxfId="48" dataDxfId="47">
  <tableColumns count="2">
    <tableColumn id="1" name="MD, m" dataDxfId="46"/>
    <tableColumn id="2" name="SP, mV" dataDxfId="45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9" name="Таблица9" displayName="Таблица9" ref="Q5:R268" totalsRowShown="0" headerRowDxfId="44" dataDxfId="43">
  <tableColumns count="2">
    <tableColumn id="1" name="MD, m" dataDxfId="42"/>
    <tableColumn id="2" name="SP, mV" dataDxfId="41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B4:G16" totalsRowShown="0" headerRowDxfId="40">
  <tableColumns count="6">
    <tableColumn id="1" name="Well"/>
    <tableColumn id="2" name="Surface"/>
    <tableColumn id="3" name="X"/>
    <tableColumn id="4" name="Y"/>
    <tableColumn id="5" name="Z"/>
    <tableColumn id="6" name="MD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2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tabSelected="1" workbookViewId="0">
      <selection activeCell="B16" sqref="B16"/>
    </sheetView>
  </sheetViews>
  <sheetFormatPr defaultRowHeight="15" x14ac:dyDescent="0.25"/>
  <cols>
    <col min="1" max="1" width="2.85546875" customWidth="1"/>
  </cols>
  <sheetData>
    <row r="2" spans="2:5" x14ac:dyDescent="0.25">
      <c r="B2" s="15" t="s">
        <v>139</v>
      </c>
    </row>
    <row r="4" spans="2:5" x14ac:dyDescent="0.25">
      <c r="B4" s="7" t="s">
        <v>16</v>
      </c>
      <c r="C4" s="7" t="s">
        <v>8</v>
      </c>
      <c r="D4" s="7" t="s">
        <v>9</v>
      </c>
      <c r="E4" s="7" t="s">
        <v>17</v>
      </c>
    </row>
    <row r="5" spans="2:5" x14ac:dyDescent="0.25">
      <c r="B5" s="8">
        <v>1</v>
      </c>
      <c r="C5" s="9">
        <v>1209</v>
      </c>
      <c r="D5" s="9">
        <v>874</v>
      </c>
      <c r="E5" s="9">
        <v>-2420</v>
      </c>
    </row>
    <row r="6" spans="2:5" x14ac:dyDescent="0.25">
      <c r="B6" s="8">
        <v>2</v>
      </c>
      <c r="C6" s="9">
        <v>137</v>
      </c>
      <c r="D6" s="9">
        <v>544</v>
      </c>
      <c r="E6" s="9">
        <v>-2450</v>
      </c>
    </row>
    <row r="7" spans="2:5" x14ac:dyDescent="0.25">
      <c r="B7" s="8">
        <v>3</v>
      </c>
      <c r="C7" s="9">
        <v>293</v>
      </c>
      <c r="D7" s="9">
        <v>1157</v>
      </c>
      <c r="E7" s="9">
        <v>-2450</v>
      </c>
    </row>
    <row r="8" spans="2:5" x14ac:dyDescent="0.25">
      <c r="B8" s="8">
        <v>4</v>
      </c>
      <c r="C8" s="9">
        <v>983</v>
      </c>
      <c r="D8" s="9">
        <v>1600</v>
      </c>
      <c r="E8" s="9">
        <v>-2450</v>
      </c>
    </row>
    <row r="9" spans="2:5" x14ac:dyDescent="0.25">
      <c r="B9" s="8">
        <v>5</v>
      </c>
      <c r="C9" s="9">
        <v>1800</v>
      </c>
      <c r="D9" s="9">
        <v>1619</v>
      </c>
      <c r="E9" s="9">
        <v>-2450</v>
      </c>
    </row>
    <row r="10" spans="2:5" x14ac:dyDescent="0.25">
      <c r="B10" s="8">
        <v>6</v>
      </c>
      <c r="C10" s="9">
        <v>2270</v>
      </c>
      <c r="D10" s="9">
        <v>1189</v>
      </c>
      <c r="E10" s="9">
        <v>-2450</v>
      </c>
    </row>
    <row r="11" spans="2:5" x14ac:dyDescent="0.25">
      <c r="B11" s="8">
        <v>7</v>
      </c>
      <c r="C11" s="9">
        <v>2119</v>
      </c>
      <c r="D11" s="9">
        <v>580</v>
      </c>
      <c r="E11" s="9">
        <v>-2450</v>
      </c>
    </row>
    <row r="12" spans="2:5" x14ac:dyDescent="0.25">
      <c r="B12" s="8">
        <v>8</v>
      </c>
      <c r="C12" s="9">
        <v>1427</v>
      </c>
      <c r="D12" s="9">
        <v>200</v>
      </c>
      <c r="E12" s="9">
        <v>-2450</v>
      </c>
    </row>
    <row r="13" spans="2:5" x14ac:dyDescent="0.25">
      <c r="B13" s="8">
        <v>9</v>
      </c>
      <c r="C13" s="9">
        <v>1000</v>
      </c>
      <c r="D13" s="9">
        <v>170</v>
      </c>
      <c r="E13" s="9">
        <v>-2450</v>
      </c>
    </row>
    <row r="14" spans="2:5" x14ac:dyDescent="0.25">
      <c r="B14" s="8">
        <v>10</v>
      </c>
      <c r="C14" s="9">
        <v>607</v>
      </c>
      <c r="D14" s="9">
        <v>221</v>
      </c>
      <c r="E14" s="9">
        <v>-2450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workbookViewId="0">
      <selection activeCell="P7" sqref="P7"/>
    </sheetView>
  </sheetViews>
  <sheetFormatPr defaultRowHeight="15" x14ac:dyDescent="0.25"/>
  <cols>
    <col min="1" max="1" width="2.85546875" style="2" customWidth="1"/>
    <col min="2" max="2" width="7.5703125" style="2" customWidth="1"/>
    <col min="3" max="3" width="7.42578125" style="2" customWidth="1"/>
    <col min="4" max="4" width="14.85546875" style="2" bestFit="1" customWidth="1"/>
    <col min="5" max="16384" width="9.140625" style="2"/>
  </cols>
  <sheetData>
    <row r="2" spans="2:4" x14ac:dyDescent="0.25">
      <c r="B2" s="25" t="s">
        <v>135</v>
      </c>
      <c r="C2" s="25" t="s">
        <v>136</v>
      </c>
      <c r="D2" s="25" t="s">
        <v>137</v>
      </c>
    </row>
    <row r="3" spans="2:4" x14ac:dyDescent="0.25">
      <c r="B3" s="2">
        <v>1</v>
      </c>
      <c r="C3" s="23">
        <v>0.5</v>
      </c>
      <c r="D3" s="1">
        <v>98.661829209999993</v>
      </c>
    </row>
    <row r="4" spans="2:4" x14ac:dyDescent="0.25">
      <c r="B4" s="2">
        <v>2</v>
      </c>
      <c r="C4" s="23">
        <v>0.25</v>
      </c>
      <c r="D4" s="1">
        <v>96.899764309999995</v>
      </c>
    </row>
    <row r="5" spans="2:4" x14ac:dyDescent="0.25">
      <c r="B5" s="2">
        <v>3</v>
      </c>
      <c r="C5" s="23">
        <v>0</v>
      </c>
      <c r="D5" s="1">
        <v>751.61132406000002</v>
      </c>
    </row>
    <row r="6" spans="2:4" x14ac:dyDescent="0.25">
      <c r="B6" s="2">
        <v>4</v>
      </c>
      <c r="C6" s="23">
        <v>0.375</v>
      </c>
      <c r="D6" s="1">
        <v>98.006497839999994</v>
      </c>
    </row>
    <row r="7" spans="2:4" x14ac:dyDescent="0.25">
      <c r="B7" s="2">
        <v>5</v>
      </c>
      <c r="C7" s="23">
        <v>0.125</v>
      </c>
      <c r="D7" s="1">
        <v>98.342943629999994</v>
      </c>
    </row>
    <row r="8" spans="2:4" x14ac:dyDescent="0.25">
      <c r="B8" s="2">
        <v>6</v>
      </c>
      <c r="C8" s="23">
        <v>0.3125</v>
      </c>
      <c r="D8" s="1">
        <v>97.53968544</v>
      </c>
    </row>
    <row r="9" spans="2:4" x14ac:dyDescent="0.25">
      <c r="B9" s="2">
        <v>7</v>
      </c>
      <c r="C9" s="23">
        <v>0.1875</v>
      </c>
      <c r="D9" s="1">
        <v>96.412928219999998</v>
      </c>
    </row>
    <row r="10" spans="2:4" x14ac:dyDescent="0.25">
      <c r="B10" s="2">
        <v>8</v>
      </c>
      <c r="C10" s="23">
        <v>0.21875</v>
      </c>
      <c r="D10" s="1">
        <v>96.467499660000001</v>
      </c>
    </row>
    <row r="11" spans="2:4" x14ac:dyDescent="0.25">
      <c r="B11" s="2">
        <v>9</v>
      </c>
      <c r="C11" s="23">
        <v>0.15625</v>
      </c>
      <c r="D11" s="1">
        <v>97.213250790000004</v>
      </c>
    </row>
    <row r="12" spans="2:4" x14ac:dyDescent="0.25">
      <c r="B12" s="2">
        <v>10</v>
      </c>
      <c r="C12" s="23">
        <v>0.203125</v>
      </c>
      <c r="D12" s="1">
        <v>96.214278070000006</v>
      </c>
    </row>
    <row r="13" spans="2:4" x14ac:dyDescent="0.25">
      <c r="B13" s="2">
        <v>11</v>
      </c>
      <c r="C13" s="23">
        <v>0.1953125</v>
      </c>
      <c r="D13" s="1">
        <v>96.251759649999997</v>
      </c>
    </row>
    <row r="14" spans="2:4" x14ac:dyDescent="0.25">
      <c r="B14" s="2">
        <v>12</v>
      </c>
      <c r="C14" s="23">
        <v>0.2109375</v>
      </c>
      <c r="D14" s="1">
        <v>96.344272570000001</v>
      </c>
    </row>
    <row r="15" spans="2:4" x14ac:dyDescent="0.25">
      <c r="B15" s="2">
        <v>13</v>
      </c>
      <c r="C15" s="23">
        <v>0.19921875</v>
      </c>
      <c r="D15" s="1">
        <v>96.169842000000003</v>
      </c>
    </row>
    <row r="16" spans="2:4" x14ac:dyDescent="0.25">
      <c r="B16" s="2">
        <v>14</v>
      </c>
      <c r="C16" s="23">
        <v>0.20117188</v>
      </c>
      <c r="D16" s="1">
        <v>96.176803100000001</v>
      </c>
    </row>
    <row r="18" spans="2:2" x14ac:dyDescent="0.25">
      <c r="B18" s="15" t="s">
        <v>141</v>
      </c>
    </row>
    <row r="19" spans="2:2" x14ac:dyDescent="0.25">
      <c r="B19" s="15" t="s">
        <v>142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E12" sqref="E12"/>
    </sheetView>
  </sheetViews>
  <sheetFormatPr defaultRowHeight="15" x14ac:dyDescent="0.25"/>
  <cols>
    <col min="1" max="1" width="2.85546875" customWidth="1"/>
    <col min="2" max="6" width="6.42578125" customWidth="1"/>
  </cols>
  <sheetData>
    <row r="2" spans="2:6" x14ac:dyDescent="0.25">
      <c r="B2" s="15" t="s">
        <v>134</v>
      </c>
    </row>
    <row r="4" spans="2:6" x14ac:dyDescent="0.25">
      <c r="B4" s="25" t="s">
        <v>132</v>
      </c>
      <c r="C4" s="25" t="s">
        <v>133</v>
      </c>
      <c r="D4" s="25" t="s">
        <v>8</v>
      </c>
      <c r="E4" s="25" t="s">
        <v>9</v>
      </c>
      <c r="F4" s="25" t="s">
        <v>14</v>
      </c>
    </row>
    <row r="5" spans="2:6" x14ac:dyDescent="0.25">
      <c r="B5">
        <v>1</v>
      </c>
      <c r="C5">
        <v>1</v>
      </c>
      <c r="D5">
        <v>1000</v>
      </c>
      <c r="E5">
        <v>-100</v>
      </c>
      <c r="F5">
        <v>-2400</v>
      </c>
    </row>
    <row r="6" spans="2:6" x14ac:dyDescent="0.25">
      <c r="B6">
        <v>1</v>
      </c>
      <c r="C6">
        <v>2</v>
      </c>
      <c r="D6">
        <v>1000</v>
      </c>
      <c r="E6">
        <v>1900</v>
      </c>
      <c r="F6">
        <v>-2400</v>
      </c>
    </row>
    <row r="7" spans="2:6" x14ac:dyDescent="0.25">
      <c r="B7">
        <v>1</v>
      </c>
      <c r="C7">
        <v>3</v>
      </c>
      <c r="D7">
        <v>1000</v>
      </c>
      <c r="E7">
        <v>1900</v>
      </c>
      <c r="F7">
        <v>-2500</v>
      </c>
    </row>
    <row r="8" spans="2:6" x14ac:dyDescent="0.25">
      <c r="B8">
        <v>1</v>
      </c>
      <c r="C8">
        <v>4</v>
      </c>
      <c r="D8">
        <v>1000</v>
      </c>
      <c r="E8">
        <v>-100</v>
      </c>
      <c r="F8">
        <v>-2500</v>
      </c>
    </row>
    <row r="10" spans="2:6" x14ac:dyDescent="0.25">
      <c r="B10" s="15" t="s">
        <v>131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B2" sqref="B2"/>
    </sheetView>
  </sheetViews>
  <sheetFormatPr defaultRowHeight="15" x14ac:dyDescent="0.25"/>
  <cols>
    <col min="1" max="1" width="2.85546875" customWidth="1"/>
    <col min="2" max="2" width="6" customWidth="1"/>
    <col min="3" max="5" width="8.28515625" customWidth="1"/>
  </cols>
  <sheetData>
    <row r="2" spans="2:5" x14ac:dyDescent="0.25">
      <c r="B2" s="15" t="s">
        <v>138</v>
      </c>
    </row>
    <row r="4" spans="2:5" ht="15.75" thickBot="1" x14ac:dyDescent="0.3">
      <c r="B4" s="10" t="s">
        <v>15</v>
      </c>
      <c r="C4" s="10" t="s">
        <v>8</v>
      </c>
      <c r="D4" s="10" t="s">
        <v>9</v>
      </c>
      <c r="E4" s="10" t="s">
        <v>10</v>
      </c>
    </row>
    <row r="5" spans="2:5" x14ac:dyDescent="0.25">
      <c r="B5" s="11" t="s">
        <v>1</v>
      </c>
      <c r="C5" s="12">
        <v>1550</v>
      </c>
      <c r="D5" s="12">
        <v>1050</v>
      </c>
      <c r="E5" s="12">
        <v>2480</v>
      </c>
    </row>
    <row r="6" spans="2:5" x14ac:dyDescent="0.25">
      <c r="B6" s="13" t="s">
        <v>2</v>
      </c>
      <c r="C6" s="14">
        <v>1250</v>
      </c>
      <c r="D6" s="14">
        <v>650</v>
      </c>
      <c r="E6" s="14">
        <v>2480</v>
      </c>
    </row>
    <row r="7" spans="2:5" x14ac:dyDescent="0.25">
      <c r="B7" s="11" t="s">
        <v>3</v>
      </c>
      <c r="C7" s="12">
        <v>760</v>
      </c>
      <c r="D7" s="12">
        <v>950</v>
      </c>
      <c r="E7" s="12">
        <v>2480</v>
      </c>
    </row>
    <row r="8" spans="2:5" x14ac:dyDescent="0.25">
      <c r="B8" s="13" t="s">
        <v>4</v>
      </c>
      <c r="C8" s="14">
        <v>1150</v>
      </c>
      <c r="D8" s="14">
        <v>1450</v>
      </c>
      <c r="E8" s="14">
        <v>2480</v>
      </c>
    </row>
    <row r="9" spans="2:5" x14ac:dyDescent="0.25">
      <c r="B9" s="11" t="s">
        <v>5</v>
      </c>
      <c r="C9" s="12">
        <v>1850</v>
      </c>
      <c r="D9" s="12">
        <v>650</v>
      </c>
      <c r="E9" s="12">
        <v>2480</v>
      </c>
    </row>
    <row r="10" spans="2:5" x14ac:dyDescent="0.25">
      <c r="B10" s="13" t="s">
        <v>6</v>
      </c>
      <c r="C10" s="14">
        <v>660</v>
      </c>
      <c r="D10" s="14">
        <v>450</v>
      </c>
      <c r="E10" s="14">
        <v>2480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446"/>
  <sheetViews>
    <sheetView workbookViewId="0">
      <selection activeCell="F2" sqref="F2"/>
    </sheetView>
  </sheetViews>
  <sheetFormatPr defaultRowHeight="15" x14ac:dyDescent="0.25"/>
  <cols>
    <col min="1" max="1" width="2.85546875" style="2" customWidth="1"/>
    <col min="2" max="3" width="8.5703125" style="2" customWidth="1"/>
    <col min="4" max="4" width="4.28515625" style="2" customWidth="1"/>
    <col min="5" max="6" width="8.5703125" style="2" customWidth="1"/>
    <col min="7" max="7" width="4.28515625" style="2" customWidth="1"/>
    <col min="8" max="9" width="8.5703125" style="5" customWidth="1"/>
    <col min="10" max="10" width="4.28515625" style="2" customWidth="1"/>
    <col min="11" max="12" width="8.5703125" style="2" customWidth="1"/>
    <col min="13" max="13" width="4.28515625" style="2" customWidth="1"/>
    <col min="14" max="15" width="8.5703125" style="2" customWidth="1"/>
    <col min="16" max="16" width="4.28515625" style="2" customWidth="1"/>
    <col min="17" max="18" width="8.5703125" style="2" customWidth="1"/>
    <col min="19" max="16384" width="9.140625" style="2"/>
  </cols>
  <sheetData>
    <row r="2" spans="2:26" x14ac:dyDescent="0.25">
      <c r="B2" s="15" t="s">
        <v>19</v>
      </c>
    </row>
    <row r="3" spans="2:26" x14ac:dyDescent="0.25">
      <c r="H3" s="2"/>
      <c r="I3" s="2"/>
    </row>
    <row r="4" spans="2:26" x14ac:dyDescent="0.25">
      <c r="B4" s="68" t="s">
        <v>1</v>
      </c>
      <c r="C4" s="68"/>
      <c r="D4" s="6"/>
      <c r="E4" s="68" t="s">
        <v>2</v>
      </c>
      <c r="F4" s="68"/>
      <c r="G4" s="6"/>
      <c r="H4" s="68" t="s">
        <v>3</v>
      </c>
      <c r="I4" s="68"/>
      <c r="J4" s="6"/>
      <c r="K4" s="68" t="s">
        <v>4</v>
      </c>
      <c r="L4" s="68"/>
      <c r="M4" s="6"/>
      <c r="N4" s="68" t="s">
        <v>5</v>
      </c>
      <c r="O4" s="68"/>
      <c r="P4" s="6"/>
      <c r="Q4" s="68" t="s">
        <v>6</v>
      </c>
      <c r="R4" s="68"/>
      <c r="T4" s="16"/>
    </row>
    <row r="5" spans="2:26" x14ac:dyDescent="0.25">
      <c r="B5" s="17" t="s">
        <v>12</v>
      </c>
      <c r="C5" s="17" t="s">
        <v>11</v>
      </c>
      <c r="D5" s="5"/>
      <c r="E5" s="17" t="s">
        <v>12</v>
      </c>
      <c r="F5" s="17" t="s">
        <v>11</v>
      </c>
      <c r="G5" s="5"/>
      <c r="H5" s="17" t="s">
        <v>12</v>
      </c>
      <c r="I5" s="17" t="s">
        <v>11</v>
      </c>
      <c r="J5" s="5"/>
      <c r="K5" s="17" t="s">
        <v>12</v>
      </c>
      <c r="L5" s="17" t="s">
        <v>11</v>
      </c>
      <c r="M5" s="5"/>
      <c r="N5" s="17" t="s">
        <v>12</v>
      </c>
      <c r="O5" s="17" t="s">
        <v>11</v>
      </c>
      <c r="P5" s="5"/>
      <c r="Q5" s="17" t="s">
        <v>12</v>
      </c>
      <c r="R5" s="17" t="s">
        <v>11</v>
      </c>
    </row>
    <row r="6" spans="2:26" x14ac:dyDescent="0.25">
      <c r="B6" s="4">
        <v>2420.11</v>
      </c>
      <c r="C6" s="4">
        <v>63.5</v>
      </c>
      <c r="D6" s="5"/>
      <c r="E6" s="4">
        <v>2418.9766666666733</v>
      </c>
      <c r="F6" s="4">
        <v>86.05</v>
      </c>
      <c r="G6" s="4"/>
      <c r="H6" s="4">
        <v>2415</v>
      </c>
      <c r="I6" s="4">
        <v>105.75</v>
      </c>
      <c r="J6" s="5"/>
      <c r="K6" s="4">
        <v>2435</v>
      </c>
      <c r="L6" s="4">
        <v>90</v>
      </c>
      <c r="M6" s="5"/>
      <c r="N6" s="4">
        <v>2435.0000000000005</v>
      </c>
      <c r="O6" s="4">
        <v>97.42</v>
      </c>
      <c r="P6" s="5"/>
      <c r="Q6" s="4">
        <v>2430.9366666666665</v>
      </c>
      <c r="R6" s="4">
        <v>91.14</v>
      </c>
      <c r="Z6" s="3"/>
    </row>
    <row r="7" spans="2:26" x14ac:dyDescent="0.25">
      <c r="B7" s="4">
        <v>2420.2433333333333</v>
      </c>
      <c r="C7" s="4">
        <v>62.9</v>
      </c>
      <c r="D7" s="5"/>
      <c r="E7" s="4">
        <v>2419.0922222222293</v>
      </c>
      <c r="F7" s="4">
        <v>85.67</v>
      </c>
      <c r="G7" s="4"/>
      <c r="H7" s="4">
        <v>2415.13</v>
      </c>
      <c r="I7" s="4">
        <v>105.53</v>
      </c>
      <c r="J7" s="5"/>
      <c r="K7" s="4">
        <v>2435.1</v>
      </c>
      <c r="L7" s="4">
        <v>89</v>
      </c>
      <c r="M7" s="5"/>
      <c r="N7" s="4">
        <v>2435.1333333333337</v>
      </c>
      <c r="O7" s="4">
        <v>97.6</v>
      </c>
      <c r="P7" s="5"/>
      <c r="Q7" s="4">
        <v>2431.0699999999997</v>
      </c>
      <c r="R7" s="4">
        <v>91.24</v>
      </c>
    </row>
    <row r="8" spans="2:26" x14ac:dyDescent="0.25">
      <c r="B8" s="4">
        <v>2420.3766666666666</v>
      </c>
      <c r="C8" s="4">
        <v>63</v>
      </c>
      <c r="D8" s="5"/>
      <c r="E8" s="4">
        <v>2419.2077777777845</v>
      </c>
      <c r="F8" s="4">
        <v>85.47</v>
      </c>
      <c r="G8" s="5"/>
      <c r="H8" s="4">
        <v>2415.2600000000002</v>
      </c>
      <c r="I8" s="4">
        <v>105.23</v>
      </c>
      <c r="J8" s="5"/>
      <c r="K8" s="4">
        <v>2435.1999999999998</v>
      </c>
      <c r="L8" s="4">
        <v>89</v>
      </c>
      <c r="M8" s="5"/>
      <c r="N8" s="4">
        <v>2435.2666666666669</v>
      </c>
      <c r="O8" s="4">
        <v>97.23</v>
      </c>
      <c r="P8" s="5"/>
      <c r="Q8" s="4">
        <v>2431.2033333333329</v>
      </c>
      <c r="R8" s="4">
        <v>91.09</v>
      </c>
    </row>
    <row r="9" spans="2:26" x14ac:dyDescent="0.25">
      <c r="B9" s="4">
        <v>2420.5099999999998</v>
      </c>
      <c r="C9" s="4">
        <v>62.73</v>
      </c>
      <c r="D9" s="5"/>
      <c r="E9" s="4">
        <v>2419.3233333333405</v>
      </c>
      <c r="F9" s="4">
        <v>85.49</v>
      </c>
      <c r="G9" s="5"/>
      <c r="H9" s="4">
        <v>2415.39</v>
      </c>
      <c r="I9" s="4">
        <v>104.81</v>
      </c>
      <c r="J9" s="5"/>
      <c r="K9" s="4">
        <v>2435.3000000000002</v>
      </c>
      <c r="L9" s="4">
        <v>89</v>
      </c>
      <c r="M9" s="5"/>
      <c r="N9" s="4">
        <v>2435.4</v>
      </c>
      <c r="O9" s="4">
        <v>97.15</v>
      </c>
      <c r="P9" s="5"/>
      <c r="Q9" s="4">
        <v>2431.3366666666666</v>
      </c>
      <c r="R9" s="4">
        <v>90.21</v>
      </c>
    </row>
    <row r="10" spans="2:26" x14ac:dyDescent="0.25">
      <c r="B10" s="4">
        <v>2420.6433333333339</v>
      </c>
      <c r="C10" s="4">
        <v>62.58</v>
      </c>
      <c r="D10" s="5"/>
      <c r="E10" s="4">
        <v>2419.4388888888957</v>
      </c>
      <c r="F10" s="4">
        <v>85.11</v>
      </c>
      <c r="G10" s="5"/>
      <c r="H10" s="4">
        <v>2415.52</v>
      </c>
      <c r="I10" s="4">
        <v>104.48</v>
      </c>
      <c r="J10" s="5"/>
      <c r="K10" s="4">
        <v>2435.3999999999996</v>
      </c>
      <c r="L10" s="4">
        <v>88.5</v>
      </c>
      <c r="M10" s="5"/>
      <c r="N10" s="4">
        <v>2435.5333333333333</v>
      </c>
      <c r="O10" s="4">
        <v>96.72</v>
      </c>
      <c r="P10" s="5"/>
      <c r="Q10" s="4">
        <v>2431.4699999999998</v>
      </c>
      <c r="R10" s="4">
        <v>89.76</v>
      </c>
    </row>
    <row r="11" spans="2:26" x14ac:dyDescent="0.25">
      <c r="B11" s="4">
        <v>2420.7766666666671</v>
      </c>
      <c r="C11" s="4">
        <v>62.36</v>
      </c>
      <c r="D11" s="5"/>
      <c r="E11" s="4">
        <v>2419.5544444444513</v>
      </c>
      <c r="F11" s="4">
        <v>84.7</v>
      </c>
      <c r="G11" s="5"/>
      <c r="H11" s="4">
        <v>2415.65</v>
      </c>
      <c r="I11" s="4">
        <v>105</v>
      </c>
      <c r="J11" s="5"/>
      <c r="K11" s="4">
        <v>2435.5</v>
      </c>
      <c r="L11" s="4">
        <v>88</v>
      </c>
      <c r="M11" s="5"/>
      <c r="N11" s="4">
        <v>2435.666666666667</v>
      </c>
      <c r="O11" s="4">
        <v>96.25</v>
      </c>
      <c r="P11" s="5"/>
      <c r="Q11" s="4">
        <v>2431.603333333333</v>
      </c>
      <c r="R11" s="4">
        <v>89.5</v>
      </c>
    </row>
    <row r="12" spans="2:26" x14ac:dyDescent="0.25">
      <c r="B12" s="4">
        <v>2420.9100000000003</v>
      </c>
      <c r="C12" s="4">
        <v>62.53</v>
      </c>
      <c r="D12" s="5"/>
      <c r="E12" s="4">
        <v>2419.6700000000069</v>
      </c>
      <c r="F12" s="4">
        <v>84.52</v>
      </c>
      <c r="G12" s="5"/>
      <c r="H12" s="4">
        <v>2415.7800000000002</v>
      </c>
      <c r="I12" s="4">
        <v>106.39</v>
      </c>
      <c r="J12" s="5"/>
      <c r="K12" s="4">
        <v>2435.6</v>
      </c>
      <c r="L12" s="4">
        <v>87.5</v>
      </c>
      <c r="M12" s="5"/>
      <c r="N12" s="4">
        <v>2435.8000000000002</v>
      </c>
      <c r="O12" s="4">
        <v>95.55</v>
      </c>
      <c r="P12" s="5"/>
      <c r="Q12" s="4">
        <v>2431.7366666666662</v>
      </c>
      <c r="R12" s="4">
        <v>88.86</v>
      </c>
    </row>
    <row r="13" spans="2:26" x14ac:dyDescent="0.25">
      <c r="B13" s="4">
        <v>2421.0433333333335</v>
      </c>
      <c r="C13" s="4">
        <v>61.74</v>
      </c>
      <c r="D13" s="5"/>
      <c r="E13" s="4">
        <v>2419.785555555562</v>
      </c>
      <c r="F13" s="4">
        <v>84.36</v>
      </c>
      <c r="G13" s="5"/>
      <c r="H13" s="4">
        <v>2415.91</v>
      </c>
      <c r="I13" s="4">
        <v>107.82</v>
      </c>
      <c r="J13" s="5"/>
      <c r="K13" s="4">
        <v>2435.6999999999998</v>
      </c>
      <c r="L13" s="4">
        <v>87.5</v>
      </c>
      <c r="M13" s="5"/>
      <c r="N13" s="4">
        <v>2435.9333333333334</v>
      </c>
      <c r="O13" s="4">
        <v>95.68</v>
      </c>
      <c r="P13" s="5"/>
      <c r="Q13" s="4">
        <v>2431.8699999999994</v>
      </c>
      <c r="R13" s="4">
        <v>88.96</v>
      </c>
    </row>
    <row r="14" spans="2:26" x14ac:dyDescent="0.25">
      <c r="B14" s="4">
        <v>2421.1766666666667</v>
      </c>
      <c r="C14" s="4">
        <v>61.35</v>
      </c>
      <c r="D14" s="5"/>
      <c r="E14" s="4">
        <v>2419.9011111111181</v>
      </c>
      <c r="F14" s="4">
        <v>84.14</v>
      </c>
      <c r="G14" s="5"/>
      <c r="H14" s="4">
        <v>2416.04</v>
      </c>
      <c r="I14" s="4">
        <v>108.39</v>
      </c>
      <c r="J14" s="5"/>
      <c r="K14" s="4">
        <v>2435.8000000000002</v>
      </c>
      <c r="L14" s="4">
        <v>87.5</v>
      </c>
      <c r="M14" s="5"/>
      <c r="N14" s="4">
        <v>2436.0666666666671</v>
      </c>
      <c r="O14" s="4">
        <v>95.14</v>
      </c>
      <c r="P14" s="5"/>
      <c r="Q14" s="4">
        <v>2432.0033333333331</v>
      </c>
      <c r="R14" s="4">
        <v>89.12</v>
      </c>
    </row>
    <row r="15" spans="2:26" x14ac:dyDescent="0.25">
      <c r="B15" s="4">
        <v>2421.31</v>
      </c>
      <c r="C15" s="4">
        <v>61.12</v>
      </c>
      <c r="D15" s="5"/>
      <c r="E15" s="4">
        <v>2420.0166666666737</v>
      </c>
      <c r="F15" s="4">
        <v>83.99</v>
      </c>
      <c r="G15" s="5"/>
      <c r="H15" s="4">
        <v>2416.17</v>
      </c>
      <c r="I15" s="4">
        <v>108.17</v>
      </c>
      <c r="J15" s="5"/>
      <c r="K15" s="4">
        <v>2435.8999999999996</v>
      </c>
      <c r="L15" s="4">
        <v>87.71</v>
      </c>
      <c r="M15" s="5"/>
      <c r="N15" s="4">
        <v>2436.2000000000003</v>
      </c>
      <c r="O15" s="4">
        <v>95.44</v>
      </c>
      <c r="P15" s="5"/>
      <c r="Q15" s="4">
        <v>2432.1366666666663</v>
      </c>
      <c r="R15" s="4">
        <v>88.61</v>
      </c>
    </row>
    <row r="16" spans="2:26" x14ac:dyDescent="0.25">
      <c r="B16" s="4">
        <v>2421.4433333333332</v>
      </c>
      <c r="C16" s="4">
        <v>61.42</v>
      </c>
      <c r="D16" s="5"/>
      <c r="E16" s="4">
        <v>2420.1322222222288</v>
      </c>
      <c r="F16" s="4">
        <v>83.96</v>
      </c>
      <c r="G16" s="5"/>
      <c r="H16" s="4">
        <v>2416.3000000000002</v>
      </c>
      <c r="I16" s="4">
        <v>107.42</v>
      </c>
      <c r="J16" s="5"/>
      <c r="K16" s="4">
        <v>2436</v>
      </c>
      <c r="L16" s="4">
        <v>88.4</v>
      </c>
      <c r="M16" s="5"/>
      <c r="N16" s="4">
        <v>2436.3333333333335</v>
      </c>
      <c r="O16" s="4">
        <v>95.21</v>
      </c>
      <c r="P16" s="5"/>
      <c r="Q16" s="4">
        <v>2432.27</v>
      </c>
      <c r="R16" s="4">
        <v>88.6</v>
      </c>
    </row>
    <row r="17" spans="2:23" x14ac:dyDescent="0.25">
      <c r="B17" s="4">
        <v>2421.5766666666664</v>
      </c>
      <c r="C17" s="4">
        <v>61.98</v>
      </c>
      <c r="D17" s="5"/>
      <c r="E17" s="4">
        <v>2420.2477777777849</v>
      </c>
      <c r="F17" s="4">
        <v>83.84</v>
      </c>
      <c r="G17" s="5"/>
      <c r="H17" s="4">
        <v>2416.4299999999998</v>
      </c>
      <c r="I17" s="4">
        <v>106.68</v>
      </c>
      <c r="J17" s="5"/>
      <c r="K17" s="4">
        <v>2436.1</v>
      </c>
      <c r="L17" s="4">
        <v>88.36</v>
      </c>
      <c r="M17" s="5"/>
      <c r="N17" s="4">
        <v>2436.4666666666667</v>
      </c>
      <c r="O17" s="4">
        <v>94.72</v>
      </c>
      <c r="P17" s="5"/>
      <c r="Q17" s="4">
        <v>2432.4033333333332</v>
      </c>
      <c r="R17" s="4">
        <v>88.39</v>
      </c>
    </row>
    <row r="18" spans="2:23" x14ac:dyDescent="0.25">
      <c r="B18" s="4">
        <v>2421.7100000000005</v>
      </c>
      <c r="C18" s="4">
        <v>62.58</v>
      </c>
      <c r="D18" s="5"/>
      <c r="E18" s="4">
        <v>2420.3633333333401</v>
      </c>
      <c r="F18" s="4">
        <v>83.9</v>
      </c>
      <c r="G18" s="5"/>
      <c r="H18" s="4">
        <v>2416.56</v>
      </c>
      <c r="I18" s="4">
        <v>106.49</v>
      </c>
      <c r="J18" s="5"/>
      <c r="K18" s="4">
        <v>2436.1999999999998</v>
      </c>
      <c r="L18" s="4">
        <v>88.91</v>
      </c>
      <c r="M18" s="5"/>
      <c r="N18" s="4">
        <v>2436.6</v>
      </c>
      <c r="O18" s="4">
        <v>94.51</v>
      </c>
      <c r="P18" s="5"/>
      <c r="Q18" s="4">
        <v>2432.5366666666664</v>
      </c>
      <c r="R18" s="4">
        <v>88.64</v>
      </c>
    </row>
    <row r="19" spans="2:23" x14ac:dyDescent="0.25">
      <c r="B19" s="4">
        <v>2421.8433333333337</v>
      </c>
      <c r="C19" s="4">
        <v>63.58</v>
      </c>
      <c r="D19" s="5"/>
      <c r="E19" s="4">
        <v>2420.4788888888957</v>
      </c>
      <c r="F19" s="4">
        <v>84.1</v>
      </c>
      <c r="G19" s="5"/>
      <c r="H19" s="4">
        <v>2416.69</v>
      </c>
      <c r="I19" s="4">
        <v>106.99</v>
      </c>
      <c r="J19" s="5"/>
      <c r="K19" s="4">
        <v>2436.3000000000002</v>
      </c>
      <c r="L19" s="4">
        <v>89.22</v>
      </c>
      <c r="M19" s="5"/>
      <c r="N19" s="4">
        <v>2436.7333333333336</v>
      </c>
      <c r="O19" s="4">
        <v>94.1</v>
      </c>
      <c r="P19" s="5"/>
      <c r="Q19" s="4">
        <v>2432.6699999999996</v>
      </c>
      <c r="R19" s="4">
        <v>88.93</v>
      </c>
    </row>
    <row r="20" spans="2:23" x14ac:dyDescent="0.25">
      <c r="B20" s="4">
        <v>2421.9766666666669</v>
      </c>
      <c r="C20" s="4">
        <v>63.78</v>
      </c>
      <c r="D20" s="5"/>
      <c r="E20" s="4">
        <v>2420.5944444444513</v>
      </c>
      <c r="F20" s="4">
        <v>84.34</v>
      </c>
      <c r="G20" s="5"/>
      <c r="H20" s="4">
        <v>2416.8200000000002</v>
      </c>
      <c r="I20" s="4">
        <v>107.85</v>
      </c>
      <c r="J20" s="5"/>
      <c r="K20" s="4">
        <v>2436.3999999999996</v>
      </c>
      <c r="L20" s="4">
        <v>89.22</v>
      </c>
      <c r="M20" s="5"/>
      <c r="N20" s="4">
        <v>2436.8666666666668</v>
      </c>
      <c r="O20" s="4">
        <v>93.73</v>
      </c>
      <c r="P20" s="5"/>
      <c r="Q20" s="4">
        <v>2432.8033333333328</v>
      </c>
      <c r="R20" s="4">
        <v>89.2</v>
      </c>
    </row>
    <row r="21" spans="2:23" x14ac:dyDescent="0.25">
      <c r="B21" s="4">
        <v>2422.11</v>
      </c>
      <c r="C21" s="4">
        <v>64.459999999999994</v>
      </c>
      <c r="D21" s="5"/>
      <c r="E21" s="4">
        <v>2420.7100000000064</v>
      </c>
      <c r="F21" s="4">
        <v>84.5</v>
      </c>
      <c r="G21" s="5"/>
      <c r="H21" s="4">
        <v>2416.9499999999998</v>
      </c>
      <c r="I21" s="4">
        <v>108.54</v>
      </c>
      <c r="J21" s="5"/>
      <c r="K21" s="4">
        <v>2436.5</v>
      </c>
      <c r="L21" s="4">
        <v>89.19</v>
      </c>
      <c r="M21" s="5"/>
      <c r="N21" s="4">
        <v>2437.0000000000005</v>
      </c>
      <c r="O21" s="4">
        <v>93.24</v>
      </c>
      <c r="P21" s="5"/>
      <c r="Q21" s="4">
        <v>2432.9366666666665</v>
      </c>
      <c r="R21" s="4">
        <v>89.58</v>
      </c>
      <c r="W21" s="1"/>
    </row>
    <row r="22" spans="2:23" x14ac:dyDescent="0.25">
      <c r="B22" s="4">
        <v>2422.2433333333333</v>
      </c>
      <c r="C22" s="4">
        <v>65.13</v>
      </c>
      <c r="D22" s="5"/>
      <c r="E22" s="4">
        <v>2420.8255555555625</v>
      </c>
      <c r="F22" s="4">
        <v>84.68</v>
      </c>
      <c r="G22" s="5"/>
      <c r="H22" s="4">
        <v>2417.08</v>
      </c>
      <c r="I22" s="4">
        <v>108.64</v>
      </c>
      <c r="J22" s="5"/>
      <c r="K22" s="4">
        <v>2436.6</v>
      </c>
      <c r="L22" s="4">
        <v>88.97</v>
      </c>
      <c r="M22" s="5"/>
      <c r="N22" s="4">
        <v>2437.1333333333337</v>
      </c>
      <c r="O22" s="4">
        <v>93.12</v>
      </c>
      <c r="P22" s="5"/>
      <c r="Q22" s="4">
        <v>2433.0699999999997</v>
      </c>
      <c r="R22" s="4">
        <v>89.89</v>
      </c>
      <c r="W22" s="1"/>
    </row>
    <row r="23" spans="2:23" x14ac:dyDescent="0.25">
      <c r="B23" s="4">
        <v>2422.3766666666666</v>
      </c>
      <c r="C23" s="4">
        <v>65.72</v>
      </c>
      <c r="D23" s="5"/>
      <c r="E23" s="4">
        <v>2420.9411111111181</v>
      </c>
      <c r="F23" s="4">
        <v>84.63</v>
      </c>
      <c r="G23" s="5"/>
      <c r="H23" s="4">
        <v>2417.21</v>
      </c>
      <c r="I23" s="4">
        <v>107.42</v>
      </c>
      <c r="J23" s="5"/>
      <c r="K23" s="4">
        <v>2436.6999999999998</v>
      </c>
      <c r="L23" s="4">
        <v>88.9</v>
      </c>
      <c r="M23" s="5"/>
      <c r="N23" s="4">
        <v>2437.2666666666669</v>
      </c>
      <c r="O23" s="4">
        <v>93.29</v>
      </c>
      <c r="P23" s="5"/>
      <c r="Q23" s="4">
        <v>2433.2033333333329</v>
      </c>
      <c r="R23" s="4">
        <v>89.44</v>
      </c>
      <c r="W23" s="1"/>
    </row>
    <row r="24" spans="2:23" x14ac:dyDescent="0.25">
      <c r="B24" s="4">
        <v>2422.5099999999998</v>
      </c>
      <c r="C24" s="4">
        <v>66.680000000000007</v>
      </c>
      <c r="D24" s="5"/>
      <c r="E24" s="4">
        <v>2421.0566666666737</v>
      </c>
      <c r="F24" s="4">
        <v>84.67</v>
      </c>
      <c r="G24" s="5"/>
      <c r="H24" s="4">
        <v>2417.34</v>
      </c>
      <c r="I24" s="4">
        <v>104.39</v>
      </c>
      <c r="J24" s="5"/>
      <c r="K24" s="4">
        <v>2436.8000000000002</v>
      </c>
      <c r="L24" s="4">
        <v>89.09</v>
      </c>
      <c r="M24" s="5"/>
      <c r="N24" s="4">
        <v>2437.4</v>
      </c>
      <c r="O24" s="4">
        <v>93.13</v>
      </c>
      <c r="P24" s="5"/>
      <c r="Q24" s="4">
        <v>2433.3366666666666</v>
      </c>
      <c r="R24" s="4">
        <v>88.82</v>
      </c>
      <c r="W24" s="1"/>
    </row>
    <row r="25" spans="2:23" x14ac:dyDescent="0.25">
      <c r="B25" s="4">
        <v>2422.6433333333339</v>
      </c>
      <c r="C25" s="4">
        <v>67.62</v>
      </c>
      <c r="D25" s="5"/>
      <c r="E25" s="4">
        <v>2421.1722222222293</v>
      </c>
      <c r="F25" s="4">
        <v>84.14</v>
      </c>
      <c r="G25" s="5"/>
      <c r="H25" s="4">
        <v>2417.4699999999998</v>
      </c>
      <c r="I25" s="4">
        <v>99.33</v>
      </c>
      <c r="J25" s="5"/>
      <c r="K25" s="4">
        <v>2436.8999999999996</v>
      </c>
      <c r="L25" s="4">
        <v>89</v>
      </c>
      <c r="M25" s="5"/>
      <c r="N25" s="4">
        <v>2437.5333333333333</v>
      </c>
      <c r="O25" s="4">
        <v>92.89</v>
      </c>
      <c r="P25" s="5"/>
      <c r="Q25" s="4">
        <v>2433.4699999999998</v>
      </c>
      <c r="R25" s="4">
        <v>89.41</v>
      </c>
      <c r="W25" s="1"/>
    </row>
    <row r="26" spans="2:23" x14ac:dyDescent="0.25">
      <c r="B26" s="4">
        <v>2422.7766666666671</v>
      </c>
      <c r="C26" s="4">
        <v>68.28</v>
      </c>
      <c r="D26" s="5"/>
      <c r="E26" s="4">
        <v>2421.2877777777849</v>
      </c>
      <c r="F26" s="4">
        <v>83.87</v>
      </c>
      <c r="G26" s="5"/>
      <c r="H26" s="4">
        <v>2417.6</v>
      </c>
      <c r="I26" s="4">
        <v>91.86</v>
      </c>
      <c r="J26" s="5"/>
      <c r="K26" s="4">
        <v>2437</v>
      </c>
      <c r="L26" s="4">
        <v>89.12</v>
      </c>
      <c r="M26" s="5"/>
      <c r="N26" s="4">
        <v>2437.666666666667</v>
      </c>
      <c r="O26" s="4">
        <v>92.75</v>
      </c>
      <c r="P26" s="5"/>
      <c r="Q26" s="4">
        <v>2433.603333333333</v>
      </c>
      <c r="R26" s="4">
        <v>89.76</v>
      </c>
      <c r="W26" s="1"/>
    </row>
    <row r="27" spans="2:23" x14ac:dyDescent="0.25">
      <c r="B27" s="4">
        <v>2422.9100000000003</v>
      </c>
      <c r="C27" s="4">
        <v>68.73</v>
      </c>
      <c r="D27" s="5"/>
      <c r="E27" s="4">
        <v>2421.40333333334</v>
      </c>
      <c r="F27" s="4">
        <v>83.48</v>
      </c>
      <c r="G27" s="5"/>
      <c r="H27" s="4">
        <v>2417.73</v>
      </c>
      <c r="I27" s="4">
        <v>87.48</v>
      </c>
      <c r="J27" s="5"/>
      <c r="K27" s="4">
        <v>2437.1</v>
      </c>
      <c r="L27" s="4">
        <v>89.22</v>
      </c>
      <c r="M27" s="5"/>
      <c r="N27" s="4">
        <v>2437.8000000000002</v>
      </c>
      <c r="O27" s="4">
        <v>92.23</v>
      </c>
      <c r="P27" s="5"/>
      <c r="Q27" s="4">
        <v>2433.7366666666662</v>
      </c>
      <c r="R27" s="4">
        <v>89.58</v>
      </c>
      <c r="W27" s="1"/>
    </row>
    <row r="28" spans="2:23" x14ac:dyDescent="0.25">
      <c r="B28" s="4">
        <v>2423.0433333333335</v>
      </c>
      <c r="C28" s="4">
        <v>69.53</v>
      </c>
      <c r="D28" s="5"/>
      <c r="E28" s="4">
        <v>2421.5188888888956</v>
      </c>
      <c r="F28" s="4">
        <v>83.36</v>
      </c>
      <c r="G28" s="5"/>
      <c r="H28" s="4">
        <v>2417.86</v>
      </c>
      <c r="I28" s="4">
        <v>76.25</v>
      </c>
      <c r="J28" s="5"/>
      <c r="K28" s="4">
        <v>2437.1999999999998</v>
      </c>
      <c r="L28" s="4">
        <v>89.19</v>
      </c>
      <c r="M28" s="5"/>
      <c r="N28" s="4">
        <v>2437.9333333333334</v>
      </c>
      <c r="O28" s="4">
        <v>92.27</v>
      </c>
      <c r="P28" s="5"/>
      <c r="Q28" s="4">
        <v>2433.8699999999994</v>
      </c>
      <c r="R28" s="4">
        <v>90.31</v>
      </c>
      <c r="W28" s="1"/>
    </row>
    <row r="29" spans="2:23" x14ac:dyDescent="0.25">
      <c r="B29" s="4">
        <v>2423.1766666666667</v>
      </c>
      <c r="C29" s="4">
        <v>70.05</v>
      </c>
      <c r="D29" s="5"/>
      <c r="E29" s="4">
        <v>2421.6344444444512</v>
      </c>
      <c r="F29" s="4">
        <v>83.86</v>
      </c>
      <c r="G29" s="5"/>
      <c r="H29" s="4">
        <v>2417.9899999999998</v>
      </c>
      <c r="I29" s="4">
        <v>64.319999999999993</v>
      </c>
      <c r="J29" s="5"/>
      <c r="K29" s="4">
        <v>2437.3000000000002</v>
      </c>
      <c r="L29" s="4">
        <v>89</v>
      </c>
      <c r="M29" s="5"/>
      <c r="N29" s="4">
        <v>2438.0666666666671</v>
      </c>
      <c r="O29" s="4">
        <v>92.22</v>
      </c>
      <c r="P29" s="5"/>
      <c r="Q29" s="4">
        <v>2434.0033333333331</v>
      </c>
      <c r="R29" s="4">
        <v>90.29</v>
      </c>
      <c r="W29" s="1"/>
    </row>
    <row r="30" spans="2:23" x14ac:dyDescent="0.25">
      <c r="B30" s="4">
        <v>2423.31</v>
      </c>
      <c r="C30" s="4">
        <v>70.34</v>
      </c>
      <c r="D30" s="5"/>
      <c r="E30" s="4">
        <v>2421.7500000000068</v>
      </c>
      <c r="F30" s="4">
        <v>82.94</v>
      </c>
      <c r="G30" s="5"/>
      <c r="H30" s="4">
        <v>2418.12</v>
      </c>
      <c r="I30" s="4">
        <v>54.26</v>
      </c>
      <c r="J30" s="5"/>
      <c r="K30" s="4">
        <v>2437.3999999999996</v>
      </c>
      <c r="L30" s="4">
        <v>89.13</v>
      </c>
      <c r="M30" s="5"/>
      <c r="N30" s="4">
        <v>2438.2000000000003</v>
      </c>
      <c r="O30" s="4">
        <v>91.67</v>
      </c>
      <c r="P30" s="5"/>
      <c r="Q30" s="4">
        <v>2434.1366666666663</v>
      </c>
      <c r="R30" s="4">
        <v>90.4</v>
      </c>
      <c r="W30" s="1"/>
    </row>
    <row r="31" spans="2:23" x14ac:dyDescent="0.25">
      <c r="B31" s="4">
        <v>2423.4433333333332</v>
      </c>
      <c r="C31" s="4">
        <v>70.790000000000006</v>
      </c>
      <c r="D31" s="5"/>
      <c r="E31" s="4">
        <v>2421.8655555555624</v>
      </c>
      <c r="F31" s="4">
        <v>81.86</v>
      </c>
      <c r="G31" s="5"/>
      <c r="H31" s="4">
        <v>2418.25</v>
      </c>
      <c r="I31" s="4">
        <v>47.77</v>
      </c>
      <c r="J31" s="5"/>
      <c r="K31" s="4">
        <v>2437.5</v>
      </c>
      <c r="L31" s="4">
        <v>89.36</v>
      </c>
      <c r="M31" s="5"/>
      <c r="N31" s="4">
        <v>2438.3333333333335</v>
      </c>
      <c r="O31" s="4">
        <v>91.38</v>
      </c>
      <c r="P31" s="5"/>
      <c r="Q31" s="4">
        <v>2434.27</v>
      </c>
      <c r="R31" s="4">
        <v>90.25</v>
      </c>
      <c r="W31" s="1"/>
    </row>
    <row r="32" spans="2:23" x14ac:dyDescent="0.25">
      <c r="B32" s="4">
        <v>2423.5766666666664</v>
      </c>
      <c r="C32" s="4">
        <v>71.62</v>
      </c>
      <c r="D32" s="5"/>
      <c r="E32" s="4">
        <v>2421.981111111118</v>
      </c>
      <c r="F32" s="4">
        <v>81.12</v>
      </c>
      <c r="G32" s="5"/>
      <c r="H32" s="4">
        <v>2418.38</v>
      </c>
      <c r="I32" s="4">
        <v>44.41</v>
      </c>
      <c r="J32" s="5"/>
      <c r="K32" s="4">
        <v>2437.6</v>
      </c>
      <c r="L32" s="4">
        <v>89.61</v>
      </c>
      <c r="M32" s="5"/>
      <c r="N32" s="4">
        <v>2438.4666666666667</v>
      </c>
      <c r="O32" s="4">
        <v>91.02</v>
      </c>
      <c r="P32" s="5"/>
      <c r="Q32" s="4">
        <v>2434.4033333333332</v>
      </c>
      <c r="R32" s="4">
        <v>89.96</v>
      </c>
      <c r="W32" s="1"/>
    </row>
    <row r="33" spans="2:23" x14ac:dyDescent="0.25">
      <c r="B33" s="4">
        <v>2423.7100000000005</v>
      </c>
      <c r="C33" s="4">
        <v>72.58</v>
      </c>
      <c r="D33" s="5"/>
      <c r="E33" s="4">
        <v>2422.0966666666736</v>
      </c>
      <c r="F33" s="4">
        <v>80.81</v>
      </c>
      <c r="G33" s="5"/>
      <c r="H33" s="4">
        <v>2418.5100000000002</v>
      </c>
      <c r="I33" s="4">
        <v>42.57</v>
      </c>
      <c r="J33" s="5"/>
      <c r="K33" s="4">
        <v>2437.6999999999998</v>
      </c>
      <c r="L33" s="4">
        <v>90.09</v>
      </c>
      <c r="M33" s="5"/>
      <c r="N33" s="4">
        <v>2438.6</v>
      </c>
      <c r="O33" s="4">
        <v>90.79</v>
      </c>
      <c r="P33" s="5"/>
      <c r="Q33" s="4">
        <v>2434.5366666666664</v>
      </c>
      <c r="R33" s="4">
        <v>89.8</v>
      </c>
      <c r="W33" s="1"/>
    </row>
    <row r="34" spans="2:23" x14ac:dyDescent="0.25">
      <c r="B34" s="4">
        <v>2423.8433333333337</v>
      </c>
      <c r="C34" s="4">
        <v>73.48</v>
      </c>
      <c r="D34" s="5"/>
      <c r="E34" s="4">
        <v>2422.2122222222292</v>
      </c>
      <c r="F34" s="4">
        <v>81.33</v>
      </c>
      <c r="G34" s="5"/>
      <c r="H34" s="4">
        <v>2418.64</v>
      </c>
      <c r="I34" s="4">
        <v>41.24</v>
      </c>
      <c r="J34" s="5"/>
      <c r="K34" s="4">
        <v>2437.8000000000002</v>
      </c>
      <c r="L34" s="4">
        <v>90.73</v>
      </c>
      <c r="M34" s="5"/>
      <c r="N34" s="4">
        <v>2438.7333333333336</v>
      </c>
      <c r="O34" s="4">
        <v>90.79</v>
      </c>
      <c r="P34" s="5"/>
      <c r="Q34" s="4">
        <v>2434.6699999999996</v>
      </c>
      <c r="R34" s="4">
        <v>89.65</v>
      </c>
      <c r="W34" s="1"/>
    </row>
    <row r="35" spans="2:23" x14ac:dyDescent="0.25">
      <c r="B35" s="4">
        <v>2423.9766666666669</v>
      </c>
      <c r="C35" s="4">
        <v>73.78</v>
      </c>
      <c r="D35" s="5"/>
      <c r="E35" s="4">
        <v>2422.3277777777844</v>
      </c>
      <c r="F35" s="4">
        <v>81.97</v>
      </c>
      <c r="G35" s="5"/>
      <c r="H35" s="4">
        <v>2418.77</v>
      </c>
      <c r="I35" s="4">
        <v>40.64</v>
      </c>
      <c r="J35" s="5"/>
      <c r="K35" s="4">
        <v>2437.8999999999996</v>
      </c>
      <c r="L35" s="4">
        <v>90.95</v>
      </c>
      <c r="M35" s="5"/>
      <c r="N35" s="4">
        <v>2438.8666666666668</v>
      </c>
      <c r="O35" s="4">
        <v>90.43</v>
      </c>
      <c r="P35" s="5"/>
      <c r="Q35" s="4">
        <v>2434.8033333333328</v>
      </c>
      <c r="R35" s="4">
        <v>89.4</v>
      </c>
      <c r="W35" s="1"/>
    </row>
    <row r="36" spans="2:23" x14ac:dyDescent="0.25">
      <c r="B36" s="4">
        <v>2424.11</v>
      </c>
      <c r="C36" s="4">
        <v>74.31</v>
      </c>
      <c r="D36" s="5"/>
      <c r="E36" s="4">
        <v>2422.44333333334</v>
      </c>
      <c r="F36" s="4">
        <v>82.6</v>
      </c>
      <c r="G36" s="5"/>
      <c r="H36" s="4">
        <v>2418.9</v>
      </c>
      <c r="I36" s="4">
        <v>40.83</v>
      </c>
      <c r="J36" s="5"/>
      <c r="K36" s="4">
        <v>2438</v>
      </c>
      <c r="L36" s="4">
        <v>91.07</v>
      </c>
      <c r="M36" s="5"/>
      <c r="N36" s="4">
        <v>2439.0000000000005</v>
      </c>
      <c r="O36" s="4">
        <v>89.83</v>
      </c>
      <c r="P36" s="5"/>
      <c r="Q36" s="4">
        <v>2434.9366666666665</v>
      </c>
      <c r="R36" s="4">
        <v>89</v>
      </c>
      <c r="W36" s="1"/>
    </row>
    <row r="37" spans="2:23" x14ac:dyDescent="0.25">
      <c r="B37" s="4">
        <v>2424.2433333333333</v>
      </c>
      <c r="C37" s="4">
        <v>74.540000000000006</v>
      </c>
      <c r="D37" s="5"/>
      <c r="E37" s="4">
        <v>2422.5588888888956</v>
      </c>
      <c r="F37" s="4">
        <v>82.42</v>
      </c>
      <c r="G37" s="5"/>
      <c r="H37" s="4">
        <v>2419.0300000000002</v>
      </c>
      <c r="I37" s="4">
        <v>41.35</v>
      </c>
      <c r="J37" s="5"/>
      <c r="K37" s="4">
        <v>2438.1</v>
      </c>
      <c r="L37" s="4">
        <v>91.3</v>
      </c>
      <c r="M37" s="5"/>
      <c r="N37" s="4">
        <v>2439.1333333333337</v>
      </c>
      <c r="O37" s="4">
        <v>89.21</v>
      </c>
      <c r="P37" s="5"/>
      <c r="Q37" s="4">
        <v>2435.0699999999997</v>
      </c>
      <c r="R37" s="4">
        <v>89.57</v>
      </c>
      <c r="W37" s="1"/>
    </row>
    <row r="38" spans="2:23" x14ac:dyDescent="0.25">
      <c r="B38" s="4">
        <v>2424.3766666666666</v>
      </c>
      <c r="C38" s="4">
        <v>74.31</v>
      </c>
      <c r="D38" s="5"/>
      <c r="E38" s="4">
        <v>2422.6744444444512</v>
      </c>
      <c r="F38" s="4">
        <v>82.32</v>
      </c>
      <c r="G38" s="5"/>
      <c r="H38" s="4">
        <v>2419.16</v>
      </c>
      <c r="I38" s="4">
        <v>41.31</v>
      </c>
      <c r="J38" s="5"/>
      <c r="K38" s="4">
        <v>2438.1999999999998</v>
      </c>
      <c r="L38" s="4">
        <v>91.52</v>
      </c>
      <c r="M38" s="5"/>
      <c r="N38" s="4">
        <v>2439.2666666666669</v>
      </c>
      <c r="O38" s="4">
        <v>88.85</v>
      </c>
      <c r="P38" s="5"/>
      <c r="Q38" s="4">
        <v>2435.2033333333329</v>
      </c>
      <c r="R38" s="4">
        <v>90.02</v>
      </c>
    </row>
    <row r="39" spans="2:23" x14ac:dyDescent="0.25">
      <c r="B39" s="4">
        <v>2424.5099999999998</v>
      </c>
      <c r="C39" s="4">
        <v>74.569999999999993</v>
      </c>
      <c r="D39" s="5"/>
      <c r="E39" s="4">
        <v>2422.7900000000072</v>
      </c>
      <c r="F39" s="4">
        <v>82.81</v>
      </c>
      <c r="G39" s="5"/>
      <c r="H39" s="4">
        <v>2419.29</v>
      </c>
      <c r="I39" s="4">
        <v>40.81</v>
      </c>
      <c r="J39" s="5"/>
      <c r="K39" s="4">
        <v>2438.3000000000002</v>
      </c>
      <c r="L39" s="4">
        <v>91.67</v>
      </c>
      <c r="M39" s="5"/>
      <c r="N39" s="4">
        <v>2439.4</v>
      </c>
      <c r="O39" s="4">
        <v>88.87</v>
      </c>
      <c r="P39" s="5"/>
      <c r="Q39" s="4">
        <v>2435.3366666666666</v>
      </c>
      <c r="R39" s="4">
        <v>88.73</v>
      </c>
    </row>
    <row r="40" spans="2:23" x14ac:dyDescent="0.25">
      <c r="B40" s="4">
        <v>2424.6433333333339</v>
      </c>
      <c r="C40" s="4">
        <v>74.69</v>
      </c>
      <c r="D40" s="5"/>
      <c r="E40" s="4">
        <v>2422.9055555555624</v>
      </c>
      <c r="F40" s="4">
        <v>83.57</v>
      </c>
      <c r="G40" s="5"/>
      <c r="H40" s="4">
        <v>2419.42</v>
      </c>
      <c r="I40" s="4">
        <v>40.770000000000003</v>
      </c>
      <c r="J40" s="5"/>
      <c r="K40" s="4">
        <v>2438.3999999999996</v>
      </c>
      <c r="L40" s="4">
        <v>92.12</v>
      </c>
      <c r="M40" s="5"/>
      <c r="N40" s="4">
        <v>2439.5333333333333</v>
      </c>
      <c r="O40" s="4">
        <v>88.82</v>
      </c>
      <c r="P40" s="5"/>
      <c r="Q40" s="4">
        <v>2435.4699999999998</v>
      </c>
      <c r="R40" s="4">
        <v>89.61</v>
      </c>
    </row>
    <row r="41" spans="2:23" x14ac:dyDescent="0.25">
      <c r="B41" s="4">
        <v>2424.7766666666671</v>
      </c>
      <c r="C41" s="4">
        <v>74.67</v>
      </c>
      <c r="D41" s="5"/>
      <c r="E41" s="4">
        <v>2423.021111111118</v>
      </c>
      <c r="F41" s="4">
        <v>84.39</v>
      </c>
      <c r="G41" s="5"/>
      <c r="H41" s="4">
        <v>2419.5500000000002</v>
      </c>
      <c r="I41" s="4">
        <v>42.05</v>
      </c>
      <c r="J41" s="5"/>
      <c r="K41" s="4">
        <v>2438.5</v>
      </c>
      <c r="L41" s="4">
        <v>92.56</v>
      </c>
      <c r="M41" s="5"/>
      <c r="N41" s="4">
        <v>2439.666666666667</v>
      </c>
      <c r="O41" s="4">
        <v>89.13</v>
      </c>
      <c r="P41" s="5"/>
      <c r="Q41" s="4">
        <v>2435.603333333333</v>
      </c>
      <c r="R41" s="4">
        <v>90.17</v>
      </c>
    </row>
    <row r="42" spans="2:23" x14ac:dyDescent="0.25">
      <c r="B42" s="4">
        <v>2424.9100000000003</v>
      </c>
      <c r="C42" s="4">
        <v>74.489999999999995</v>
      </c>
      <c r="D42" s="5"/>
      <c r="E42" s="4">
        <v>2423.1366666666736</v>
      </c>
      <c r="F42" s="4">
        <v>85.17</v>
      </c>
      <c r="G42" s="5"/>
      <c r="H42" s="4">
        <v>2419.6799999999998</v>
      </c>
      <c r="I42" s="4">
        <v>44.29</v>
      </c>
      <c r="J42" s="5"/>
      <c r="K42" s="4">
        <v>2438.6</v>
      </c>
      <c r="L42" s="4">
        <v>93.73</v>
      </c>
      <c r="M42" s="5"/>
      <c r="N42" s="4">
        <v>2439.8000000000002</v>
      </c>
      <c r="O42" s="4">
        <v>89.77</v>
      </c>
      <c r="P42" s="5"/>
      <c r="Q42" s="4">
        <v>2435.7366666666662</v>
      </c>
      <c r="R42" s="4">
        <v>90.47</v>
      </c>
    </row>
    <row r="43" spans="2:23" x14ac:dyDescent="0.25">
      <c r="B43" s="4">
        <v>2425.0433333333335</v>
      </c>
      <c r="C43" s="4">
        <v>75.25</v>
      </c>
      <c r="D43" s="5"/>
      <c r="E43" s="4">
        <v>2423.2522222222287</v>
      </c>
      <c r="F43" s="4">
        <v>86.11</v>
      </c>
      <c r="G43" s="5"/>
      <c r="H43" s="4">
        <v>2419.81</v>
      </c>
      <c r="I43" s="4">
        <v>46.09</v>
      </c>
      <c r="J43" s="5"/>
      <c r="K43" s="4">
        <v>2438.6999999999998</v>
      </c>
      <c r="L43" s="4">
        <v>94.15</v>
      </c>
      <c r="M43" s="5"/>
      <c r="N43" s="4">
        <v>2439.9333333333334</v>
      </c>
      <c r="O43" s="4">
        <v>90.05</v>
      </c>
      <c r="P43" s="5"/>
      <c r="Q43" s="4">
        <v>2435.8699999999994</v>
      </c>
      <c r="R43" s="4">
        <v>91.04</v>
      </c>
    </row>
    <row r="44" spans="2:23" x14ac:dyDescent="0.25">
      <c r="B44" s="4">
        <v>2425.1766666666667</v>
      </c>
      <c r="C44" s="4">
        <v>75.209999999999994</v>
      </c>
      <c r="D44" s="5"/>
      <c r="E44" s="4">
        <v>2423.3677777777848</v>
      </c>
      <c r="F44" s="4">
        <v>86.85</v>
      </c>
      <c r="G44" s="5"/>
      <c r="H44" s="4">
        <v>2419.94</v>
      </c>
      <c r="I44" s="4">
        <v>48.04</v>
      </c>
      <c r="J44" s="5"/>
      <c r="K44" s="4">
        <v>2438.8000000000002</v>
      </c>
      <c r="L44" s="4">
        <v>94.27</v>
      </c>
      <c r="M44" s="5"/>
      <c r="N44" s="4">
        <v>2440.0666666666671</v>
      </c>
      <c r="O44" s="4">
        <v>90.07</v>
      </c>
      <c r="P44" s="5"/>
      <c r="Q44" s="4">
        <v>2436.0033333333331</v>
      </c>
      <c r="R44" s="4">
        <v>92.19</v>
      </c>
    </row>
    <row r="45" spans="2:23" x14ac:dyDescent="0.25">
      <c r="B45" s="4">
        <v>2425.31</v>
      </c>
      <c r="C45" s="4">
        <v>74.69</v>
      </c>
      <c r="D45" s="5"/>
      <c r="E45" s="4">
        <v>2423.4833333333404</v>
      </c>
      <c r="F45" s="4">
        <v>87.65</v>
      </c>
      <c r="G45" s="5"/>
      <c r="H45" s="4">
        <v>2420.0700000000002</v>
      </c>
      <c r="I45" s="4">
        <v>50.35</v>
      </c>
      <c r="J45" s="5"/>
      <c r="K45" s="4">
        <v>2438.8999999999996</v>
      </c>
      <c r="L45" s="4">
        <v>94.32</v>
      </c>
      <c r="M45" s="5"/>
      <c r="N45" s="4">
        <v>2440.2000000000003</v>
      </c>
      <c r="O45" s="4">
        <v>90.17</v>
      </c>
      <c r="P45" s="5"/>
      <c r="Q45" s="4">
        <v>2436.1366666666663</v>
      </c>
      <c r="R45" s="4">
        <v>93.71</v>
      </c>
    </row>
    <row r="46" spans="2:23" x14ac:dyDescent="0.25">
      <c r="B46" s="4">
        <v>2425.4433333333332</v>
      </c>
      <c r="C46" s="4">
        <v>73.2</v>
      </c>
      <c r="D46" s="5"/>
      <c r="E46" s="4">
        <v>2423.5988888888955</v>
      </c>
      <c r="F46" s="4">
        <v>88.15</v>
      </c>
      <c r="G46" s="5"/>
      <c r="H46" s="4">
        <v>2420.1999999999998</v>
      </c>
      <c r="I46" s="4">
        <v>52.2</v>
      </c>
      <c r="J46" s="5"/>
      <c r="K46" s="4">
        <v>2439</v>
      </c>
      <c r="L46" s="4">
        <v>93.78</v>
      </c>
      <c r="M46" s="5"/>
      <c r="N46" s="4">
        <v>2440.3333333333335</v>
      </c>
      <c r="O46" s="4">
        <v>90.19</v>
      </c>
      <c r="P46" s="5"/>
      <c r="Q46" s="4">
        <v>2436.27</v>
      </c>
      <c r="R46" s="4">
        <v>92.87</v>
      </c>
    </row>
    <row r="47" spans="2:23" x14ac:dyDescent="0.25">
      <c r="B47" s="4">
        <v>2425.5766666666664</v>
      </c>
      <c r="C47" s="4">
        <v>71.650000000000006</v>
      </c>
      <c r="D47" s="5"/>
      <c r="E47" s="4">
        <v>2423.7144444444516</v>
      </c>
      <c r="F47" s="4">
        <v>89.03</v>
      </c>
      <c r="G47" s="5"/>
      <c r="H47" s="4">
        <v>2420.33</v>
      </c>
      <c r="I47" s="4">
        <v>55.96</v>
      </c>
      <c r="J47" s="5"/>
      <c r="K47" s="4">
        <v>2439.1</v>
      </c>
      <c r="L47" s="4">
        <v>92.39</v>
      </c>
      <c r="M47" s="5"/>
      <c r="N47" s="4">
        <v>2440.4666666666667</v>
      </c>
      <c r="O47" s="4">
        <v>89.94</v>
      </c>
      <c r="P47" s="5"/>
      <c r="Q47" s="4">
        <v>2436.4033333333332</v>
      </c>
      <c r="R47" s="4">
        <v>90.71</v>
      </c>
    </row>
    <row r="48" spans="2:23" x14ac:dyDescent="0.25">
      <c r="B48" s="4">
        <v>2425.7100000000005</v>
      </c>
      <c r="C48" s="4">
        <v>68</v>
      </c>
      <c r="D48" s="5"/>
      <c r="E48" s="4">
        <v>2423.8300000000067</v>
      </c>
      <c r="F48" s="4">
        <v>89.94</v>
      </c>
      <c r="G48" s="5"/>
      <c r="H48" s="4">
        <v>2420.46</v>
      </c>
      <c r="I48" s="4">
        <v>59.91</v>
      </c>
      <c r="J48" s="5"/>
      <c r="K48" s="4">
        <v>2439.1999999999998</v>
      </c>
      <c r="L48" s="4">
        <v>89.75</v>
      </c>
      <c r="M48" s="5"/>
      <c r="N48" s="4">
        <v>2440.6</v>
      </c>
      <c r="O48" s="4">
        <v>89.2</v>
      </c>
      <c r="P48" s="5"/>
      <c r="Q48" s="4">
        <v>2436.5366666666664</v>
      </c>
      <c r="R48" s="4">
        <v>89.25</v>
      </c>
    </row>
    <row r="49" spans="2:18" x14ac:dyDescent="0.25">
      <c r="B49" s="4">
        <v>2425.8433333333337</v>
      </c>
      <c r="C49" s="4">
        <v>61.94</v>
      </c>
      <c r="D49" s="5"/>
      <c r="E49" s="4">
        <v>2423.9455555555624</v>
      </c>
      <c r="F49" s="4">
        <v>90.36</v>
      </c>
      <c r="G49" s="5"/>
      <c r="H49" s="4">
        <v>2420.59</v>
      </c>
      <c r="I49" s="4">
        <v>64.260000000000005</v>
      </c>
      <c r="J49" s="5"/>
      <c r="K49" s="4">
        <v>2439.3000000000002</v>
      </c>
      <c r="L49" s="4">
        <v>85.93</v>
      </c>
      <c r="M49" s="5"/>
      <c r="N49" s="4">
        <v>2440.7333333333336</v>
      </c>
      <c r="O49" s="4">
        <v>87.53</v>
      </c>
      <c r="P49" s="5"/>
      <c r="Q49" s="4">
        <v>2436.6699999999996</v>
      </c>
      <c r="R49" s="4">
        <v>88.09</v>
      </c>
    </row>
    <row r="50" spans="2:18" x14ac:dyDescent="0.25">
      <c r="B50" s="4">
        <v>2425.9766666666669</v>
      </c>
      <c r="C50" s="4">
        <v>54.37</v>
      </c>
      <c r="D50" s="5"/>
      <c r="E50" s="4">
        <v>2424.061111111118</v>
      </c>
      <c r="F50" s="4">
        <v>90.37</v>
      </c>
      <c r="G50" s="5"/>
      <c r="H50" s="4">
        <v>2420.7199999999998</v>
      </c>
      <c r="I50" s="4">
        <v>68.95</v>
      </c>
      <c r="J50" s="5"/>
      <c r="K50" s="4">
        <v>2439.3999999999996</v>
      </c>
      <c r="L50" s="4">
        <v>80.459999999999994</v>
      </c>
      <c r="M50" s="5"/>
      <c r="N50" s="4">
        <v>2440.8666666666668</v>
      </c>
      <c r="O50" s="4">
        <v>85.09</v>
      </c>
      <c r="P50" s="5"/>
      <c r="Q50" s="4">
        <v>2436.8033333333328</v>
      </c>
      <c r="R50" s="4">
        <v>87.42</v>
      </c>
    </row>
    <row r="51" spans="2:18" x14ac:dyDescent="0.25">
      <c r="B51" s="4">
        <v>2426.11</v>
      </c>
      <c r="C51" s="4">
        <v>46.62</v>
      </c>
      <c r="D51" s="5"/>
      <c r="E51" s="4">
        <v>2424.1766666666731</v>
      </c>
      <c r="F51" s="4">
        <v>89.83</v>
      </c>
      <c r="G51" s="5"/>
      <c r="H51" s="4">
        <v>2420.85</v>
      </c>
      <c r="I51" s="4">
        <v>73.010000000000005</v>
      </c>
      <c r="J51" s="5"/>
      <c r="K51" s="4">
        <v>2439.5</v>
      </c>
      <c r="L51" s="4">
        <v>71.97</v>
      </c>
      <c r="M51" s="5"/>
      <c r="N51" s="4">
        <v>2441.0000000000005</v>
      </c>
      <c r="O51" s="4">
        <v>80.62</v>
      </c>
      <c r="P51" s="5"/>
      <c r="Q51" s="4">
        <v>2436.9366666666665</v>
      </c>
      <c r="R51" s="4">
        <v>83.93</v>
      </c>
    </row>
    <row r="52" spans="2:18" x14ac:dyDescent="0.25">
      <c r="B52" s="4">
        <v>2426.2433333333333</v>
      </c>
      <c r="C52" s="4">
        <v>40</v>
      </c>
      <c r="D52" s="5"/>
      <c r="E52" s="4">
        <v>2424.2922222222292</v>
      </c>
      <c r="F52" s="4">
        <v>89.75</v>
      </c>
      <c r="G52" s="5"/>
      <c r="H52" s="4">
        <v>2420.98000000001</v>
      </c>
      <c r="I52" s="4">
        <v>74.3</v>
      </c>
      <c r="J52" s="5"/>
      <c r="K52" s="4">
        <v>2439.6</v>
      </c>
      <c r="L52" s="4">
        <v>61.54</v>
      </c>
      <c r="M52" s="5"/>
      <c r="N52" s="4">
        <v>2441.1333333333337</v>
      </c>
      <c r="O52" s="4">
        <v>73.36</v>
      </c>
      <c r="P52" s="5"/>
      <c r="Q52" s="4">
        <v>2437.0699999999997</v>
      </c>
      <c r="R52" s="4">
        <v>81.099999999999994</v>
      </c>
    </row>
    <row r="53" spans="2:18" x14ac:dyDescent="0.25">
      <c r="B53" s="4">
        <v>2426.3766666666666</v>
      </c>
      <c r="C53" s="4">
        <v>35.96</v>
      </c>
      <c r="D53" s="5"/>
      <c r="E53" s="4">
        <v>2424.4077777777848</v>
      </c>
      <c r="F53" s="4">
        <v>89.5</v>
      </c>
      <c r="G53" s="5"/>
      <c r="H53" s="4">
        <v>2421.1100000000101</v>
      </c>
      <c r="I53" s="4">
        <v>72.11</v>
      </c>
      <c r="J53" s="5"/>
      <c r="K53" s="4">
        <v>2439.6999999999998</v>
      </c>
      <c r="L53" s="4">
        <v>52.42</v>
      </c>
      <c r="M53" s="5"/>
      <c r="N53" s="4">
        <v>2441.2666666666669</v>
      </c>
      <c r="O53" s="4">
        <v>63.36</v>
      </c>
      <c r="P53" s="5"/>
      <c r="Q53" s="4">
        <v>2437.2033333333329</v>
      </c>
      <c r="R53" s="4">
        <v>74.78</v>
      </c>
    </row>
    <row r="54" spans="2:18" x14ac:dyDescent="0.25">
      <c r="B54" s="4">
        <v>2426.5099999999998</v>
      </c>
      <c r="C54" s="4">
        <v>32.880000000000003</v>
      </c>
      <c r="D54" s="5"/>
      <c r="E54" s="4">
        <v>2424.5233333333404</v>
      </c>
      <c r="F54" s="4">
        <v>88.83</v>
      </c>
      <c r="G54" s="5"/>
      <c r="H54" s="4">
        <v>2421.2400000000098</v>
      </c>
      <c r="I54" s="4">
        <v>68.319999999999993</v>
      </c>
      <c r="J54" s="5"/>
      <c r="K54" s="4">
        <v>2439.8000000000002</v>
      </c>
      <c r="L54" s="4">
        <v>46.64</v>
      </c>
      <c r="M54" s="5"/>
      <c r="N54" s="4">
        <v>2441.4</v>
      </c>
      <c r="O54" s="4">
        <v>51.96</v>
      </c>
      <c r="P54" s="5"/>
      <c r="Q54" s="4">
        <v>2437.3366666666666</v>
      </c>
      <c r="R54" s="4">
        <v>64.47</v>
      </c>
    </row>
    <row r="55" spans="2:18" x14ac:dyDescent="0.25">
      <c r="B55" s="4">
        <v>2426.6433333333339</v>
      </c>
      <c r="C55" s="4">
        <v>32.200000000000003</v>
      </c>
      <c r="D55" s="5"/>
      <c r="E55" s="4">
        <v>2424.638888888896</v>
      </c>
      <c r="F55" s="4">
        <v>87.93</v>
      </c>
      <c r="G55" s="5"/>
      <c r="H55" s="4">
        <v>2421.3700000000099</v>
      </c>
      <c r="I55" s="4">
        <v>65.8</v>
      </c>
      <c r="J55" s="5"/>
      <c r="K55" s="4">
        <v>2439.8999999999996</v>
      </c>
      <c r="L55" s="4">
        <v>41.61</v>
      </c>
      <c r="M55" s="5"/>
      <c r="N55" s="4">
        <v>2441.5333333333333</v>
      </c>
      <c r="O55" s="4">
        <v>39.119999999999997</v>
      </c>
      <c r="P55" s="5"/>
      <c r="Q55" s="4">
        <v>2437.4699999999998</v>
      </c>
      <c r="R55" s="4">
        <v>52.81</v>
      </c>
    </row>
    <row r="56" spans="2:18" x14ac:dyDescent="0.25">
      <c r="B56" s="4">
        <v>2426.7766666666671</v>
      </c>
      <c r="C56" s="4">
        <v>31.62</v>
      </c>
      <c r="D56" s="5"/>
      <c r="E56" s="4">
        <v>2424.7544444444516</v>
      </c>
      <c r="F56" s="4">
        <v>86.34</v>
      </c>
      <c r="G56" s="5"/>
      <c r="H56" s="4">
        <v>2421.50000000001</v>
      </c>
      <c r="I56" s="4">
        <v>66.099999999999994</v>
      </c>
      <c r="J56" s="5"/>
      <c r="K56" s="4">
        <v>2440</v>
      </c>
      <c r="L56" s="4">
        <v>38.770000000000003</v>
      </c>
      <c r="M56" s="5"/>
      <c r="N56" s="4">
        <v>2441.666666666667</v>
      </c>
      <c r="O56" s="4">
        <v>30.68</v>
      </c>
      <c r="P56" s="5"/>
      <c r="Q56" s="4">
        <v>2437.603333333333</v>
      </c>
      <c r="R56" s="4">
        <v>43.12</v>
      </c>
    </row>
    <row r="57" spans="2:18" x14ac:dyDescent="0.25">
      <c r="B57" s="4">
        <v>2426.9100000000003</v>
      </c>
      <c r="C57" s="4">
        <v>32.22</v>
      </c>
      <c r="D57" s="5"/>
      <c r="E57" s="4">
        <v>2424.8700000000067</v>
      </c>
      <c r="F57" s="4">
        <v>84.49</v>
      </c>
      <c r="G57" s="5"/>
      <c r="H57" s="4">
        <v>2421.6300000000101</v>
      </c>
      <c r="I57" s="4">
        <v>68.11</v>
      </c>
      <c r="J57" s="5"/>
      <c r="K57" s="4">
        <v>2440.1</v>
      </c>
      <c r="L57" s="4">
        <v>37.24</v>
      </c>
      <c r="M57" s="5"/>
      <c r="N57" s="4">
        <v>2441.8000000000002</v>
      </c>
      <c r="O57" s="4">
        <v>24.63</v>
      </c>
      <c r="P57" s="5"/>
      <c r="Q57" s="4">
        <v>2437.7366666666662</v>
      </c>
      <c r="R57" s="4">
        <v>34.94</v>
      </c>
    </row>
    <row r="58" spans="2:18" x14ac:dyDescent="0.25">
      <c r="B58" s="4">
        <v>2427.0433333333335</v>
      </c>
      <c r="C58" s="4">
        <v>33.4</v>
      </c>
      <c r="D58" s="5"/>
      <c r="E58" s="4">
        <v>2424.9855555555623</v>
      </c>
      <c r="F58" s="4">
        <v>80.73</v>
      </c>
      <c r="G58" s="5"/>
      <c r="H58" s="4">
        <v>2421.7600000000102</v>
      </c>
      <c r="I58" s="4">
        <v>70.64</v>
      </c>
      <c r="J58" s="5"/>
      <c r="K58" s="4">
        <v>2440.1999999999998</v>
      </c>
      <c r="L58" s="4">
        <v>36.479999999999997</v>
      </c>
      <c r="M58" s="5"/>
      <c r="N58" s="4">
        <v>2441.9333333333334</v>
      </c>
      <c r="O58" s="4">
        <v>20.75</v>
      </c>
      <c r="P58" s="5"/>
      <c r="Q58" s="4">
        <v>2437.8699999999994</v>
      </c>
      <c r="R58" s="4">
        <v>31.84</v>
      </c>
    </row>
    <row r="59" spans="2:18" x14ac:dyDescent="0.25">
      <c r="B59" s="4">
        <v>2427.1766666666667</v>
      </c>
      <c r="C59" s="4">
        <v>35.51</v>
      </c>
      <c r="D59" s="5"/>
      <c r="E59" s="4">
        <v>2425.1011111111179</v>
      </c>
      <c r="F59" s="4">
        <v>74.760000000000005</v>
      </c>
      <c r="G59" s="5"/>
      <c r="H59" s="4">
        <v>2421.8900000000099</v>
      </c>
      <c r="I59" s="4">
        <v>73.790000000000006</v>
      </c>
      <c r="J59" s="5"/>
      <c r="K59" s="4">
        <v>2440.3000000000002</v>
      </c>
      <c r="L59" s="4">
        <v>37.1</v>
      </c>
      <c r="M59" s="5"/>
      <c r="N59" s="4">
        <v>2442.0666666666671</v>
      </c>
      <c r="O59" s="4">
        <v>19.37</v>
      </c>
      <c r="P59" s="5"/>
      <c r="Q59" s="4">
        <v>2438.0033333333331</v>
      </c>
      <c r="R59" s="4">
        <v>30</v>
      </c>
    </row>
    <row r="60" spans="2:18" x14ac:dyDescent="0.25">
      <c r="B60" s="4">
        <v>2427.31</v>
      </c>
      <c r="C60" s="4">
        <v>38.369999999999997</v>
      </c>
      <c r="D60" s="5"/>
      <c r="E60" s="4">
        <v>2425.2166666666735</v>
      </c>
      <c r="F60" s="4">
        <v>65.400000000000006</v>
      </c>
      <c r="G60" s="5"/>
      <c r="H60" s="4">
        <v>2422.02000000001</v>
      </c>
      <c r="I60" s="4">
        <v>79.3</v>
      </c>
      <c r="J60" s="5"/>
      <c r="K60" s="4">
        <v>2440.3999999999996</v>
      </c>
      <c r="L60" s="4">
        <v>37.229999999999997</v>
      </c>
      <c r="M60" s="5"/>
      <c r="N60" s="4">
        <v>2442.2000000000003</v>
      </c>
      <c r="O60" s="4">
        <v>18.7</v>
      </c>
      <c r="P60" s="5"/>
      <c r="Q60" s="4">
        <v>2438.1366666666663</v>
      </c>
      <c r="R60" s="4">
        <v>30.1</v>
      </c>
    </row>
    <row r="61" spans="2:18" x14ac:dyDescent="0.25">
      <c r="B61" s="4">
        <v>2427.4433333333332</v>
      </c>
      <c r="C61" s="4">
        <v>42.47</v>
      </c>
      <c r="D61" s="5"/>
      <c r="E61" s="4">
        <v>2425.3322222222291</v>
      </c>
      <c r="F61" s="4">
        <v>55.44</v>
      </c>
      <c r="G61" s="5"/>
      <c r="H61" s="4">
        <v>2422.1500000000101</v>
      </c>
      <c r="I61" s="4">
        <v>87.46</v>
      </c>
      <c r="J61" s="5"/>
      <c r="K61" s="4">
        <v>2440.5</v>
      </c>
      <c r="L61" s="4">
        <v>38.5</v>
      </c>
      <c r="M61" s="5"/>
      <c r="N61" s="4">
        <v>2442.3333333333335</v>
      </c>
      <c r="O61" s="4">
        <v>18.73</v>
      </c>
      <c r="P61" s="5"/>
      <c r="Q61" s="4">
        <v>2438.27</v>
      </c>
      <c r="R61" s="4">
        <v>33.78</v>
      </c>
    </row>
    <row r="62" spans="2:18" x14ac:dyDescent="0.25">
      <c r="B62" s="4">
        <v>2427.5766666666664</v>
      </c>
      <c r="C62" s="4">
        <v>47.82</v>
      </c>
      <c r="D62" s="5"/>
      <c r="E62" s="4">
        <v>2425.4477777777847</v>
      </c>
      <c r="F62" s="4">
        <v>45.57</v>
      </c>
      <c r="G62" s="5"/>
      <c r="H62" s="4">
        <v>2422.2800000000102</v>
      </c>
      <c r="I62" s="4">
        <v>95.4</v>
      </c>
      <c r="J62" s="5"/>
      <c r="K62" s="4">
        <v>2440.6</v>
      </c>
      <c r="L62" s="4">
        <v>39.94</v>
      </c>
      <c r="M62" s="5"/>
      <c r="N62" s="4">
        <v>2442.4666666666667</v>
      </c>
      <c r="O62" s="4">
        <v>19.260000000000002</v>
      </c>
      <c r="P62" s="5"/>
      <c r="Q62" s="4">
        <v>2438.4033333333332</v>
      </c>
      <c r="R62" s="4">
        <v>39.07</v>
      </c>
    </row>
    <row r="63" spans="2:18" x14ac:dyDescent="0.25">
      <c r="B63" s="4">
        <v>2427.7100000000005</v>
      </c>
      <c r="C63" s="4">
        <v>53.15</v>
      </c>
      <c r="D63" s="5"/>
      <c r="E63" s="4">
        <v>2425.5633333333403</v>
      </c>
      <c r="F63" s="4">
        <v>39.33</v>
      </c>
      <c r="G63" s="5"/>
      <c r="H63" s="4">
        <v>2422.4100000000099</v>
      </c>
      <c r="I63" s="4">
        <v>100.96</v>
      </c>
      <c r="J63" s="5"/>
      <c r="K63" s="4">
        <v>2440.6999999999998</v>
      </c>
      <c r="L63" s="4">
        <v>42.06</v>
      </c>
      <c r="M63" s="5"/>
      <c r="N63" s="4">
        <v>2442.6</v>
      </c>
      <c r="O63" s="4">
        <v>19.8</v>
      </c>
      <c r="P63" s="5"/>
      <c r="Q63" s="4">
        <v>2438.5366666666664</v>
      </c>
      <c r="R63" s="4">
        <v>46.95</v>
      </c>
    </row>
    <row r="64" spans="2:18" x14ac:dyDescent="0.25">
      <c r="B64" s="4">
        <v>2427.8433333333337</v>
      </c>
      <c r="C64" s="4">
        <v>58.15</v>
      </c>
      <c r="D64" s="5"/>
      <c r="E64" s="4">
        <v>2425.6788888888959</v>
      </c>
      <c r="F64" s="4">
        <v>36.24</v>
      </c>
      <c r="G64" s="5"/>
      <c r="H64" s="4">
        <v>2422.54000000001</v>
      </c>
      <c r="I64" s="4">
        <v>103.83</v>
      </c>
      <c r="J64" s="5"/>
      <c r="K64" s="4">
        <v>2440.8000000000002</v>
      </c>
      <c r="L64" s="4">
        <v>44.75</v>
      </c>
      <c r="M64" s="5"/>
      <c r="N64" s="4">
        <v>2442.7333333333336</v>
      </c>
      <c r="O64" s="4">
        <v>21.51</v>
      </c>
      <c r="P64" s="5"/>
      <c r="Q64" s="4">
        <v>2438.6699999999996</v>
      </c>
      <c r="R64" s="4">
        <v>56.37</v>
      </c>
    </row>
    <row r="65" spans="2:18" x14ac:dyDescent="0.25">
      <c r="B65" s="4">
        <v>2427.9766666666669</v>
      </c>
      <c r="C65" s="4">
        <v>62.15</v>
      </c>
      <c r="D65" s="5"/>
      <c r="E65" s="4">
        <v>2425.7944444444511</v>
      </c>
      <c r="F65" s="4">
        <v>35.9</v>
      </c>
      <c r="G65" s="5"/>
      <c r="H65" s="4">
        <v>2422.6700000000101</v>
      </c>
      <c r="I65" s="4">
        <v>105.4</v>
      </c>
      <c r="J65" s="5"/>
      <c r="K65" s="4">
        <v>2440.8999999999996</v>
      </c>
      <c r="L65" s="4">
        <v>48.02</v>
      </c>
      <c r="M65" s="5"/>
      <c r="N65" s="4">
        <v>2442.8666666666668</v>
      </c>
      <c r="O65" s="4">
        <v>24.77</v>
      </c>
      <c r="P65" s="5"/>
      <c r="Q65" s="4">
        <v>2438.8033333333328</v>
      </c>
      <c r="R65" s="4">
        <v>65.95</v>
      </c>
    </row>
    <row r="66" spans="2:18" x14ac:dyDescent="0.25">
      <c r="B66" s="4">
        <v>2428.11</v>
      </c>
      <c r="C66" s="4">
        <v>64.709999999999994</v>
      </c>
      <c r="D66" s="5"/>
      <c r="E66" s="4">
        <v>2425.9100000000067</v>
      </c>
      <c r="F66" s="4">
        <v>37.270000000000003</v>
      </c>
      <c r="G66" s="5"/>
      <c r="H66" s="4">
        <v>2422.8000000000102</v>
      </c>
      <c r="I66" s="4">
        <v>106.08</v>
      </c>
      <c r="J66" s="5"/>
      <c r="K66" s="4">
        <v>2441</v>
      </c>
      <c r="L66" s="4">
        <v>51.83</v>
      </c>
      <c r="M66" s="5"/>
      <c r="N66" s="4">
        <v>2443.0000000000005</v>
      </c>
      <c r="O66" s="4">
        <v>28.11</v>
      </c>
      <c r="P66" s="5"/>
      <c r="Q66" s="4">
        <v>2438.9366666666665</v>
      </c>
      <c r="R66" s="4">
        <v>73.040000000000006</v>
      </c>
    </row>
    <row r="67" spans="2:18" x14ac:dyDescent="0.25">
      <c r="B67" s="4">
        <v>2428.2433333333333</v>
      </c>
      <c r="C67" s="4">
        <v>66.72</v>
      </c>
      <c r="D67" s="5"/>
      <c r="E67" s="4">
        <v>2426.0255555555623</v>
      </c>
      <c r="F67" s="4">
        <v>39.85</v>
      </c>
      <c r="G67" s="5"/>
      <c r="H67" s="4">
        <v>2422.9300000000098</v>
      </c>
      <c r="I67" s="4">
        <v>105.97</v>
      </c>
      <c r="J67" s="5"/>
      <c r="K67" s="4">
        <v>2441.1</v>
      </c>
      <c r="L67" s="4">
        <v>56.04</v>
      </c>
      <c r="M67" s="5"/>
      <c r="N67" s="4">
        <v>2443.1333333333337</v>
      </c>
      <c r="O67" s="4">
        <v>33.11</v>
      </c>
      <c r="P67" s="5"/>
      <c r="Q67" s="4">
        <v>2439.0699999999997</v>
      </c>
      <c r="R67" s="4">
        <v>77.11</v>
      </c>
    </row>
    <row r="68" spans="2:18" x14ac:dyDescent="0.25">
      <c r="B68" s="4">
        <v>2428.3766666666666</v>
      </c>
      <c r="C68" s="4">
        <v>68.180000000000007</v>
      </c>
      <c r="D68" s="5"/>
      <c r="E68" s="4">
        <v>2426.1411111111179</v>
      </c>
      <c r="F68" s="4">
        <v>42.36</v>
      </c>
      <c r="G68" s="5"/>
      <c r="H68" s="4">
        <v>2423.0600000000099</v>
      </c>
      <c r="I68" s="4">
        <v>104.69</v>
      </c>
      <c r="J68" s="5"/>
      <c r="K68" s="4">
        <v>2441.1999999999998</v>
      </c>
      <c r="L68" s="4">
        <v>61.17</v>
      </c>
      <c r="M68" s="5"/>
      <c r="N68" s="4">
        <v>2443.2666666666669</v>
      </c>
      <c r="O68" s="4">
        <v>38.6</v>
      </c>
      <c r="P68" s="5"/>
      <c r="Q68" s="4">
        <v>2439.2033333333329</v>
      </c>
      <c r="R68" s="4">
        <v>80.34</v>
      </c>
    </row>
    <row r="69" spans="2:18" x14ac:dyDescent="0.25">
      <c r="B69" s="4">
        <v>2428.5099999999998</v>
      </c>
      <c r="C69" s="4">
        <v>67.489999999999995</v>
      </c>
      <c r="D69" s="5"/>
      <c r="E69" s="4">
        <v>2426.2566666666739</v>
      </c>
      <c r="F69" s="4">
        <v>44.38</v>
      </c>
      <c r="G69" s="5"/>
      <c r="H69" s="4">
        <v>2423.1900000000101</v>
      </c>
      <c r="I69" s="4">
        <v>100.46</v>
      </c>
      <c r="J69" s="5"/>
      <c r="K69" s="4">
        <v>2441.3000000000002</v>
      </c>
      <c r="L69" s="4">
        <v>67.38</v>
      </c>
      <c r="M69" s="5"/>
      <c r="N69" s="4">
        <v>2443.4</v>
      </c>
      <c r="O69" s="4">
        <v>44.31</v>
      </c>
      <c r="P69" s="5"/>
      <c r="Q69" s="4">
        <v>2439.3366666666666</v>
      </c>
      <c r="R69" s="4">
        <v>83.58</v>
      </c>
    </row>
    <row r="70" spans="2:18" x14ac:dyDescent="0.25">
      <c r="B70" s="4">
        <v>2428.6433333333339</v>
      </c>
      <c r="C70" s="4">
        <v>66.61</v>
      </c>
      <c r="D70" s="5"/>
      <c r="E70" s="4">
        <v>2426.3722222222291</v>
      </c>
      <c r="F70" s="4">
        <v>44.48</v>
      </c>
      <c r="G70" s="5"/>
      <c r="H70" s="4">
        <v>2423.3200000000102</v>
      </c>
      <c r="I70" s="4">
        <v>94.37</v>
      </c>
      <c r="J70" s="5"/>
      <c r="K70" s="4">
        <v>2441.3999999999996</v>
      </c>
      <c r="L70" s="4">
        <v>75.62</v>
      </c>
      <c r="M70" s="5"/>
      <c r="N70" s="4">
        <v>2443.5333333333333</v>
      </c>
      <c r="O70" s="4">
        <v>50.52</v>
      </c>
      <c r="P70" s="5"/>
      <c r="Q70" s="4">
        <v>2439.4699999999998</v>
      </c>
      <c r="R70" s="4">
        <v>85.66</v>
      </c>
    </row>
    <row r="71" spans="2:18" x14ac:dyDescent="0.25">
      <c r="B71" s="4">
        <v>2428.7766666666671</v>
      </c>
      <c r="C71" s="4">
        <v>65</v>
      </c>
      <c r="D71" s="5"/>
      <c r="E71" s="4">
        <v>2426.4877777777847</v>
      </c>
      <c r="F71" s="4">
        <v>42.75</v>
      </c>
      <c r="G71" s="5"/>
      <c r="H71" s="4">
        <v>2423.4500000000098</v>
      </c>
      <c r="I71" s="4">
        <v>87.2</v>
      </c>
      <c r="J71" s="5"/>
      <c r="K71" s="4">
        <v>2441.5</v>
      </c>
      <c r="L71" s="4">
        <v>81.45</v>
      </c>
      <c r="M71" s="5"/>
      <c r="N71" s="4">
        <v>2443.666666666667</v>
      </c>
      <c r="O71" s="4">
        <v>56.04</v>
      </c>
      <c r="P71" s="5"/>
      <c r="Q71" s="4">
        <v>2439.603333333333</v>
      </c>
      <c r="R71" s="4">
        <v>86.71</v>
      </c>
    </row>
    <row r="72" spans="2:18" x14ac:dyDescent="0.25">
      <c r="B72" s="4">
        <v>2428.9100000000003</v>
      </c>
      <c r="C72" s="4">
        <v>62.32</v>
      </c>
      <c r="D72" s="5"/>
      <c r="E72" s="4">
        <v>2426.6033333333403</v>
      </c>
      <c r="F72" s="4">
        <v>40.19</v>
      </c>
      <c r="G72" s="5"/>
      <c r="H72" s="4">
        <v>2423.5800000000099</v>
      </c>
      <c r="I72" s="4">
        <v>81.59</v>
      </c>
      <c r="J72" s="5"/>
      <c r="K72" s="4">
        <v>2441.6</v>
      </c>
      <c r="L72" s="4">
        <v>84.88</v>
      </c>
      <c r="M72" s="5"/>
      <c r="N72" s="4">
        <v>2443.8000000000002</v>
      </c>
      <c r="O72" s="4">
        <v>60.67</v>
      </c>
      <c r="P72" s="5"/>
      <c r="Q72" s="4">
        <v>2439.7366666666662</v>
      </c>
      <c r="R72" s="4">
        <v>87.11</v>
      </c>
    </row>
    <row r="73" spans="2:18" x14ac:dyDescent="0.25">
      <c r="B73" s="4">
        <v>2429.0433333333335</v>
      </c>
      <c r="C73" s="4">
        <v>58.6</v>
      </c>
      <c r="D73" s="5"/>
      <c r="E73" s="4">
        <v>2426.7188888888954</v>
      </c>
      <c r="F73" s="4">
        <v>39.14</v>
      </c>
      <c r="G73" s="5"/>
      <c r="H73" s="4">
        <v>2423.71000000001</v>
      </c>
      <c r="I73" s="4">
        <v>76.61</v>
      </c>
      <c r="J73" s="5"/>
      <c r="K73" s="4">
        <v>2441.6999999999998</v>
      </c>
      <c r="L73" s="4">
        <v>86.04</v>
      </c>
      <c r="M73" s="5"/>
      <c r="N73" s="4">
        <v>2443.9333333333334</v>
      </c>
      <c r="O73" s="4">
        <v>62.61</v>
      </c>
      <c r="P73" s="5"/>
      <c r="Q73" s="4">
        <v>2439.8699999999994</v>
      </c>
      <c r="R73" s="4">
        <v>86.53</v>
      </c>
    </row>
    <row r="74" spans="2:18" x14ac:dyDescent="0.25">
      <c r="B74" s="4">
        <v>2429.1766666666667</v>
      </c>
      <c r="C74" s="4">
        <v>53.4</v>
      </c>
      <c r="D74" s="5"/>
      <c r="E74" s="4">
        <v>2426.8344444444515</v>
      </c>
      <c r="F74" s="4">
        <v>39.78</v>
      </c>
      <c r="G74" s="5"/>
      <c r="H74" s="4">
        <v>2423.8400000000101</v>
      </c>
      <c r="I74" s="4">
        <v>70.89</v>
      </c>
      <c r="J74" s="5"/>
      <c r="K74" s="4">
        <v>2441.8000000000002</v>
      </c>
      <c r="L74" s="4">
        <v>86.32</v>
      </c>
      <c r="M74" s="5"/>
      <c r="N74" s="4">
        <v>2444.0666666666671</v>
      </c>
      <c r="O74" s="4">
        <v>61.33</v>
      </c>
      <c r="P74" s="5"/>
      <c r="Q74" s="4">
        <v>2440.0033333333331</v>
      </c>
      <c r="R74" s="4">
        <v>85.9</v>
      </c>
    </row>
    <row r="75" spans="2:18" x14ac:dyDescent="0.25">
      <c r="B75" s="4">
        <v>2429.31</v>
      </c>
      <c r="C75" s="4">
        <v>49.96</v>
      </c>
      <c r="D75" s="5"/>
      <c r="E75" s="4">
        <v>2426.9500000000071</v>
      </c>
      <c r="F75" s="4">
        <v>42.16</v>
      </c>
      <c r="G75" s="5"/>
      <c r="H75" s="4">
        <v>2423.9700000000098</v>
      </c>
      <c r="I75" s="4">
        <v>64.64</v>
      </c>
      <c r="J75" s="5"/>
      <c r="K75" s="4">
        <v>2441.8999999999996</v>
      </c>
      <c r="L75" s="4">
        <v>86.06</v>
      </c>
      <c r="M75" s="5"/>
      <c r="N75" s="4">
        <v>2444.2000000000003</v>
      </c>
      <c r="O75" s="4">
        <v>57.93</v>
      </c>
      <c r="P75" s="5"/>
      <c r="Q75" s="4">
        <v>2440.1366666666663</v>
      </c>
      <c r="R75" s="4">
        <v>85.78</v>
      </c>
    </row>
    <row r="76" spans="2:18" x14ac:dyDescent="0.25">
      <c r="B76" s="4">
        <v>2429.4433333333332</v>
      </c>
      <c r="C76" s="4">
        <v>46.45</v>
      </c>
      <c r="D76" s="5"/>
      <c r="E76" s="4">
        <v>2427.0655555555622</v>
      </c>
      <c r="F76" s="4">
        <v>46.79</v>
      </c>
      <c r="G76" s="5"/>
      <c r="H76" s="4">
        <v>2424.1000000000099</v>
      </c>
      <c r="I76" s="4">
        <v>58.52</v>
      </c>
      <c r="J76" s="5"/>
      <c r="K76" s="4">
        <v>2442</v>
      </c>
      <c r="L76" s="4">
        <v>86.49</v>
      </c>
      <c r="M76" s="5"/>
      <c r="N76" s="4">
        <v>2444.3333333333335</v>
      </c>
      <c r="O76" s="4">
        <v>56.38</v>
      </c>
      <c r="P76" s="5"/>
      <c r="Q76" s="4">
        <v>2440.27</v>
      </c>
      <c r="R76" s="4">
        <v>85.29</v>
      </c>
    </row>
    <row r="77" spans="2:18" x14ac:dyDescent="0.25">
      <c r="B77" s="4">
        <v>2429.5766666666664</v>
      </c>
      <c r="C77" s="4">
        <v>43.58</v>
      </c>
      <c r="D77" s="5"/>
      <c r="E77" s="4">
        <v>2427.1811111111183</v>
      </c>
      <c r="F77" s="4">
        <v>52.79</v>
      </c>
      <c r="G77" s="5"/>
      <c r="H77" s="4">
        <v>2424.23000000001</v>
      </c>
      <c r="I77" s="4">
        <v>56.302857142857164</v>
      </c>
      <c r="J77" s="5"/>
      <c r="K77" s="4">
        <v>2442.1</v>
      </c>
      <c r="L77" s="4">
        <v>86.7</v>
      </c>
      <c r="M77" s="5"/>
      <c r="N77" s="4">
        <v>2444.4666666666667</v>
      </c>
      <c r="O77" s="4">
        <v>57.97</v>
      </c>
      <c r="P77" s="5"/>
      <c r="Q77" s="4">
        <v>2440.4033333333332</v>
      </c>
      <c r="R77" s="4">
        <v>84.34</v>
      </c>
    </row>
    <row r="78" spans="2:18" x14ac:dyDescent="0.25">
      <c r="B78" s="4">
        <v>2429.7100000000005</v>
      </c>
      <c r="C78" s="4">
        <v>40.909999999999997</v>
      </c>
      <c r="D78" s="5"/>
      <c r="E78" s="4">
        <v>2427.2966666666734</v>
      </c>
      <c r="F78" s="4">
        <v>59.94</v>
      </c>
      <c r="G78" s="5"/>
      <c r="H78" s="4">
        <v>2424.3600000000101</v>
      </c>
      <c r="I78" s="4">
        <v>54.085714285714303</v>
      </c>
      <c r="J78" s="5"/>
      <c r="K78" s="4">
        <v>2442.1999999999998</v>
      </c>
      <c r="L78" s="4">
        <v>86.68</v>
      </c>
      <c r="M78" s="5"/>
      <c r="N78" s="4">
        <v>2444.6</v>
      </c>
      <c r="O78" s="4">
        <v>61.35</v>
      </c>
      <c r="P78" s="5"/>
      <c r="Q78" s="4">
        <v>2440.5366666666664</v>
      </c>
      <c r="R78" s="4">
        <v>83.4</v>
      </c>
    </row>
    <row r="79" spans="2:18" x14ac:dyDescent="0.25">
      <c r="B79" s="4">
        <v>2429.8433333333337</v>
      </c>
      <c r="C79" s="4">
        <v>39.1</v>
      </c>
      <c r="D79" s="4"/>
      <c r="E79" s="4">
        <v>2427.412222222229</v>
      </c>
      <c r="F79" s="4">
        <v>66.22</v>
      </c>
      <c r="G79" s="5"/>
      <c r="H79" s="4">
        <v>2424.4900000000098</v>
      </c>
      <c r="I79" s="4">
        <v>51.868571428571443</v>
      </c>
      <c r="J79" s="5"/>
      <c r="K79" s="4">
        <v>2442.3000000000002</v>
      </c>
      <c r="L79" s="4">
        <v>86.46</v>
      </c>
      <c r="M79" s="5"/>
      <c r="N79" s="4">
        <v>2444.7333333333336</v>
      </c>
      <c r="O79" s="4">
        <v>64.209999999999994</v>
      </c>
      <c r="P79" s="5"/>
      <c r="Q79" s="4">
        <v>2440.6699999999996</v>
      </c>
      <c r="R79" s="4">
        <v>83.28</v>
      </c>
    </row>
    <row r="80" spans="2:18" x14ac:dyDescent="0.25">
      <c r="B80" s="4">
        <v>2429.9766666666669</v>
      </c>
      <c r="C80" s="4">
        <v>37.15</v>
      </c>
      <c r="D80" s="5"/>
      <c r="E80" s="4">
        <v>2427.5277777777846</v>
      </c>
      <c r="F80" s="4">
        <v>70.459999999999994</v>
      </c>
      <c r="G80" s="5"/>
      <c r="H80" s="4">
        <v>2424.6200000000099</v>
      </c>
      <c r="I80" s="4">
        <v>49.651428571428582</v>
      </c>
      <c r="J80" s="5"/>
      <c r="K80" s="4">
        <v>2442.3999999999996</v>
      </c>
      <c r="L80" s="4">
        <v>86.41</v>
      </c>
      <c r="M80" s="5"/>
      <c r="N80" s="4">
        <v>2444.8666666666668</v>
      </c>
      <c r="O80" s="4">
        <v>65.77</v>
      </c>
      <c r="P80" s="5"/>
      <c r="Q80" s="4">
        <v>2440.8033333333328</v>
      </c>
      <c r="R80" s="4">
        <v>84.46</v>
      </c>
    </row>
    <row r="81" spans="2:18" x14ac:dyDescent="0.25">
      <c r="B81" s="4">
        <v>2430.11</v>
      </c>
      <c r="C81" s="4">
        <v>36.58</v>
      </c>
      <c r="D81" s="5"/>
      <c r="E81" s="4">
        <v>2427.6433333333398</v>
      </c>
      <c r="F81" s="4">
        <v>70.84</v>
      </c>
      <c r="G81" s="5"/>
      <c r="H81" s="4">
        <v>2424.75000000001</v>
      </c>
      <c r="I81" s="4">
        <v>47.434285714285721</v>
      </c>
      <c r="J81" s="5"/>
      <c r="K81" s="4">
        <v>2442.5</v>
      </c>
      <c r="L81" s="4">
        <v>86.85</v>
      </c>
      <c r="M81" s="5"/>
      <c r="N81" s="4">
        <v>2445.0000000000005</v>
      </c>
      <c r="O81" s="4">
        <v>65.61</v>
      </c>
      <c r="P81" s="5"/>
      <c r="Q81" s="4">
        <v>2440.9366666666665</v>
      </c>
      <c r="R81" s="4">
        <v>84.23</v>
      </c>
    </row>
    <row r="82" spans="2:18" x14ac:dyDescent="0.25">
      <c r="B82" s="4">
        <v>2430.2433333333333</v>
      </c>
      <c r="C82" s="4">
        <v>35.630000000000003</v>
      </c>
      <c r="D82" s="5"/>
      <c r="E82" s="4">
        <v>2427.7588888888959</v>
      </c>
      <c r="F82" s="4">
        <v>67.03</v>
      </c>
      <c r="G82" s="5"/>
      <c r="H82" s="4">
        <v>2424.8800000000101</v>
      </c>
      <c r="I82" s="4">
        <v>45.217142857142861</v>
      </c>
      <c r="J82" s="5"/>
      <c r="K82" s="4">
        <v>2442.6</v>
      </c>
      <c r="L82" s="4">
        <v>85.94</v>
      </c>
      <c r="M82" s="5"/>
      <c r="N82" s="4">
        <v>2445.1333333333337</v>
      </c>
      <c r="O82" s="4">
        <v>64.430000000000007</v>
      </c>
      <c r="P82" s="5"/>
      <c r="Q82" s="4">
        <v>2441.0699999999997</v>
      </c>
      <c r="R82" s="4">
        <v>81.099999999999994</v>
      </c>
    </row>
    <row r="83" spans="2:18" x14ac:dyDescent="0.25">
      <c r="B83" s="4">
        <v>2430.3766666666666</v>
      </c>
      <c r="C83" s="4">
        <v>34.9</v>
      </c>
      <c r="D83" s="5"/>
      <c r="E83" s="4">
        <v>2427.8744444444515</v>
      </c>
      <c r="F83" s="4">
        <v>60.87</v>
      </c>
      <c r="G83" s="5"/>
      <c r="H83" s="4">
        <v>2425.0100000000102</v>
      </c>
      <c r="I83" s="4">
        <v>43</v>
      </c>
      <c r="J83" s="5"/>
      <c r="K83" s="4">
        <v>2442.6999999999998</v>
      </c>
      <c r="L83" s="4">
        <v>83.88</v>
      </c>
      <c r="M83" s="5"/>
      <c r="N83" s="4">
        <v>2445.2666666666669</v>
      </c>
      <c r="O83" s="4">
        <v>63.75</v>
      </c>
      <c r="P83" s="5"/>
      <c r="Q83" s="4">
        <v>2441.2033333333329</v>
      </c>
      <c r="R83" s="4">
        <v>77.180000000000007</v>
      </c>
    </row>
    <row r="84" spans="2:18" x14ac:dyDescent="0.25">
      <c r="B84" s="4">
        <v>2430.5099999999998</v>
      </c>
      <c r="C84" s="4">
        <v>35.31</v>
      </c>
      <c r="D84" s="5"/>
      <c r="E84" s="4">
        <v>2427.9900000000071</v>
      </c>
      <c r="F84" s="4">
        <v>53.75</v>
      </c>
      <c r="G84" s="5"/>
      <c r="H84" s="4">
        <v>2425.1400000000099</v>
      </c>
      <c r="I84" s="4">
        <v>39.260000000000005</v>
      </c>
      <c r="J84" s="5"/>
      <c r="K84" s="4">
        <v>2442.8000000000002</v>
      </c>
      <c r="L84" s="4">
        <v>80.599999999999994</v>
      </c>
      <c r="M84" s="5"/>
      <c r="N84" s="4">
        <v>2445.4</v>
      </c>
      <c r="O84" s="4">
        <v>63.64</v>
      </c>
      <c r="P84" s="5"/>
      <c r="Q84" s="4">
        <v>2441.3366666666666</v>
      </c>
      <c r="R84" s="4">
        <v>72.52</v>
      </c>
    </row>
    <row r="85" spans="2:18" x14ac:dyDescent="0.25">
      <c r="B85" s="4">
        <v>2430.6433333333339</v>
      </c>
      <c r="C85" s="4">
        <v>35.75</v>
      </c>
      <c r="D85" s="5"/>
      <c r="E85" s="4">
        <v>2428.1055555555627</v>
      </c>
      <c r="F85" s="4">
        <v>47.64</v>
      </c>
      <c r="G85" s="5"/>
      <c r="H85" s="4">
        <v>2425.27000000001</v>
      </c>
      <c r="I85" s="4">
        <v>35.52000000000001</v>
      </c>
      <c r="J85" s="5"/>
      <c r="K85" s="4">
        <v>2442.8999999999996</v>
      </c>
      <c r="L85" s="4">
        <v>75.34</v>
      </c>
      <c r="M85" s="5"/>
      <c r="N85" s="4">
        <v>2445.5333333333333</v>
      </c>
      <c r="O85" s="4">
        <v>66.209999999999994</v>
      </c>
      <c r="P85" s="5"/>
      <c r="Q85" s="4">
        <v>2441.4699999999998</v>
      </c>
      <c r="R85" s="4">
        <v>66.510000000000005</v>
      </c>
    </row>
    <row r="86" spans="2:18" x14ac:dyDescent="0.25">
      <c r="B86" s="4">
        <v>2430.7766666666671</v>
      </c>
      <c r="C86" s="4">
        <v>36.369999999999997</v>
      </c>
      <c r="D86" s="5"/>
      <c r="E86" s="4">
        <v>2428.2211111111178</v>
      </c>
      <c r="F86" s="4">
        <v>42.07</v>
      </c>
      <c r="G86" s="5"/>
      <c r="H86" s="4">
        <v>2425.4000000000101</v>
      </c>
      <c r="I86" s="4">
        <v>31.780000000000012</v>
      </c>
      <c r="J86" s="5"/>
      <c r="K86" s="4">
        <v>2443</v>
      </c>
      <c r="L86" s="4">
        <v>68.98</v>
      </c>
      <c r="M86" s="5"/>
      <c r="N86" s="4">
        <v>2445.666666666667</v>
      </c>
      <c r="O86" s="4">
        <v>70.900000000000006</v>
      </c>
      <c r="P86" s="5"/>
      <c r="Q86" s="4">
        <v>2441.603333333333</v>
      </c>
      <c r="R86" s="4">
        <v>59.81</v>
      </c>
    </row>
    <row r="87" spans="2:18" x14ac:dyDescent="0.25">
      <c r="B87" s="4">
        <v>2430.9100000000003</v>
      </c>
      <c r="C87" s="4">
        <v>36.19</v>
      </c>
      <c r="D87" s="5"/>
      <c r="E87" s="4">
        <v>2428.3366666666734</v>
      </c>
      <c r="F87" s="4">
        <v>36.950000000000003</v>
      </c>
      <c r="G87" s="5"/>
      <c r="H87" s="4">
        <v>2425.5300000000102</v>
      </c>
      <c r="I87" s="4">
        <v>29.91</v>
      </c>
      <c r="J87" s="5"/>
      <c r="K87" s="4">
        <v>2443.1</v>
      </c>
      <c r="L87" s="4">
        <v>61.11</v>
      </c>
      <c r="M87" s="5"/>
      <c r="N87" s="4">
        <v>2445.8000000000002</v>
      </c>
      <c r="O87" s="4">
        <v>76.989999999999995</v>
      </c>
      <c r="P87" s="5"/>
      <c r="Q87" s="4">
        <v>2441.7366666666662</v>
      </c>
      <c r="R87" s="4">
        <v>53.91</v>
      </c>
    </row>
    <row r="88" spans="2:18" x14ac:dyDescent="0.25">
      <c r="B88" s="4">
        <v>2431.0433333333335</v>
      </c>
      <c r="C88" s="4">
        <v>35.32</v>
      </c>
      <c r="D88" s="5"/>
      <c r="E88" s="4">
        <v>2428.452222222229</v>
      </c>
      <c r="F88" s="4">
        <v>32.72</v>
      </c>
      <c r="G88" s="5"/>
      <c r="H88" s="4">
        <v>2425.6600000000099</v>
      </c>
      <c r="I88" s="4">
        <v>27.65</v>
      </c>
      <c r="J88" s="5"/>
      <c r="K88" s="4">
        <v>2443.1999999999998</v>
      </c>
      <c r="L88" s="4">
        <v>54.76</v>
      </c>
      <c r="M88" s="5"/>
      <c r="N88" s="4">
        <v>2445.9333333333334</v>
      </c>
      <c r="O88" s="4">
        <v>82.08</v>
      </c>
      <c r="P88" s="5"/>
      <c r="Q88" s="4">
        <v>2441.8699999999994</v>
      </c>
      <c r="R88" s="4">
        <v>48.74</v>
      </c>
    </row>
    <row r="89" spans="2:18" x14ac:dyDescent="0.25">
      <c r="B89" s="4">
        <v>2431.1766666666667</v>
      </c>
      <c r="C89" s="4">
        <v>32.22</v>
      </c>
      <c r="D89" s="5"/>
      <c r="E89" s="4">
        <v>2428.5677777777846</v>
      </c>
      <c r="F89" s="4">
        <v>29.68</v>
      </c>
      <c r="G89" s="5"/>
      <c r="H89" s="4">
        <v>2425.79000000001</v>
      </c>
      <c r="I89" s="4">
        <v>24.69</v>
      </c>
      <c r="J89" s="5"/>
      <c r="K89" s="4">
        <v>2443.3000000000002</v>
      </c>
      <c r="L89" s="4">
        <v>49.04</v>
      </c>
      <c r="M89" s="5"/>
      <c r="N89" s="4">
        <v>2446.0666666666671</v>
      </c>
      <c r="O89" s="4">
        <v>83.87</v>
      </c>
      <c r="P89" s="5"/>
      <c r="Q89" s="4">
        <v>2442.0033333333331</v>
      </c>
      <c r="R89" s="4">
        <v>44.57</v>
      </c>
    </row>
    <row r="90" spans="2:18" x14ac:dyDescent="0.25">
      <c r="B90" s="4">
        <v>2431.31</v>
      </c>
      <c r="C90" s="4">
        <v>28.06</v>
      </c>
      <c r="D90" s="5"/>
      <c r="E90" s="4">
        <v>2428.6833333333402</v>
      </c>
      <c r="F90" s="4">
        <v>27.58</v>
      </c>
      <c r="G90" s="5"/>
      <c r="H90" s="4">
        <v>2425.9200000000101</v>
      </c>
      <c r="I90" s="4">
        <v>21.14</v>
      </c>
      <c r="J90" s="5"/>
      <c r="K90" s="4">
        <v>2443.3999999999996</v>
      </c>
      <c r="L90" s="4">
        <v>44.49</v>
      </c>
      <c r="M90" s="5"/>
      <c r="N90" s="4">
        <v>2446.2000000000003</v>
      </c>
      <c r="O90" s="4">
        <v>83.3</v>
      </c>
      <c r="P90" s="5"/>
      <c r="Q90" s="4">
        <v>2442.1366666666663</v>
      </c>
      <c r="R90" s="4">
        <v>40.770000000000003</v>
      </c>
    </row>
    <row r="91" spans="2:18" x14ac:dyDescent="0.25">
      <c r="B91" s="4">
        <v>2431.4433333333332</v>
      </c>
      <c r="C91" s="4">
        <v>23.59</v>
      </c>
      <c r="D91" s="5"/>
      <c r="E91" s="4">
        <v>2428.7988888888958</v>
      </c>
      <c r="F91" s="4">
        <v>25.81</v>
      </c>
      <c r="G91" s="5"/>
      <c r="H91" s="4">
        <v>2426.0500000000102</v>
      </c>
      <c r="I91" s="4">
        <v>18.32</v>
      </c>
      <c r="J91" s="5"/>
      <c r="K91" s="4">
        <v>2443.5</v>
      </c>
      <c r="L91" s="4">
        <v>40.35</v>
      </c>
      <c r="M91" s="5"/>
      <c r="N91" s="4">
        <v>2446.3333333333335</v>
      </c>
      <c r="O91" s="4">
        <v>80.209999999999994</v>
      </c>
      <c r="P91" s="5"/>
      <c r="Q91" s="4">
        <v>2442.27</v>
      </c>
      <c r="R91" s="4">
        <v>37.01</v>
      </c>
    </row>
    <row r="92" spans="2:18" x14ac:dyDescent="0.25">
      <c r="B92" s="4">
        <v>2431.5766666666664</v>
      </c>
      <c r="C92" s="4">
        <v>19.850000000000001</v>
      </c>
      <c r="D92" s="5"/>
      <c r="E92" s="4">
        <v>2428.9144444444514</v>
      </c>
      <c r="F92" s="4">
        <v>23.75</v>
      </c>
      <c r="G92" s="5"/>
      <c r="H92" s="4">
        <v>2426.1800000000098</v>
      </c>
      <c r="I92" s="4">
        <v>17.260000000000002</v>
      </c>
      <c r="J92" s="5"/>
      <c r="K92" s="4">
        <v>2443.6</v>
      </c>
      <c r="L92" s="4">
        <v>37.14</v>
      </c>
      <c r="M92" s="5"/>
      <c r="N92" s="4">
        <v>2446.4666666666667</v>
      </c>
      <c r="O92" s="4">
        <v>74.400000000000006</v>
      </c>
      <c r="P92" s="5"/>
      <c r="Q92" s="4">
        <v>2442.4033333333332</v>
      </c>
      <c r="R92" s="4">
        <v>33.89</v>
      </c>
    </row>
    <row r="93" spans="2:18" x14ac:dyDescent="0.25">
      <c r="B93" s="4">
        <v>2431.7100000000005</v>
      </c>
      <c r="C93" s="4">
        <v>15.62</v>
      </c>
      <c r="D93" s="5"/>
      <c r="E93" s="4">
        <v>2429.030000000007</v>
      </c>
      <c r="F93" s="4">
        <v>22.32</v>
      </c>
      <c r="G93" s="5"/>
      <c r="H93" s="4">
        <v>2426.3100000000099</v>
      </c>
      <c r="I93" s="4">
        <v>17.010000000000002</v>
      </c>
      <c r="J93" s="5"/>
      <c r="K93" s="4">
        <v>2443.6999999999998</v>
      </c>
      <c r="L93" s="4">
        <v>33.99</v>
      </c>
      <c r="M93" s="5"/>
      <c r="N93" s="4">
        <v>2446.6</v>
      </c>
      <c r="O93" s="4">
        <v>67.260000000000005</v>
      </c>
      <c r="P93" s="5"/>
      <c r="Q93" s="4">
        <v>2442.5366666666664</v>
      </c>
      <c r="R93" s="4">
        <v>31.46</v>
      </c>
    </row>
    <row r="94" spans="2:18" x14ac:dyDescent="0.25">
      <c r="B94" s="4">
        <v>2431.8433333333337</v>
      </c>
      <c r="C94" s="4">
        <v>11.81</v>
      </c>
      <c r="D94" s="5"/>
      <c r="E94" s="4">
        <v>2429.1455555555626</v>
      </c>
      <c r="F94" s="4">
        <v>21.34</v>
      </c>
      <c r="G94" s="5"/>
      <c r="H94" s="4">
        <v>2426.4400000000101</v>
      </c>
      <c r="I94" s="4">
        <v>15.67</v>
      </c>
      <c r="J94" s="5"/>
      <c r="K94" s="4">
        <v>2443.8000000000002</v>
      </c>
      <c r="L94" s="4">
        <v>31.43</v>
      </c>
      <c r="M94" s="5"/>
      <c r="N94" s="4">
        <v>2446.7333333333336</v>
      </c>
      <c r="O94" s="4">
        <v>60.42</v>
      </c>
      <c r="P94" s="5"/>
      <c r="Q94" s="4">
        <v>2442.6699999999996</v>
      </c>
      <c r="R94" s="4">
        <v>30.04</v>
      </c>
    </row>
    <row r="95" spans="2:18" x14ac:dyDescent="0.25">
      <c r="B95" s="4">
        <v>2431.9766666666669</v>
      </c>
      <c r="C95" s="4">
        <v>8.42</v>
      </c>
      <c r="D95" s="5"/>
      <c r="E95" s="4">
        <v>2429.2611111111178</v>
      </c>
      <c r="F95" s="4">
        <v>20.239999999999998</v>
      </c>
      <c r="G95" s="5"/>
      <c r="H95" s="4">
        <v>2426.5700000000102</v>
      </c>
      <c r="I95" s="4">
        <v>12.48</v>
      </c>
      <c r="J95" s="5"/>
      <c r="K95" s="4">
        <v>2443.8999999999996</v>
      </c>
      <c r="L95" s="4">
        <v>29.63</v>
      </c>
      <c r="M95" s="5"/>
      <c r="N95" s="4">
        <v>2446.8666666666668</v>
      </c>
      <c r="O95" s="4">
        <v>53.94</v>
      </c>
      <c r="P95" s="5"/>
      <c r="Q95" s="4">
        <v>2442.8033333333328</v>
      </c>
      <c r="R95" s="4">
        <v>27.68</v>
      </c>
    </row>
    <row r="96" spans="2:18" x14ac:dyDescent="0.25">
      <c r="B96" s="4">
        <v>2432.11</v>
      </c>
      <c r="C96" s="4">
        <v>5.54</v>
      </c>
      <c r="D96" s="5"/>
      <c r="E96" s="4">
        <v>2429.3766666666734</v>
      </c>
      <c r="F96" s="4">
        <v>18.54</v>
      </c>
      <c r="G96" s="5"/>
      <c r="H96" s="4">
        <v>2426.7000000000098</v>
      </c>
      <c r="I96" s="4">
        <v>8.36</v>
      </c>
      <c r="J96" s="5"/>
      <c r="K96" s="4">
        <v>2444</v>
      </c>
      <c r="L96" s="4">
        <v>28.15</v>
      </c>
      <c r="M96" s="5"/>
      <c r="N96" s="4">
        <v>2447.0000000000005</v>
      </c>
      <c r="O96" s="4">
        <v>48.51</v>
      </c>
      <c r="P96" s="5"/>
      <c r="Q96" s="4">
        <v>2442.9366666666665</v>
      </c>
      <c r="R96" s="4">
        <v>26.63</v>
      </c>
    </row>
    <row r="97" spans="2:18" x14ac:dyDescent="0.25">
      <c r="B97" s="4">
        <v>2432.2433333333333</v>
      </c>
      <c r="C97" s="4">
        <v>2.86</v>
      </c>
      <c r="D97" s="5"/>
      <c r="E97" s="4">
        <v>2429.492222222229</v>
      </c>
      <c r="F97" s="4">
        <v>16.57</v>
      </c>
      <c r="G97" s="5"/>
      <c r="H97" s="4">
        <v>2426.8300000000099</v>
      </c>
      <c r="I97" s="4">
        <v>4.88</v>
      </c>
      <c r="J97" s="5"/>
      <c r="K97" s="4">
        <v>2444.1</v>
      </c>
      <c r="L97" s="4">
        <v>26.76</v>
      </c>
      <c r="M97" s="5"/>
      <c r="N97" s="4">
        <v>2447.1333333333337</v>
      </c>
      <c r="O97" s="4">
        <v>43.66</v>
      </c>
      <c r="P97" s="5"/>
      <c r="Q97" s="4">
        <v>2443.0699999999997</v>
      </c>
      <c r="R97" s="4">
        <v>25.48</v>
      </c>
    </row>
    <row r="98" spans="2:18" x14ac:dyDescent="0.25">
      <c r="B98" s="4">
        <v>2432.3766666666666</v>
      </c>
      <c r="C98" s="4">
        <v>0.94</v>
      </c>
      <c r="D98" s="5"/>
      <c r="E98" s="4">
        <v>2429.6077777777846</v>
      </c>
      <c r="F98" s="4">
        <v>15.19</v>
      </c>
      <c r="G98" s="5"/>
      <c r="H98" s="4">
        <v>2426.96000000001</v>
      </c>
      <c r="I98" s="4">
        <v>2.85</v>
      </c>
      <c r="J98" s="5"/>
      <c r="K98" s="4">
        <v>2444.1999999999998</v>
      </c>
      <c r="L98" s="4">
        <v>25.17</v>
      </c>
      <c r="M98" s="5"/>
      <c r="N98" s="4">
        <v>2447.2666666666669</v>
      </c>
      <c r="O98" s="4">
        <v>38.71</v>
      </c>
      <c r="P98" s="5"/>
      <c r="Q98" s="4">
        <v>2443.2033333333329</v>
      </c>
      <c r="R98" s="4">
        <v>22.73</v>
      </c>
    </row>
    <row r="99" spans="2:18" x14ac:dyDescent="0.25">
      <c r="B99" s="4">
        <v>2432.5099999999998</v>
      </c>
      <c r="C99" s="4">
        <v>0.75</v>
      </c>
      <c r="D99" s="5"/>
      <c r="E99" s="4">
        <v>2429.7233333333406</v>
      </c>
      <c r="F99" s="4">
        <v>13</v>
      </c>
      <c r="G99" s="5"/>
      <c r="H99" s="4">
        <v>2427.0900000000101</v>
      </c>
      <c r="I99" s="4">
        <v>2.21</v>
      </c>
      <c r="J99" s="5"/>
      <c r="K99" s="4">
        <v>2444.3000000000002</v>
      </c>
      <c r="L99" s="4">
        <v>23.85</v>
      </c>
      <c r="M99" s="5"/>
      <c r="N99" s="4">
        <v>2447.4</v>
      </c>
      <c r="O99" s="4">
        <v>35.01</v>
      </c>
      <c r="P99" s="5"/>
      <c r="Q99" s="4">
        <v>2443.3366666666666</v>
      </c>
      <c r="R99" s="4">
        <v>23.41</v>
      </c>
    </row>
    <row r="100" spans="2:18" x14ac:dyDescent="0.25">
      <c r="B100" s="4">
        <v>2432.6433333333339</v>
      </c>
      <c r="C100" s="4">
        <v>0</v>
      </c>
      <c r="D100" s="5"/>
      <c r="E100" s="4">
        <v>2429.8388888888958</v>
      </c>
      <c r="F100" s="4">
        <v>10.61</v>
      </c>
      <c r="G100" s="5"/>
      <c r="H100" s="4">
        <v>2427.2200000000098</v>
      </c>
      <c r="I100" s="4">
        <v>2.15</v>
      </c>
      <c r="J100" s="5"/>
      <c r="K100" s="4">
        <v>2444.3999999999996</v>
      </c>
      <c r="L100" s="4">
        <v>23</v>
      </c>
      <c r="M100" s="5"/>
      <c r="N100" s="4">
        <v>2447.5333333333333</v>
      </c>
      <c r="O100" s="4">
        <v>31.47</v>
      </c>
      <c r="P100" s="5"/>
      <c r="Q100" s="4">
        <v>2443.4699999999998</v>
      </c>
      <c r="R100" s="4">
        <v>22.27</v>
      </c>
    </row>
    <row r="101" spans="2:18" x14ac:dyDescent="0.25">
      <c r="B101" s="4">
        <v>2432.7766666666671</v>
      </c>
      <c r="C101" s="4">
        <v>0.13</v>
      </c>
      <c r="D101" s="5"/>
      <c r="E101" s="4">
        <v>2429.9544444444514</v>
      </c>
      <c r="F101" s="4">
        <v>7.82</v>
      </c>
      <c r="G101" s="5"/>
      <c r="H101" s="4">
        <v>2427.3500000000099</v>
      </c>
      <c r="I101" s="4">
        <v>2.21</v>
      </c>
      <c r="J101" s="5"/>
      <c r="K101" s="4">
        <v>2444.5</v>
      </c>
      <c r="L101" s="4">
        <v>21.69</v>
      </c>
      <c r="M101" s="5"/>
      <c r="N101" s="4">
        <v>2447.666666666667</v>
      </c>
      <c r="O101" s="4">
        <v>28.31</v>
      </c>
      <c r="P101" s="5"/>
      <c r="Q101" s="4">
        <v>2443.603333333333</v>
      </c>
      <c r="R101" s="4">
        <v>21.83</v>
      </c>
    </row>
    <row r="102" spans="2:18" x14ac:dyDescent="0.25">
      <c r="B102" s="4">
        <v>2432.9100000000003</v>
      </c>
      <c r="C102" s="4">
        <v>0.34</v>
      </c>
      <c r="D102" s="5"/>
      <c r="E102" s="4">
        <v>2430.070000000007</v>
      </c>
      <c r="F102" s="4">
        <v>5.31</v>
      </c>
      <c r="G102" s="5"/>
      <c r="H102" s="4">
        <v>2427.48000000001</v>
      </c>
      <c r="I102" s="4">
        <v>2.6</v>
      </c>
      <c r="J102" s="5"/>
      <c r="K102" s="4">
        <v>2444.6</v>
      </c>
      <c r="L102" s="4">
        <v>20.9</v>
      </c>
      <c r="M102" s="5"/>
      <c r="N102" s="4">
        <v>2447.8000000000002</v>
      </c>
      <c r="O102" s="4">
        <v>25.26</v>
      </c>
      <c r="P102" s="5"/>
      <c r="Q102" s="4">
        <v>2443.7366666666662</v>
      </c>
      <c r="R102" s="4">
        <v>21.25</v>
      </c>
    </row>
    <row r="103" spans="2:18" x14ac:dyDescent="0.25">
      <c r="B103" s="4">
        <v>2433.0433333333335</v>
      </c>
      <c r="C103" s="4">
        <v>1.3</v>
      </c>
      <c r="D103" s="5"/>
      <c r="E103" s="4">
        <v>2430.1855555555621</v>
      </c>
      <c r="F103" s="4">
        <v>2.29</v>
      </c>
      <c r="G103" s="5"/>
      <c r="H103" s="4">
        <v>2427.6100000000101</v>
      </c>
      <c r="I103" s="4">
        <v>3.16</v>
      </c>
      <c r="J103" s="5"/>
      <c r="K103" s="4">
        <v>2444.6999999999998</v>
      </c>
      <c r="L103" s="4">
        <v>19.07</v>
      </c>
      <c r="M103" s="5"/>
      <c r="N103" s="4">
        <v>2447.9333333333334</v>
      </c>
      <c r="O103" s="4">
        <v>22.2</v>
      </c>
      <c r="P103" s="5"/>
      <c r="Q103" s="4">
        <v>2443.8699999999994</v>
      </c>
      <c r="R103" s="4">
        <v>20.69</v>
      </c>
    </row>
    <row r="104" spans="2:18" x14ac:dyDescent="0.25">
      <c r="B104" s="4">
        <v>2433.1766666666667</v>
      </c>
      <c r="C104" s="4">
        <v>2.2200000000000002</v>
      </c>
      <c r="D104" s="5"/>
      <c r="E104" s="4">
        <v>2430.3011111111182</v>
      </c>
      <c r="F104" s="4">
        <v>0.41</v>
      </c>
      <c r="G104" s="5"/>
      <c r="H104" s="4">
        <v>2427.7400000000098</v>
      </c>
      <c r="I104" s="4">
        <v>3.93</v>
      </c>
      <c r="J104" s="5"/>
      <c r="K104" s="4">
        <v>2444.8000000000002</v>
      </c>
      <c r="L104" s="4">
        <v>17.170000000000002</v>
      </c>
      <c r="M104" s="5"/>
      <c r="N104" s="4">
        <v>2448.0666666666671</v>
      </c>
      <c r="O104" s="4">
        <v>19.989999999999998</v>
      </c>
      <c r="P104" s="5"/>
      <c r="Q104" s="4">
        <v>2444.0033333333331</v>
      </c>
      <c r="R104" s="4">
        <v>19.88</v>
      </c>
    </row>
    <row r="105" spans="2:18" x14ac:dyDescent="0.25">
      <c r="B105" s="4">
        <v>2433.31</v>
      </c>
      <c r="C105" s="4">
        <v>2.6</v>
      </c>
      <c r="D105" s="5"/>
      <c r="E105" s="4">
        <v>2430.4166666666733</v>
      </c>
      <c r="F105" s="4">
        <v>0</v>
      </c>
      <c r="G105" s="5"/>
      <c r="H105" s="4">
        <v>2427.8700000000099</v>
      </c>
      <c r="I105" s="4">
        <v>5.1100000000000003</v>
      </c>
      <c r="J105" s="5"/>
      <c r="K105" s="4">
        <v>2444.8999999999996</v>
      </c>
      <c r="L105" s="4">
        <v>14.7</v>
      </c>
      <c r="M105" s="5"/>
      <c r="N105" s="4">
        <v>2448.2000000000003</v>
      </c>
      <c r="O105" s="4">
        <v>17.98</v>
      </c>
      <c r="P105" s="5"/>
      <c r="Q105" s="4">
        <v>2444.1366666666663</v>
      </c>
      <c r="R105" s="4">
        <v>16.350000000000001</v>
      </c>
    </row>
    <row r="106" spans="2:18" x14ac:dyDescent="0.25">
      <c r="B106" s="4">
        <v>2433.4433333333332</v>
      </c>
      <c r="C106" s="4">
        <v>2.59</v>
      </c>
      <c r="D106" s="5"/>
      <c r="E106" s="4">
        <v>2430.5322222222289</v>
      </c>
      <c r="F106" s="4">
        <v>0.21</v>
      </c>
      <c r="G106" s="5"/>
      <c r="H106" s="4">
        <v>2428.00000000001</v>
      </c>
      <c r="I106" s="4">
        <v>6.71</v>
      </c>
      <c r="J106" s="5"/>
      <c r="K106" s="4">
        <v>2445</v>
      </c>
      <c r="L106" s="4">
        <v>12.69</v>
      </c>
      <c r="M106" s="5"/>
      <c r="N106" s="4">
        <v>2448.3333333333335</v>
      </c>
      <c r="O106" s="4">
        <v>16.47</v>
      </c>
      <c r="P106" s="5"/>
      <c r="Q106" s="4">
        <v>2444.27</v>
      </c>
      <c r="R106" s="4">
        <v>12.7</v>
      </c>
    </row>
    <row r="107" spans="2:18" x14ac:dyDescent="0.25">
      <c r="B107" s="4">
        <v>2433.5766666666664</v>
      </c>
      <c r="C107" s="4">
        <v>2.54</v>
      </c>
      <c r="D107" s="5"/>
      <c r="E107" s="4">
        <v>2430.647777777785</v>
      </c>
      <c r="F107" s="4">
        <v>0.3</v>
      </c>
      <c r="G107" s="5"/>
      <c r="H107" s="4">
        <v>2428.1300000000101</v>
      </c>
      <c r="I107" s="4">
        <v>7.67</v>
      </c>
      <c r="J107" s="5"/>
      <c r="K107" s="4">
        <v>2445.1</v>
      </c>
      <c r="L107" s="4">
        <v>9.9499999999999993</v>
      </c>
      <c r="M107" s="5"/>
      <c r="N107" s="4">
        <v>2448.4666666666667</v>
      </c>
      <c r="O107" s="4">
        <v>15.08</v>
      </c>
      <c r="P107" s="5"/>
      <c r="Q107" s="4">
        <v>2444.4033333333332</v>
      </c>
      <c r="R107" s="4">
        <v>9.02</v>
      </c>
    </row>
    <row r="108" spans="2:18" x14ac:dyDescent="0.25">
      <c r="B108" s="4">
        <v>2433.7100000000005</v>
      </c>
      <c r="C108" s="4">
        <v>3.59</v>
      </c>
      <c r="D108" s="5"/>
      <c r="E108" s="4">
        <v>2430.7633333333401</v>
      </c>
      <c r="F108" s="4">
        <v>0.53</v>
      </c>
      <c r="G108" s="5"/>
      <c r="H108" s="4">
        <v>2428.2600000000102</v>
      </c>
      <c r="I108" s="4">
        <v>9.57</v>
      </c>
      <c r="J108" s="5"/>
      <c r="K108" s="4">
        <v>2445.1999999999998</v>
      </c>
      <c r="L108" s="4">
        <v>7.46</v>
      </c>
      <c r="M108" s="5"/>
      <c r="N108" s="4">
        <v>2448.6</v>
      </c>
      <c r="O108" s="4">
        <v>13.71</v>
      </c>
      <c r="P108" s="5"/>
      <c r="Q108" s="4">
        <v>2444.5366666666664</v>
      </c>
      <c r="R108" s="4">
        <v>5.93</v>
      </c>
    </row>
    <row r="109" spans="2:18" x14ac:dyDescent="0.25">
      <c r="B109" s="4">
        <v>2433.8433333333337</v>
      </c>
      <c r="C109" s="4">
        <v>4</v>
      </c>
      <c r="D109" s="5"/>
      <c r="E109" s="4">
        <v>2430.8788888888957</v>
      </c>
      <c r="F109" s="4">
        <v>1.17</v>
      </c>
      <c r="G109" s="5"/>
      <c r="H109" s="4">
        <v>2428.3900000000099</v>
      </c>
      <c r="I109" s="4">
        <v>11.19</v>
      </c>
      <c r="J109" s="5"/>
      <c r="K109" s="4">
        <v>2445.3000000000002</v>
      </c>
      <c r="L109" s="4">
        <v>5.22</v>
      </c>
      <c r="M109" s="5"/>
      <c r="N109" s="4">
        <v>2448.7333333333336</v>
      </c>
      <c r="O109" s="4">
        <v>12.47</v>
      </c>
      <c r="P109" s="5"/>
      <c r="Q109" s="4">
        <v>2444.6699999999996</v>
      </c>
      <c r="R109" s="4">
        <v>4.63</v>
      </c>
    </row>
    <row r="110" spans="2:18" x14ac:dyDescent="0.25">
      <c r="B110" s="4">
        <v>2433.9766666666669</v>
      </c>
      <c r="C110" s="4">
        <v>4.3499999999999996</v>
      </c>
      <c r="D110" s="5"/>
      <c r="E110" s="4">
        <v>2430.9944444444513</v>
      </c>
      <c r="F110" s="4">
        <v>2.06</v>
      </c>
      <c r="G110" s="5"/>
      <c r="H110" s="4">
        <v>2428.52000000001</v>
      </c>
      <c r="I110" s="4">
        <v>12.44</v>
      </c>
      <c r="J110" s="5"/>
      <c r="K110" s="4">
        <v>2445.3999999999996</v>
      </c>
      <c r="L110" s="4">
        <v>3.48</v>
      </c>
      <c r="M110" s="5"/>
      <c r="N110" s="4">
        <v>2448.8666666666668</v>
      </c>
      <c r="O110" s="4">
        <v>11.35</v>
      </c>
      <c r="P110" s="5"/>
      <c r="Q110" s="4">
        <v>2444.8033333333328</v>
      </c>
      <c r="R110" s="4">
        <v>4.07</v>
      </c>
    </row>
    <row r="111" spans="2:18" x14ac:dyDescent="0.25">
      <c r="B111" s="4">
        <v>2434.11</v>
      </c>
      <c r="C111" s="4">
        <v>3.95</v>
      </c>
      <c r="D111" s="5"/>
      <c r="E111" s="4">
        <v>2431.1100000000065</v>
      </c>
      <c r="F111" s="4">
        <v>2.94</v>
      </c>
      <c r="G111" s="5"/>
      <c r="H111" s="4">
        <v>2428.6500000000101</v>
      </c>
      <c r="I111" s="4">
        <v>12.96</v>
      </c>
      <c r="J111" s="5"/>
      <c r="K111" s="4">
        <v>2445.5</v>
      </c>
      <c r="L111" s="4">
        <v>1.63</v>
      </c>
      <c r="M111" s="5"/>
      <c r="N111" s="4">
        <v>2449.0000000000005</v>
      </c>
      <c r="O111" s="4">
        <v>10.09</v>
      </c>
      <c r="P111" s="5"/>
      <c r="Q111" s="4">
        <v>2444.9366666666665</v>
      </c>
      <c r="R111" s="4">
        <v>4.4800000000000004</v>
      </c>
    </row>
    <row r="112" spans="2:18" x14ac:dyDescent="0.25">
      <c r="B112" s="4">
        <v>2434.2433333333333</v>
      </c>
      <c r="C112" s="4">
        <v>3.65</v>
      </c>
      <c r="D112" s="5"/>
      <c r="E112" s="4">
        <v>2431.2255555555626</v>
      </c>
      <c r="F112" s="4">
        <v>3.98</v>
      </c>
      <c r="G112" s="5"/>
      <c r="H112" s="4">
        <v>2428.7800000000102</v>
      </c>
      <c r="I112" s="4">
        <v>13.46</v>
      </c>
      <c r="J112" s="5"/>
      <c r="K112" s="4">
        <v>2445.6</v>
      </c>
      <c r="L112" s="4">
        <v>0.72</v>
      </c>
      <c r="M112" s="5"/>
      <c r="N112" s="4">
        <v>2449.1333333333337</v>
      </c>
      <c r="O112" s="4">
        <v>7.6</v>
      </c>
      <c r="P112" s="5"/>
      <c r="Q112" s="4">
        <v>2445.0699999999997</v>
      </c>
      <c r="R112" s="4">
        <v>5.49</v>
      </c>
    </row>
    <row r="113" spans="2:18" x14ac:dyDescent="0.25">
      <c r="B113" s="4">
        <v>2434.3766666666666</v>
      </c>
      <c r="C113" s="4">
        <v>2.99</v>
      </c>
      <c r="D113" s="5"/>
      <c r="E113" s="4">
        <v>2431.3411111111182</v>
      </c>
      <c r="F113" s="4">
        <v>5.07</v>
      </c>
      <c r="G113" s="5"/>
      <c r="H113" s="4">
        <v>2428.9100000000099</v>
      </c>
      <c r="I113" s="4">
        <v>13.37</v>
      </c>
      <c r="J113" s="5"/>
      <c r="K113" s="4">
        <v>2445.6999999999998</v>
      </c>
      <c r="L113" s="4">
        <v>0</v>
      </c>
      <c r="M113" s="5"/>
      <c r="N113" s="4">
        <v>2449.2666666666669</v>
      </c>
      <c r="O113" s="4">
        <v>4.91</v>
      </c>
      <c r="P113" s="5"/>
      <c r="Q113" s="4">
        <v>2445.2033333333329</v>
      </c>
      <c r="R113" s="4">
        <v>6.51</v>
      </c>
    </row>
    <row r="114" spans="2:18" x14ac:dyDescent="0.25">
      <c r="B114" s="4">
        <v>2434.5099999999998</v>
      </c>
      <c r="C114" s="4">
        <v>2.7</v>
      </c>
      <c r="D114" s="5"/>
      <c r="E114" s="4">
        <v>2431.4566666666738</v>
      </c>
      <c r="F114" s="4">
        <v>5.85</v>
      </c>
      <c r="G114" s="5"/>
      <c r="H114" s="4">
        <v>2429.04000000001</v>
      </c>
      <c r="I114" s="4">
        <v>12.82</v>
      </c>
      <c r="J114" s="5"/>
      <c r="K114" s="4">
        <v>2445.8000000000002</v>
      </c>
      <c r="L114" s="4">
        <v>0.14000000000000001</v>
      </c>
      <c r="M114" s="5"/>
      <c r="N114" s="4">
        <v>2449.4</v>
      </c>
      <c r="O114" s="4">
        <v>1.96</v>
      </c>
      <c r="P114" s="5"/>
      <c r="Q114" s="4">
        <v>2445.3366666666666</v>
      </c>
      <c r="R114" s="4">
        <v>7.12</v>
      </c>
    </row>
    <row r="115" spans="2:18" x14ac:dyDescent="0.25">
      <c r="B115" s="4">
        <v>2434.6433333333339</v>
      </c>
      <c r="C115" s="4">
        <v>2.29</v>
      </c>
      <c r="D115" s="5"/>
      <c r="E115" s="4">
        <v>2431.5722222222294</v>
      </c>
      <c r="F115" s="4">
        <v>7.04</v>
      </c>
      <c r="G115" s="5"/>
      <c r="H115" s="4">
        <v>2429.1700000000101</v>
      </c>
      <c r="I115" s="4">
        <v>12.3</v>
      </c>
      <c r="J115" s="5"/>
      <c r="K115" s="4">
        <v>2445.8999999999996</v>
      </c>
      <c r="L115" s="4">
        <v>0.59</v>
      </c>
      <c r="M115" s="5"/>
      <c r="N115" s="4">
        <v>2449.5333333333333</v>
      </c>
      <c r="O115" s="4">
        <v>0.86</v>
      </c>
      <c r="P115" s="5"/>
      <c r="Q115" s="4">
        <v>2445.4699999999998</v>
      </c>
      <c r="R115" s="4">
        <v>7.21</v>
      </c>
    </row>
    <row r="116" spans="2:18" x14ac:dyDescent="0.25">
      <c r="B116" s="4">
        <v>2434.7766666666671</v>
      </c>
      <c r="C116" s="4">
        <v>1.9</v>
      </c>
      <c r="D116" s="5"/>
      <c r="E116" s="4">
        <v>2431.6877777777845</v>
      </c>
      <c r="F116" s="4">
        <v>7.86</v>
      </c>
      <c r="G116" s="5"/>
      <c r="H116" s="4">
        <v>2429.3000000000102</v>
      </c>
      <c r="I116" s="4">
        <v>12.23</v>
      </c>
      <c r="J116" s="5"/>
      <c r="K116" s="4">
        <v>2446</v>
      </c>
      <c r="L116" s="4">
        <v>0.94</v>
      </c>
      <c r="M116" s="5"/>
      <c r="N116" s="4">
        <v>2449.666666666667</v>
      </c>
      <c r="O116" s="4">
        <v>0</v>
      </c>
      <c r="P116" s="5"/>
      <c r="Q116" s="4">
        <v>2445.603333333333</v>
      </c>
      <c r="R116" s="4">
        <v>7.44</v>
      </c>
    </row>
    <row r="117" spans="2:18" x14ac:dyDescent="0.25">
      <c r="B117" s="4">
        <v>2434.9100000000003</v>
      </c>
      <c r="C117" s="4">
        <v>1.73</v>
      </c>
      <c r="D117" s="5"/>
      <c r="E117" s="4">
        <v>2431.8033333333401</v>
      </c>
      <c r="F117" s="4">
        <v>7.94</v>
      </c>
      <c r="G117" s="5"/>
      <c r="H117" s="4">
        <v>2429.4300000000098</v>
      </c>
      <c r="I117" s="4">
        <v>13.04</v>
      </c>
      <c r="J117" s="5"/>
      <c r="K117" s="4">
        <v>2446.1</v>
      </c>
      <c r="L117" s="4">
        <v>1.43</v>
      </c>
      <c r="M117" s="5"/>
      <c r="N117" s="4">
        <v>2449.8000000000002</v>
      </c>
      <c r="O117" s="4">
        <v>0.16</v>
      </c>
      <c r="P117" s="5"/>
      <c r="Q117" s="4">
        <v>2445.7366666666662</v>
      </c>
      <c r="R117" s="4">
        <v>6.09</v>
      </c>
    </row>
    <row r="118" spans="2:18" x14ac:dyDescent="0.25">
      <c r="B118" s="4">
        <v>2435.0433333333335</v>
      </c>
      <c r="C118" s="4">
        <v>1.07</v>
      </c>
      <c r="D118" s="5"/>
      <c r="E118" s="4">
        <v>2431.9188888888957</v>
      </c>
      <c r="F118" s="4">
        <v>7.26</v>
      </c>
      <c r="G118" s="5"/>
      <c r="H118" s="4">
        <v>2429.5600000000099</v>
      </c>
      <c r="I118" s="4">
        <v>13.42</v>
      </c>
      <c r="J118" s="5"/>
      <c r="K118" s="4">
        <v>2446.1999999999998</v>
      </c>
      <c r="L118" s="4">
        <v>2.2400000000000002</v>
      </c>
      <c r="M118" s="5"/>
      <c r="N118" s="4">
        <v>2449.9333333333334</v>
      </c>
      <c r="O118" s="4">
        <v>0.67</v>
      </c>
      <c r="P118" s="5"/>
      <c r="Q118" s="4">
        <v>2445.8699999999994</v>
      </c>
      <c r="R118" s="4">
        <v>4.41</v>
      </c>
    </row>
    <row r="119" spans="2:18" x14ac:dyDescent="0.25">
      <c r="B119" s="4">
        <v>2435.1766666666667</v>
      </c>
      <c r="C119" s="4">
        <v>0.75</v>
      </c>
      <c r="D119" s="5"/>
      <c r="E119" s="4">
        <v>2432.0344444444513</v>
      </c>
      <c r="F119" s="4">
        <v>6.56</v>
      </c>
      <c r="G119" s="5"/>
      <c r="H119" s="4">
        <v>2429.6900000000101</v>
      </c>
      <c r="I119" s="4">
        <v>13.62</v>
      </c>
      <c r="J119" s="5"/>
      <c r="K119" s="4">
        <v>2446.3000000000002</v>
      </c>
      <c r="L119" s="4">
        <v>3.17</v>
      </c>
      <c r="M119" s="5"/>
      <c r="N119" s="4">
        <v>2450.0666666666671</v>
      </c>
      <c r="O119" s="4">
        <v>0.93</v>
      </c>
      <c r="P119" s="5"/>
      <c r="Q119" s="4">
        <v>2446.0033333333331</v>
      </c>
      <c r="R119" s="4">
        <v>3.56</v>
      </c>
    </row>
    <row r="120" spans="2:18" x14ac:dyDescent="0.25">
      <c r="B120" s="4">
        <v>2435.31</v>
      </c>
      <c r="C120" s="4">
        <v>0.03</v>
      </c>
      <c r="D120" s="5"/>
      <c r="E120" s="4">
        <v>2432.1500000000069</v>
      </c>
      <c r="F120" s="4">
        <v>6.29</v>
      </c>
      <c r="G120" s="5"/>
      <c r="H120" s="4">
        <v>2429.8200000000102</v>
      </c>
      <c r="I120" s="4">
        <v>13.7</v>
      </c>
      <c r="J120" s="5"/>
      <c r="K120" s="4">
        <v>2446.3999999999996</v>
      </c>
      <c r="L120" s="4">
        <v>4.22</v>
      </c>
      <c r="M120" s="5"/>
      <c r="N120" s="4">
        <v>2450.2000000000003</v>
      </c>
      <c r="O120" s="4">
        <v>1.17</v>
      </c>
      <c r="P120" s="5"/>
      <c r="Q120" s="4">
        <v>2446.1366666666663</v>
      </c>
      <c r="R120" s="4">
        <v>2.96</v>
      </c>
    </row>
    <row r="121" spans="2:18" x14ac:dyDescent="0.25">
      <c r="B121" s="4">
        <v>2435.4433333333332</v>
      </c>
      <c r="C121" s="4">
        <v>0.7</v>
      </c>
      <c r="D121" s="5"/>
      <c r="E121" s="4">
        <v>2432.2655555555625</v>
      </c>
      <c r="F121" s="4">
        <v>6</v>
      </c>
      <c r="G121" s="5"/>
      <c r="H121" s="4">
        <v>2429.9500000000098</v>
      </c>
      <c r="I121" s="4">
        <v>14.41</v>
      </c>
      <c r="J121" s="5"/>
      <c r="K121" s="4">
        <v>2446.5</v>
      </c>
      <c r="L121" s="4">
        <v>5.37</v>
      </c>
      <c r="M121" s="5"/>
      <c r="N121" s="4">
        <v>2450.3333333333335</v>
      </c>
      <c r="O121" s="4">
        <v>1.41</v>
      </c>
      <c r="P121" s="5"/>
      <c r="Q121" s="4">
        <v>2446.27</v>
      </c>
      <c r="R121" s="4">
        <v>2.37</v>
      </c>
    </row>
    <row r="122" spans="2:18" x14ac:dyDescent="0.25">
      <c r="B122" s="4">
        <v>2435.5766666666664</v>
      </c>
      <c r="C122" s="4">
        <v>1.17</v>
      </c>
      <c r="D122" s="5"/>
      <c r="E122" s="4">
        <v>2432.3811111111181</v>
      </c>
      <c r="F122" s="4">
        <v>5.36</v>
      </c>
      <c r="G122" s="5"/>
      <c r="H122" s="4">
        <v>2430.0800000000099</v>
      </c>
      <c r="I122" s="4">
        <v>15.76</v>
      </c>
      <c r="J122" s="5"/>
      <c r="K122" s="4">
        <v>2446.6</v>
      </c>
      <c r="L122" s="4">
        <v>5.36</v>
      </c>
      <c r="M122" s="5"/>
      <c r="N122" s="4">
        <v>2450.4666666666667</v>
      </c>
      <c r="O122" s="4">
        <v>2.69</v>
      </c>
      <c r="P122" s="5"/>
      <c r="Q122" s="4">
        <v>2446.4033333333332</v>
      </c>
      <c r="R122" s="4">
        <v>2.0099999999999998</v>
      </c>
    </row>
    <row r="123" spans="2:18" x14ac:dyDescent="0.25">
      <c r="B123" s="4">
        <v>2435.7100000000005</v>
      </c>
      <c r="C123" s="4">
        <v>2.44</v>
      </c>
      <c r="D123" s="5"/>
      <c r="E123" s="4">
        <v>2432.4966666666737</v>
      </c>
      <c r="F123" s="4">
        <v>5.15</v>
      </c>
      <c r="G123" s="5"/>
      <c r="H123" s="4">
        <v>2430.21000000001</v>
      </c>
      <c r="I123" s="4">
        <v>16.57</v>
      </c>
      <c r="J123" s="5"/>
      <c r="K123" s="4">
        <v>2446.6999999999998</v>
      </c>
      <c r="L123" s="4">
        <v>5.23</v>
      </c>
      <c r="M123" s="5"/>
      <c r="N123" s="4">
        <v>2450.6</v>
      </c>
      <c r="O123" s="4">
        <v>4.5199999999999996</v>
      </c>
      <c r="P123" s="5"/>
      <c r="Q123" s="4">
        <v>2446.5366666666664</v>
      </c>
      <c r="R123" s="4">
        <v>0.76</v>
      </c>
    </row>
    <row r="124" spans="2:18" x14ac:dyDescent="0.25">
      <c r="B124" s="4">
        <v>2435.8433333333337</v>
      </c>
      <c r="C124" s="4">
        <v>4.3099999999999996</v>
      </c>
      <c r="D124" s="5"/>
      <c r="E124" s="4">
        <v>2432.6122222222289</v>
      </c>
      <c r="F124" s="4">
        <v>4.62</v>
      </c>
      <c r="G124" s="5"/>
      <c r="H124" s="4">
        <v>2430.3400000000101</v>
      </c>
      <c r="I124" s="4">
        <v>16.11</v>
      </c>
      <c r="J124" s="5"/>
      <c r="K124" s="4">
        <v>2446.8000000000002</v>
      </c>
      <c r="L124" s="4">
        <v>4.93</v>
      </c>
      <c r="M124" s="5"/>
      <c r="N124" s="4">
        <v>2450.7333333333336</v>
      </c>
      <c r="O124" s="4">
        <v>6.96</v>
      </c>
      <c r="P124" s="5"/>
      <c r="Q124" s="4">
        <v>2446.6699999999996</v>
      </c>
      <c r="R124" s="4">
        <v>0.22</v>
      </c>
    </row>
    <row r="125" spans="2:18" x14ac:dyDescent="0.25">
      <c r="B125" s="4">
        <v>2435.9766666666669</v>
      </c>
      <c r="C125" s="4">
        <v>7.05</v>
      </c>
      <c r="D125" s="5"/>
      <c r="E125" s="4">
        <v>2432.7277777777845</v>
      </c>
      <c r="F125" s="4">
        <v>5.07</v>
      </c>
      <c r="G125" s="5"/>
      <c r="H125" s="4">
        <v>2430.4700000000098</v>
      </c>
      <c r="I125" s="4">
        <v>14.53</v>
      </c>
      <c r="J125" s="5"/>
      <c r="K125" s="4">
        <v>2446.8999999999996</v>
      </c>
      <c r="L125" s="4">
        <v>5.17</v>
      </c>
      <c r="M125" s="5"/>
      <c r="N125" s="4">
        <v>2450.8666666666668</v>
      </c>
      <c r="O125" s="4">
        <v>10.36</v>
      </c>
      <c r="P125" s="5"/>
      <c r="Q125" s="4">
        <v>2446.8033333333328</v>
      </c>
      <c r="R125" s="4">
        <v>0.28000000000000003</v>
      </c>
    </row>
    <row r="126" spans="2:18" x14ac:dyDescent="0.25">
      <c r="B126" s="4">
        <v>2436.11</v>
      </c>
      <c r="C126" s="4">
        <v>7.8</v>
      </c>
      <c r="D126" s="5"/>
      <c r="E126" s="4">
        <v>2432.8433333333401</v>
      </c>
      <c r="F126" s="4">
        <v>6.99</v>
      </c>
      <c r="G126" s="5"/>
      <c r="H126" s="4">
        <v>2430.6000000000099</v>
      </c>
      <c r="I126" s="4">
        <v>12.58</v>
      </c>
      <c r="J126" s="5"/>
      <c r="K126" s="4">
        <v>2447</v>
      </c>
      <c r="L126" s="4">
        <v>5.52</v>
      </c>
      <c r="M126" s="5"/>
      <c r="N126" s="4">
        <v>2451.0000000000005</v>
      </c>
      <c r="O126" s="4">
        <v>12.28</v>
      </c>
      <c r="P126" s="5"/>
      <c r="Q126" s="4">
        <v>2446.9366666666665</v>
      </c>
      <c r="R126" s="4">
        <v>0.13</v>
      </c>
    </row>
    <row r="127" spans="2:18" x14ac:dyDescent="0.25">
      <c r="B127" s="4">
        <v>2436.2433333333333</v>
      </c>
      <c r="C127" s="4">
        <v>7.64</v>
      </c>
      <c r="D127" s="5"/>
      <c r="E127" s="4">
        <v>2432.9588888888957</v>
      </c>
      <c r="F127" s="4">
        <v>8.01</v>
      </c>
      <c r="G127" s="5"/>
      <c r="H127" s="4">
        <v>2430.73000000001</v>
      </c>
      <c r="I127" s="4">
        <v>12.01</v>
      </c>
      <c r="J127" s="5"/>
      <c r="K127" s="4">
        <v>2447.1</v>
      </c>
      <c r="L127" s="4">
        <v>5.89</v>
      </c>
      <c r="M127" s="5"/>
      <c r="N127" s="4">
        <v>2451.1333333333337</v>
      </c>
      <c r="O127" s="4">
        <v>13.05</v>
      </c>
      <c r="P127" s="5"/>
      <c r="Q127" s="4">
        <v>2447.0699999999997</v>
      </c>
      <c r="R127" s="4">
        <v>0</v>
      </c>
    </row>
    <row r="128" spans="2:18" x14ac:dyDescent="0.25">
      <c r="B128" s="4">
        <v>2436.3766666666666</v>
      </c>
      <c r="C128" s="4">
        <v>7.16</v>
      </c>
      <c r="D128" s="5"/>
      <c r="E128" s="4">
        <v>2433.0744444444513</v>
      </c>
      <c r="F128" s="4">
        <v>7.99</v>
      </c>
      <c r="G128" s="5"/>
      <c r="H128" s="4">
        <v>2430.8600000000101</v>
      </c>
      <c r="I128" s="4">
        <v>11.14</v>
      </c>
      <c r="J128" s="5"/>
      <c r="K128" s="4">
        <v>2447.1999999999998</v>
      </c>
      <c r="L128" s="4">
        <v>6.57</v>
      </c>
      <c r="M128" s="5"/>
      <c r="N128" s="4">
        <v>2451.2666666666669</v>
      </c>
      <c r="O128" s="4">
        <v>13.52</v>
      </c>
      <c r="P128" s="5"/>
      <c r="Q128" s="4">
        <v>2447.2033333333329</v>
      </c>
      <c r="R128" s="4">
        <v>0.74</v>
      </c>
    </row>
    <row r="129" spans="2:18" x14ac:dyDescent="0.25">
      <c r="B129" s="4">
        <v>2436.5099999999998</v>
      </c>
      <c r="C129" s="4">
        <v>7.58</v>
      </c>
      <c r="D129" s="5"/>
      <c r="E129" s="4">
        <v>2433.1900000000073</v>
      </c>
      <c r="F129" s="4">
        <v>7.56</v>
      </c>
      <c r="G129" s="5"/>
      <c r="H129" s="4">
        <v>2430.9900000000098</v>
      </c>
      <c r="I129" s="4">
        <v>10.61</v>
      </c>
      <c r="J129" s="5"/>
      <c r="K129" s="4">
        <v>2447.3000000000002</v>
      </c>
      <c r="L129" s="4">
        <v>7.15</v>
      </c>
      <c r="M129" s="5"/>
      <c r="N129" s="4">
        <v>2451.4</v>
      </c>
      <c r="O129" s="4">
        <v>12.98</v>
      </c>
      <c r="P129" s="5"/>
      <c r="Q129" s="4">
        <v>2447.3366666666666</v>
      </c>
      <c r="R129" s="4">
        <v>2.0499999999999998</v>
      </c>
    </row>
    <row r="130" spans="2:18" x14ac:dyDescent="0.25">
      <c r="B130" s="4">
        <v>2436.6433333333339</v>
      </c>
      <c r="C130" s="4">
        <v>8.11</v>
      </c>
      <c r="D130" s="5"/>
      <c r="E130" s="4">
        <v>2433.3055555555625</v>
      </c>
      <c r="F130" s="4">
        <v>7.01</v>
      </c>
      <c r="G130" s="5"/>
      <c r="H130" s="4">
        <v>2431.1200000000099</v>
      </c>
      <c r="I130" s="4">
        <v>10.52</v>
      </c>
      <c r="J130" s="5"/>
      <c r="K130" s="4">
        <v>2447.3999999999996</v>
      </c>
      <c r="L130" s="4">
        <v>7.84</v>
      </c>
      <c r="M130" s="5"/>
      <c r="N130" s="4">
        <v>2451.5333333333333</v>
      </c>
      <c r="O130" s="4">
        <v>9.33</v>
      </c>
      <c r="P130" s="5"/>
      <c r="Q130" s="4">
        <v>2447.4699999999998</v>
      </c>
      <c r="R130" s="4">
        <v>3.35</v>
      </c>
    </row>
    <row r="131" spans="2:18" x14ac:dyDescent="0.25">
      <c r="B131" s="4">
        <v>2436.7766666666671</v>
      </c>
      <c r="C131" s="4">
        <v>8.35</v>
      </c>
      <c r="D131" s="5"/>
      <c r="E131" s="4">
        <v>2433.4211111111181</v>
      </c>
      <c r="F131" s="4">
        <v>7.47</v>
      </c>
      <c r="G131" s="5"/>
      <c r="H131" s="4">
        <v>2431.25000000001</v>
      </c>
      <c r="I131" s="4">
        <v>11.13</v>
      </c>
      <c r="J131" s="5"/>
      <c r="K131" s="4">
        <v>2447.5</v>
      </c>
      <c r="L131" s="4">
        <v>8.59</v>
      </c>
      <c r="M131" s="5"/>
      <c r="N131" s="4">
        <v>2451.666666666667</v>
      </c>
      <c r="O131" s="4">
        <v>7.47</v>
      </c>
      <c r="P131" s="5"/>
      <c r="Q131" s="4">
        <v>2447.603333333333</v>
      </c>
      <c r="R131" s="4">
        <v>6.2</v>
      </c>
    </row>
    <row r="132" spans="2:18" x14ac:dyDescent="0.25">
      <c r="B132" s="4">
        <v>2436.9100000000003</v>
      </c>
      <c r="C132" s="4">
        <v>8.1300000000000008</v>
      </c>
      <c r="D132" s="5"/>
      <c r="E132" s="4">
        <v>2433.5366666666737</v>
      </c>
      <c r="F132" s="4">
        <v>7.22</v>
      </c>
      <c r="G132" s="5"/>
      <c r="H132" s="4">
        <v>2431.3800000000101</v>
      </c>
      <c r="I132" s="4">
        <v>12.89</v>
      </c>
      <c r="J132" s="5"/>
      <c r="K132" s="4">
        <v>2447.6</v>
      </c>
      <c r="L132" s="4">
        <v>8.69</v>
      </c>
      <c r="M132" s="5"/>
      <c r="N132" s="4">
        <v>2451.8000000000002</v>
      </c>
      <c r="O132" s="4">
        <v>6.41</v>
      </c>
      <c r="P132" s="5"/>
      <c r="Q132" s="4">
        <v>2447.7366666666662</v>
      </c>
      <c r="R132" s="4">
        <v>9.56</v>
      </c>
    </row>
    <row r="133" spans="2:18" x14ac:dyDescent="0.25">
      <c r="B133" s="4">
        <v>2437.0433333333335</v>
      </c>
      <c r="C133" s="4">
        <v>8.64</v>
      </c>
      <c r="D133" s="5"/>
      <c r="E133" s="4">
        <v>2433.6522222222288</v>
      </c>
      <c r="F133" s="4">
        <v>5.91</v>
      </c>
      <c r="G133" s="5"/>
      <c r="H133" s="4">
        <v>2431.5100000000102</v>
      </c>
      <c r="I133" s="4">
        <v>15.09</v>
      </c>
      <c r="J133" s="5"/>
      <c r="K133" s="4">
        <v>2447.6999999999998</v>
      </c>
      <c r="L133" s="4">
        <v>8.6199999999999992</v>
      </c>
      <c r="M133" s="5"/>
      <c r="N133" s="4">
        <v>2451.9333333333334</v>
      </c>
      <c r="O133" s="4">
        <v>5.84</v>
      </c>
      <c r="P133" s="5"/>
      <c r="Q133" s="4">
        <v>2447.8699999999994</v>
      </c>
      <c r="R133" s="4">
        <v>13.59</v>
      </c>
    </row>
    <row r="134" spans="2:18" x14ac:dyDescent="0.25">
      <c r="B134" s="4">
        <v>2437.1766666666667</v>
      </c>
      <c r="C134" s="4">
        <v>8.59</v>
      </c>
      <c r="D134" s="5"/>
      <c r="E134" s="4">
        <v>2433.7677777777849</v>
      </c>
      <c r="F134" s="4">
        <v>4.6500000000000004</v>
      </c>
      <c r="G134" s="5"/>
      <c r="H134" s="4">
        <v>2431.6400000000099</v>
      </c>
      <c r="I134" s="4">
        <v>16.57</v>
      </c>
      <c r="J134" s="5"/>
      <c r="K134" s="4">
        <v>2447.8000000000002</v>
      </c>
      <c r="L134" s="4">
        <v>7.72</v>
      </c>
      <c r="M134" s="5"/>
      <c r="N134" s="4">
        <v>2452.0666666666671</v>
      </c>
      <c r="O134" s="4">
        <v>5.38</v>
      </c>
      <c r="P134" s="5"/>
      <c r="Q134" s="4">
        <v>2448.0033333333331</v>
      </c>
      <c r="R134" s="4">
        <v>17.34</v>
      </c>
    </row>
    <row r="135" spans="2:18" x14ac:dyDescent="0.25">
      <c r="B135" s="4">
        <v>2437.31</v>
      </c>
      <c r="C135" s="4">
        <v>7.9</v>
      </c>
      <c r="D135" s="5"/>
      <c r="E135" s="4">
        <v>2433.88333333334</v>
      </c>
      <c r="F135" s="4">
        <v>4.1100000000000003</v>
      </c>
      <c r="G135" s="5"/>
      <c r="H135" s="4">
        <v>2431.77000000001</v>
      </c>
      <c r="I135" s="4">
        <v>17.18</v>
      </c>
      <c r="J135" s="5"/>
      <c r="K135" s="4">
        <v>2447.8999999999996</v>
      </c>
      <c r="L135" s="4">
        <v>7.05</v>
      </c>
      <c r="M135" s="5"/>
      <c r="N135" s="4">
        <v>2452.2000000000003</v>
      </c>
      <c r="O135" s="4">
        <v>5.82</v>
      </c>
      <c r="P135" s="5"/>
      <c r="Q135" s="4">
        <v>2448.1366666666663</v>
      </c>
      <c r="R135" s="4">
        <v>19.100000000000001</v>
      </c>
    </row>
    <row r="136" spans="2:18" x14ac:dyDescent="0.25">
      <c r="B136" s="4">
        <v>2437.4433333333332</v>
      </c>
      <c r="C136" s="4">
        <v>7.08</v>
      </c>
      <c r="D136" s="5"/>
      <c r="E136" s="4">
        <v>2433.9988888888956</v>
      </c>
      <c r="F136" s="4">
        <v>4.6399999999999997</v>
      </c>
      <c r="G136" s="5"/>
      <c r="H136" s="4">
        <v>2431.9000000000101</v>
      </c>
      <c r="I136" s="4">
        <v>17.13</v>
      </c>
      <c r="J136" s="5"/>
      <c r="K136" s="4">
        <v>2448</v>
      </c>
      <c r="L136" s="4">
        <v>6.65</v>
      </c>
      <c r="M136" s="5"/>
      <c r="N136" s="4">
        <v>2452.3333333333335</v>
      </c>
      <c r="O136" s="4">
        <v>6.74</v>
      </c>
      <c r="P136" s="5"/>
      <c r="Q136" s="4">
        <v>2448.27</v>
      </c>
      <c r="R136" s="4">
        <v>18.489999999999998</v>
      </c>
    </row>
    <row r="137" spans="2:18" x14ac:dyDescent="0.25">
      <c r="B137" s="4">
        <v>2437.5766666666664</v>
      </c>
      <c r="C137" s="4">
        <v>6.32</v>
      </c>
      <c r="D137" s="5"/>
      <c r="E137" s="4">
        <v>2434.1144444444517</v>
      </c>
      <c r="F137" s="4">
        <v>5.13</v>
      </c>
      <c r="G137" s="5"/>
      <c r="H137" s="4">
        <v>2432.0300000000102</v>
      </c>
      <c r="I137" s="4">
        <v>17.04</v>
      </c>
      <c r="J137" s="5"/>
      <c r="K137" s="4">
        <v>2448.1</v>
      </c>
      <c r="L137" s="4">
        <v>6.96</v>
      </c>
      <c r="M137" s="5"/>
      <c r="N137" s="4">
        <v>2452.4666666666667</v>
      </c>
      <c r="O137" s="4">
        <v>8.6300000000000008</v>
      </c>
      <c r="P137" s="5"/>
      <c r="Q137" s="4">
        <v>2448.4033333333332</v>
      </c>
      <c r="R137" s="4">
        <v>16.3</v>
      </c>
    </row>
    <row r="138" spans="2:18" x14ac:dyDescent="0.25">
      <c r="B138" s="4">
        <v>2437.7100000000005</v>
      </c>
      <c r="C138" s="4">
        <v>4.59</v>
      </c>
      <c r="D138" s="5"/>
      <c r="E138" s="4">
        <v>2434.2300000000068</v>
      </c>
      <c r="F138" s="4">
        <v>4.9800000000000004</v>
      </c>
      <c r="G138" s="5"/>
      <c r="H138" s="4">
        <v>2432.1600000000099</v>
      </c>
      <c r="I138" s="4">
        <v>16.87</v>
      </c>
      <c r="J138" s="5"/>
      <c r="K138" s="4">
        <v>2448.1999999999998</v>
      </c>
      <c r="L138" s="4">
        <v>8.07</v>
      </c>
      <c r="M138" s="5"/>
      <c r="N138" s="4">
        <v>2452.6</v>
      </c>
      <c r="O138" s="4">
        <v>10.47</v>
      </c>
      <c r="P138" s="5"/>
      <c r="Q138" s="4">
        <v>2448.5366666666664</v>
      </c>
      <c r="R138" s="4">
        <v>14.41</v>
      </c>
    </row>
    <row r="139" spans="2:18" x14ac:dyDescent="0.25">
      <c r="B139" s="4">
        <v>2437.8433333333337</v>
      </c>
      <c r="C139" s="4">
        <v>3.54</v>
      </c>
      <c r="D139" s="5"/>
      <c r="E139" s="4">
        <v>2434.3455555555624</v>
      </c>
      <c r="F139" s="4">
        <v>5.24</v>
      </c>
      <c r="G139" s="5"/>
      <c r="H139" s="4">
        <v>2432.29000000001</v>
      </c>
      <c r="I139" s="4">
        <v>16.489999999999998</v>
      </c>
      <c r="J139" s="5"/>
      <c r="K139" s="4">
        <v>2448.3000000000002</v>
      </c>
      <c r="L139" s="4">
        <v>8.9</v>
      </c>
      <c r="M139" s="5"/>
      <c r="N139" s="4">
        <v>2452.7333333333336</v>
      </c>
      <c r="O139" s="4">
        <v>12.92</v>
      </c>
      <c r="P139" s="5"/>
      <c r="Q139" s="4">
        <v>2448.6699999999996</v>
      </c>
      <c r="R139" s="4">
        <v>13.86</v>
      </c>
    </row>
    <row r="140" spans="2:18" x14ac:dyDescent="0.25">
      <c r="B140" s="4">
        <v>2437.9766666666669</v>
      </c>
      <c r="C140" s="4">
        <v>3.23</v>
      </c>
      <c r="D140" s="5"/>
      <c r="E140" s="4">
        <v>2434.461111111118</v>
      </c>
      <c r="F140" s="4">
        <v>5.29</v>
      </c>
      <c r="G140" s="5"/>
      <c r="H140" s="4">
        <v>2432.4200000000101</v>
      </c>
      <c r="I140" s="4">
        <v>16.170000000000002</v>
      </c>
      <c r="J140" s="5"/>
      <c r="K140" s="4">
        <v>2448.3999999999996</v>
      </c>
      <c r="L140" s="4">
        <v>10.06</v>
      </c>
      <c r="M140" s="5"/>
      <c r="N140" s="4">
        <v>2452.8666666666668</v>
      </c>
      <c r="O140" s="4">
        <v>15.3</v>
      </c>
      <c r="P140" s="5"/>
      <c r="Q140" s="4">
        <v>2448.8033333333328</v>
      </c>
      <c r="R140" s="4">
        <v>13.96</v>
      </c>
    </row>
    <row r="141" spans="2:18" x14ac:dyDescent="0.25">
      <c r="B141" s="4">
        <v>2438.11</v>
      </c>
      <c r="C141" s="4">
        <v>2.46</v>
      </c>
      <c r="D141" s="5"/>
      <c r="E141" s="4">
        <v>2434.5766666666732</v>
      </c>
      <c r="F141" s="4">
        <v>5.23</v>
      </c>
      <c r="G141" s="5"/>
      <c r="H141" s="4">
        <v>2432.5500000000102</v>
      </c>
      <c r="I141" s="4">
        <v>16.920000000000002</v>
      </c>
      <c r="J141" s="5"/>
      <c r="K141" s="4">
        <v>2448.5</v>
      </c>
      <c r="L141" s="4">
        <v>11.36</v>
      </c>
      <c r="M141" s="5"/>
      <c r="N141" s="4">
        <v>2453.0000000000005</v>
      </c>
      <c r="O141" s="4">
        <v>16.7</v>
      </c>
      <c r="P141" s="5"/>
      <c r="Q141" s="4">
        <v>2448.9366666666665</v>
      </c>
      <c r="R141" s="4">
        <v>15.3</v>
      </c>
    </row>
    <row r="142" spans="2:18" x14ac:dyDescent="0.25">
      <c r="B142" s="4">
        <v>2438.2433333333333</v>
      </c>
      <c r="C142" s="4">
        <v>2.52</v>
      </c>
      <c r="D142" s="5"/>
      <c r="E142" s="4">
        <v>2434.6922222222292</v>
      </c>
      <c r="F142" s="4">
        <v>5.38</v>
      </c>
      <c r="G142" s="5"/>
      <c r="H142" s="4">
        <v>2432.6800000000098</v>
      </c>
      <c r="I142" s="4">
        <v>19.600000000000001</v>
      </c>
      <c r="J142" s="4"/>
      <c r="K142" s="4">
        <v>2448.6</v>
      </c>
      <c r="L142" s="4">
        <v>13.2</v>
      </c>
      <c r="M142" s="5"/>
      <c r="N142" s="4">
        <v>2453.1333333333337</v>
      </c>
      <c r="O142" s="4">
        <v>16.04</v>
      </c>
      <c r="P142" s="5"/>
      <c r="Q142" s="4">
        <v>2449.0699999999997</v>
      </c>
      <c r="R142" s="4">
        <v>15.47</v>
      </c>
    </row>
    <row r="143" spans="2:18" x14ac:dyDescent="0.25">
      <c r="B143" s="4">
        <v>2438.3766666666666</v>
      </c>
      <c r="C143" s="4">
        <v>3.46</v>
      </c>
      <c r="D143" s="5"/>
      <c r="E143" s="4">
        <v>2434.8077777777848</v>
      </c>
      <c r="F143" s="4">
        <v>4.7</v>
      </c>
      <c r="G143" s="5"/>
      <c r="H143" s="4">
        <v>2432.8100000000099</v>
      </c>
      <c r="I143" s="4">
        <v>22.65</v>
      </c>
      <c r="J143" s="4"/>
      <c r="K143" s="4">
        <v>2448.6999999999998</v>
      </c>
      <c r="L143" s="4">
        <v>15</v>
      </c>
      <c r="M143" s="5"/>
      <c r="N143" s="4">
        <v>2453.2666666666669</v>
      </c>
      <c r="O143" s="4">
        <v>15.71</v>
      </c>
      <c r="P143" s="5"/>
      <c r="Q143" s="4">
        <v>2449.2033333333329</v>
      </c>
      <c r="R143" s="4">
        <v>15.88</v>
      </c>
    </row>
    <row r="144" spans="2:18" x14ac:dyDescent="0.25">
      <c r="B144" s="4">
        <v>2438.5099999999998</v>
      </c>
      <c r="C144" s="4">
        <v>4.0599999999999996</v>
      </c>
      <c r="D144" s="5"/>
      <c r="E144" s="4">
        <v>2434.9233333333405</v>
      </c>
      <c r="F144" s="4">
        <v>3.59</v>
      </c>
      <c r="G144" s="5"/>
      <c r="H144" s="4">
        <v>2432.9400000000101</v>
      </c>
      <c r="I144" s="4">
        <v>23.88</v>
      </c>
      <c r="J144" s="4"/>
      <c r="K144" s="4">
        <v>2448.8000000000002</v>
      </c>
      <c r="L144" s="4">
        <v>16.399999999999999</v>
      </c>
      <c r="M144" s="5"/>
      <c r="N144" s="4">
        <v>2453.4</v>
      </c>
      <c r="O144" s="4">
        <v>15.04</v>
      </c>
      <c r="P144" s="5"/>
      <c r="Q144" s="4">
        <v>2449.3366666666666</v>
      </c>
      <c r="R144" s="4">
        <v>15.04</v>
      </c>
    </row>
    <row r="145" spans="2:20" x14ac:dyDescent="0.25">
      <c r="B145" s="4">
        <v>2438.6433333333339</v>
      </c>
      <c r="C145" s="4">
        <v>5.42</v>
      </c>
      <c r="D145" s="5"/>
      <c r="E145" s="4">
        <v>2435.0388888888961</v>
      </c>
      <c r="F145" s="4">
        <v>2.73</v>
      </c>
      <c r="G145" s="5"/>
      <c r="H145" s="4">
        <v>2433.0700000000102</v>
      </c>
      <c r="I145" s="4">
        <v>22.84</v>
      </c>
      <c r="J145" s="4"/>
      <c r="K145" s="4">
        <v>2448.8999999999996</v>
      </c>
      <c r="L145" s="4">
        <v>16.7</v>
      </c>
      <c r="M145" s="5"/>
      <c r="N145" s="4">
        <v>2453.5333333333333</v>
      </c>
      <c r="O145" s="4">
        <v>14.75</v>
      </c>
      <c r="P145" s="5"/>
      <c r="Q145" s="4">
        <v>2449.4699999999998</v>
      </c>
      <c r="R145" s="4">
        <v>14.27</v>
      </c>
    </row>
    <row r="146" spans="2:20" x14ac:dyDescent="0.25">
      <c r="B146" s="4">
        <v>2438.7766666666671</v>
      </c>
      <c r="C146" s="4">
        <v>6.53</v>
      </c>
      <c r="D146" s="5"/>
      <c r="E146" s="4">
        <v>2435.1544444444512</v>
      </c>
      <c r="F146" s="4">
        <v>2.58</v>
      </c>
      <c r="G146" s="5"/>
      <c r="H146" s="4">
        <v>2433.2000000000098</v>
      </c>
      <c r="I146" s="4">
        <v>21.08</v>
      </c>
      <c r="J146" s="4"/>
      <c r="K146" s="4">
        <v>2449</v>
      </c>
      <c r="L146" s="4">
        <v>16.57</v>
      </c>
      <c r="M146" s="5"/>
      <c r="N146" s="4">
        <v>2453.666666666667</v>
      </c>
      <c r="O146" s="4">
        <v>14.4</v>
      </c>
      <c r="P146" s="5"/>
      <c r="Q146" s="4">
        <v>2449.603333333333</v>
      </c>
      <c r="R146" s="4">
        <v>12.22</v>
      </c>
    </row>
    <row r="147" spans="2:20" x14ac:dyDescent="0.25">
      <c r="B147" s="4">
        <v>2438.9100000000003</v>
      </c>
      <c r="C147" s="4">
        <v>7.85</v>
      </c>
      <c r="D147" s="5"/>
      <c r="E147" s="4">
        <v>2435.2700000000068</v>
      </c>
      <c r="F147" s="4">
        <v>2.58</v>
      </c>
      <c r="G147" s="5"/>
      <c r="H147" s="4">
        <v>2433.3300000000099</v>
      </c>
      <c r="I147" s="4">
        <v>20.420000000000002</v>
      </c>
      <c r="J147" s="4"/>
      <c r="K147" s="4">
        <v>2449.1</v>
      </c>
      <c r="L147" s="4">
        <v>16.170000000000002</v>
      </c>
      <c r="M147" s="5"/>
      <c r="N147" s="4">
        <v>2453.8000000000002</v>
      </c>
      <c r="O147" s="4">
        <v>13.34</v>
      </c>
      <c r="P147" s="5"/>
      <c r="Q147" s="4">
        <v>2449.7366666666662</v>
      </c>
      <c r="R147" s="4">
        <v>10.88</v>
      </c>
    </row>
    <row r="148" spans="2:20" x14ac:dyDescent="0.25">
      <c r="B148" s="4">
        <v>2439.0433333333335</v>
      </c>
      <c r="C148" s="4">
        <v>8.4600000000000009</v>
      </c>
      <c r="D148" s="5"/>
      <c r="E148" s="4">
        <v>2435.3855555555624</v>
      </c>
      <c r="F148" s="4">
        <v>2.65</v>
      </c>
      <c r="G148" s="5"/>
      <c r="H148" s="4">
        <v>2433.46000000001</v>
      </c>
      <c r="I148" s="4">
        <v>19.62</v>
      </c>
      <c r="J148" s="4"/>
      <c r="K148" s="4">
        <v>2449.1999999999998</v>
      </c>
      <c r="L148" s="4">
        <v>15.12</v>
      </c>
      <c r="M148" s="5"/>
      <c r="N148" s="4">
        <v>2453.9333333333334</v>
      </c>
      <c r="O148" s="4">
        <v>11.52</v>
      </c>
      <c r="P148" s="5"/>
      <c r="Q148" s="4">
        <v>2449.8699999999994</v>
      </c>
      <c r="R148" s="4">
        <v>9.98</v>
      </c>
    </row>
    <row r="149" spans="2:20" x14ac:dyDescent="0.25">
      <c r="B149" s="4">
        <v>2439.1766666666667</v>
      </c>
      <c r="C149" s="4">
        <v>9.81</v>
      </c>
      <c r="D149" s="5"/>
      <c r="E149" s="4">
        <v>2435.501111111118</v>
      </c>
      <c r="F149" s="4">
        <v>3.52</v>
      </c>
      <c r="G149" s="5"/>
      <c r="H149" s="4">
        <v>2433.5900000000101</v>
      </c>
      <c r="I149" s="4">
        <v>19.18</v>
      </c>
      <c r="J149" s="4"/>
      <c r="K149" s="4">
        <v>2449.3000000000002</v>
      </c>
      <c r="L149" s="4">
        <v>13.88</v>
      </c>
      <c r="M149" s="5"/>
      <c r="N149" s="4">
        <v>2454.0666666666671</v>
      </c>
      <c r="O149" s="4">
        <v>9.6</v>
      </c>
      <c r="P149" s="5"/>
      <c r="Q149" s="4">
        <v>2450.0033333333331</v>
      </c>
      <c r="R149" s="4">
        <v>8.23</v>
      </c>
      <c r="T149" s="5"/>
    </row>
    <row r="150" spans="2:20" x14ac:dyDescent="0.25">
      <c r="B150" s="4">
        <v>2439.31</v>
      </c>
      <c r="C150" s="4">
        <v>10.9</v>
      </c>
      <c r="D150" s="5"/>
      <c r="E150" s="4">
        <v>2435.6166666666736</v>
      </c>
      <c r="F150" s="4">
        <v>4.92</v>
      </c>
      <c r="G150" s="5"/>
      <c r="H150" s="4">
        <v>2433.7200000000098</v>
      </c>
      <c r="I150" s="4">
        <v>18.059999999999999</v>
      </c>
      <c r="J150" s="4"/>
      <c r="K150" s="4">
        <v>2449.3999999999996</v>
      </c>
      <c r="L150" s="4">
        <v>12.83</v>
      </c>
      <c r="M150" s="5"/>
      <c r="N150" s="4">
        <v>2454.2000000000003</v>
      </c>
      <c r="O150" s="4">
        <v>7.9</v>
      </c>
      <c r="P150" s="5"/>
      <c r="Q150" s="4">
        <v>2450.1366666666663</v>
      </c>
      <c r="R150" s="4">
        <v>7.06</v>
      </c>
    </row>
    <row r="151" spans="2:20" x14ac:dyDescent="0.25">
      <c r="B151" s="4">
        <v>2439.4433333333332</v>
      </c>
      <c r="C151" s="4">
        <v>11.79</v>
      </c>
      <c r="D151" s="5"/>
      <c r="E151" s="4">
        <v>2435.7322222222292</v>
      </c>
      <c r="F151" s="4">
        <v>6.65</v>
      </c>
      <c r="G151" s="5"/>
      <c r="H151" s="4">
        <v>2433.8500000000099</v>
      </c>
      <c r="I151" s="4">
        <v>17.57</v>
      </c>
      <c r="J151" s="4"/>
      <c r="K151" s="4">
        <v>2449.5</v>
      </c>
      <c r="L151" s="4">
        <v>11.6</v>
      </c>
      <c r="M151" s="5"/>
      <c r="N151" s="4">
        <v>2454.3333333333335</v>
      </c>
      <c r="O151" s="4">
        <v>7.12</v>
      </c>
      <c r="P151" s="5"/>
      <c r="Q151" s="4">
        <v>2450.27</v>
      </c>
      <c r="R151" s="4">
        <v>6.51</v>
      </c>
    </row>
    <row r="152" spans="2:20" x14ac:dyDescent="0.25">
      <c r="B152" s="4">
        <v>2439.5766666666664</v>
      </c>
      <c r="C152" s="4">
        <v>11.65</v>
      </c>
      <c r="D152" s="5"/>
      <c r="E152" s="4">
        <v>2435.8477777777848</v>
      </c>
      <c r="F152" s="4">
        <v>8.24</v>
      </c>
      <c r="G152" s="5"/>
      <c r="H152" s="4">
        <v>2433.98000000002</v>
      </c>
      <c r="I152" s="4">
        <v>17.27</v>
      </c>
      <c r="J152" s="4"/>
      <c r="K152" s="4">
        <v>2449.6</v>
      </c>
      <c r="L152" s="4">
        <v>10.68</v>
      </c>
      <c r="M152" s="5"/>
      <c r="N152" s="4">
        <v>2454.4666666666667</v>
      </c>
      <c r="O152" s="4">
        <v>7</v>
      </c>
      <c r="P152" s="5"/>
      <c r="Q152" s="4">
        <v>2450.4033333333332</v>
      </c>
      <c r="R152" s="4">
        <v>6.12</v>
      </c>
    </row>
    <row r="153" spans="2:20" x14ac:dyDescent="0.25">
      <c r="B153" s="4">
        <v>2439.7100000000005</v>
      </c>
      <c r="C153" s="4">
        <v>11.43</v>
      </c>
      <c r="D153" s="5"/>
      <c r="E153" s="4">
        <v>2435.9633333333404</v>
      </c>
      <c r="F153" s="4">
        <v>9.18</v>
      </c>
      <c r="G153" s="5"/>
      <c r="H153" s="4">
        <v>2434.1100000000201</v>
      </c>
      <c r="I153" s="4">
        <v>18.96</v>
      </c>
      <c r="J153" s="4"/>
      <c r="K153" s="4">
        <v>2449.6999999999998</v>
      </c>
      <c r="L153" s="4">
        <v>9.83</v>
      </c>
      <c r="M153" s="5"/>
      <c r="N153" s="4">
        <v>2454.6</v>
      </c>
      <c r="O153" s="4">
        <v>7.14</v>
      </c>
      <c r="P153" s="5"/>
      <c r="Q153" s="4">
        <v>2450.5366666666664</v>
      </c>
      <c r="R153" s="4">
        <v>7.46</v>
      </c>
    </row>
    <row r="154" spans="2:20" x14ac:dyDescent="0.25">
      <c r="B154" s="4">
        <v>2439.8433333333337</v>
      </c>
      <c r="C154" s="4">
        <v>12.11</v>
      </c>
      <c r="D154" s="5"/>
      <c r="E154" s="4">
        <v>2436.0788888888956</v>
      </c>
      <c r="F154" s="4">
        <v>9.67</v>
      </c>
      <c r="G154" s="5"/>
      <c r="H154" s="4">
        <v>2434.2400000000198</v>
      </c>
      <c r="I154" s="4">
        <v>19.75</v>
      </c>
      <c r="J154" s="4"/>
      <c r="K154" s="4">
        <v>2449.8000000000002</v>
      </c>
      <c r="L154" s="4">
        <v>9.74</v>
      </c>
      <c r="M154" s="5"/>
      <c r="N154" s="4">
        <v>2454.7333333333336</v>
      </c>
      <c r="O154" s="4">
        <v>7.61</v>
      </c>
      <c r="P154" s="5"/>
      <c r="Q154" s="4">
        <v>2450.6699999999996</v>
      </c>
      <c r="R154" s="4">
        <v>7.06</v>
      </c>
    </row>
    <row r="155" spans="2:20" x14ac:dyDescent="0.25">
      <c r="B155" s="4">
        <v>2439.9766666666669</v>
      </c>
      <c r="C155" s="4">
        <v>12.64</v>
      </c>
      <c r="D155" s="5"/>
      <c r="E155" s="4">
        <v>2436.1944444444512</v>
      </c>
      <c r="F155" s="4">
        <v>9.2200000000000006</v>
      </c>
      <c r="G155" s="5"/>
      <c r="H155" s="4">
        <v>2434.3700000000199</v>
      </c>
      <c r="I155" s="4">
        <v>19.350000000000001</v>
      </c>
      <c r="J155" s="4"/>
      <c r="K155" s="4">
        <v>2449.8999999999996</v>
      </c>
      <c r="L155" s="4">
        <v>9.9</v>
      </c>
      <c r="M155" s="5"/>
      <c r="N155" s="4">
        <v>2454.8666666666668</v>
      </c>
      <c r="O155" s="4">
        <v>8.76</v>
      </c>
      <c r="P155" s="5"/>
      <c r="Q155" s="4">
        <v>2450.8033333333328</v>
      </c>
      <c r="R155" s="4">
        <v>8.41</v>
      </c>
    </row>
    <row r="156" spans="2:20" x14ac:dyDescent="0.25">
      <c r="B156" s="4">
        <v>2440.11</v>
      </c>
      <c r="C156" s="4">
        <v>12.89</v>
      </c>
      <c r="D156" s="5"/>
      <c r="E156" s="4">
        <v>2436.3100000000068</v>
      </c>
      <c r="F156" s="4">
        <v>9.1999999999999993</v>
      </c>
      <c r="G156" s="5"/>
      <c r="H156" s="4">
        <v>2434.50000000002</v>
      </c>
      <c r="I156" s="4">
        <v>16.64</v>
      </c>
      <c r="J156" s="4"/>
      <c r="K156" s="4">
        <v>2450</v>
      </c>
      <c r="L156" s="4">
        <v>10.67</v>
      </c>
      <c r="M156" s="5"/>
      <c r="N156" s="4">
        <v>2455.0000000000005</v>
      </c>
      <c r="O156" s="4">
        <v>10.52</v>
      </c>
      <c r="P156" s="5"/>
      <c r="Q156" s="4">
        <v>2450.9366666666665</v>
      </c>
      <c r="R156" s="4">
        <v>11</v>
      </c>
    </row>
    <row r="157" spans="2:20" x14ac:dyDescent="0.25">
      <c r="B157" s="4">
        <v>2440.2433333333333</v>
      </c>
      <c r="C157" s="4">
        <v>12.78</v>
      </c>
      <c r="D157" s="5"/>
      <c r="E157" s="4">
        <v>2436.4255555555624</v>
      </c>
      <c r="F157" s="4">
        <v>9.43</v>
      </c>
      <c r="G157" s="5"/>
      <c r="H157" s="4">
        <v>2434.6300000000201</v>
      </c>
      <c r="I157" s="4">
        <v>13.25</v>
      </c>
      <c r="J157" s="4"/>
      <c r="K157" s="4">
        <v>2450.1</v>
      </c>
      <c r="L157" s="4">
        <v>11.01</v>
      </c>
      <c r="M157" s="5"/>
      <c r="N157" s="4">
        <v>2455.1333333333337</v>
      </c>
      <c r="O157" s="4">
        <v>12.31</v>
      </c>
      <c r="P157" s="5"/>
      <c r="Q157" s="4">
        <v>2451.0699999999997</v>
      </c>
      <c r="R157" s="4">
        <v>11.69</v>
      </c>
    </row>
    <row r="158" spans="2:20" x14ac:dyDescent="0.25">
      <c r="B158" s="4">
        <v>2440.3766666666666</v>
      </c>
      <c r="C158" s="4">
        <v>13.01</v>
      </c>
      <c r="D158" s="5"/>
      <c r="E158" s="4">
        <v>2436.541111111118</v>
      </c>
      <c r="F158" s="4">
        <v>9.76</v>
      </c>
      <c r="G158" s="5"/>
      <c r="H158" s="4">
        <v>2434.7600000000202</v>
      </c>
      <c r="I158" s="4">
        <v>9.75</v>
      </c>
      <c r="J158" s="4"/>
      <c r="K158" s="4">
        <v>2450.1999999999998</v>
      </c>
      <c r="L158" s="4">
        <v>11.35</v>
      </c>
      <c r="M158" s="5"/>
      <c r="N158" s="4">
        <v>2455.2666666666669</v>
      </c>
      <c r="O158" s="4">
        <v>14.19</v>
      </c>
      <c r="P158" s="5"/>
      <c r="Q158" s="4">
        <v>2451.2033333333329</v>
      </c>
      <c r="R158" s="4">
        <v>12.48</v>
      </c>
    </row>
    <row r="159" spans="2:20" x14ac:dyDescent="0.25">
      <c r="B159" s="4">
        <v>2440.5099999999998</v>
      </c>
      <c r="C159" s="4">
        <v>12.63</v>
      </c>
      <c r="D159" s="5"/>
      <c r="E159" s="4">
        <v>2436.656666666674</v>
      </c>
      <c r="F159" s="4">
        <v>9.4499999999999993</v>
      </c>
      <c r="G159" s="5"/>
      <c r="H159" s="4">
        <v>2434.8900000000199</v>
      </c>
      <c r="I159" s="4">
        <v>6.24</v>
      </c>
      <c r="J159" s="4"/>
      <c r="K159" s="4">
        <v>2450.3000000000002</v>
      </c>
      <c r="L159" s="4">
        <v>11.52</v>
      </c>
      <c r="M159" s="5"/>
      <c r="N159" s="4">
        <v>2455.4</v>
      </c>
      <c r="O159" s="4">
        <v>15.76</v>
      </c>
      <c r="P159" s="5"/>
      <c r="Q159" s="4">
        <v>2451.3366666666666</v>
      </c>
      <c r="R159" s="4">
        <v>12.63</v>
      </c>
    </row>
    <row r="160" spans="2:20" x14ac:dyDescent="0.25">
      <c r="B160" s="4">
        <v>2440.6433333333339</v>
      </c>
      <c r="C160" s="4">
        <v>12.76</v>
      </c>
      <c r="D160" s="5"/>
      <c r="E160" s="4">
        <v>2436.7722222222292</v>
      </c>
      <c r="F160" s="4">
        <v>8.1</v>
      </c>
      <c r="G160" s="5"/>
      <c r="H160" s="4">
        <v>2435.02000000002</v>
      </c>
      <c r="I160" s="4">
        <v>3.27</v>
      </c>
      <c r="J160" s="4"/>
      <c r="K160" s="4">
        <v>2450.3999999999996</v>
      </c>
      <c r="L160" s="4">
        <v>11.11</v>
      </c>
      <c r="M160" s="5"/>
      <c r="N160" s="4">
        <v>2455.5333333333333</v>
      </c>
      <c r="O160" s="4">
        <v>16.670000000000002</v>
      </c>
      <c r="P160" s="5"/>
      <c r="Q160" s="4">
        <v>2451.4699999999998</v>
      </c>
      <c r="R160" s="4">
        <v>11.46</v>
      </c>
    </row>
    <row r="161" spans="2:18" x14ac:dyDescent="0.25">
      <c r="B161" s="4">
        <v>2440.7766666666671</v>
      </c>
      <c r="C161" s="4">
        <v>12.75</v>
      </c>
      <c r="D161" s="5"/>
      <c r="E161" s="4">
        <v>2436.8877777777848</v>
      </c>
      <c r="F161" s="4">
        <v>6.86</v>
      </c>
      <c r="G161" s="5"/>
      <c r="H161" s="4">
        <v>2435.1500000000201</v>
      </c>
      <c r="I161" s="4">
        <v>2.77</v>
      </c>
      <c r="J161" s="4"/>
      <c r="K161" s="4">
        <v>2450.5</v>
      </c>
      <c r="L161" s="4">
        <v>11.27</v>
      </c>
      <c r="M161" s="5"/>
      <c r="N161" s="4">
        <v>2455.666666666667</v>
      </c>
      <c r="O161" s="4">
        <v>17.14</v>
      </c>
      <c r="P161" s="5"/>
      <c r="Q161" s="4">
        <v>2451.603333333333</v>
      </c>
      <c r="R161" s="4">
        <v>11.09</v>
      </c>
    </row>
    <row r="162" spans="2:18" x14ac:dyDescent="0.25">
      <c r="B162" s="4">
        <v>2440.9100000000003</v>
      </c>
      <c r="C162" s="4">
        <v>12.65</v>
      </c>
      <c r="D162" s="5"/>
      <c r="E162" s="4">
        <v>2437.0033333333404</v>
      </c>
      <c r="F162" s="4">
        <v>5.82</v>
      </c>
      <c r="G162" s="5"/>
      <c r="H162" s="4">
        <v>2435.2800000000202</v>
      </c>
      <c r="I162" s="4">
        <v>5.07</v>
      </c>
      <c r="J162" s="4"/>
      <c r="K162" s="4">
        <v>2450.6</v>
      </c>
      <c r="L162" s="4">
        <v>11.9</v>
      </c>
      <c r="M162" s="5"/>
      <c r="N162" s="4">
        <v>2455.8000000000002</v>
      </c>
      <c r="O162" s="4">
        <v>17.14</v>
      </c>
      <c r="P162" s="5"/>
      <c r="Q162" s="4">
        <v>2451.7366666666662</v>
      </c>
      <c r="R162" s="4">
        <v>11.18</v>
      </c>
    </row>
    <row r="163" spans="2:18" x14ac:dyDescent="0.25">
      <c r="B163" s="4">
        <v>2441.0433333333335</v>
      </c>
      <c r="C163" s="4">
        <v>13.09</v>
      </c>
      <c r="D163" s="5"/>
      <c r="E163" s="4">
        <v>2437.1188888888955</v>
      </c>
      <c r="F163" s="4">
        <v>4.43</v>
      </c>
      <c r="G163" s="5"/>
      <c r="H163" s="4">
        <v>2435.4100000000199</v>
      </c>
      <c r="I163" s="4">
        <v>10.27</v>
      </c>
      <c r="J163" s="5"/>
      <c r="K163" s="4">
        <v>2450.6999999999998</v>
      </c>
      <c r="L163" s="4">
        <v>11.96</v>
      </c>
      <c r="M163" s="5"/>
      <c r="N163" s="4">
        <v>2455.9333333333334</v>
      </c>
      <c r="O163" s="4">
        <v>17.239999999999998</v>
      </c>
      <c r="P163" s="5"/>
      <c r="Q163" s="4">
        <v>2451.8699999999994</v>
      </c>
      <c r="R163" s="4">
        <v>10.88</v>
      </c>
    </row>
    <row r="164" spans="2:18" x14ac:dyDescent="0.25">
      <c r="B164" s="4">
        <v>2441.1766666666667</v>
      </c>
      <c r="C164" s="4">
        <v>13.86</v>
      </c>
      <c r="D164" s="5"/>
      <c r="E164" s="4">
        <v>2437.2344444444516</v>
      </c>
      <c r="F164" s="4">
        <v>3.17</v>
      </c>
      <c r="G164" s="5"/>
      <c r="H164" s="4">
        <v>2435.54000000002</v>
      </c>
      <c r="I164" s="4">
        <v>14.95</v>
      </c>
      <c r="J164" s="5"/>
      <c r="K164" s="4">
        <v>2450.8000000000002</v>
      </c>
      <c r="L164" s="4">
        <v>12.73</v>
      </c>
      <c r="M164" s="5"/>
      <c r="N164" s="4">
        <v>2456.0666666666671</v>
      </c>
      <c r="O164" s="4">
        <v>17.190000000000001</v>
      </c>
      <c r="P164" s="5"/>
      <c r="Q164" s="4">
        <v>2452.0033333333331</v>
      </c>
      <c r="R164" s="4">
        <v>11.65</v>
      </c>
    </row>
    <row r="165" spans="2:18" x14ac:dyDescent="0.25">
      <c r="B165" s="4">
        <v>2441.31</v>
      </c>
      <c r="C165" s="4">
        <v>13.86</v>
      </c>
      <c r="D165" s="5"/>
      <c r="E165" s="4">
        <v>2437.3500000000067</v>
      </c>
      <c r="F165" s="4">
        <v>2.29</v>
      </c>
      <c r="G165" s="5"/>
      <c r="H165" s="4">
        <v>2435.6700000000201</v>
      </c>
      <c r="I165" s="4">
        <v>18.52</v>
      </c>
      <c r="J165" s="5"/>
      <c r="K165" s="4">
        <v>2450.8999999999996</v>
      </c>
      <c r="L165" s="4">
        <v>13.15</v>
      </c>
      <c r="M165" s="5"/>
      <c r="N165" s="4">
        <v>2456.2000000000003</v>
      </c>
      <c r="O165" s="4">
        <v>18.04</v>
      </c>
      <c r="P165" s="5"/>
      <c r="Q165" s="4">
        <v>2452.1366666666663</v>
      </c>
      <c r="R165" s="4">
        <v>12.02</v>
      </c>
    </row>
    <row r="166" spans="2:18" x14ac:dyDescent="0.25">
      <c r="B166" s="4">
        <v>2441.4433333333332</v>
      </c>
      <c r="C166" s="4">
        <v>13.86</v>
      </c>
      <c r="D166" s="5"/>
      <c r="E166" s="4">
        <v>2437.4655555555623</v>
      </c>
      <c r="F166" s="4">
        <v>2.3199999999999998</v>
      </c>
      <c r="G166" s="5"/>
      <c r="H166" s="4">
        <v>2435.8000000000202</v>
      </c>
      <c r="I166" s="4">
        <v>20.100000000000001</v>
      </c>
      <c r="J166" s="5"/>
      <c r="K166" s="4">
        <v>2451</v>
      </c>
      <c r="L166" s="4">
        <v>14.54</v>
      </c>
      <c r="M166" s="5"/>
      <c r="N166" s="4">
        <v>2456.3333333333335</v>
      </c>
      <c r="O166" s="4">
        <v>18.059999999999999</v>
      </c>
      <c r="P166" s="5"/>
      <c r="Q166" s="4">
        <v>2452.27</v>
      </c>
      <c r="R166" s="4">
        <v>13.59</v>
      </c>
    </row>
    <row r="167" spans="2:18" x14ac:dyDescent="0.25">
      <c r="B167" s="4">
        <v>2441.5766666666664</v>
      </c>
      <c r="C167" s="4">
        <v>13.91</v>
      </c>
      <c r="D167" s="5"/>
      <c r="E167" s="4">
        <v>2437.5811111111184</v>
      </c>
      <c r="F167" s="4">
        <v>2.65</v>
      </c>
      <c r="G167" s="5"/>
      <c r="H167" s="4">
        <v>2435.9300000000198</v>
      </c>
      <c r="I167" s="4">
        <v>20.47</v>
      </c>
      <c r="J167" s="5"/>
      <c r="K167" s="4">
        <v>2451.1</v>
      </c>
      <c r="L167" s="4">
        <v>16.16</v>
      </c>
      <c r="M167" s="5"/>
      <c r="N167" s="4">
        <v>2456.4666666666667</v>
      </c>
      <c r="O167" s="4">
        <v>18.440000000000001</v>
      </c>
      <c r="P167" s="5"/>
      <c r="Q167" s="4">
        <v>2452.4033333333332</v>
      </c>
      <c r="R167" s="4">
        <v>15.8</v>
      </c>
    </row>
    <row r="168" spans="2:18" x14ac:dyDescent="0.25">
      <c r="B168" s="4">
        <v>2441.7100000000005</v>
      </c>
      <c r="C168" s="4">
        <v>14.82</v>
      </c>
      <c r="D168" s="5"/>
      <c r="E168" s="4">
        <v>2437.6966666666735</v>
      </c>
      <c r="F168" s="4">
        <v>3.34</v>
      </c>
      <c r="G168" s="5"/>
      <c r="H168" s="4">
        <v>2436.06000000002</v>
      </c>
      <c r="I168" s="4">
        <v>20.94</v>
      </c>
      <c r="J168" s="5"/>
      <c r="K168" s="4">
        <v>2451.1999999999998</v>
      </c>
      <c r="L168" s="4">
        <v>18.010000000000002</v>
      </c>
      <c r="M168" s="5"/>
      <c r="N168" s="4">
        <v>2456.6</v>
      </c>
      <c r="O168" s="4">
        <v>18.59</v>
      </c>
      <c r="P168" s="5"/>
      <c r="Q168" s="4">
        <v>2452.5366666666664</v>
      </c>
      <c r="R168" s="4">
        <v>16.61</v>
      </c>
    </row>
    <row r="169" spans="2:18" x14ac:dyDescent="0.25">
      <c r="B169" s="4">
        <v>2441.8433333333337</v>
      </c>
      <c r="C169" s="4">
        <v>14.8</v>
      </c>
      <c r="D169" s="5"/>
      <c r="E169" s="4">
        <v>2437.8122222222291</v>
      </c>
      <c r="F169" s="4">
        <v>4.5199999999999996</v>
      </c>
      <c r="G169" s="5"/>
      <c r="H169" s="4">
        <v>2436.1900000000201</v>
      </c>
      <c r="I169" s="4">
        <v>20.96</v>
      </c>
      <c r="J169" s="5"/>
      <c r="K169" s="4">
        <v>2451.3000000000002</v>
      </c>
      <c r="L169" s="4">
        <v>19.88</v>
      </c>
      <c r="M169" s="5"/>
      <c r="N169" s="4">
        <v>2456.7333333333336</v>
      </c>
      <c r="O169" s="4">
        <v>19.010000000000002</v>
      </c>
      <c r="P169" s="5"/>
      <c r="Q169" s="4">
        <v>2452.6699999999996</v>
      </c>
      <c r="R169" s="4">
        <v>18.64</v>
      </c>
    </row>
    <row r="170" spans="2:18" x14ac:dyDescent="0.25">
      <c r="B170" s="4">
        <v>2441.9766666666669</v>
      </c>
      <c r="C170" s="4">
        <v>14.53</v>
      </c>
      <c r="D170" s="5"/>
      <c r="E170" s="4">
        <v>2437.9277777777847</v>
      </c>
      <c r="F170" s="4">
        <v>5.57</v>
      </c>
      <c r="G170" s="5"/>
      <c r="H170" s="4">
        <v>2436.3200000000202</v>
      </c>
      <c r="I170" s="4">
        <v>20.27</v>
      </c>
      <c r="J170" s="5"/>
      <c r="K170" s="4">
        <v>2451.3999999999996</v>
      </c>
      <c r="L170" s="4">
        <v>19.38</v>
      </c>
      <c r="M170" s="5"/>
      <c r="N170" s="4">
        <v>2456.8666666666668</v>
      </c>
      <c r="O170" s="4">
        <v>19.649999999999999</v>
      </c>
      <c r="P170" s="5"/>
      <c r="Q170" s="4">
        <v>2452.8033333333328</v>
      </c>
      <c r="R170" s="4">
        <v>16.97</v>
      </c>
    </row>
    <row r="171" spans="2:18" x14ac:dyDescent="0.25">
      <c r="B171" s="4">
        <v>2442.11</v>
      </c>
      <c r="C171" s="4">
        <v>14.41</v>
      </c>
      <c r="D171" s="5"/>
      <c r="E171" s="4">
        <v>2438.0433333333399</v>
      </c>
      <c r="F171" s="4">
        <v>6.46</v>
      </c>
      <c r="G171" s="5"/>
      <c r="H171" s="4">
        <v>2436.4500000000198</v>
      </c>
      <c r="I171" s="4">
        <v>18.989999999999998</v>
      </c>
      <c r="J171" s="5"/>
      <c r="K171" s="4">
        <v>2451.5</v>
      </c>
      <c r="L171" s="4">
        <v>18.37</v>
      </c>
      <c r="M171" s="5"/>
      <c r="N171" s="4">
        <v>2457.0000000000005</v>
      </c>
      <c r="O171" s="4">
        <v>20.079999999999998</v>
      </c>
      <c r="P171" s="5"/>
      <c r="Q171" s="4">
        <v>2452.9366666666665</v>
      </c>
      <c r="R171" s="4">
        <v>16.829999999999998</v>
      </c>
    </row>
    <row r="172" spans="2:18" x14ac:dyDescent="0.25">
      <c r="B172" s="4">
        <v>2442.2433333333333</v>
      </c>
      <c r="C172" s="4">
        <v>14.37</v>
      </c>
      <c r="D172" s="5"/>
      <c r="E172" s="4">
        <v>2438.1588888888959</v>
      </c>
      <c r="F172" s="4">
        <v>7.8</v>
      </c>
      <c r="G172" s="5"/>
      <c r="H172" s="4">
        <v>2436.5800000000199</v>
      </c>
      <c r="I172" s="4">
        <v>17.82</v>
      </c>
      <c r="J172" s="5"/>
      <c r="K172" s="4">
        <v>2451.6</v>
      </c>
      <c r="L172" s="4">
        <v>17.559999999999999</v>
      </c>
      <c r="M172" s="5"/>
      <c r="N172" s="4">
        <v>2457.1333333333337</v>
      </c>
      <c r="O172" s="4">
        <v>20.67</v>
      </c>
      <c r="P172" s="5"/>
      <c r="Q172" s="4">
        <v>2453.0699999999997</v>
      </c>
      <c r="R172" s="4">
        <v>16.59</v>
      </c>
    </row>
    <row r="173" spans="2:18" x14ac:dyDescent="0.25">
      <c r="B173" s="4">
        <v>2442.3766666666666</v>
      </c>
      <c r="C173" s="4">
        <v>13.76</v>
      </c>
      <c r="D173" s="5"/>
      <c r="E173" s="4">
        <v>2438.2744444444511</v>
      </c>
      <c r="F173" s="4">
        <v>9.52</v>
      </c>
      <c r="G173" s="5"/>
      <c r="H173" s="4">
        <v>2436.71000000002</v>
      </c>
      <c r="I173" s="4">
        <v>17.649999999999999</v>
      </c>
      <c r="J173" s="5"/>
      <c r="K173" s="4">
        <v>2451.6999999999998</v>
      </c>
      <c r="L173" s="4">
        <v>16.7</v>
      </c>
      <c r="M173" s="5"/>
      <c r="N173" s="4">
        <v>2457.2666666666669</v>
      </c>
      <c r="O173" s="4">
        <v>20.5</v>
      </c>
      <c r="P173" s="5"/>
      <c r="Q173" s="4">
        <v>2453.2033333333329</v>
      </c>
      <c r="R173" s="4">
        <v>16.809999999999999</v>
      </c>
    </row>
    <row r="174" spans="2:18" x14ac:dyDescent="0.25">
      <c r="B174" s="4">
        <v>2442.5099999999998</v>
      </c>
      <c r="C174" s="4">
        <v>12.19</v>
      </c>
      <c r="D174" s="5"/>
      <c r="E174" s="4">
        <v>2438.3900000000071</v>
      </c>
      <c r="F174" s="4">
        <v>10.98</v>
      </c>
      <c r="G174" s="5"/>
      <c r="H174" s="4">
        <v>2436.8400000000202</v>
      </c>
      <c r="I174" s="4">
        <v>17.91</v>
      </c>
      <c r="J174" s="5"/>
      <c r="K174" s="4">
        <v>2451.8000000000002</v>
      </c>
      <c r="L174" s="4">
        <v>16.59</v>
      </c>
      <c r="M174" s="5"/>
      <c r="N174" s="4">
        <v>2457.4</v>
      </c>
      <c r="O174" s="4">
        <v>20.07</v>
      </c>
      <c r="P174" s="5"/>
      <c r="Q174" s="4">
        <v>2453.3366666666666</v>
      </c>
      <c r="R174" s="4">
        <v>16.34</v>
      </c>
    </row>
    <row r="175" spans="2:18" x14ac:dyDescent="0.25">
      <c r="B175" s="4">
        <v>2442.6433333333339</v>
      </c>
      <c r="C175" s="4">
        <v>11.85</v>
      </c>
      <c r="D175" s="5"/>
      <c r="E175" s="4">
        <v>2438.5055555555628</v>
      </c>
      <c r="F175" s="4">
        <v>13.51</v>
      </c>
      <c r="G175" s="5"/>
      <c r="H175" s="4">
        <v>2436.9700000000198</v>
      </c>
      <c r="I175" s="4">
        <v>18.190000000000001</v>
      </c>
      <c r="J175" s="5"/>
      <c r="K175" s="4">
        <v>2451.8999999999996</v>
      </c>
      <c r="L175" s="4">
        <v>16.5</v>
      </c>
      <c r="M175" s="5"/>
      <c r="N175" s="4">
        <v>2457.5333333333333</v>
      </c>
      <c r="O175" s="4">
        <v>19.68</v>
      </c>
      <c r="P175" s="5"/>
      <c r="Q175" s="4">
        <v>2453.4699999999998</v>
      </c>
      <c r="R175" s="4">
        <v>16.88</v>
      </c>
    </row>
    <row r="176" spans="2:18" x14ac:dyDescent="0.25">
      <c r="B176" s="4">
        <v>2442.7766666666671</v>
      </c>
      <c r="C176" s="4">
        <v>12.69</v>
      </c>
      <c r="D176" s="5"/>
      <c r="E176" s="4">
        <v>2438.6211111111179</v>
      </c>
      <c r="F176" s="4">
        <v>16.62</v>
      </c>
      <c r="G176" s="5"/>
      <c r="H176" s="4">
        <v>2437.1000000000199</v>
      </c>
      <c r="I176" s="4">
        <v>18.46</v>
      </c>
      <c r="J176" s="5"/>
      <c r="K176" s="4">
        <v>2452</v>
      </c>
      <c r="L176" s="4">
        <v>16.760000000000002</v>
      </c>
      <c r="M176" s="5"/>
      <c r="N176" s="4">
        <v>2457.666666666667</v>
      </c>
      <c r="O176" s="4">
        <v>19.63</v>
      </c>
      <c r="P176" s="5"/>
      <c r="Q176" s="4">
        <v>2453.603333333333</v>
      </c>
      <c r="R176" s="4">
        <v>17.239999999999998</v>
      </c>
    </row>
    <row r="177" spans="2:18" x14ac:dyDescent="0.25">
      <c r="B177" s="4">
        <v>2442.9100000000003</v>
      </c>
      <c r="C177" s="4">
        <v>13.91</v>
      </c>
      <c r="D177" s="5"/>
      <c r="E177" s="4">
        <v>2438.7366666666735</v>
      </c>
      <c r="F177" s="4">
        <v>19</v>
      </c>
      <c r="G177" s="5"/>
      <c r="H177" s="4">
        <v>2437.23000000002</v>
      </c>
      <c r="I177" s="4">
        <v>18.559999999999999</v>
      </c>
      <c r="J177" s="5"/>
      <c r="K177" s="4">
        <v>2452.1</v>
      </c>
      <c r="L177" s="4">
        <v>17.46</v>
      </c>
      <c r="M177" s="5"/>
      <c r="N177" s="4">
        <v>2457.8000000000002</v>
      </c>
      <c r="O177" s="4">
        <v>19.25</v>
      </c>
      <c r="P177" s="5"/>
      <c r="Q177" s="4">
        <v>2453.7366666666662</v>
      </c>
      <c r="R177" s="4">
        <v>16.97</v>
      </c>
    </row>
    <row r="178" spans="2:18" x14ac:dyDescent="0.25">
      <c r="B178" s="4">
        <v>2443.0433333333335</v>
      </c>
      <c r="C178" s="4">
        <v>14.67</v>
      </c>
      <c r="D178" s="5"/>
      <c r="E178" s="4">
        <v>2438.8522222222291</v>
      </c>
      <c r="F178" s="4">
        <v>20.61</v>
      </c>
      <c r="G178" s="5"/>
      <c r="H178" s="4">
        <v>2437.3600000000201</v>
      </c>
      <c r="I178" s="4">
        <v>19.05</v>
      </c>
      <c r="J178" s="5"/>
      <c r="K178" s="4">
        <v>2452.1999999999998</v>
      </c>
      <c r="L178" s="4">
        <v>18.309999999999999</v>
      </c>
      <c r="M178" s="5"/>
      <c r="N178" s="4">
        <v>2457.9333333333334</v>
      </c>
      <c r="O178" s="4">
        <v>19.43</v>
      </c>
      <c r="P178" s="5"/>
      <c r="Q178" s="4">
        <v>2453.8699999999994</v>
      </c>
      <c r="R178" s="4">
        <v>16.89</v>
      </c>
    </row>
    <row r="179" spans="2:18" x14ac:dyDescent="0.25">
      <c r="B179" s="4">
        <v>2443.1766666666667</v>
      </c>
      <c r="C179" s="4">
        <v>14.36</v>
      </c>
      <c r="D179" s="5"/>
      <c r="E179" s="4">
        <v>2438.9677777777847</v>
      </c>
      <c r="F179" s="4">
        <v>20.54</v>
      </c>
      <c r="G179" s="5"/>
      <c r="H179" s="4">
        <v>2437.4900000000198</v>
      </c>
      <c r="I179" s="4">
        <v>20.63</v>
      </c>
      <c r="J179" s="5"/>
      <c r="K179" s="4">
        <v>2452.3000000000002</v>
      </c>
      <c r="L179" s="4">
        <v>19.72</v>
      </c>
      <c r="M179" s="5"/>
      <c r="N179" s="4">
        <v>2458.0666666666671</v>
      </c>
      <c r="O179" s="4">
        <v>20.29</v>
      </c>
      <c r="P179" s="5"/>
      <c r="Q179" s="4">
        <v>2454.0033333333331</v>
      </c>
      <c r="R179" s="4">
        <v>17.399999999999999</v>
      </c>
    </row>
    <row r="180" spans="2:18" x14ac:dyDescent="0.25">
      <c r="B180" s="4">
        <v>2443.31</v>
      </c>
      <c r="C180" s="4">
        <v>13.42</v>
      </c>
      <c r="D180" s="5"/>
      <c r="E180" s="4">
        <v>2439.0833333333403</v>
      </c>
      <c r="F180" s="4">
        <v>19.53</v>
      </c>
      <c r="G180" s="5"/>
      <c r="H180" s="4">
        <v>2437.6200000000199</v>
      </c>
      <c r="I180" s="4">
        <v>23.94</v>
      </c>
      <c r="J180" s="5"/>
      <c r="K180" s="4">
        <v>2452.3999999999996</v>
      </c>
      <c r="L180" s="4">
        <v>20.170000000000002</v>
      </c>
      <c r="M180" s="5"/>
      <c r="N180" s="4">
        <v>2458.2000000000003</v>
      </c>
      <c r="O180" s="4">
        <v>21.71</v>
      </c>
      <c r="P180" s="5"/>
      <c r="Q180" s="4">
        <v>2454.1366666666663</v>
      </c>
      <c r="R180" s="4">
        <v>17.48</v>
      </c>
    </row>
    <row r="181" spans="2:18" x14ac:dyDescent="0.25">
      <c r="B181" s="4">
        <v>2443.4433333333332</v>
      </c>
      <c r="C181" s="4">
        <v>12.91</v>
      </c>
      <c r="D181" s="5"/>
      <c r="E181" s="4">
        <v>2439.1988888888959</v>
      </c>
      <c r="F181" s="4">
        <v>19.170000000000002</v>
      </c>
      <c r="G181" s="5"/>
      <c r="H181" s="4">
        <v>2437.75000000002</v>
      </c>
      <c r="I181" s="4">
        <v>28.75</v>
      </c>
      <c r="J181" s="5"/>
      <c r="K181" s="4">
        <v>2452.5</v>
      </c>
      <c r="L181" s="4">
        <v>20.54</v>
      </c>
      <c r="M181" s="5"/>
      <c r="N181" s="4">
        <v>2458.3333333333335</v>
      </c>
      <c r="O181" s="4">
        <v>23.92</v>
      </c>
      <c r="P181" s="5"/>
      <c r="Q181" s="4">
        <v>2454.27</v>
      </c>
      <c r="R181" s="4">
        <v>18.54</v>
      </c>
    </row>
    <row r="182" spans="2:18" x14ac:dyDescent="0.25">
      <c r="B182" s="4">
        <v>2443.5766666666664</v>
      </c>
      <c r="C182" s="4">
        <v>13.23</v>
      </c>
      <c r="D182" s="5"/>
      <c r="E182" s="4">
        <v>2439.3144444444515</v>
      </c>
      <c r="F182" s="4">
        <v>19.37</v>
      </c>
      <c r="G182" s="5"/>
      <c r="H182" s="4">
        <v>2437.8800000000201</v>
      </c>
      <c r="I182" s="4">
        <v>35.71</v>
      </c>
      <c r="J182" s="5"/>
      <c r="K182" s="4">
        <v>2452.6</v>
      </c>
      <c r="L182" s="4">
        <v>21.25</v>
      </c>
      <c r="M182" s="5"/>
      <c r="N182" s="4">
        <v>2458.4666666666667</v>
      </c>
      <c r="O182" s="4">
        <v>27.83</v>
      </c>
      <c r="P182" s="5"/>
      <c r="Q182" s="4">
        <v>2454.4033333333332</v>
      </c>
      <c r="R182" s="4">
        <v>19.18</v>
      </c>
    </row>
    <row r="183" spans="2:18" x14ac:dyDescent="0.25">
      <c r="B183" s="4">
        <v>2443.7100000000005</v>
      </c>
      <c r="C183" s="4">
        <v>14.2</v>
      </c>
      <c r="D183" s="5"/>
      <c r="E183" s="4">
        <v>2439.4300000000071</v>
      </c>
      <c r="F183" s="4">
        <v>19.079999999999998</v>
      </c>
      <c r="G183" s="5"/>
      <c r="H183" s="4">
        <v>2438.0100000000202</v>
      </c>
      <c r="I183" s="4">
        <v>46.5</v>
      </c>
      <c r="J183" s="5"/>
      <c r="K183" s="4">
        <v>2452.6999999999998</v>
      </c>
      <c r="L183" s="4">
        <v>22.23</v>
      </c>
      <c r="M183" s="5"/>
      <c r="N183" s="4">
        <v>2458.6</v>
      </c>
      <c r="O183" s="4">
        <v>32.71</v>
      </c>
      <c r="P183" s="5"/>
      <c r="Q183" s="4">
        <v>2454.5366666666664</v>
      </c>
      <c r="R183" s="4">
        <v>19.04</v>
      </c>
    </row>
    <row r="184" spans="2:18" x14ac:dyDescent="0.25">
      <c r="B184" s="4">
        <v>2443.8433333333337</v>
      </c>
      <c r="C184" s="4">
        <v>15.48</v>
      </c>
      <c r="D184" s="5"/>
      <c r="E184" s="4">
        <v>2439.5455555555623</v>
      </c>
      <c r="F184" s="4">
        <v>19.05</v>
      </c>
      <c r="G184" s="5"/>
      <c r="H184" s="4">
        <v>2438.1400000000199</v>
      </c>
      <c r="I184" s="4">
        <v>59.91</v>
      </c>
      <c r="J184" s="5"/>
      <c r="K184" s="4">
        <v>2452.8000000000002</v>
      </c>
      <c r="L184" s="4">
        <v>24.28</v>
      </c>
      <c r="M184" s="5"/>
      <c r="N184" s="4">
        <v>2458.7333333333336</v>
      </c>
      <c r="O184" s="4">
        <v>38.25</v>
      </c>
      <c r="P184" s="5"/>
      <c r="Q184" s="4">
        <v>2454.6699999999996</v>
      </c>
      <c r="R184" s="4">
        <v>19.02</v>
      </c>
    </row>
    <row r="185" spans="2:18" x14ac:dyDescent="0.25">
      <c r="B185" s="4">
        <v>2443.9766666666669</v>
      </c>
      <c r="C185" s="4">
        <v>17.510000000000002</v>
      </c>
      <c r="D185" s="5"/>
      <c r="E185" s="4">
        <v>2439.6611111111179</v>
      </c>
      <c r="F185" s="4">
        <v>19.68</v>
      </c>
      <c r="G185" s="5"/>
      <c r="H185" s="4">
        <v>2438.27000000002</v>
      </c>
      <c r="I185" s="4">
        <v>71.98</v>
      </c>
      <c r="J185" s="5"/>
      <c r="K185" s="4">
        <v>2452.8999999999996</v>
      </c>
      <c r="L185" s="4">
        <v>27.65</v>
      </c>
      <c r="M185" s="5"/>
      <c r="N185" s="4">
        <v>2458.8666666666668</v>
      </c>
      <c r="O185" s="4">
        <v>41.31</v>
      </c>
      <c r="P185" s="5"/>
      <c r="Q185" s="4">
        <v>2454.8033333333328</v>
      </c>
      <c r="R185" s="4">
        <v>18.77</v>
      </c>
    </row>
    <row r="186" spans="2:18" x14ac:dyDescent="0.25">
      <c r="B186" s="4">
        <v>2444.11</v>
      </c>
      <c r="C186" s="4">
        <v>19.02</v>
      </c>
      <c r="D186" s="5"/>
      <c r="E186" s="4">
        <v>2439.7766666666735</v>
      </c>
      <c r="F186" s="4">
        <v>21.12</v>
      </c>
      <c r="G186" s="5"/>
      <c r="H186" s="4">
        <v>2438.4000000000201</v>
      </c>
      <c r="I186" s="4">
        <v>79.400000000000006</v>
      </c>
      <c r="J186" s="5"/>
      <c r="K186" s="4">
        <v>2453</v>
      </c>
      <c r="L186" s="4">
        <v>31.7</v>
      </c>
      <c r="M186" s="5"/>
      <c r="N186" s="4">
        <v>2459.0000000000005</v>
      </c>
      <c r="O186" s="4">
        <v>40.64</v>
      </c>
      <c r="P186" s="5"/>
      <c r="Q186" s="4">
        <v>2454.9366666666665</v>
      </c>
      <c r="R186" s="4">
        <v>18.690000000000001</v>
      </c>
    </row>
    <row r="187" spans="2:18" x14ac:dyDescent="0.25">
      <c r="B187" s="4">
        <v>2444.2433333333333</v>
      </c>
      <c r="C187" s="4">
        <v>20.51</v>
      </c>
      <c r="D187" s="5"/>
      <c r="E187" s="4">
        <v>2439.8922222222291</v>
      </c>
      <c r="F187" s="4">
        <v>22.32</v>
      </c>
      <c r="G187" s="5"/>
      <c r="H187" s="4">
        <v>2438.5300000000202</v>
      </c>
      <c r="I187" s="4">
        <v>81.569999999999993</v>
      </c>
      <c r="J187" s="5"/>
      <c r="K187" s="4">
        <v>2453.1</v>
      </c>
      <c r="L187" s="4">
        <v>36.42</v>
      </c>
      <c r="M187" s="5"/>
      <c r="N187" s="4">
        <v>2459.1333333333337</v>
      </c>
      <c r="O187" s="4">
        <v>37.31</v>
      </c>
      <c r="P187" s="5"/>
      <c r="Q187" s="4">
        <v>2455.0699999999997</v>
      </c>
      <c r="R187" s="4">
        <v>17.55</v>
      </c>
    </row>
    <row r="188" spans="2:18" x14ac:dyDescent="0.25">
      <c r="B188" s="4">
        <v>2444.376666666667</v>
      </c>
      <c r="C188" s="4">
        <v>21.63</v>
      </c>
      <c r="D188" s="5"/>
      <c r="E188" s="4">
        <v>2440.0077777777847</v>
      </c>
      <c r="F188" s="4">
        <v>22.88</v>
      </c>
      <c r="G188" s="5"/>
      <c r="H188" s="4">
        <v>2438.6600000000199</v>
      </c>
      <c r="I188" s="4">
        <v>81.92</v>
      </c>
      <c r="J188" s="5"/>
      <c r="K188" s="4">
        <v>2453.1999999999998</v>
      </c>
      <c r="L188" s="4">
        <v>42.87</v>
      </c>
      <c r="M188" s="5"/>
      <c r="N188" s="4">
        <v>2459.2666666666669</v>
      </c>
      <c r="O188" s="4">
        <v>33.840000000000003</v>
      </c>
      <c r="P188" s="5"/>
      <c r="Q188" s="4">
        <v>2455.2033333333329</v>
      </c>
      <c r="R188" s="4">
        <v>17.77</v>
      </c>
    </row>
    <row r="189" spans="2:18" x14ac:dyDescent="0.25">
      <c r="B189" s="4">
        <v>2444.5100000000002</v>
      </c>
      <c r="C189" s="4">
        <v>23.02</v>
      </c>
      <c r="D189" s="5"/>
      <c r="E189" s="4">
        <v>2440.1233333333403</v>
      </c>
      <c r="F189" s="4">
        <v>22.54</v>
      </c>
      <c r="G189" s="5"/>
      <c r="H189" s="4">
        <v>2438.79000000002</v>
      </c>
      <c r="I189" s="4">
        <v>79.260000000000005</v>
      </c>
      <c r="J189" s="5"/>
      <c r="K189" s="4">
        <v>2453.3000000000002</v>
      </c>
      <c r="L189" s="4">
        <v>48.32</v>
      </c>
      <c r="M189" s="5"/>
      <c r="N189" s="4">
        <v>2459.4</v>
      </c>
      <c r="O189" s="4">
        <v>30.07</v>
      </c>
      <c r="P189" s="5"/>
      <c r="Q189" s="4">
        <v>2455.3366666666666</v>
      </c>
      <c r="R189" s="4">
        <v>17.25</v>
      </c>
    </row>
    <row r="190" spans="2:18" x14ac:dyDescent="0.25">
      <c r="B190" s="4">
        <v>2444.6433333333334</v>
      </c>
      <c r="C190" s="4">
        <v>25.07</v>
      </c>
      <c r="D190" s="5"/>
      <c r="E190" s="4">
        <v>2440.2388888888959</v>
      </c>
      <c r="F190" s="4">
        <v>22.21</v>
      </c>
      <c r="G190" s="5"/>
      <c r="H190" s="4">
        <v>2438.9200000000201</v>
      </c>
      <c r="I190" s="4">
        <v>74.8</v>
      </c>
      <c r="J190" s="5"/>
      <c r="K190" s="4">
        <v>2453.3999999999996</v>
      </c>
      <c r="L190" s="4">
        <v>53.12</v>
      </c>
      <c r="M190" s="5"/>
      <c r="N190" s="4">
        <v>2459.5333333333333</v>
      </c>
      <c r="O190" s="4">
        <v>25.96</v>
      </c>
      <c r="P190" s="5"/>
      <c r="Q190" s="4">
        <v>2455.4699999999998</v>
      </c>
      <c r="R190" s="4">
        <v>17.12</v>
      </c>
    </row>
    <row r="191" spans="2:18" x14ac:dyDescent="0.25">
      <c r="B191" s="4">
        <v>2444.7766666666666</v>
      </c>
      <c r="C191" s="4">
        <v>29.22</v>
      </c>
      <c r="D191" s="5"/>
      <c r="E191" s="4">
        <v>2440.3544444444515</v>
      </c>
      <c r="F191" s="4">
        <v>22.08</v>
      </c>
      <c r="G191" s="5"/>
      <c r="H191" s="4">
        <v>2439.0500000000202</v>
      </c>
      <c r="I191" s="4">
        <v>69.400000000000006</v>
      </c>
      <c r="J191" s="5"/>
      <c r="K191" s="4">
        <v>2453.5</v>
      </c>
      <c r="L191" s="4">
        <v>56.1</v>
      </c>
      <c r="M191" s="5"/>
      <c r="N191" s="4">
        <v>2459.666666666667</v>
      </c>
      <c r="O191" s="4">
        <v>23.5</v>
      </c>
      <c r="P191" s="5"/>
      <c r="Q191" s="4">
        <v>2455.603333333333</v>
      </c>
      <c r="R191" s="4">
        <v>17.239999999999998</v>
      </c>
    </row>
    <row r="192" spans="2:18" x14ac:dyDescent="0.25">
      <c r="B192" s="4">
        <v>2444.91</v>
      </c>
      <c r="C192" s="4">
        <v>34</v>
      </c>
      <c r="D192" s="5"/>
      <c r="E192" s="4">
        <v>2440.4700000000066</v>
      </c>
      <c r="F192" s="4">
        <v>22.36</v>
      </c>
      <c r="G192" s="5"/>
      <c r="H192" s="4">
        <v>2439.1800000000198</v>
      </c>
      <c r="I192" s="4">
        <v>66.27</v>
      </c>
      <c r="J192" s="5"/>
      <c r="K192" s="4">
        <v>2453.6</v>
      </c>
      <c r="L192" s="4">
        <v>57.45</v>
      </c>
      <c r="M192" s="5"/>
      <c r="N192" s="4">
        <v>2459.8000000000002</v>
      </c>
      <c r="O192" s="4">
        <v>21.44</v>
      </c>
      <c r="P192" s="5"/>
      <c r="Q192" s="4">
        <v>2455.7366666666662</v>
      </c>
      <c r="R192" s="4">
        <v>18.760000000000002</v>
      </c>
    </row>
    <row r="193" spans="2:18" x14ac:dyDescent="0.25">
      <c r="B193" s="4">
        <v>2445.0433333333335</v>
      </c>
      <c r="C193" s="4">
        <v>41.07</v>
      </c>
      <c r="D193" s="5"/>
      <c r="E193" s="4">
        <v>2440.5855555555622</v>
      </c>
      <c r="F193" s="4">
        <v>22.23</v>
      </c>
      <c r="G193" s="5"/>
      <c r="H193" s="4">
        <v>2439.31000000002</v>
      </c>
      <c r="I193" s="4">
        <v>66.430000000000007</v>
      </c>
      <c r="J193" s="5"/>
      <c r="K193" s="4">
        <v>2453.6999999999998</v>
      </c>
      <c r="L193" s="4">
        <v>56.7</v>
      </c>
      <c r="M193" s="5"/>
      <c r="N193" s="4">
        <v>2459.9333333333334</v>
      </c>
      <c r="O193" s="4">
        <v>21.03</v>
      </c>
      <c r="P193" s="5"/>
      <c r="Q193" s="4">
        <v>2455.8699999999994</v>
      </c>
      <c r="R193" s="4">
        <v>18.670000000000002</v>
      </c>
    </row>
    <row r="194" spans="2:18" x14ac:dyDescent="0.25">
      <c r="B194" s="4">
        <v>2445.1766666666667</v>
      </c>
      <c r="C194" s="4">
        <v>49.13</v>
      </c>
      <c r="D194" s="5"/>
      <c r="E194" s="4">
        <v>2440.7011111111183</v>
      </c>
      <c r="F194" s="4">
        <v>21.62</v>
      </c>
      <c r="G194" s="5"/>
      <c r="H194" s="4">
        <v>2439.4400000000201</v>
      </c>
      <c r="I194" s="4">
        <v>69.260000000000005</v>
      </c>
      <c r="J194" s="5"/>
      <c r="K194" s="4">
        <v>2453.8000000000002</v>
      </c>
      <c r="L194" s="4">
        <v>53.31</v>
      </c>
      <c r="M194" s="5"/>
      <c r="N194" s="4">
        <v>2460.0666666666671</v>
      </c>
      <c r="O194" s="4">
        <v>20.97</v>
      </c>
      <c r="P194" s="5"/>
      <c r="Q194" s="4">
        <v>2456.0033333333331</v>
      </c>
      <c r="R194" s="4">
        <v>19.309999999999999</v>
      </c>
    </row>
    <row r="195" spans="2:18" x14ac:dyDescent="0.25">
      <c r="B195" s="4">
        <v>2445.3100000000004</v>
      </c>
      <c r="C195" s="4">
        <v>53.72</v>
      </c>
      <c r="D195" s="5"/>
      <c r="E195" s="4">
        <v>2440.8166666666734</v>
      </c>
      <c r="F195" s="4">
        <v>21.26</v>
      </c>
      <c r="G195" s="5"/>
      <c r="H195" s="4">
        <v>2439.5700000000202</v>
      </c>
      <c r="I195" s="4">
        <v>72.11</v>
      </c>
      <c r="J195" s="5"/>
      <c r="K195" s="4">
        <v>2453.8999999999996</v>
      </c>
      <c r="L195" s="4">
        <v>47.4</v>
      </c>
      <c r="M195" s="5"/>
      <c r="N195" s="4">
        <v>2460.2000000000003</v>
      </c>
      <c r="O195" s="4">
        <v>21.77</v>
      </c>
      <c r="P195" s="5"/>
      <c r="Q195" s="4">
        <v>2456.1366666666663</v>
      </c>
      <c r="R195" s="4">
        <v>21.21</v>
      </c>
    </row>
    <row r="196" spans="2:18" x14ac:dyDescent="0.25">
      <c r="B196" s="4">
        <v>2445.4433333333336</v>
      </c>
      <c r="C196" s="4">
        <v>54.33</v>
      </c>
      <c r="D196" s="5"/>
      <c r="E196" s="4">
        <v>2440.932222222229</v>
      </c>
      <c r="F196" s="4">
        <v>22.39</v>
      </c>
      <c r="G196" s="5"/>
      <c r="H196" s="4">
        <v>2439.7000000000198</v>
      </c>
      <c r="I196" s="4">
        <v>73.239999999999995</v>
      </c>
      <c r="J196" s="5"/>
      <c r="K196" s="4">
        <v>2454</v>
      </c>
      <c r="L196" s="4">
        <v>40.53</v>
      </c>
      <c r="M196" s="5"/>
      <c r="N196" s="4">
        <v>2460.3333333333335</v>
      </c>
      <c r="O196" s="4">
        <v>22.45</v>
      </c>
      <c r="P196" s="5"/>
      <c r="Q196" s="4">
        <v>2456.27</v>
      </c>
      <c r="R196" s="4">
        <v>24.67</v>
      </c>
    </row>
    <row r="197" spans="2:18" x14ac:dyDescent="0.25">
      <c r="B197" s="4">
        <v>2445.5766666666668</v>
      </c>
      <c r="C197" s="4">
        <v>53.62</v>
      </c>
      <c r="D197" s="5"/>
      <c r="E197" s="4">
        <v>2441.0477777777851</v>
      </c>
      <c r="F197" s="4">
        <v>26.13</v>
      </c>
      <c r="G197" s="5"/>
      <c r="H197" s="4">
        <v>2439.8300000000199</v>
      </c>
      <c r="I197" s="4">
        <v>72.97</v>
      </c>
      <c r="J197" s="5"/>
      <c r="K197" s="4">
        <v>2454.1</v>
      </c>
      <c r="L197" s="4">
        <v>33.9</v>
      </c>
      <c r="M197" s="5"/>
      <c r="N197" s="4">
        <v>2460.4666666666667</v>
      </c>
      <c r="O197" s="4">
        <v>23.39</v>
      </c>
      <c r="P197" s="5"/>
      <c r="Q197" s="4">
        <v>2456.4033333333332</v>
      </c>
      <c r="R197" s="4">
        <v>28.67</v>
      </c>
    </row>
    <row r="198" spans="2:18" x14ac:dyDescent="0.25">
      <c r="B198" s="4">
        <v>2445.71</v>
      </c>
      <c r="C198" s="4">
        <v>52.61</v>
      </c>
      <c r="D198" s="5"/>
      <c r="E198" s="4">
        <v>2441.1633333333402</v>
      </c>
      <c r="F198" s="4">
        <v>32.869999999999997</v>
      </c>
      <c r="G198" s="5"/>
      <c r="H198" s="4">
        <v>2439.96000000002</v>
      </c>
      <c r="I198" s="4">
        <v>71.83</v>
      </c>
      <c r="J198" s="5"/>
      <c r="K198" s="4">
        <v>2454.1999999999998</v>
      </c>
      <c r="L198" s="4">
        <v>30.65</v>
      </c>
      <c r="M198" s="5"/>
      <c r="N198" s="4">
        <v>2460.6</v>
      </c>
      <c r="O198" s="4">
        <v>24.26</v>
      </c>
      <c r="P198" s="5"/>
      <c r="Q198" s="4">
        <v>2456.5366666666664</v>
      </c>
      <c r="R198" s="4">
        <v>33.24</v>
      </c>
    </row>
    <row r="199" spans="2:18" x14ac:dyDescent="0.25">
      <c r="B199" s="4">
        <v>2445.8433333333332</v>
      </c>
      <c r="C199" s="4">
        <v>53.13</v>
      </c>
      <c r="D199" s="5"/>
      <c r="E199" s="4">
        <v>2441.2788888888958</v>
      </c>
      <c r="F199" s="4">
        <v>42.54</v>
      </c>
      <c r="G199" s="5"/>
      <c r="H199" s="4">
        <v>2440.0900000000202</v>
      </c>
      <c r="I199" s="4">
        <v>71.22</v>
      </c>
      <c r="J199" s="5"/>
      <c r="K199" s="4">
        <v>2454.3000000000002</v>
      </c>
      <c r="L199" s="4">
        <v>28.58</v>
      </c>
      <c r="M199" s="5"/>
      <c r="N199" s="4">
        <v>2460.7333333333336</v>
      </c>
      <c r="O199" s="4">
        <v>25.81</v>
      </c>
      <c r="P199" s="5"/>
      <c r="Q199" s="4">
        <v>2456.6699999999996</v>
      </c>
      <c r="R199" s="4">
        <v>42.18</v>
      </c>
    </row>
    <row r="200" spans="2:18" x14ac:dyDescent="0.25">
      <c r="B200" s="4">
        <v>2445.9766666666669</v>
      </c>
      <c r="C200" s="4">
        <v>53.03</v>
      </c>
      <c r="D200" s="5"/>
      <c r="E200" s="4">
        <v>2441.3944444444514</v>
      </c>
      <c r="F200" s="4">
        <v>55.18</v>
      </c>
      <c r="G200" s="5"/>
      <c r="H200" s="4">
        <v>2440.2200000000198</v>
      </c>
      <c r="I200" s="4">
        <v>71.12</v>
      </c>
      <c r="J200" s="5"/>
      <c r="K200" s="4">
        <v>2454.3999999999996</v>
      </c>
      <c r="L200" s="4">
        <v>27.98</v>
      </c>
      <c r="M200" s="5"/>
      <c r="N200" s="4">
        <v>2460.8666666666668</v>
      </c>
      <c r="O200" s="4">
        <v>28.14</v>
      </c>
      <c r="P200" s="5"/>
      <c r="Q200" s="4">
        <v>2456.8033333333328</v>
      </c>
      <c r="R200" s="4">
        <v>53.24</v>
      </c>
    </row>
    <row r="201" spans="2:18" x14ac:dyDescent="0.25">
      <c r="B201" s="4">
        <v>2446.11</v>
      </c>
      <c r="C201" s="4">
        <v>53.76</v>
      </c>
      <c r="D201" s="5"/>
      <c r="E201" s="4">
        <v>2441.5100000000066</v>
      </c>
      <c r="F201" s="4">
        <v>68.69</v>
      </c>
      <c r="G201" s="5"/>
      <c r="H201" s="4">
        <v>2440.3500000000199</v>
      </c>
      <c r="I201" s="4">
        <v>71.17</v>
      </c>
      <c r="J201" s="5"/>
      <c r="K201" s="4">
        <v>2454.5</v>
      </c>
      <c r="L201" s="4">
        <v>28.63</v>
      </c>
      <c r="M201" s="5"/>
      <c r="N201" s="4">
        <v>2461.0000000000005</v>
      </c>
      <c r="O201" s="4">
        <v>31.92</v>
      </c>
      <c r="P201" s="5"/>
      <c r="Q201" s="4">
        <v>2456.9366666666665</v>
      </c>
      <c r="R201" s="4">
        <v>65.400000000000006</v>
      </c>
    </row>
    <row r="202" spans="2:18" x14ac:dyDescent="0.25">
      <c r="B202" s="4">
        <v>2446.2433333333333</v>
      </c>
      <c r="C202" s="4">
        <v>55.11</v>
      </c>
      <c r="D202" s="5"/>
      <c r="E202" s="4">
        <v>2441.6255555555626</v>
      </c>
      <c r="F202" s="4">
        <v>78.819999999999993</v>
      </c>
      <c r="G202" s="5"/>
      <c r="H202" s="4">
        <v>2440.48000000002</v>
      </c>
      <c r="I202" s="4">
        <v>71.2</v>
      </c>
      <c r="J202" s="5"/>
      <c r="K202" s="4">
        <v>2454.6</v>
      </c>
      <c r="L202" s="4">
        <v>30.59</v>
      </c>
      <c r="M202" s="5"/>
      <c r="N202" s="4">
        <v>2461.1333333333337</v>
      </c>
      <c r="O202" s="4">
        <v>37.119999999999997</v>
      </c>
      <c r="P202" s="5"/>
      <c r="Q202" s="4">
        <v>2457.0699999999997</v>
      </c>
      <c r="R202" s="4">
        <v>76.349999999999994</v>
      </c>
    </row>
    <row r="203" spans="2:18" x14ac:dyDescent="0.25">
      <c r="B203" s="4">
        <v>2446.376666666667</v>
      </c>
      <c r="C203" s="4">
        <v>56.19</v>
      </c>
      <c r="D203" s="5"/>
      <c r="E203" s="4">
        <v>2441.7411111111178</v>
      </c>
      <c r="F203" s="4">
        <v>83.21</v>
      </c>
      <c r="G203" s="5"/>
      <c r="H203" s="4">
        <v>2440.6100000000201</v>
      </c>
      <c r="I203" s="4">
        <v>71.33</v>
      </c>
      <c r="J203" s="5"/>
      <c r="K203" s="4">
        <v>2454.6999999999998</v>
      </c>
      <c r="L203" s="4">
        <v>34.46</v>
      </c>
      <c r="M203" s="5"/>
      <c r="N203" s="4">
        <v>2461.2666666666669</v>
      </c>
      <c r="O203" s="4">
        <v>45.37</v>
      </c>
      <c r="P203" s="5"/>
      <c r="Q203" s="4">
        <v>2457.2033333333329</v>
      </c>
      <c r="R203" s="4">
        <v>80.77</v>
      </c>
    </row>
    <row r="204" spans="2:18" x14ac:dyDescent="0.25">
      <c r="B204" s="4">
        <v>2446.5100000000002</v>
      </c>
      <c r="C204" s="4">
        <v>57.03</v>
      </c>
      <c r="D204" s="5"/>
      <c r="E204" s="4">
        <v>2441.8566666666738</v>
      </c>
      <c r="F204" s="4">
        <v>83.09</v>
      </c>
      <c r="G204" s="5"/>
      <c r="H204" s="4">
        <v>2440.7400000000198</v>
      </c>
      <c r="I204" s="4">
        <v>71.98</v>
      </c>
      <c r="J204" s="5"/>
      <c r="K204" s="4">
        <v>2454.8000000000002</v>
      </c>
      <c r="L204" s="4">
        <v>41.42</v>
      </c>
      <c r="M204" s="5"/>
      <c r="N204" s="4">
        <v>2461.4</v>
      </c>
      <c r="O204" s="4">
        <v>55.63</v>
      </c>
      <c r="P204" s="5"/>
      <c r="Q204" s="4">
        <v>2457.3366666666666</v>
      </c>
      <c r="R204" s="4">
        <v>81.39</v>
      </c>
    </row>
    <row r="205" spans="2:18" x14ac:dyDescent="0.25">
      <c r="B205" s="4">
        <v>2446.6433333333334</v>
      </c>
      <c r="C205" s="4">
        <v>58.02</v>
      </c>
      <c r="D205" s="5"/>
      <c r="E205" s="4">
        <v>2441.9722222222294</v>
      </c>
      <c r="F205" s="4">
        <v>80.95</v>
      </c>
      <c r="G205" s="5"/>
      <c r="H205" s="4">
        <v>2440.8700000000199</v>
      </c>
      <c r="I205" s="4">
        <v>71.930000000000007</v>
      </c>
      <c r="J205" s="5"/>
      <c r="K205" s="4">
        <v>2454.8999999999996</v>
      </c>
      <c r="L205" s="4">
        <v>49.92</v>
      </c>
      <c r="M205" s="5"/>
      <c r="N205" s="4">
        <v>2461.5333333333333</v>
      </c>
      <c r="O205" s="4">
        <v>68.42</v>
      </c>
      <c r="P205" s="5"/>
      <c r="Q205" s="4">
        <v>2457.4699999999998</v>
      </c>
      <c r="R205" s="4">
        <v>79.180000000000007</v>
      </c>
    </row>
    <row r="206" spans="2:18" x14ac:dyDescent="0.25">
      <c r="B206" s="4">
        <v>2446.7766666666666</v>
      </c>
      <c r="C206" s="4">
        <v>59.49</v>
      </c>
      <c r="D206" s="5"/>
      <c r="E206" s="4">
        <v>2442.0877777777846</v>
      </c>
      <c r="F206" s="4">
        <v>78.36</v>
      </c>
      <c r="G206" s="5"/>
      <c r="H206" s="4">
        <v>2441.00000000002</v>
      </c>
      <c r="I206" s="4">
        <v>71.989999999999995</v>
      </c>
      <c r="J206" s="5"/>
      <c r="K206" s="4">
        <v>2455</v>
      </c>
      <c r="L206" s="4">
        <v>61.86</v>
      </c>
      <c r="M206" s="5"/>
      <c r="N206" s="4">
        <v>2461.666666666667</v>
      </c>
      <c r="O206" s="4">
        <v>78.040000000000006</v>
      </c>
      <c r="P206" s="5"/>
      <c r="Q206" s="4">
        <v>2457.603333333333</v>
      </c>
      <c r="R206" s="4">
        <v>74.53</v>
      </c>
    </row>
    <row r="207" spans="2:18" x14ac:dyDescent="0.25">
      <c r="B207" s="4">
        <v>2446.91</v>
      </c>
      <c r="C207" s="4">
        <v>60.31</v>
      </c>
      <c r="D207" s="5"/>
      <c r="E207" s="4">
        <v>2442.2033333333402</v>
      </c>
      <c r="F207" s="4">
        <v>76.17</v>
      </c>
      <c r="G207" s="5"/>
      <c r="H207" s="4">
        <v>2441.1300000000201</v>
      </c>
      <c r="I207" s="4">
        <v>71.37</v>
      </c>
      <c r="J207" s="5"/>
      <c r="K207" s="4">
        <v>2455.1</v>
      </c>
      <c r="L207" s="4">
        <v>74.06</v>
      </c>
      <c r="M207" s="5"/>
      <c r="N207" s="4">
        <v>2461.8000000000002</v>
      </c>
      <c r="O207" s="4">
        <v>81.739999999999995</v>
      </c>
      <c r="P207" s="5"/>
      <c r="Q207" s="4">
        <v>2457.7366666666662</v>
      </c>
      <c r="R207" s="4">
        <v>68.47</v>
      </c>
    </row>
    <row r="208" spans="2:18" x14ac:dyDescent="0.25">
      <c r="B208" s="4">
        <v>2447.0433333333335</v>
      </c>
      <c r="C208" s="4">
        <v>60.98</v>
      </c>
      <c r="D208" s="5"/>
      <c r="E208" s="4">
        <v>2442.3188888888958</v>
      </c>
      <c r="F208" s="4">
        <v>74.34</v>
      </c>
      <c r="G208" s="5"/>
      <c r="H208" s="4">
        <v>2441.2600000000202</v>
      </c>
      <c r="I208" s="4">
        <v>69.930000000000007</v>
      </c>
      <c r="J208" s="5"/>
      <c r="K208" s="4">
        <v>2455.1999999999998</v>
      </c>
      <c r="L208" s="4">
        <v>81.89</v>
      </c>
      <c r="M208" s="5"/>
      <c r="N208" s="4">
        <v>2461.9333333333334</v>
      </c>
      <c r="O208" s="4">
        <v>82.3</v>
      </c>
      <c r="P208" s="5"/>
      <c r="Q208" s="4">
        <v>2457.8699999999994</v>
      </c>
      <c r="R208" s="4">
        <v>64.33</v>
      </c>
    </row>
    <row r="209" spans="2:18" x14ac:dyDescent="0.25">
      <c r="B209" s="4">
        <v>2447.1766666666667</v>
      </c>
      <c r="C209" s="4">
        <v>61.32</v>
      </c>
      <c r="D209" s="5"/>
      <c r="E209" s="4">
        <v>2442.4344444444514</v>
      </c>
      <c r="F209" s="4">
        <v>72.540000000000006</v>
      </c>
      <c r="G209" s="5"/>
      <c r="H209" s="4">
        <v>2441.3900000000199</v>
      </c>
      <c r="I209" s="4">
        <v>67.23</v>
      </c>
      <c r="J209" s="5"/>
      <c r="K209" s="4">
        <v>2455.3000000000002</v>
      </c>
      <c r="L209" s="4">
        <v>85.37</v>
      </c>
      <c r="M209" s="5"/>
      <c r="N209" s="4">
        <v>2462.0666666666671</v>
      </c>
      <c r="O209" s="4">
        <v>79.88</v>
      </c>
      <c r="P209" s="5"/>
      <c r="Q209" s="4">
        <v>2458.0033333333331</v>
      </c>
      <c r="R209" s="4">
        <v>61.8</v>
      </c>
    </row>
    <row r="210" spans="2:18" x14ac:dyDescent="0.25">
      <c r="B210" s="4">
        <v>2447.3100000000004</v>
      </c>
      <c r="C210" s="4">
        <v>60.24</v>
      </c>
      <c r="D210" s="5"/>
      <c r="E210" s="4">
        <v>2442.550000000007</v>
      </c>
      <c r="F210" s="4">
        <v>70.94</v>
      </c>
      <c r="G210" s="5"/>
      <c r="H210" s="4">
        <v>2441.52000000002</v>
      </c>
      <c r="I210" s="4">
        <v>63.29</v>
      </c>
      <c r="J210" s="5"/>
      <c r="K210" s="4">
        <v>2455.3999999999996</v>
      </c>
      <c r="L210" s="4">
        <v>85.92</v>
      </c>
      <c r="M210" s="5"/>
      <c r="N210" s="4">
        <v>2462.2000000000003</v>
      </c>
      <c r="O210" s="4">
        <v>75.150000000000006</v>
      </c>
      <c r="P210" s="5"/>
      <c r="Q210" s="4">
        <v>2458.1366666666663</v>
      </c>
      <c r="R210" s="4">
        <v>60.44</v>
      </c>
    </row>
    <row r="211" spans="2:18" x14ac:dyDescent="0.25">
      <c r="B211" s="4">
        <v>2447.4433333333336</v>
      </c>
      <c r="C211" s="4">
        <v>59.53</v>
      </c>
      <c r="D211" s="5"/>
      <c r="E211" s="4">
        <v>2442.6655555555626</v>
      </c>
      <c r="F211" s="4">
        <v>69.17</v>
      </c>
      <c r="G211" s="5"/>
      <c r="H211" s="4">
        <v>2441.6500000000201</v>
      </c>
      <c r="I211" s="4">
        <v>59.87</v>
      </c>
      <c r="J211" s="5"/>
      <c r="K211" s="4">
        <v>2455.5</v>
      </c>
      <c r="L211" s="4">
        <v>84.5</v>
      </c>
      <c r="M211" s="5"/>
      <c r="N211" s="4">
        <v>2462.3333333333335</v>
      </c>
      <c r="O211" s="4">
        <v>70.27</v>
      </c>
      <c r="P211" s="5"/>
      <c r="Q211" s="4">
        <v>2458.27</v>
      </c>
      <c r="R211" s="4">
        <v>61.28</v>
      </c>
    </row>
    <row r="212" spans="2:18" x14ac:dyDescent="0.25">
      <c r="B212" s="4">
        <v>2447.5766666666668</v>
      </c>
      <c r="C212" s="4">
        <v>58.48</v>
      </c>
      <c r="D212" s="5"/>
      <c r="E212" s="4">
        <v>2442.7811111111182</v>
      </c>
      <c r="F212" s="4">
        <v>67.8</v>
      </c>
      <c r="G212" s="5"/>
      <c r="H212" s="4">
        <v>2441.7800000000202</v>
      </c>
      <c r="I212" s="4">
        <v>58.08</v>
      </c>
      <c r="J212" s="5"/>
      <c r="K212" s="4">
        <v>2455.6</v>
      </c>
      <c r="L212" s="4">
        <v>82.48</v>
      </c>
      <c r="M212" s="5"/>
      <c r="N212" s="4">
        <v>2462.4666666666667</v>
      </c>
      <c r="O212" s="4">
        <v>67.75</v>
      </c>
      <c r="P212" s="5"/>
      <c r="Q212" s="4">
        <v>2458.4033333333332</v>
      </c>
      <c r="R212" s="4">
        <v>62.42</v>
      </c>
    </row>
    <row r="213" spans="2:18" x14ac:dyDescent="0.25">
      <c r="B213" s="4">
        <v>2447.71</v>
      </c>
      <c r="C213" s="4">
        <v>58.24</v>
      </c>
      <c r="D213" s="5"/>
      <c r="E213" s="4">
        <v>2442.8966666666738</v>
      </c>
      <c r="F213" s="4">
        <v>67.319999999999993</v>
      </c>
      <c r="G213" s="5"/>
      <c r="H213" s="4">
        <v>2441.9100000000199</v>
      </c>
      <c r="I213" s="4">
        <v>58.38</v>
      </c>
      <c r="J213" s="5"/>
      <c r="K213" s="4">
        <v>2455.6999999999998</v>
      </c>
      <c r="L213" s="4">
        <v>81.010000000000005</v>
      </c>
      <c r="M213" s="5"/>
      <c r="N213" s="4">
        <v>2462.6</v>
      </c>
      <c r="O213" s="4">
        <v>66.48</v>
      </c>
      <c r="P213" s="5"/>
      <c r="Q213" s="4">
        <v>2458.5366666666664</v>
      </c>
      <c r="R213" s="4">
        <v>64.23</v>
      </c>
    </row>
    <row r="214" spans="2:18" x14ac:dyDescent="0.25">
      <c r="B214" s="4">
        <v>2447.8433333333332</v>
      </c>
      <c r="C214" s="4">
        <v>58.64</v>
      </c>
      <c r="D214" s="5"/>
      <c r="E214" s="4">
        <v>2443.012222222229</v>
      </c>
      <c r="F214" s="4">
        <v>68.099999999999994</v>
      </c>
      <c r="G214" s="5"/>
      <c r="H214" s="4">
        <v>2442.04000000002</v>
      </c>
      <c r="I214" s="4">
        <v>59.81</v>
      </c>
      <c r="J214" s="5"/>
      <c r="K214" s="4">
        <v>2455.8000000000002</v>
      </c>
      <c r="L214" s="4">
        <v>79.86</v>
      </c>
      <c r="M214" s="5"/>
      <c r="N214" s="4">
        <v>2462.7333333333336</v>
      </c>
      <c r="O214" s="4">
        <v>65.16</v>
      </c>
      <c r="P214" s="5"/>
      <c r="Q214" s="4">
        <v>2458.6699999999996</v>
      </c>
      <c r="R214" s="4">
        <v>66.290000000000006</v>
      </c>
    </row>
    <row r="215" spans="2:18" x14ac:dyDescent="0.25">
      <c r="B215" s="4">
        <v>2447.9766666666669</v>
      </c>
      <c r="C215" s="4">
        <v>58.9</v>
      </c>
      <c r="D215" s="5"/>
      <c r="E215" s="4">
        <v>2443.1277777777846</v>
      </c>
      <c r="F215" s="4">
        <v>69.930000000000007</v>
      </c>
      <c r="G215" s="5"/>
      <c r="H215" s="4">
        <v>2442.1700000000201</v>
      </c>
      <c r="I215" s="4">
        <v>60.92</v>
      </c>
      <c r="J215" s="5"/>
      <c r="K215" s="4">
        <v>2455.8999999999996</v>
      </c>
      <c r="L215" s="4">
        <v>78.569999999999993</v>
      </c>
      <c r="M215" s="5"/>
      <c r="N215" s="4">
        <v>2462.8666666666668</v>
      </c>
      <c r="O215" s="4">
        <v>66.099999999999994</v>
      </c>
      <c r="P215" s="5"/>
      <c r="Q215" s="4">
        <v>2458.8033333333328</v>
      </c>
      <c r="R215" s="4">
        <v>68.400000000000006</v>
      </c>
    </row>
    <row r="216" spans="2:18" x14ac:dyDescent="0.25">
      <c r="B216" s="4">
        <v>2448.11</v>
      </c>
      <c r="C216" s="4">
        <v>59.02</v>
      </c>
      <c r="D216" s="5"/>
      <c r="E216" s="4">
        <v>2443.2433333333402</v>
      </c>
      <c r="F216" s="4">
        <v>72.14</v>
      </c>
      <c r="G216" s="5"/>
      <c r="H216" s="4">
        <v>2442.3000000000202</v>
      </c>
      <c r="I216" s="4">
        <v>61.49</v>
      </c>
      <c r="J216" s="5"/>
      <c r="K216" s="4">
        <v>2456</v>
      </c>
      <c r="L216" s="4">
        <v>76.75</v>
      </c>
      <c r="M216" s="5"/>
      <c r="N216" s="4">
        <v>2463.0000000000005</v>
      </c>
      <c r="O216" s="4">
        <v>67.13</v>
      </c>
      <c r="P216" s="5"/>
      <c r="Q216" s="4">
        <v>2458.9366666666665</v>
      </c>
      <c r="R216" s="4">
        <v>69.37</v>
      </c>
    </row>
    <row r="217" spans="2:18" x14ac:dyDescent="0.25">
      <c r="B217" s="4">
        <v>2448.2433333333333</v>
      </c>
      <c r="C217" s="4">
        <v>58.76</v>
      </c>
      <c r="D217" s="5"/>
      <c r="E217" s="4">
        <v>2443.3588888888958</v>
      </c>
      <c r="F217" s="4">
        <v>73.540000000000006</v>
      </c>
      <c r="G217" s="5"/>
      <c r="H217" s="4">
        <v>2442.4300000000198</v>
      </c>
      <c r="I217" s="4">
        <v>61.7</v>
      </c>
      <c r="J217" s="5"/>
      <c r="K217" s="4">
        <v>2456.1</v>
      </c>
      <c r="L217" s="4">
        <v>75.150000000000006</v>
      </c>
      <c r="M217" s="5"/>
      <c r="N217" s="4">
        <v>2463.1333333333337</v>
      </c>
      <c r="O217" s="4">
        <v>68.930000000000007</v>
      </c>
      <c r="P217" s="5"/>
      <c r="Q217" s="4">
        <v>2459.0699999999997</v>
      </c>
      <c r="R217" s="4">
        <v>70.400000000000006</v>
      </c>
    </row>
    <row r="218" spans="2:18" x14ac:dyDescent="0.25">
      <c r="B218" s="4">
        <v>2448.376666666667</v>
      </c>
      <c r="C218" s="4">
        <v>58.52</v>
      </c>
      <c r="D218" s="5"/>
      <c r="E218" s="4">
        <v>2443.4744444444514</v>
      </c>
      <c r="F218" s="4">
        <v>74.3</v>
      </c>
      <c r="G218" s="5"/>
      <c r="H218" s="4">
        <v>2442.56000000002</v>
      </c>
      <c r="I218" s="4">
        <v>61.84</v>
      </c>
      <c r="J218" s="5"/>
      <c r="K218" s="4">
        <v>2456.1999999999998</v>
      </c>
      <c r="L218" s="4">
        <v>73.680000000000007</v>
      </c>
      <c r="M218" s="5"/>
      <c r="N218" s="4">
        <v>2463.2666666666669</v>
      </c>
      <c r="O218" s="4">
        <v>69.45</v>
      </c>
      <c r="P218" s="5"/>
      <c r="Q218" s="4">
        <v>2459.2033333333329</v>
      </c>
      <c r="R218" s="4">
        <v>72.459999999999994</v>
      </c>
    </row>
    <row r="219" spans="2:18" x14ac:dyDescent="0.25">
      <c r="B219" s="4">
        <v>2448.5100000000002</v>
      </c>
      <c r="C219" s="4">
        <v>59.22</v>
      </c>
      <c r="D219" s="5"/>
      <c r="E219" s="4">
        <v>2443.590000000007</v>
      </c>
      <c r="F219" s="4">
        <v>74.430000000000007</v>
      </c>
      <c r="G219" s="5"/>
      <c r="H219" s="4">
        <v>2442.6900000000201</v>
      </c>
      <c r="I219" s="4">
        <v>61.94</v>
      </c>
      <c r="J219" s="5"/>
      <c r="K219" s="4">
        <v>2456.3000000000002</v>
      </c>
      <c r="L219" s="4">
        <v>72.569999999999993</v>
      </c>
      <c r="M219" s="5"/>
      <c r="N219" s="4">
        <v>2463.4</v>
      </c>
      <c r="O219" s="4">
        <v>69.83</v>
      </c>
      <c r="P219" s="5"/>
      <c r="Q219" s="4">
        <v>2459.3366666666666</v>
      </c>
      <c r="R219" s="4">
        <v>72.44</v>
      </c>
    </row>
    <row r="220" spans="2:18" x14ac:dyDescent="0.25">
      <c r="B220" s="4">
        <v>2448.6433333333334</v>
      </c>
      <c r="C220" s="4">
        <v>60.19</v>
      </c>
      <c r="D220" s="5"/>
      <c r="E220" s="4">
        <v>2443.7055555555626</v>
      </c>
      <c r="F220" s="4">
        <v>75.459999999999994</v>
      </c>
      <c r="G220" s="5"/>
      <c r="H220" s="4">
        <v>2442.8200000000202</v>
      </c>
      <c r="I220" s="4">
        <v>61.8</v>
      </c>
      <c r="J220" s="5"/>
      <c r="K220" s="4">
        <v>2456.3999999999996</v>
      </c>
      <c r="L220" s="4">
        <v>71.91</v>
      </c>
      <c r="M220" s="5"/>
      <c r="N220" s="4">
        <v>2463.5333333333333</v>
      </c>
      <c r="O220" s="4">
        <v>70.010000000000005</v>
      </c>
      <c r="P220" s="5"/>
      <c r="Q220" s="4">
        <v>2459.4699999999998</v>
      </c>
      <c r="R220" s="4">
        <v>73.95</v>
      </c>
    </row>
    <row r="221" spans="2:18" x14ac:dyDescent="0.25">
      <c r="B221" s="4">
        <v>2448.7766666666666</v>
      </c>
      <c r="C221" s="4">
        <v>61.4</v>
      </c>
      <c r="D221" s="5"/>
      <c r="E221" s="4">
        <v>2443.8211111111182</v>
      </c>
      <c r="F221" s="4">
        <v>76.81</v>
      </c>
      <c r="G221" s="5"/>
      <c r="H221" s="4">
        <v>2442.9500000000198</v>
      </c>
      <c r="I221" s="4">
        <v>61.78</v>
      </c>
      <c r="J221" s="5"/>
      <c r="K221" s="4">
        <v>2456.5</v>
      </c>
      <c r="L221" s="4">
        <v>71.760000000000005</v>
      </c>
      <c r="M221" s="5"/>
      <c r="N221" s="4">
        <v>2463.666666666667</v>
      </c>
      <c r="O221" s="4">
        <v>70.97</v>
      </c>
      <c r="P221" s="5"/>
      <c r="Q221" s="4">
        <v>2459.603333333333</v>
      </c>
      <c r="R221" s="4">
        <v>73.709999999999994</v>
      </c>
    </row>
    <row r="222" spans="2:18" x14ac:dyDescent="0.25">
      <c r="B222" s="4">
        <v>2448.91</v>
      </c>
      <c r="C222" s="4">
        <v>61.97</v>
      </c>
      <c r="D222" s="5"/>
      <c r="E222" s="4">
        <v>2443.9366666666733</v>
      </c>
      <c r="F222" s="4">
        <v>78.260000000000005</v>
      </c>
      <c r="G222" s="5"/>
      <c r="H222" s="4">
        <v>2443.0800000000199</v>
      </c>
      <c r="I222" s="4">
        <v>62.04</v>
      </c>
      <c r="J222" s="5"/>
      <c r="K222" s="4">
        <v>2456.6</v>
      </c>
      <c r="L222" s="4">
        <v>72.87</v>
      </c>
      <c r="M222" s="5"/>
      <c r="N222" s="4">
        <v>2463.8000000000002</v>
      </c>
      <c r="O222" s="4">
        <v>72.02</v>
      </c>
      <c r="P222" s="5"/>
      <c r="Q222" s="4">
        <v>2459.7366666666662</v>
      </c>
      <c r="R222" s="4">
        <v>76.06</v>
      </c>
    </row>
    <row r="223" spans="2:18" x14ac:dyDescent="0.25">
      <c r="B223" s="4">
        <v>2449.0433333333335</v>
      </c>
      <c r="C223" s="4">
        <v>63.03</v>
      </c>
      <c r="D223" s="5"/>
      <c r="E223" s="4">
        <v>2444.0522222222289</v>
      </c>
      <c r="F223" s="4">
        <v>79.38</v>
      </c>
      <c r="G223" s="5"/>
      <c r="H223" s="4">
        <v>2443.21000000002</v>
      </c>
      <c r="I223" s="4">
        <v>62.62</v>
      </c>
      <c r="J223" s="5"/>
      <c r="K223" s="4">
        <v>2456.6999999999998</v>
      </c>
      <c r="L223" s="4">
        <v>75.25</v>
      </c>
      <c r="M223" s="5"/>
      <c r="N223" s="4">
        <v>2463.9333333333334</v>
      </c>
      <c r="O223" s="4">
        <v>72.64</v>
      </c>
      <c r="P223" s="5"/>
      <c r="Q223" s="4">
        <v>2459.8699999999994</v>
      </c>
      <c r="R223" s="4">
        <v>78.77</v>
      </c>
    </row>
    <row r="224" spans="2:18" x14ac:dyDescent="0.25">
      <c r="B224" s="4">
        <v>2449.1766666666667</v>
      </c>
      <c r="C224" s="4">
        <v>63.14</v>
      </c>
      <c r="D224" s="5"/>
      <c r="E224" s="4">
        <v>2444.167777777785</v>
      </c>
      <c r="F224" s="4">
        <v>79.88</v>
      </c>
      <c r="G224" s="5"/>
      <c r="H224" s="4">
        <v>2443.3400000000202</v>
      </c>
      <c r="I224" s="4">
        <v>63.57</v>
      </c>
      <c r="J224" s="5"/>
      <c r="K224" s="4">
        <v>2456.8000000000002</v>
      </c>
      <c r="L224" s="4">
        <v>77.19</v>
      </c>
      <c r="M224" s="5"/>
      <c r="N224" s="4">
        <v>2464.0666666666671</v>
      </c>
      <c r="O224" s="4">
        <v>72.73</v>
      </c>
      <c r="P224" s="5"/>
      <c r="Q224" s="4">
        <v>2460.0033333333331</v>
      </c>
      <c r="R224" s="4">
        <v>82.8</v>
      </c>
    </row>
    <row r="225" spans="2:18" x14ac:dyDescent="0.25">
      <c r="B225" s="4">
        <v>2449.3100000000004</v>
      </c>
      <c r="C225" s="4">
        <v>62.76</v>
      </c>
      <c r="D225" s="5"/>
      <c r="E225" s="4">
        <v>2444.2833333333401</v>
      </c>
      <c r="F225" s="4">
        <v>81.03</v>
      </c>
      <c r="G225" s="5"/>
      <c r="H225" s="4">
        <v>2443.4700000000198</v>
      </c>
      <c r="I225" s="4">
        <v>64.39</v>
      </c>
      <c r="J225" s="5"/>
      <c r="K225" s="4">
        <v>2456.8999999999996</v>
      </c>
      <c r="L225" s="4">
        <v>77.09</v>
      </c>
      <c r="M225" s="5"/>
      <c r="N225" s="4">
        <v>2464.2000000000003</v>
      </c>
      <c r="O225" s="4">
        <v>72.34</v>
      </c>
      <c r="P225" s="5"/>
      <c r="Q225" s="4">
        <v>2460.1366666666663</v>
      </c>
      <c r="R225" s="4">
        <v>85.46</v>
      </c>
    </row>
    <row r="226" spans="2:18" x14ac:dyDescent="0.25">
      <c r="B226" s="4">
        <v>2449.4433333333336</v>
      </c>
      <c r="C226" s="4">
        <v>63.01</v>
      </c>
      <c r="D226" s="5"/>
      <c r="E226" s="4">
        <v>2444.3988888888957</v>
      </c>
      <c r="F226" s="4">
        <v>82.88</v>
      </c>
      <c r="G226" s="5"/>
      <c r="H226" s="4">
        <v>2443.6000000000199</v>
      </c>
      <c r="I226" s="4">
        <v>64.94</v>
      </c>
      <c r="J226" s="5"/>
      <c r="K226" s="4">
        <v>2457</v>
      </c>
      <c r="L226" s="4">
        <v>75.400000000000006</v>
      </c>
      <c r="M226" s="5"/>
      <c r="N226" s="4">
        <v>2464.3333333333335</v>
      </c>
      <c r="O226" s="4">
        <v>70.83</v>
      </c>
      <c r="P226" s="5"/>
      <c r="Q226" s="4">
        <v>2460.27</v>
      </c>
      <c r="R226" s="4">
        <v>86.64</v>
      </c>
    </row>
    <row r="227" spans="2:18" x14ac:dyDescent="0.25">
      <c r="B227" s="4">
        <v>2449.5766666666668</v>
      </c>
      <c r="C227" s="4">
        <v>62.73</v>
      </c>
      <c r="D227" s="5"/>
      <c r="E227" s="4">
        <v>2444.5144444444518</v>
      </c>
      <c r="F227" s="4">
        <v>85.4</v>
      </c>
      <c r="G227" s="5"/>
      <c r="H227" s="4">
        <v>2443.73000000002</v>
      </c>
      <c r="I227" s="4">
        <v>65.209999999999994</v>
      </c>
      <c r="J227" s="5"/>
      <c r="K227" s="4">
        <v>2457.1</v>
      </c>
      <c r="L227" s="4">
        <v>74.290000000000006</v>
      </c>
      <c r="M227" s="5"/>
      <c r="N227" s="4">
        <v>2464.4666666666667</v>
      </c>
      <c r="O227" s="4">
        <v>69.47</v>
      </c>
      <c r="P227" s="5"/>
      <c r="Q227" s="4">
        <v>2460.4033333333332</v>
      </c>
      <c r="R227" s="4">
        <v>84.84</v>
      </c>
    </row>
    <row r="228" spans="2:18" x14ac:dyDescent="0.25">
      <c r="B228" s="4">
        <v>2449.71</v>
      </c>
      <c r="C228" s="4">
        <v>62.55</v>
      </c>
      <c r="D228" s="5"/>
      <c r="E228" s="4">
        <v>2444.6300000000069</v>
      </c>
      <c r="F228" s="4">
        <v>86.52</v>
      </c>
      <c r="G228" s="5"/>
      <c r="H228" s="4">
        <v>2443.8600000000201</v>
      </c>
      <c r="I228" s="4">
        <v>66.31</v>
      </c>
      <c r="J228" s="5"/>
      <c r="K228" s="4">
        <v>2457.1999999999998</v>
      </c>
      <c r="L228" s="4">
        <v>73.73</v>
      </c>
      <c r="M228" s="5"/>
      <c r="N228" s="4">
        <v>2464.6</v>
      </c>
      <c r="O228" s="4">
        <v>68.599999999999994</v>
      </c>
      <c r="P228" s="5"/>
      <c r="Q228" s="4">
        <v>2460.5366666666664</v>
      </c>
      <c r="R228" s="4">
        <v>82.91</v>
      </c>
    </row>
    <row r="229" spans="2:18" x14ac:dyDescent="0.25">
      <c r="B229" s="4">
        <v>2449.8433333333332</v>
      </c>
      <c r="C229" s="4">
        <v>64.319999999999993</v>
      </c>
      <c r="D229" s="5"/>
      <c r="E229" s="4">
        <v>2444.7455555555625</v>
      </c>
      <c r="F229" s="4">
        <v>86.4</v>
      </c>
      <c r="G229" s="5"/>
      <c r="H229" s="4">
        <v>2443.9900000000198</v>
      </c>
      <c r="I229" s="4">
        <v>67.569999999999993</v>
      </c>
      <c r="J229" s="5"/>
      <c r="K229" s="4">
        <v>2457.3000000000002</v>
      </c>
      <c r="L229" s="4">
        <v>73.430000000000007</v>
      </c>
      <c r="M229" s="5"/>
      <c r="N229" s="4">
        <v>2464.7333333333336</v>
      </c>
      <c r="O229" s="4">
        <v>68.930000000000007</v>
      </c>
      <c r="P229" s="5"/>
      <c r="Q229" s="4">
        <v>2460.6699999999996</v>
      </c>
      <c r="R229" s="4">
        <v>80.86</v>
      </c>
    </row>
    <row r="230" spans="2:18" x14ac:dyDescent="0.25">
      <c r="B230" s="4">
        <v>2449.9766666666669</v>
      </c>
      <c r="C230" s="4">
        <v>65.78</v>
      </c>
      <c r="D230" s="5"/>
      <c r="E230" s="4">
        <v>2444.8611111111181</v>
      </c>
      <c r="F230" s="4">
        <v>85.81</v>
      </c>
      <c r="G230" s="5"/>
      <c r="H230" s="4">
        <v>2444.1200000000199</v>
      </c>
      <c r="I230" s="4">
        <v>69.09</v>
      </c>
      <c r="J230" s="5"/>
      <c r="K230" s="4">
        <v>2457.3999999999996</v>
      </c>
      <c r="L230" s="4">
        <v>73.819999999999993</v>
      </c>
      <c r="M230" s="5"/>
      <c r="N230" s="4">
        <v>2464.8666666666668</v>
      </c>
      <c r="O230" s="4">
        <v>70.16</v>
      </c>
      <c r="P230" s="5"/>
      <c r="Q230" s="4">
        <v>2460.8033333333328</v>
      </c>
      <c r="R230" s="4">
        <v>78.89</v>
      </c>
    </row>
    <row r="231" spans="2:18" x14ac:dyDescent="0.25">
      <c r="B231" s="4">
        <v>2450.11</v>
      </c>
      <c r="C231" s="4">
        <v>66.099999999999994</v>
      </c>
      <c r="D231" s="5"/>
      <c r="E231" s="4">
        <v>2444.9766666666733</v>
      </c>
      <c r="F231" s="4">
        <v>86.39</v>
      </c>
      <c r="G231" s="5"/>
      <c r="H231" s="4">
        <v>2444.25000000002</v>
      </c>
      <c r="I231" s="4">
        <v>69.75</v>
      </c>
      <c r="J231" s="5"/>
      <c r="K231" s="4">
        <v>2457.5</v>
      </c>
      <c r="L231" s="4">
        <v>74.88</v>
      </c>
      <c r="M231" s="5"/>
      <c r="N231" s="4">
        <v>2465.0000000000005</v>
      </c>
      <c r="O231" s="4">
        <v>71.430000000000007</v>
      </c>
      <c r="P231" s="5"/>
      <c r="Q231" s="4">
        <v>2460.9366666666665</v>
      </c>
      <c r="R231" s="4">
        <v>78.41</v>
      </c>
    </row>
    <row r="232" spans="2:18" x14ac:dyDescent="0.25">
      <c r="B232" s="4">
        <v>2450.2433333333333</v>
      </c>
      <c r="C232" s="4">
        <v>67.239999999999995</v>
      </c>
      <c r="D232" s="5"/>
      <c r="E232" s="4">
        <v>2445.0922222222293</v>
      </c>
      <c r="F232" s="4">
        <v>88.45</v>
      </c>
      <c r="G232" s="5"/>
      <c r="H232" s="4">
        <v>2444.3800000000201</v>
      </c>
      <c r="I232" s="4">
        <v>71.03</v>
      </c>
      <c r="J232" s="5"/>
      <c r="K232" s="4">
        <v>2457.6</v>
      </c>
      <c r="L232" s="4">
        <v>76.489999999999995</v>
      </c>
      <c r="M232" s="5"/>
      <c r="N232" s="4">
        <v>2465.1333333333337</v>
      </c>
      <c r="O232" s="4">
        <v>71.67</v>
      </c>
      <c r="P232" s="5"/>
      <c r="Q232" s="4">
        <v>2461.0699999999997</v>
      </c>
      <c r="R232" s="4">
        <v>79.11</v>
      </c>
    </row>
    <row r="233" spans="2:18" x14ac:dyDescent="0.25">
      <c r="B233" s="4">
        <v>2450.376666666667</v>
      </c>
      <c r="C233" s="4">
        <v>66.52</v>
      </c>
      <c r="D233" s="5"/>
      <c r="E233" s="4">
        <v>2445.2077777777845</v>
      </c>
      <c r="F233" s="4">
        <v>90.8</v>
      </c>
      <c r="G233" s="5"/>
      <c r="H233" s="4">
        <v>2444.5100000000202</v>
      </c>
      <c r="I233" s="4">
        <v>70.540000000000006</v>
      </c>
      <c r="J233" s="5"/>
      <c r="K233" s="4">
        <v>2457.6999999999998</v>
      </c>
      <c r="L233" s="4">
        <v>78.11</v>
      </c>
      <c r="M233" s="5"/>
      <c r="N233" s="4">
        <v>2465.2666666666669</v>
      </c>
      <c r="O233" s="4">
        <v>71.59</v>
      </c>
      <c r="P233" s="5"/>
      <c r="Q233" s="4">
        <v>2461.2033333333329</v>
      </c>
      <c r="R233" s="4">
        <v>79.88</v>
      </c>
    </row>
    <row r="234" spans="2:18" x14ac:dyDescent="0.25">
      <c r="B234" s="4">
        <v>2450.5100000000002</v>
      </c>
      <c r="C234" s="4">
        <v>68.17</v>
      </c>
      <c r="D234" s="5"/>
      <c r="E234" s="4">
        <v>2445.3233333333405</v>
      </c>
      <c r="F234" s="4">
        <v>92.98</v>
      </c>
      <c r="G234" s="5"/>
      <c r="H234" s="4">
        <v>2444.6400000000199</v>
      </c>
      <c r="I234" s="4">
        <v>68.58</v>
      </c>
      <c r="J234" s="5"/>
      <c r="K234" s="4">
        <v>2457.8000000000002</v>
      </c>
      <c r="L234" s="4">
        <v>80.040000000000006</v>
      </c>
      <c r="M234" s="5"/>
      <c r="N234" s="4">
        <v>2465.4</v>
      </c>
      <c r="O234" s="4">
        <v>70.72</v>
      </c>
      <c r="P234" s="5"/>
      <c r="Q234" s="4">
        <v>2461.3366666666666</v>
      </c>
      <c r="R234" s="4">
        <v>79.819999999999993</v>
      </c>
    </row>
    <row r="235" spans="2:18" x14ac:dyDescent="0.25">
      <c r="B235" s="4">
        <v>2450.6433333333334</v>
      </c>
      <c r="C235" s="4">
        <v>69.540000000000006</v>
      </c>
      <c r="D235" s="5"/>
      <c r="E235" s="4">
        <v>2445.4388888888961</v>
      </c>
      <c r="F235" s="4">
        <v>93.78</v>
      </c>
      <c r="G235" s="5"/>
      <c r="H235" s="4">
        <v>2444.77000000002</v>
      </c>
      <c r="I235" s="4">
        <v>65.5</v>
      </c>
      <c r="J235" s="5"/>
      <c r="K235" s="4">
        <v>2457.8999999999996</v>
      </c>
      <c r="L235" s="4">
        <v>81.86</v>
      </c>
      <c r="M235" s="5"/>
      <c r="N235" s="4">
        <v>2465.5333333333333</v>
      </c>
      <c r="O235" s="4">
        <v>69.5</v>
      </c>
      <c r="P235" s="5"/>
      <c r="Q235" s="4">
        <v>2461.4699999999998</v>
      </c>
      <c r="R235" s="4">
        <v>78.83</v>
      </c>
    </row>
    <row r="236" spans="2:18" x14ac:dyDescent="0.25">
      <c r="B236" s="4">
        <v>2450.7766666666666</v>
      </c>
      <c r="C236" s="4">
        <v>70.89</v>
      </c>
      <c r="D236" s="5"/>
      <c r="E236" s="4">
        <v>2445.5544444444513</v>
      </c>
      <c r="F236" s="4">
        <v>93.6</v>
      </c>
      <c r="G236" s="5"/>
      <c r="H236" s="4">
        <v>2444.9000000000201</v>
      </c>
      <c r="I236" s="4">
        <v>63.27</v>
      </c>
      <c r="J236" s="5"/>
      <c r="K236" s="4">
        <v>2458</v>
      </c>
      <c r="L236" s="4">
        <v>83.44</v>
      </c>
      <c r="M236" s="5"/>
      <c r="N236" s="4">
        <v>2465.666666666667</v>
      </c>
      <c r="O236" s="4">
        <v>68.73</v>
      </c>
      <c r="P236" s="5"/>
      <c r="Q236" s="4">
        <v>2461.603333333333</v>
      </c>
      <c r="R236" s="4">
        <v>79.47</v>
      </c>
    </row>
    <row r="237" spans="2:18" x14ac:dyDescent="0.25">
      <c r="B237" s="4">
        <v>2450.91</v>
      </c>
      <c r="C237" s="4">
        <v>71.83</v>
      </c>
      <c r="D237" s="5"/>
      <c r="E237" s="4">
        <v>2445.6700000000069</v>
      </c>
      <c r="F237" s="4">
        <v>92.89</v>
      </c>
      <c r="G237" s="5"/>
      <c r="H237" s="4">
        <v>2445.0300000000202</v>
      </c>
      <c r="I237" s="4">
        <v>62.58</v>
      </c>
      <c r="J237" s="5"/>
      <c r="K237" s="4">
        <v>2458.1</v>
      </c>
      <c r="L237" s="4">
        <v>86.36</v>
      </c>
      <c r="M237" s="5"/>
      <c r="N237" s="4">
        <v>2465.8000000000002</v>
      </c>
      <c r="O237" s="4">
        <v>68.78</v>
      </c>
      <c r="P237" s="5"/>
      <c r="Q237" s="4">
        <v>2461.7366666666662</v>
      </c>
      <c r="R237" s="4">
        <v>79.56</v>
      </c>
    </row>
    <row r="238" spans="2:18" x14ac:dyDescent="0.25">
      <c r="B238" s="4">
        <v>2451.0433333333335</v>
      </c>
      <c r="C238" s="4">
        <v>72.38</v>
      </c>
      <c r="D238" s="5"/>
      <c r="E238" s="4">
        <v>2445.7855555555625</v>
      </c>
      <c r="F238" s="4">
        <v>92.19</v>
      </c>
      <c r="G238" s="5"/>
      <c r="H238" s="4">
        <v>2445.1600000000199</v>
      </c>
      <c r="I238" s="4">
        <v>62.48</v>
      </c>
      <c r="J238" s="5"/>
      <c r="K238" s="4">
        <v>2458.1999999999998</v>
      </c>
      <c r="L238" s="4">
        <v>88.38</v>
      </c>
      <c r="M238" s="5"/>
      <c r="N238" s="4">
        <v>2465.9333333333334</v>
      </c>
      <c r="O238" s="4">
        <v>69.819999999999993</v>
      </c>
      <c r="P238" s="5"/>
      <c r="Q238" s="4">
        <v>2461.8699999999994</v>
      </c>
      <c r="R238" s="4">
        <v>81.069999999999993</v>
      </c>
    </row>
    <row r="239" spans="2:18" x14ac:dyDescent="0.25">
      <c r="B239" s="4">
        <v>2451.1766666666667</v>
      </c>
      <c r="C239" s="4">
        <v>73.09</v>
      </c>
      <c r="D239" s="5"/>
      <c r="E239" s="4">
        <v>2445.9011111111181</v>
      </c>
      <c r="F239" s="4">
        <v>92.51</v>
      </c>
      <c r="G239" s="5"/>
      <c r="H239" s="4">
        <v>2445.29000000002</v>
      </c>
      <c r="I239" s="4">
        <v>62.42</v>
      </c>
      <c r="J239" s="5"/>
      <c r="K239" s="4">
        <v>2458.3000000000002</v>
      </c>
      <c r="L239" s="4">
        <v>89.7</v>
      </c>
      <c r="M239" s="5"/>
      <c r="N239" s="4">
        <v>2466.0666666666671</v>
      </c>
      <c r="O239" s="4">
        <v>72.010000000000005</v>
      </c>
      <c r="P239" s="5"/>
      <c r="Q239" s="4">
        <v>2462.0033333333331</v>
      </c>
      <c r="R239" s="4">
        <v>82.6</v>
      </c>
    </row>
    <row r="240" spans="2:18" x14ac:dyDescent="0.25">
      <c r="B240" s="4">
        <v>2451.3100000000004</v>
      </c>
      <c r="C240" s="4">
        <v>74.05</v>
      </c>
      <c r="D240" s="5"/>
      <c r="E240" s="4">
        <v>2446.0166666666737</v>
      </c>
      <c r="F240" s="4">
        <v>93.07</v>
      </c>
      <c r="G240" s="5"/>
      <c r="H240" s="4">
        <v>2445.4200000000201</v>
      </c>
      <c r="I240" s="4">
        <v>63.12</v>
      </c>
      <c r="J240" s="5"/>
      <c r="K240" s="4">
        <v>2458.3999999999996</v>
      </c>
      <c r="L240" s="4">
        <v>90.09</v>
      </c>
      <c r="M240" s="5"/>
      <c r="N240" s="4">
        <v>2466.2000000000003</v>
      </c>
      <c r="O240" s="4">
        <v>76</v>
      </c>
      <c r="P240" s="5"/>
      <c r="Q240" s="4">
        <v>2462.1366666666663</v>
      </c>
      <c r="R240" s="4">
        <v>84.38</v>
      </c>
    </row>
    <row r="241" spans="2:18" x14ac:dyDescent="0.25">
      <c r="B241" s="4">
        <v>2451.4433333333336</v>
      </c>
      <c r="C241" s="4">
        <v>75.11</v>
      </c>
      <c r="D241" s="5"/>
      <c r="E241" s="4">
        <v>2446.1322222222288</v>
      </c>
      <c r="F241" s="4">
        <v>93.41</v>
      </c>
      <c r="G241" s="5"/>
      <c r="H241" s="4">
        <v>2445.5500000000202</v>
      </c>
      <c r="I241" s="4">
        <v>64.08</v>
      </c>
      <c r="J241" s="5"/>
      <c r="K241" s="4">
        <v>2458.5</v>
      </c>
      <c r="L241" s="4">
        <v>89.44</v>
      </c>
      <c r="M241" s="5"/>
      <c r="N241" s="4">
        <v>2466.3333333333335</v>
      </c>
      <c r="O241" s="4">
        <v>80.28</v>
      </c>
      <c r="P241" s="5"/>
      <c r="Q241" s="4">
        <v>2462.27</v>
      </c>
      <c r="R241" s="4">
        <v>86.21</v>
      </c>
    </row>
    <row r="242" spans="2:18" x14ac:dyDescent="0.25">
      <c r="B242" s="4">
        <v>2451.5766666666668</v>
      </c>
      <c r="C242" s="4">
        <v>75.12</v>
      </c>
      <c r="D242" s="5"/>
      <c r="E242" s="4">
        <v>2446.2477777777849</v>
      </c>
      <c r="F242" s="4">
        <v>93.88</v>
      </c>
      <c r="G242" s="5"/>
      <c r="H242" s="4">
        <v>2445.6800000000198</v>
      </c>
      <c r="I242" s="4">
        <v>66.010000000000005</v>
      </c>
      <c r="J242" s="5"/>
      <c r="K242" s="4">
        <v>2458.6</v>
      </c>
      <c r="L242" s="4">
        <v>89.28</v>
      </c>
      <c r="M242" s="5"/>
      <c r="N242" s="4">
        <v>2466.4666666666667</v>
      </c>
      <c r="O242" s="4">
        <v>83.24</v>
      </c>
      <c r="P242" s="5"/>
      <c r="Q242" s="4">
        <v>2462.4033333333332</v>
      </c>
      <c r="R242" s="4">
        <v>86.37</v>
      </c>
    </row>
    <row r="243" spans="2:18" x14ac:dyDescent="0.25">
      <c r="B243" s="4">
        <v>2451.71</v>
      </c>
      <c r="C243" s="4">
        <v>75.510000000000005</v>
      </c>
      <c r="D243" s="5"/>
      <c r="E243" s="4">
        <v>2446.3633333333405</v>
      </c>
      <c r="F243" s="4">
        <v>94.48</v>
      </c>
      <c r="G243" s="5"/>
      <c r="H243" s="4">
        <v>2445.81000000002</v>
      </c>
      <c r="I243" s="4">
        <v>67.790000000000006</v>
      </c>
      <c r="J243" s="5"/>
      <c r="K243" s="4">
        <v>2458.6999999999998</v>
      </c>
      <c r="L243" s="4">
        <v>88.39</v>
      </c>
      <c r="M243" s="5"/>
      <c r="N243" s="4">
        <v>2466.6</v>
      </c>
      <c r="O243" s="4">
        <v>83.77</v>
      </c>
      <c r="P243" s="5"/>
      <c r="Q243" s="4">
        <v>2462.5366666666664</v>
      </c>
      <c r="R243" s="4">
        <v>86.89</v>
      </c>
    </row>
    <row r="244" spans="2:18" x14ac:dyDescent="0.25">
      <c r="B244" s="4">
        <v>2451.8433333333332</v>
      </c>
      <c r="C244" s="4">
        <v>75.36</v>
      </c>
      <c r="D244" s="5"/>
      <c r="E244" s="4">
        <v>2446.4788888888957</v>
      </c>
      <c r="F244" s="4">
        <v>95.23</v>
      </c>
      <c r="G244" s="5"/>
      <c r="H244" s="4">
        <v>2445.9400000000301</v>
      </c>
      <c r="I244" s="4">
        <v>70.02</v>
      </c>
      <c r="J244" s="5"/>
      <c r="K244" s="4">
        <v>2458.8000000000002</v>
      </c>
      <c r="L244" s="4">
        <v>87.99</v>
      </c>
      <c r="M244" s="5"/>
      <c r="N244" s="4">
        <v>2466.7333333333336</v>
      </c>
      <c r="O244" s="4">
        <v>82.48</v>
      </c>
      <c r="P244" s="5"/>
      <c r="Q244" s="4">
        <v>2462.6699999999996</v>
      </c>
      <c r="R244" s="4">
        <v>86.81</v>
      </c>
    </row>
    <row r="245" spans="2:18" x14ac:dyDescent="0.25">
      <c r="B245" s="4">
        <v>2451.9766666666669</v>
      </c>
      <c r="C245" s="4">
        <v>74.989999999999995</v>
      </c>
      <c r="D245" s="5"/>
      <c r="E245" s="4">
        <v>2446.5944444444513</v>
      </c>
      <c r="F245" s="4">
        <v>95.9</v>
      </c>
      <c r="G245" s="5"/>
      <c r="H245" s="4">
        <v>2446.0700000000302</v>
      </c>
      <c r="I245" s="4">
        <v>71.31</v>
      </c>
      <c r="J245" s="5"/>
      <c r="K245" s="4">
        <v>2458.8999999999996</v>
      </c>
      <c r="L245" s="4">
        <v>88.71</v>
      </c>
      <c r="M245" s="5"/>
      <c r="N245" s="4">
        <v>2466.8666666666668</v>
      </c>
      <c r="O245" s="4">
        <v>80.790000000000006</v>
      </c>
      <c r="P245" s="5"/>
      <c r="Q245" s="4">
        <v>2462.8033333333328</v>
      </c>
      <c r="R245" s="4">
        <v>85.58</v>
      </c>
    </row>
    <row r="246" spans="2:18" x14ac:dyDescent="0.25">
      <c r="B246" s="4">
        <v>2452.11</v>
      </c>
      <c r="C246" s="4">
        <v>75.42</v>
      </c>
      <c r="D246" s="5"/>
      <c r="E246" s="4">
        <v>2446.7100000000069</v>
      </c>
      <c r="F246" s="4">
        <v>96.02</v>
      </c>
      <c r="G246" s="5"/>
      <c r="H246" s="4">
        <v>2446.2000000000298</v>
      </c>
      <c r="I246" s="4">
        <v>71.099999999999994</v>
      </c>
      <c r="J246" s="5"/>
      <c r="K246" s="4">
        <v>2459</v>
      </c>
      <c r="L246" s="4">
        <v>89.9</v>
      </c>
      <c r="M246" s="5"/>
      <c r="N246" s="4">
        <v>2467.0000000000005</v>
      </c>
      <c r="O246" s="4">
        <v>78.930000000000007</v>
      </c>
      <c r="P246" s="5"/>
      <c r="Q246" s="4">
        <v>2462.9366666666665</v>
      </c>
      <c r="R246" s="4">
        <v>86.52</v>
      </c>
    </row>
    <row r="247" spans="2:18" x14ac:dyDescent="0.25">
      <c r="B247" s="4">
        <v>2452.2433333333333</v>
      </c>
      <c r="C247" s="4">
        <v>76.349999999999994</v>
      </c>
      <c r="D247" s="5"/>
      <c r="E247" s="4">
        <v>2446.8255555555625</v>
      </c>
      <c r="F247" s="4">
        <v>95.66</v>
      </c>
      <c r="G247" s="5"/>
      <c r="H247" s="4">
        <v>2446.3300000000299</v>
      </c>
      <c r="I247" s="4">
        <v>70.55</v>
      </c>
      <c r="J247" s="5"/>
      <c r="K247" s="4">
        <v>2459.1</v>
      </c>
      <c r="L247" s="4">
        <v>91.79</v>
      </c>
      <c r="M247" s="5"/>
      <c r="N247" s="4">
        <v>2467.1333333333337</v>
      </c>
      <c r="O247" s="4">
        <v>79.67</v>
      </c>
      <c r="P247" s="5"/>
      <c r="Q247" s="4">
        <v>2463.0699999999997</v>
      </c>
      <c r="R247" s="4">
        <v>84.79</v>
      </c>
    </row>
    <row r="248" spans="2:18" x14ac:dyDescent="0.25">
      <c r="B248" s="4">
        <v>2452.376666666667</v>
      </c>
      <c r="C248" s="4">
        <v>76.47</v>
      </c>
      <c r="D248" s="5"/>
      <c r="E248" s="4">
        <v>2446.9411111111181</v>
      </c>
      <c r="F248" s="4">
        <v>95.28</v>
      </c>
      <c r="G248" s="5"/>
      <c r="H248" s="4">
        <v>2446.46000000003</v>
      </c>
      <c r="I248" s="4">
        <v>69.31</v>
      </c>
      <c r="J248" s="5"/>
      <c r="K248" s="4">
        <v>2459.1999999999998</v>
      </c>
      <c r="L248" s="4">
        <v>92.63</v>
      </c>
      <c r="M248" s="5"/>
      <c r="N248" s="4">
        <v>2467.2666666666669</v>
      </c>
      <c r="O248" s="4">
        <v>81.42</v>
      </c>
      <c r="P248" s="5"/>
      <c r="Q248" s="4">
        <v>2463.2033333333329</v>
      </c>
      <c r="R248" s="4">
        <v>84.38</v>
      </c>
    </row>
    <row r="249" spans="2:18" x14ac:dyDescent="0.25">
      <c r="B249" s="4">
        <v>2452.5100000000002</v>
      </c>
      <c r="C249" s="4">
        <v>76.180000000000007</v>
      </c>
      <c r="D249" s="5"/>
      <c r="E249" s="4">
        <v>2447.0566666666737</v>
      </c>
      <c r="F249" s="4">
        <v>95.43</v>
      </c>
      <c r="G249" s="5"/>
      <c r="H249" s="4">
        <v>2446.5900000000302</v>
      </c>
      <c r="I249" s="4">
        <v>68.02</v>
      </c>
      <c r="J249" s="5"/>
      <c r="K249" s="4">
        <v>2459.3000000000002</v>
      </c>
      <c r="L249" s="4">
        <v>92.1</v>
      </c>
      <c r="M249" s="5"/>
      <c r="N249" s="4">
        <v>2467.4</v>
      </c>
      <c r="O249" s="4">
        <v>82.88</v>
      </c>
      <c r="P249" s="5"/>
      <c r="Q249" s="4">
        <v>2463.3366666666666</v>
      </c>
      <c r="R249" s="4">
        <v>86.13</v>
      </c>
    </row>
    <row r="250" spans="2:18" x14ac:dyDescent="0.25">
      <c r="B250" s="4">
        <v>2452.6433333333334</v>
      </c>
      <c r="C250" s="4">
        <v>75.680000000000007</v>
      </c>
      <c r="D250" s="5"/>
      <c r="E250" s="4">
        <v>2447.1722222222293</v>
      </c>
      <c r="F250" s="4">
        <v>95.86</v>
      </c>
      <c r="G250" s="5"/>
      <c r="H250" s="4">
        <v>2446.7200000000298</v>
      </c>
      <c r="I250" s="4">
        <v>67.45</v>
      </c>
      <c r="J250" s="5"/>
      <c r="K250" s="4">
        <v>2459.3999999999996</v>
      </c>
      <c r="L250" s="4">
        <v>90.41</v>
      </c>
      <c r="M250" s="5"/>
      <c r="N250" s="4">
        <v>2467.5333333333333</v>
      </c>
      <c r="O250" s="4">
        <v>83.86</v>
      </c>
      <c r="P250" s="5"/>
      <c r="Q250" s="4">
        <v>2463.4699999999998</v>
      </c>
      <c r="R250" s="4">
        <v>87.26</v>
      </c>
    </row>
    <row r="251" spans="2:18" x14ac:dyDescent="0.25">
      <c r="B251" s="4">
        <v>2452.7766666666666</v>
      </c>
      <c r="C251" s="4">
        <v>76.08</v>
      </c>
      <c r="D251" s="5"/>
      <c r="E251" s="4">
        <v>2447.2877777777849</v>
      </c>
      <c r="F251" s="4">
        <v>96.14</v>
      </c>
      <c r="G251" s="5"/>
      <c r="H251" s="4">
        <v>2446.8500000000299</v>
      </c>
      <c r="I251" s="4">
        <v>68.150000000000006</v>
      </c>
      <c r="J251" s="5"/>
      <c r="K251" s="4">
        <v>2459.5</v>
      </c>
      <c r="L251" s="4">
        <v>89.17</v>
      </c>
      <c r="M251" s="5"/>
      <c r="N251" s="4">
        <v>2467.666666666667</v>
      </c>
      <c r="O251" s="4">
        <v>85.2</v>
      </c>
      <c r="P251" s="5"/>
      <c r="Q251" s="4">
        <v>2463.603333333333</v>
      </c>
      <c r="R251" s="4">
        <v>86.69</v>
      </c>
    </row>
    <row r="252" spans="2:18" x14ac:dyDescent="0.25">
      <c r="B252" s="4">
        <v>2452.91</v>
      </c>
      <c r="C252" s="4">
        <v>76.5</v>
      </c>
      <c r="D252" s="5"/>
      <c r="E252" s="4">
        <v>2447.40333333334</v>
      </c>
      <c r="F252" s="4">
        <v>96.02</v>
      </c>
      <c r="G252" s="5"/>
      <c r="H252" s="4">
        <v>2446.98000000003</v>
      </c>
      <c r="I252" s="4">
        <v>70.47</v>
      </c>
      <c r="J252" s="5"/>
      <c r="K252" s="4">
        <v>2459.6</v>
      </c>
      <c r="L252" s="4">
        <v>88.47</v>
      </c>
      <c r="M252" s="5"/>
      <c r="N252" s="4">
        <v>2467.8000000000002</v>
      </c>
      <c r="O252" s="4">
        <v>86.34</v>
      </c>
      <c r="P252" s="5"/>
      <c r="Q252" s="4">
        <v>2463.7366666666662</v>
      </c>
      <c r="R252" s="4">
        <v>88</v>
      </c>
    </row>
    <row r="253" spans="2:18" x14ac:dyDescent="0.25">
      <c r="B253" s="4">
        <v>2453.0433333333335</v>
      </c>
      <c r="C253" s="4">
        <v>77.05</v>
      </c>
      <c r="D253" s="5"/>
      <c r="E253" s="4">
        <v>2447.5188888888956</v>
      </c>
      <c r="F253" s="4">
        <v>96.08</v>
      </c>
      <c r="G253" s="5"/>
      <c r="H253" s="4">
        <v>2447.1100000000301</v>
      </c>
      <c r="I253" s="4">
        <v>73.28</v>
      </c>
      <c r="J253" s="5"/>
      <c r="K253" s="4">
        <v>2459.6999999999998</v>
      </c>
      <c r="L253" s="4">
        <v>89.53</v>
      </c>
      <c r="M253" s="5"/>
      <c r="N253" s="4">
        <v>2467.9333333333334</v>
      </c>
      <c r="O253" s="4">
        <v>86.44</v>
      </c>
      <c r="P253" s="5"/>
      <c r="Q253" s="4">
        <v>2463.8699999999994</v>
      </c>
      <c r="R253" s="4">
        <v>88.12</v>
      </c>
    </row>
    <row r="254" spans="2:18" x14ac:dyDescent="0.25">
      <c r="B254" s="4">
        <v>2453.1766666666667</v>
      </c>
      <c r="C254" s="4">
        <v>77.44</v>
      </c>
      <c r="D254" s="5"/>
      <c r="E254" s="4">
        <v>2447.6344444444517</v>
      </c>
      <c r="F254" s="4">
        <v>96.86</v>
      </c>
      <c r="G254" s="5"/>
      <c r="H254" s="4">
        <v>2447.2400000000298</v>
      </c>
      <c r="I254" s="4">
        <v>75.599999999999994</v>
      </c>
      <c r="J254" s="5"/>
      <c r="K254" s="4">
        <v>2459.8000000000002</v>
      </c>
      <c r="L254" s="4">
        <v>91.12</v>
      </c>
      <c r="M254" s="5"/>
      <c r="N254" s="4">
        <v>2468.0666666666671</v>
      </c>
      <c r="O254" s="4">
        <v>86.31</v>
      </c>
      <c r="P254" s="5"/>
      <c r="Q254" s="4">
        <v>2464.0033333333331</v>
      </c>
      <c r="R254" s="4">
        <v>88.13</v>
      </c>
    </row>
    <row r="255" spans="2:18" x14ac:dyDescent="0.25">
      <c r="B255" s="4">
        <v>2453.3100000000004</v>
      </c>
      <c r="C255" s="4">
        <v>77.319999999999993</v>
      </c>
      <c r="D255" s="5"/>
      <c r="E255" s="4">
        <v>2447.7500000000068</v>
      </c>
      <c r="F255" s="4">
        <v>97.1</v>
      </c>
      <c r="G255" s="5"/>
      <c r="H255" s="4">
        <v>2447.3700000000299</v>
      </c>
      <c r="I255" s="4">
        <v>77.37</v>
      </c>
      <c r="J255" s="5"/>
      <c r="K255" s="4">
        <v>2459.8999999999996</v>
      </c>
      <c r="L255" s="4">
        <v>92.42</v>
      </c>
      <c r="M255" s="5"/>
      <c r="N255" s="4">
        <v>2468.2000000000003</v>
      </c>
      <c r="O255" s="4">
        <v>86.43</v>
      </c>
      <c r="P255" s="5"/>
      <c r="Q255" s="4">
        <v>2464.1366666666663</v>
      </c>
      <c r="R255" s="4">
        <v>88.31</v>
      </c>
    </row>
    <row r="256" spans="2:18" x14ac:dyDescent="0.25">
      <c r="B256" s="4">
        <v>2453.4433333333336</v>
      </c>
      <c r="C256" s="4">
        <v>77.849999999999994</v>
      </c>
      <c r="D256" s="5"/>
      <c r="E256" s="4">
        <v>2447.8655555555624</v>
      </c>
      <c r="F256" s="4">
        <v>97.21</v>
      </c>
      <c r="G256" s="5"/>
      <c r="H256" s="4">
        <v>2447.50000000003</v>
      </c>
      <c r="I256" s="4">
        <v>78.52</v>
      </c>
      <c r="J256" s="5"/>
      <c r="K256" s="4">
        <v>2460</v>
      </c>
      <c r="L256" s="4">
        <v>92.34</v>
      </c>
      <c r="M256" s="5"/>
      <c r="N256" s="4">
        <v>2468.3333333333335</v>
      </c>
      <c r="O256" s="4">
        <v>86.47</v>
      </c>
      <c r="P256" s="5"/>
      <c r="Q256" s="4">
        <v>2464.27</v>
      </c>
      <c r="R256" s="4">
        <v>89.09</v>
      </c>
    </row>
    <row r="257" spans="2:18" x14ac:dyDescent="0.25">
      <c r="B257" s="4">
        <v>2453.5766666666668</v>
      </c>
      <c r="C257" s="4">
        <v>77.709999999999994</v>
      </c>
      <c r="D257" s="5"/>
      <c r="E257" s="4">
        <v>2447.981111111118</v>
      </c>
      <c r="F257" s="4">
        <v>96.49</v>
      </c>
      <c r="G257" s="5"/>
      <c r="H257" s="4">
        <v>2447.6300000000301</v>
      </c>
      <c r="I257" s="4">
        <v>79.41</v>
      </c>
      <c r="J257" s="5"/>
      <c r="K257" s="4">
        <v>2460.1</v>
      </c>
      <c r="L257" s="4">
        <v>92.91</v>
      </c>
      <c r="M257" s="5"/>
      <c r="N257" s="4">
        <v>2468.4666666666667</v>
      </c>
      <c r="O257" s="4">
        <v>87.3</v>
      </c>
      <c r="P257" s="5"/>
      <c r="Q257" s="4">
        <v>2464.4033333333332</v>
      </c>
      <c r="R257" s="4">
        <v>89.24</v>
      </c>
    </row>
    <row r="258" spans="2:18" x14ac:dyDescent="0.25">
      <c r="B258" s="4">
        <v>2453.71</v>
      </c>
      <c r="C258" s="4">
        <v>77.44</v>
      </c>
      <c r="D258" s="5"/>
      <c r="E258" s="4">
        <v>2448.0966666666736</v>
      </c>
      <c r="F258" s="4">
        <v>96.07</v>
      </c>
      <c r="G258" s="5"/>
      <c r="H258" s="4">
        <v>2447.7600000000298</v>
      </c>
      <c r="I258" s="4">
        <v>79.849999999999994</v>
      </c>
      <c r="J258" s="5"/>
      <c r="K258" s="4">
        <v>2460.1999999999998</v>
      </c>
      <c r="L258" s="4">
        <v>93.46</v>
      </c>
      <c r="M258" s="5"/>
      <c r="N258" s="4">
        <v>2468.6</v>
      </c>
      <c r="O258" s="4">
        <v>88.34</v>
      </c>
      <c r="P258" s="5"/>
      <c r="Q258" s="4">
        <v>2464.5366666666664</v>
      </c>
      <c r="R258" s="4">
        <v>89.6</v>
      </c>
    </row>
    <row r="259" spans="2:18" x14ac:dyDescent="0.25">
      <c r="B259" s="4">
        <v>2453.8433333333332</v>
      </c>
      <c r="C259" s="4">
        <v>77.45</v>
      </c>
      <c r="D259" s="5"/>
      <c r="E259" s="4">
        <v>2448.2122222222292</v>
      </c>
      <c r="F259" s="4">
        <v>96.02</v>
      </c>
      <c r="G259" s="5"/>
      <c r="H259" s="4">
        <v>2447.8900000000299</v>
      </c>
      <c r="I259" s="4">
        <v>80</v>
      </c>
      <c r="J259" s="5"/>
      <c r="K259" s="4">
        <v>2460.3000000000002</v>
      </c>
      <c r="L259" s="4">
        <v>93.53</v>
      </c>
      <c r="M259" s="5"/>
      <c r="N259" s="4">
        <v>2468.7333333333336</v>
      </c>
      <c r="O259" s="4">
        <v>88.88</v>
      </c>
      <c r="P259" s="5"/>
      <c r="Q259" s="4">
        <v>2464.6699999999996</v>
      </c>
      <c r="R259" s="4">
        <v>89.11</v>
      </c>
    </row>
    <row r="260" spans="2:18" x14ac:dyDescent="0.25">
      <c r="B260" s="4">
        <v>2453.9766666666669</v>
      </c>
      <c r="C260" s="4">
        <v>77.599999999999994</v>
      </c>
      <c r="D260" s="5"/>
      <c r="E260" s="4">
        <v>2448.3277777777844</v>
      </c>
      <c r="F260" s="4">
        <v>96.21</v>
      </c>
      <c r="G260" s="5"/>
      <c r="H260" s="4">
        <v>2448.02000000003</v>
      </c>
      <c r="I260" s="4">
        <v>80.400000000000006</v>
      </c>
      <c r="J260" s="5"/>
      <c r="K260" s="4">
        <v>2460.3999999999996</v>
      </c>
      <c r="L260" s="4">
        <v>92.68</v>
      </c>
      <c r="M260" s="5"/>
      <c r="N260" s="4">
        <v>2468.8666666666668</v>
      </c>
      <c r="O260" s="4">
        <v>89.53</v>
      </c>
      <c r="P260" s="5"/>
      <c r="Q260" s="4">
        <v>2464.8033333333328</v>
      </c>
      <c r="R260" s="4">
        <v>89.65</v>
      </c>
    </row>
    <row r="261" spans="2:18" x14ac:dyDescent="0.25">
      <c r="B261" s="4">
        <v>2454.11</v>
      </c>
      <c r="C261" s="4">
        <v>78.260000000000005</v>
      </c>
      <c r="D261" s="5"/>
      <c r="E261" s="4">
        <v>2448.44333333334</v>
      </c>
      <c r="F261" s="4">
        <v>96.62</v>
      </c>
      <c r="G261" s="5"/>
      <c r="H261" s="4">
        <v>2448.1500000000301</v>
      </c>
      <c r="I261" s="4">
        <v>81.540000000000006</v>
      </c>
      <c r="J261" s="5"/>
      <c r="K261" s="4">
        <v>2460.5</v>
      </c>
      <c r="L261" s="4">
        <v>93</v>
      </c>
      <c r="M261" s="5"/>
      <c r="N261" s="4">
        <v>2469.0000000000005</v>
      </c>
      <c r="O261" s="4">
        <v>89.74</v>
      </c>
      <c r="P261" s="5"/>
      <c r="Q261" s="4">
        <v>2464.9366666666665</v>
      </c>
      <c r="R261" s="4">
        <v>90.05</v>
      </c>
    </row>
    <row r="262" spans="2:18" x14ac:dyDescent="0.25">
      <c r="B262" s="4">
        <v>2454.2433333333333</v>
      </c>
      <c r="C262" s="4">
        <v>78.14</v>
      </c>
      <c r="D262" s="5"/>
      <c r="E262" s="4">
        <v>2448.558888888896</v>
      </c>
      <c r="F262" s="4">
        <v>97.13</v>
      </c>
      <c r="G262" s="5"/>
      <c r="H262" s="4">
        <v>2448.2800000000302</v>
      </c>
      <c r="I262" s="4">
        <v>84.16</v>
      </c>
      <c r="J262" s="5"/>
      <c r="K262" s="4">
        <v>2460.6</v>
      </c>
      <c r="L262" s="4">
        <v>93</v>
      </c>
      <c r="M262" s="5"/>
      <c r="N262" s="4">
        <v>2469.1333333333337</v>
      </c>
      <c r="O262" s="4">
        <v>89.45</v>
      </c>
      <c r="P262" s="5"/>
      <c r="Q262" s="4">
        <v>2465.0699999999997</v>
      </c>
      <c r="R262" s="4">
        <v>90.05</v>
      </c>
    </row>
    <row r="263" spans="2:18" x14ac:dyDescent="0.25">
      <c r="B263" s="4">
        <v>2454.376666666667</v>
      </c>
      <c r="C263" s="4">
        <v>78.39</v>
      </c>
      <c r="D263" s="5"/>
      <c r="E263" s="4">
        <v>2448.6744444444512</v>
      </c>
      <c r="F263" s="4">
        <v>97.38</v>
      </c>
      <c r="G263" s="5"/>
      <c r="H263" s="4">
        <v>2448.4100000000299</v>
      </c>
      <c r="I263" s="4">
        <v>86.73</v>
      </c>
      <c r="J263" s="5"/>
      <c r="K263" s="4">
        <v>2460.6999999999998</v>
      </c>
      <c r="L263" s="4">
        <v>93.5</v>
      </c>
      <c r="M263" s="5"/>
      <c r="N263" s="4">
        <v>2469.2666666666669</v>
      </c>
      <c r="O263" s="4">
        <v>89.12</v>
      </c>
      <c r="P263" s="5"/>
      <c r="Q263" s="4">
        <v>2465.2033333333329</v>
      </c>
      <c r="R263" s="4">
        <v>90.14</v>
      </c>
    </row>
    <row r="264" spans="2:18" x14ac:dyDescent="0.25">
      <c r="B264" s="4">
        <v>2454.5100000000002</v>
      </c>
      <c r="C264" s="4">
        <v>78.14</v>
      </c>
      <c r="D264" s="5"/>
      <c r="E264" s="4">
        <v>2448.7900000000072</v>
      </c>
      <c r="F264" s="4">
        <v>97.48</v>
      </c>
      <c r="G264" s="5"/>
      <c r="H264" s="4">
        <v>2448.54000000003</v>
      </c>
      <c r="I264" s="4">
        <v>87.97</v>
      </c>
      <c r="J264" s="5"/>
      <c r="K264" s="4">
        <v>2460.8000000000002</v>
      </c>
      <c r="L264" s="4">
        <v>94.42</v>
      </c>
      <c r="M264" s="5"/>
      <c r="N264" s="4">
        <v>2469.4</v>
      </c>
      <c r="O264" s="4">
        <v>88.24</v>
      </c>
      <c r="P264" s="5"/>
      <c r="Q264" s="4">
        <v>2465.3366666666666</v>
      </c>
      <c r="R264" s="4">
        <v>89.46</v>
      </c>
    </row>
    <row r="265" spans="2:18" x14ac:dyDescent="0.25">
      <c r="B265" s="4">
        <v>2454.6433333333334</v>
      </c>
      <c r="C265" s="4">
        <v>78.540000000000006</v>
      </c>
      <c r="D265" s="5"/>
      <c r="E265" s="4">
        <v>2448.9055555555628</v>
      </c>
      <c r="F265" s="4">
        <v>98.01</v>
      </c>
      <c r="G265" s="5"/>
      <c r="H265" s="4">
        <v>2448.6700000000301</v>
      </c>
      <c r="I265" s="4">
        <v>87.74</v>
      </c>
      <c r="J265" s="5"/>
      <c r="K265" s="4">
        <v>2460.8999999999996</v>
      </c>
      <c r="L265" s="4">
        <v>94.61</v>
      </c>
      <c r="M265" s="5"/>
      <c r="N265" s="4">
        <v>2469.5333333333333</v>
      </c>
      <c r="O265" s="4">
        <v>88.67</v>
      </c>
      <c r="P265" s="5"/>
      <c r="Q265" s="4">
        <v>2465.4699999999998</v>
      </c>
      <c r="R265" s="4">
        <v>88.89</v>
      </c>
    </row>
    <row r="266" spans="2:18" x14ac:dyDescent="0.25">
      <c r="B266" s="4">
        <v>2454.7766666666666</v>
      </c>
      <c r="C266" s="4">
        <v>78.53</v>
      </c>
      <c r="D266" s="5"/>
      <c r="E266" s="4">
        <v>2449.021111111118</v>
      </c>
      <c r="F266" s="4">
        <v>98.98</v>
      </c>
      <c r="G266" s="5"/>
      <c r="H266" s="4">
        <v>2448.8000000000302</v>
      </c>
      <c r="I266" s="4">
        <v>87.35</v>
      </c>
      <c r="J266" s="5"/>
      <c r="K266" s="4">
        <v>2461</v>
      </c>
      <c r="L266" s="4">
        <v>94.09</v>
      </c>
      <c r="M266" s="5"/>
      <c r="N266" s="4">
        <v>2469.666666666667</v>
      </c>
      <c r="O266" s="4">
        <v>89.06</v>
      </c>
      <c r="P266" s="5"/>
      <c r="Q266" s="4">
        <v>2465.603333333333</v>
      </c>
      <c r="R266" s="4">
        <v>90.09</v>
      </c>
    </row>
    <row r="267" spans="2:18" x14ac:dyDescent="0.25">
      <c r="B267" s="4">
        <v>2454.91</v>
      </c>
      <c r="C267" s="4">
        <v>78.13</v>
      </c>
      <c r="D267" s="5"/>
      <c r="E267" s="4">
        <v>2449.1366666666736</v>
      </c>
      <c r="F267" s="4">
        <v>99.94</v>
      </c>
      <c r="G267" s="5"/>
      <c r="H267" s="4">
        <v>2448.9300000000298</v>
      </c>
      <c r="I267" s="4">
        <v>87.68</v>
      </c>
      <c r="J267" s="5"/>
      <c r="K267" s="4"/>
      <c r="L267" s="4"/>
      <c r="M267" s="5"/>
      <c r="N267" s="4">
        <v>2469.8000000000002</v>
      </c>
      <c r="O267" s="4">
        <v>88.68</v>
      </c>
      <c r="P267" s="5"/>
      <c r="Q267" s="4">
        <v>2465.7366666666662</v>
      </c>
      <c r="R267" s="4">
        <v>88.4</v>
      </c>
    </row>
    <row r="268" spans="2:18" x14ac:dyDescent="0.25">
      <c r="B268" s="4">
        <v>2455.0433333333335</v>
      </c>
      <c r="C268" s="4">
        <v>78.02</v>
      </c>
      <c r="D268" s="5"/>
      <c r="E268" s="4">
        <v>2449.2522222222292</v>
      </c>
      <c r="F268" s="4">
        <v>99.33</v>
      </c>
      <c r="G268" s="5"/>
      <c r="H268" s="4">
        <v>2449.06000000003</v>
      </c>
      <c r="I268" s="4">
        <v>88.48</v>
      </c>
      <c r="J268" s="5"/>
      <c r="K268" s="4"/>
      <c r="L268" s="4"/>
      <c r="M268" s="5"/>
      <c r="N268" s="4">
        <v>2469.9333333333334</v>
      </c>
      <c r="O268" s="4">
        <v>89.29</v>
      </c>
      <c r="P268" s="5"/>
      <c r="Q268" s="4">
        <v>2465.8699999999994</v>
      </c>
      <c r="R268" s="4">
        <v>88.26</v>
      </c>
    </row>
    <row r="269" spans="2:18" x14ac:dyDescent="0.25">
      <c r="E269" s="4">
        <v>2449.3677777777848</v>
      </c>
      <c r="F269" s="4">
        <v>98.14</v>
      </c>
      <c r="H269" s="4">
        <v>2449.1900000000301</v>
      </c>
      <c r="I269" s="4">
        <v>89.38</v>
      </c>
      <c r="K269" s="4"/>
      <c r="L269" s="4"/>
      <c r="N269" s="4">
        <v>2470.0666666666671</v>
      </c>
      <c r="O269" s="4">
        <v>89.56</v>
      </c>
      <c r="R269" s="5"/>
    </row>
    <row r="270" spans="2:18" x14ac:dyDescent="0.25">
      <c r="F270" s="5"/>
      <c r="H270" s="4">
        <v>2449.3200000000302</v>
      </c>
      <c r="I270" s="4">
        <v>89.86</v>
      </c>
      <c r="K270" s="4"/>
      <c r="L270" s="4"/>
      <c r="R270" s="5"/>
    </row>
    <row r="271" spans="2:18" x14ac:dyDescent="0.25">
      <c r="F271" s="5"/>
      <c r="H271" s="4">
        <v>2449.4500000000298</v>
      </c>
      <c r="I271" s="4">
        <v>89.41</v>
      </c>
      <c r="K271" s="4"/>
      <c r="L271" s="4"/>
      <c r="R271" s="5"/>
    </row>
    <row r="272" spans="2:18" x14ac:dyDescent="0.25">
      <c r="F272" s="5"/>
      <c r="H272" s="4">
        <v>2449.5800000000299</v>
      </c>
      <c r="I272" s="4">
        <v>88.36</v>
      </c>
      <c r="K272" s="4"/>
      <c r="L272" s="4"/>
      <c r="R272" s="5"/>
    </row>
    <row r="273" spans="6:18" x14ac:dyDescent="0.25">
      <c r="F273" s="5"/>
      <c r="H273" s="4">
        <v>2449.71000000003</v>
      </c>
      <c r="I273" s="4">
        <v>86.41</v>
      </c>
      <c r="R273" s="5"/>
    </row>
    <row r="274" spans="6:18" x14ac:dyDescent="0.25">
      <c r="F274" s="5"/>
      <c r="H274" s="4">
        <v>2449.8400000000302</v>
      </c>
      <c r="I274" s="4">
        <v>85.97</v>
      </c>
      <c r="R274" s="5"/>
    </row>
    <row r="275" spans="6:18" x14ac:dyDescent="0.25">
      <c r="F275" s="5"/>
      <c r="H275" s="4">
        <v>2449.9700000000298</v>
      </c>
      <c r="I275" s="4">
        <v>86.78</v>
      </c>
      <c r="R275" s="5"/>
    </row>
    <row r="276" spans="6:18" x14ac:dyDescent="0.25">
      <c r="F276" s="5"/>
      <c r="H276" s="4">
        <v>2450.1000000000299</v>
      </c>
      <c r="I276" s="4">
        <v>87.07</v>
      </c>
      <c r="R276" s="5"/>
    </row>
    <row r="277" spans="6:18" x14ac:dyDescent="0.25">
      <c r="F277" s="5"/>
      <c r="H277" s="4"/>
      <c r="I277" s="4"/>
      <c r="R277" s="5"/>
    </row>
    <row r="278" spans="6:18" x14ac:dyDescent="0.25">
      <c r="F278" s="5"/>
      <c r="H278" s="4"/>
      <c r="I278" s="4"/>
      <c r="R278" s="5"/>
    </row>
    <row r="279" spans="6:18" x14ac:dyDescent="0.25">
      <c r="F279" s="5"/>
      <c r="H279" s="4"/>
      <c r="I279" s="4"/>
      <c r="R279" s="5"/>
    </row>
    <row r="280" spans="6:18" x14ac:dyDescent="0.25">
      <c r="F280" s="5"/>
      <c r="H280" s="4"/>
      <c r="I280" s="4"/>
      <c r="R280" s="5"/>
    </row>
    <row r="281" spans="6:18" x14ac:dyDescent="0.25">
      <c r="F281" s="5"/>
      <c r="H281" s="4"/>
      <c r="I281" s="4"/>
      <c r="R281" s="5"/>
    </row>
    <row r="282" spans="6:18" x14ac:dyDescent="0.25">
      <c r="F282" s="5"/>
      <c r="H282" s="4"/>
      <c r="I282" s="4"/>
      <c r="R282" s="5"/>
    </row>
    <row r="283" spans="6:18" x14ac:dyDescent="0.25">
      <c r="F283" s="5"/>
      <c r="H283" s="4"/>
      <c r="I283" s="4"/>
      <c r="R283" s="5"/>
    </row>
    <row r="284" spans="6:18" x14ac:dyDescent="0.25">
      <c r="F284" s="5"/>
      <c r="H284" s="4"/>
      <c r="I284" s="4"/>
      <c r="R284" s="5"/>
    </row>
    <row r="285" spans="6:18" x14ac:dyDescent="0.25">
      <c r="F285" s="5"/>
      <c r="H285" s="4"/>
      <c r="I285" s="4"/>
      <c r="R285" s="5"/>
    </row>
    <row r="286" spans="6:18" x14ac:dyDescent="0.25">
      <c r="F286" s="5"/>
      <c r="H286" s="4"/>
      <c r="I286" s="4"/>
      <c r="R286" s="5"/>
    </row>
    <row r="287" spans="6:18" x14ac:dyDescent="0.25">
      <c r="F287" s="5"/>
      <c r="H287" s="4"/>
      <c r="I287" s="4"/>
      <c r="R287" s="5"/>
    </row>
    <row r="288" spans="6:18" x14ac:dyDescent="0.25">
      <c r="F288" s="5"/>
      <c r="H288" s="4"/>
      <c r="I288" s="4"/>
      <c r="R288" s="5"/>
    </row>
    <row r="289" spans="6:18" x14ac:dyDescent="0.25">
      <c r="F289" s="5"/>
      <c r="H289" s="4"/>
      <c r="I289" s="4"/>
      <c r="R289" s="5"/>
    </row>
    <row r="290" spans="6:18" x14ac:dyDescent="0.25">
      <c r="F290" s="5"/>
      <c r="H290" s="4"/>
      <c r="I290" s="4"/>
      <c r="R290" s="5"/>
    </row>
    <row r="291" spans="6:18" x14ac:dyDescent="0.25">
      <c r="F291" s="5"/>
      <c r="H291" s="4"/>
      <c r="I291" s="4"/>
      <c r="R291" s="5"/>
    </row>
    <row r="292" spans="6:18" x14ac:dyDescent="0.25">
      <c r="F292" s="5"/>
      <c r="H292" s="4"/>
      <c r="I292" s="4"/>
      <c r="R292" s="5"/>
    </row>
    <row r="293" spans="6:18" x14ac:dyDescent="0.25">
      <c r="F293" s="5"/>
      <c r="H293" s="4"/>
      <c r="I293" s="4"/>
      <c r="R293" s="5"/>
    </row>
    <row r="294" spans="6:18" x14ac:dyDescent="0.25">
      <c r="F294" s="5"/>
      <c r="H294" s="4"/>
      <c r="I294" s="4"/>
      <c r="R294" s="5"/>
    </row>
    <row r="295" spans="6:18" x14ac:dyDescent="0.25">
      <c r="F295" s="5"/>
      <c r="H295" s="4"/>
      <c r="I295" s="4"/>
      <c r="R295" s="5"/>
    </row>
    <row r="296" spans="6:18" x14ac:dyDescent="0.25">
      <c r="F296" s="5"/>
      <c r="H296" s="4"/>
      <c r="I296" s="4"/>
      <c r="R296" s="5"/>
    </row>
    <row r="297" spans="6:18" x14ac:dyDescent="0.25">
      <c r="F297" s="5"/>
      <c r="H297" s="4"/>
      <c r="I297" s="4"/>
      <c r="R297" s="5"/>
    </row>
    <row r="298" spans="6:18" x14ac:dyDescent="0.25">
      <c r="F298" s="5"/>
      <c r="H298" s="4"/>
      <c r="I298" s="4"/>
      <c r="R298" s="5"/>
    </row>
    <row r="299" spans="6:18" x14ac:dyDescent="0.25">
      <c r="F299" s="5"/>
      <c r="H299" s="4"/>
      <c r="I299" s="4"/>
      <c r="R299" s="5"/>
    </row>
    <row r="300" spans="6:18" x14ac:dyDescent="0.25">
      <c r="F300" s="5"/>
      <c r="H300" s="4"/>
      <c r="I300" s="4"/>
      <c r="R300" s="5"/>
    </row>
    <row r="301" spans="6:18" x14ac:dyDescent="0.25">
      <c r="F301" s="5"/>
      <c r="H301" s="4"/>
      <c r="I301" s="4"/>
      <c r="R301" s="5"/>
    </row>
    <row r="302" spans="6:18" x14ac:dyDescent="0.25">
      <c r="F302" s="5"/>
      <c r="H302" s="4"/>
      <c r="I302" s="4"/>
      <c r="R302" s="5"/>
    </row>
    <row r="303" spans="6:18" x14ac:dyDescent="0.25">
      <c r="F303" s="5"/>
      <c r="H303" s="4"/>
      <c r="I303" s="4"/>
      <c r="R303" s="5"/>
    </row>
    <row r="304" spans="6:18" x14ac:dyDescent="0.25">
      <c r="F304" s="5"/>
      <c r="H304" s="4"/>
      <c r="I304" s="4"/>
      <c r="R304" s="5"/>
    </row>
    <row r="305" spans="6:18" x14ac:dyDescent="0.25">
      <c r="F305" s="5"/>
      <c r="H305" s="4"/>
      <c r="I305" s="4"/>
      <c r="R305" s="5"/>
    </row>
    <row r="306" spans="6:18" x14ac:dyDescent="0.25">
      <c r="F306" s="5"/>
      <c r="H306" s="4"/>
      <c r="I306" s="4"/>
      <c r="R306" s="5"/>
    </row>
    <row r="307" spans="6:18" x14ac:dyDescent="0.25">
      <c r="F307" s="5"/>
      <c r="H307" s="4"/>
      <c r="I307" s="4"/>
      <c r="R307" s="5"/>
    </row>
    <row r="308" spans="6:18" x14ac:dyDescent="0.25">
      <c r="F308" s="5"/>
      <c r="H308" s="4"/>
      <c r="I308" s="4"/>
      <c r="R308" s="5"/>
    </row>
    <row r="309" spans="6:18" x14ac:dyDescent="0.25">
      <c r="F309" s="5"/>
      <c r="H309" s="4"/>
      <c r="I309" s="4"/>
      <c r="R309" s="5"/>
    </row>
    <row r="310" spans="6:18" x14ac:dyDescent="0.25">
      <c r="F310" s="5"/>
      <c r="H310" s="4"/>
      <c r="I310" s="4"/>
      <c r="R310" s="5"/>
    </row>
    <row r="311" spans="6:18" x14ac:dyDescent="0.25">
      <c r="F311" s="5"/>
      <c r="H311" s="4"/>
      <c r="I311" s="4"/>
      <c r="R311" s="5"/>
    </row>
    <row r="312" spans="6:18" x14ac:dyDescent="0.25">
      <c r="F312" s="5"/>
      <c r="H312" s="4"/>
      <c r="I312" s="4"/>
      <c r="R312" s="5"/>
    </row>
    <row r="313" spans="6:18" x14ac:dyDescent="0.25">
      <c r="F313" s="5"/>
      <c r="H313" s="4"/>
      <c r="I313" s="4"/>
      <c r="R313" s="5"/>
    </row>
    <row r="314" spans="6:18" x14ac:dyDescent="0.25">
      <c r="F314" s="5"/>
      <c r="H314" s="4"/>
      <c r="I314" s="4"/>
      <c r="R314" s="5"/>
    </row>
    <row r="315" spans="6:18" x14ac:dyDescent="0.25">
      <c r="F315" s="5"/>
      <c r="H315" s="4"/>
      <c r="I315" s="4"/>
      <c r="R315" s="5"/>
    </row>
    <row r="316" spans="6:18" x14ac:dyDescent="0.25">
      <c r="F316" s="5"/>
      <c r="H316" s="4"/>
      <c r="I316" s="4"/>
      <c r="R316" s="5"/>
    </row>
    <row r="317" spans="6:18" x14ac:dyDescent="0.25">
      <c r="F317" s="5"/>
      <c r="H317" s="4"/>
      <c r="I317" s="4"/>
      <c r="R317" s="5"/>
    </row>
    <row r="318" spans="6:18" x14ac:dyDescent="0.25">
      <c r="F318" s="5"/>
      <c r="H318" s="4"/>
      <c r="I318" s="4"/>
      <c r="R318" s="5"/>
    </row>
    <row r="319" spans="6:18" x14ac:dyDescent="0.25">
      <c r="F319" s="5"/>
      <c r="H319" s="4"/>
      <c r="I319" s="4"/>
      <c r="R319" s="5"/>
    </row>
    <row r="320" spans="6:18" x14ac:dyDescent="0.25">
      <c r="F320" s="5"/>
      <c r="H320" s="4"/>
      <c r="I320" s="4"/>
      <c r="R320" s="5"/>
    </row>
    <row r="321" spans="6:18" x14ac:dyDescent="0.25">
      <c r="F321" s="5"/>
      <c r="H321" s="4"/>
      <c r="I321" s="4"/>
      <c r="R321" s="5"/>
    </row>
    <row r="322" spans="6:18" x14ac:dyDescent="0.25">
      <c r="F322" s="5"/>
      <c r="H322" s="4"/>
      <c r="I322" s="4"/>
      <c r="R322" s="5"/>
    </row>
    <row r="323" spans="6:18" x14ac:dyDescent="0.25">
      <c r="F323" s="5"/>
      <c r="H323" s="4"/>
      <c r="I323" s="4"/>
      <c r="R323" s="5"/>
    </row>
    <row r="324" spans="6:18" x14ac:dyDescent="0.25">
      <c r="F324" s="5"/>
      <c r="H324" s="4"/>
      <c r="I324" s="4"/>
      <c r="R324" s="5"/>
    </row>
    <row r="325" spans="6:18" x14ac:dyDescent="0.25">
      <c r="F325" s="5"/>
      <c r="H325" s="4"/>
      <c r="I325" s="4"/>
      <c r="R325" s="5"/>
    </row>
    <row r="326" spans="6:18" x14ac:dyDescent="0.25">
      <c r="F326" s="5"/>
      <c r="H326" s="4"/>
      <c r="I326" s="4"/>
      <c r="R326" s="5"/>
    </row>
    <row r="327" spans="6:18" x14ac:dyDescent="0.25">
      <c r="F327" s="5"/>
      <c r="H327" s="4"/>
      <c r="I327" s="4"/>
      <c r="R327" s="5"/>
    </row>
    <row r="328" spans="6:18" x14ac:dyDescent="0.25">
      <c r="F328" s="5"/>
      <c r="H328" s="4"/>
      <c r="I328" s="4"/>
      <c r="R328" s="5"/>
    </row>
    <row r="329" spans="6:18" x14ac:dyDescent="0.25">
      <c r="F329" s="5"/>
      <c r="H329" s="4"/>
      <c r="I329" s="4"/>
      <c r="R329" s="5"/>
    </row>
    <row r="330" spans="6:18" x14ac:dyDescent="0.25">
      <c r="F330" s="5"/>
      <c r="H330" s="4"/>
      <c r="I330" s="4"/>
      <c r="R330" s="5"/>
    </row>
    <row r="331" spans="6:18" x14ac:dyDescent="0.25">
      <c r="F331" s="5"/>
      <c r="H331" s="4"/>
      <c r="I331" s="4"/>
      <c r="R331" s="5"/>
    </row>
    <row r="332" spans="6:18" x14ac:dyDescent="0.25">
      <c r="F332" s="5"/>
      <c r="H332" s="4"/>
      <c r="I332" s="4"/>
      <c r="R332" s="5"/>
    </row>
    <row r="333" spans="6:18" x14ac:dyDescent="0.25">
      <c r="F333" s="5"/>
      <c r="H333" s="4"/>
      <c r="I333" s="4"/>
      <c r="R333" s="5"/>
    </row>
    <row r="334" spans="6:18" x14ac:dyDescent="0.25">
      <c r="F334" s="5"/>
      <c r="H334" s="4"/>
      <c r="I334" s="4"/>
      <c r="R334" s="5"/>
    </row>
    <row r="335" spans="6:18" x14ac:dyDescent="0.25">
      <c r="F335" s="5"/>
      <c r="H335" s="4"/>
      <c r="I335" s="4"/>
      <c r="R335" s="5"/>
    </row>
    <row r="336" spans="6:18" x14ac:dyDescent="0.25">
      <c r="F336" s="5"/>
      <c r="H336" s="4"/>
      <c r="I336" s="4"/>
      <c r="R336" s="5"/>
    </row>
    <row r="337" spans="6:18" x14ac:dyDescent="0.25">
      <c r="F337" s="5"/>
      <c r="H337" s="4"/>
      <c r="I337" s="4"/>
      <c r="R337" s="5"/>
    </row>
    <row r="338" spans="6:18" x14ac:dyDescent="0.25">
      <c r="F338" s="5"/>
      <c r="H338" s="4"/>
      <c r="I338" s="4"/>
      <c r="R338" s="5"/>
    </row>
    <row r="339" spans="6:18" x14ac:dyDescent="0.25">
      <c r="F339" s="5"/>
      <c r="H339" s="4"/>
      <c r="I339" s="4"/>
      <c r="R339" s="5"/>
    </row>
    <row r="340" spans="6:18" x14ac:dyDescent="0.25">
      <c r="F340" s="5"/>
      <c r="H340" s="4"/>
      <c r="I340" s="4"/>
      <c r="R340" s="5"/>
    </row>
    <row r="341" spans="6:18" x14ac:dyDescent="0.25">
      <c r="F341" s="5"/>
      <c r="H341" s="4"/>
      <c r="I341" s="4"/>
      <c r="R341" s="5"/>
    </row>
    <row r="342" spans="6:18" x14ac:dyDescent="0.25">
      <c r="F342" s="5"/>
      <c r="H342" s="4"/>
      <c r="I342" s="4"/>
      <c r="R342" s="5"/>
    </row>
    <row r="343" spans="6:18" x14ac:dyDescent="0.25">
      <c r="F343" s="5"/>
      <c r="H343" s="4"/>
      <c r="I343" s="4"/>
      <c r="R343" s="5"/>
    </row>
    <row r="344" spans="6:18" x14ac:dyDescent="0.25">
      <c r="F344" s="5"/>
      <c r="H344" s="4"/>
      <c r="I344" s="4"/>
      <c r="R344" s="5"/>
    </row>
    <row r="345" spans="6:18" x14ac:dyDescent="0.25">
      <c r="F345" s="5"/>
      <c r="H345" s="4"/>
      <c r="I345" s="4"/>
      <c r="R345" s="5"/>
    </row>
    <row r="346" spans="6:18" x14ac:dyDescent="0.25">
      <c r="F346" s="5"/>
      <c r="H346" s="4"/>
      <c r="I346" s="4"/>
      <c r="R346" s="5"/>
    </row>
    <row r="347" spans="6:18" x14ac:dyDescent="0.25">
      <c r="F347" s="5"/>
      <c r="H347" s="4"/>
      <c r="I347" s="4"/>
      <c r="R347" s="5"/>
    </row>
    <row r="348" spans="6:18" x14ac:dyDescent="0.25">
      <c r="F348" s="5"/>
      <c r="H348" s="4"/>
      <c r="I348" s="4"/>
      <c r="R348" s="5"/>
    </row>
    <row r="349" spans="6:18" x14ac:dyDescent="0.25">
      <c r="F349" s="5"/>
      <c r="H349" s="4"/>
      <c r="I349" s="4"/>
      <c r="R349" s="5"/>
    </row>
    <row r="350" spans="6:18" x14ac:dyDescent="0.25">
      <c r="F350" s="5"/>
      <c r="H350" s="4"/>
      <c r="I350" s="4"/>
      <c r="R350" s="5"/>
    </row>
    <row r="351" spans="6:18" x14ac:dyDescent="0.25">
      <c r="F351" s="5"/>
      <c r="H351" s="4"/>
      <c r="I351" s="4"/>
      <c r="R351" s="5"/>
    </row>
    <row r="352" spans="6:18" x14ac:dyDescent="0.25">
      <c r="F352" s="5"/>
      <c r="H352" s="4"/>
      <c r="I352" s="4"/>
      <c r="R352" s="5"/>
    </row>
    <row r="353" spans="6:18" x14ac:dyDescent="0.25">
      <c r="F353" s="5"/>
      <c r="H353" s="4"/>
      <c r="I353" s="4"/>
      <c r="R353" s="5"/>
    </row>
    <row r="354" spans="6:18" x14ac:dyDescent="0.25">
      <c r="F354" s="5"/>
      <c r="H354" s="4"/>
      <c r="I354" s="4"/>
      <c r="R354" s="5"/>
    </row>
    <row r="355" spans="6:18" x14ac:dyDescent="0.25">
      <c r="F355" s="5"/>
      <c r="H355" s="4"/>
      <c r="I355" s="4"/>
      <c r="R355" s="5"/>
    </row>
    <row r="356" spans="6:18" x14ac:dyDescent="0.25">
      <c r="F356" s="5"/>
      <c r="H356" s="4"/>
      <c r="I356" s="4"/>
      <c r="R356" s="5"/>
    </row>
    <row r="357" spans="6:18" x14ac:dyDescent="0.25">
      <c r="F357" s="5"/>
      <c r="H357" s="4"/>
      <c r="I357" s="4"/>
      <c r="R357" s="5"/>
    </row>
    <row r="358" spans="6:18" x14ac:dyDescent="0.25">
      <c r="F358" s="5"/>
      <c r="H358" s="4"/>
      <c r="I358" s="4"/>
      <c r="R358" s="5"/>
    </row>
    <row r="359" spans="6:18" x14ac:dyDescent="0.25">
      <c r="F359" s="5"/>
      <c r="H359" s="4"/>
      <c r="I359" s="4"/>
      <c r="R359" s="5"/>
    </row>
    <row r="360" spans="6:18" x14ac:dyDescent="0.25">
      <c r="F360" s="5"/>
      <c r="H360" s="4"/>
      <c r="I360" s="4"/>
      <c r="R360" s="5"/>
    </row>
    <row r="361" spans="6:18" x14ac:dyDescent="0.25">
      <c r="F361" s="5"/>
      <c r="H361" s="4"/>
      <c r="I361" s="4"/>
      <c r="R361" s="5"/>
    </row>
    <row r="362" spans="6:18" x14ac:dyDescent="0.25">
      <c r="F362" s="5"/>
      <c r="H362" s="4"/>
      <c r="I362" s="4"/>
      <c r="R362" s="5"/>
    </row>
    <row r="363" spans="6:18" x14ac:dyDescent="0.25">
      <c r="F363" s="5"/>
      <c r="H363" s="4"/>
      <c r="I363" s="4"/>
      <c r="R363" s="5"/>
    </row>
    <row r="364" spans="6:18" x14ac:dyDescent="0.25">
      <c r="F364" s="5"/>
      <c r="H364" s="4"/>
      <c r="I364" s="4"/>
      <c r="R364" s="5"/>
    </row>
    <row r="365" spans="6:18" x14ac:dyDescent="0.25">
      <c r="F365" s="5"/>
      <c r="H365" s="4"/>
      <c r="I365" s="4"/>
      <c r="R365" s="5"/>
    </row>
    <row r="366" spans="6:18" x14ac:dyDescent="0.25">
      <c r="F366" s="5"/>
      <c r="H366" s="4"/>
      <c r="I366" s="4"/>
      <c r="R366" s="5"/>
    </row>
    <row r="367" spans="6:18" x14ac:dyDescent="0.25">
      <c r="F367" s="5"/>
      <c r="H367" s="4"/>
      <c r="I367" s="4"/>
      <c r="R367" s="5"/>
    </row>
    <row r="368" spans="6:18" x14ac:dyDescent="0.25">
      <c r="F368" s="5"/>
      <c r="H368" s="4"/>
      <c r="I368" s="4"/>
      <c r="R368" s="5"/>
    </row>
    <row r="369" spans="6:18" x14ac:dyDescent="0.25">
      <c r="F369" s="5"/>
      <c r="H369" s="4"/>
      <c r="I369" s="4"/>
      <c r="R369" s="5"/>
    </row>
    <row r="370" spans="6:18" x14ac:dyDescent="0.25">
      <c r="F370" s="5"/>
      <c r="H370" s="4"/>
      <c r="I370" s="4"/>
      <c r="R370" s="5"/>
    </row>
    <row r="371" spans="6:18" x14ac:dyDescent="0.25">
      <c r="F371" s="5"/>
      <c r="H371" s="4"/>
      <c r="I371" s="4"/>
      <c r="R371" s="5"/>
    </row>
    <row r="372" spans="6:18" x14ac:dyDescent="0.25">
      <c r="F372" s="5"/>
      <c r="H372" s="4"/>
      <c r="I372" s="4"/>
      <c r="R372" s="5"/>
    </row>
    <row r="373" spans="6:18" x14ac:dyDescent="0.25">
      <c r="F373" s="5"/>
      <c r="H373" s="4"/>
      <c r="I373" s="4"/>
      <c r="R373" s="5"/>
    </row>
    <row r="374" spans="6:18" x14ac:dyDescent="0.25">
      <c r="F374" s="5"/>
      <c r="H374" s="4"/>
      <c r="I374" s="4"/>
      <c r="R374" s="5"/>
    </row>
    <row r="375" spans="6:18" x14ac:dyDescent="0.25">
      <c r="F375" s="5"/>
      <c r="H375" s="4"/>
      <c r="I375" s="4"/>
      <c r="R375" s="5"/>
    </row>
    <row r="376" spans="6:18" x14ac:dyDescent="0.25">
      <c r="F376" s="5"/>
      <c r="H376" s="4"/>
      <c r="I376" s="4"/>
      <c r="R376" s="5"/>
    </row>
    <row r="377" spans="6:18" x14ac:dyDescent="0.25">
      <c r="F377" s="5"/>
      <c r="H377" s="4"/>
      <c r="I377" s="4"/>
      <c r="R377" s="5"/>
    </row>
    <row r="378" spans="6:18" x14ac:dyDescent="0.25">
      <c r="F378" s="5"/>
      <c r="H378" s="4"/>
      <c r="I378" s="4"/>
      <c r="R378" s="5"/>
    </row>
    <row r="379" spans="6:18" x14ac:dyDescent="0.25">
      <c r="F379" s="5"/>
      <c r="H379" s="4"/>
      <c r="I379" s="4"/>
      <c r="R379" s="5"/>
    </row>
    <row r="380" spans="6:18" x14ac:dyDescent="0.25">
      <c r="F380" s="5"/>
      <c r="H380" s="4"/>
      <c r="I380" s="4"/>
      <c r="R380" s="5"/>
    </row>
    <row r="381" spans="6:18" x14ac:dyDescent="0.25">
      <c r="F381" s="5"/>
      <c r="H381" s="4"/>
      <c r="I381" s="4"/>
      <c r="R381" s="5"/>
    </row>
    <row r="382" spans="6:18" x14ac:dyDescent="0.25">
      <c r="F382" s="5"/>
      <c r="H382" s="4"/>
      <c r="I382" s="4"/>
      <c r="R382" s="5"/>
    </row>
    <row r="383" spans="6:18" x14ac:dyDescent="0.25">
      <c r="F383" s="5"/>
      <c r="H383" s="4"/>
      <c r="I383" s="4"/>
      <c r="R383" s="5"/>
    </row>
    <row r="384" spans="6:18" x14ac:dyDescent="0.25">
      <c r="F384" s="5"/>
      <c r="H384" s="4"/>
      <c r="I384" s="4"/>
      <c r="R384" s="5"/>
    </row>
    <row r="385" spans="6:18" x14ac:dyDescent="0.25">
      <c r="F385" s="5"/>
      <c r="H385" s="4"/>
      <c r="I385" s="4"/>
      <c r="R385" s="5"/>
    </row>
    <row r="386" spans="6:18" x14ac:dyDescent="0.25">
      <c r="F386" s="5"/>
      <c r="H386" s="4"/>
      <c r="I386" s="4"/>
      <c r="R386" s="5"/>
    </row>
    <row r="387" spans="6:18" x14ac:dyDescent="0.25">
      <c r="F387" s="5"/>
      <c r="H387" s="4"/>
      <c r="I387" s="4"/>
      <c r="R387" s="5"/>
    </row>
    <row r="388" spans="6:18" x14ac:dyDescent="0.25">
      <c r="F388" s="5"/>
      <c r="H388" s="4"/>
      <c r="I388" s="4"/>
      <c r="R388" s="5"/>
    </row>
    <row r="389" spans="6:18" x14ac:dyDescent="0.25">
      <c r="F389" s="5"/>
      <c r="H389" s="4"/>
      <c r="I389" s="4"/>
      <c r="R389" s="5"/>
    </row>
    <row r="390" spans="6:18" x14ac:dyDescent="0.25">
      <c r="F390" s="5"/>
      <c r="H390" s="4"/>
      <c r="I390" s="4"/>
      <c r="R390" s="5"/>
    </row>
    <row r="391" spans="6:18" x14ac:dyDescent="0.25">
      <c r="F391" s="5"/>
      <c r="H391" s="4"/>
      <c r="I391" s="4"/>
      <c r="R391" s="5"/>
    </row>
    <row r="392" spans="6:18" x14ac:dyDescent="0.25">
      <c r="F392" s="5"/>
      <c r="H392" s="4"/>
      <c r="I392" s="4"/>
      <c r="R392" s="5"/>
    </row>
    <row r="393" spans="6:18" x14ac:dyDescent="0.25">
      <c r="F393" s="5"/>
      <c r="H393" s="4"/>
      <c r="I393" s="4"/>
      <c r="R393" s="5"/>
    </row>
    <row r="394" spans="6:18" x14ac:dyDescent="0.25">
      <c r="F394" s="5"/>
      <c r="H394" s="4"/>
      <c r="I394" s="4"/>
      <c r="R394" s="5"/>
    </row>
    <row r="395" spans="6:18" x14ac:dyDescent="0.25">
      <c r="F395" s="5"/>
      <c r="H395" s="4"/>
      <c r="I395" s="4"/>
      <c r="R395" s="5"/>
    </row>
    <row r="396" spans="6:18" x14ac:dyDescent="0.25">
      <c r="F396" s="5"/>
      <c r="H396" s="4"/>
      <c r="I396" s="4"/>
      <c r="R396" s="5"/>
    </row>
    <row r="397" spans="6:18" x14ac:dyDescent="0.25">
      <c r="F397" s="5"/>
      <c r="H397" s="4"/>
      <c r="I397" s="4"/>
      <c r="R397" s="5"/>
    </row>
    <row r="398" spans="6:18" x14ac:dyDescent="0.25">
      <c r="F398" s="5"/>
      <c r="H398" s="4"/>
      <c r="I398" s="4"/>
      <c r="R398" s="5"/>
    </row>
    <row r="399" spans="6:18" x14ac:dyDescent="0.25">
      <c r="F399" s="5"/>
      <c r="H399" s="4"/>
      <c r="I399" s="4"/>
      <c r="R399" s="5"/>
    </row>
    <row r="400" spans="6:18" x14ac:dyDescent="0.25">
      <c r="F400" s="5"/>
      <c r="H400" s="4"/>
      <c r="I400" s="4"/>
      <c r="R400" s="5"/>
    </row>
    <row r="401" spans="6:18" x14ac:dyDescent="0.25">
      <c r="F401" s="5"/>
      <c r="H401" s="4"/>
      <c r="I401" s="4"/>
      <c r="R401" s="5"/>
    </row>
    <row r="402" spans="6:18" x14ac:dyDescent="0.25">
      <c r="F402" s="5"/>
      <c r="H402" s="4"/>
      <c r="I402" s="4"/>
      <c r="R402" s="5"/>
    </row>
    <row r="403" spans="6:18" x14ac:dyDescent="0.25">
      <c r="F403" s="5"/>
      <c r="H403" s="4"/>
      <c r="I403" s="4"/>
      <c r="R403" s="5"/>
    </row>
    <row r="404" spans="6:18" x14ac:dyDescent="0.25">
      <c r="F404" s="5"/>
      <c r="H404" s="4"/>
      <c r="I404" s="4"/>
      <c r="R404" s="5"/>
    </row>
    <row r="405" spans="6:18" x14ac:dyDescent="0.25">
      <c r="F405" s="5"/>
      <c r="H405" s="4"/>
      <c r="I405" s="4"/>
      <c r="R405" s="5"/>
    </row>
    <row r="406" spans="6:18" x14ac:dyDescent="0.25">
      <c r="F406" s="5"/>
      <c r="H406" s="4"/>
      <c r="I406" s="4"/>
      <c r="R406" s="5"/>
    </row>
    <row r="407" spans="6:18" x14ac:dyDescent="0.25">
      <c r="F407" s="5"/>
      <c r="H407" s="4"/>
      <c r="I407" s="4"/>
      <c r="R407" s="5"/>
    </row>
    <row r="408" spans="6:18" x14ac:dyDescent="0.25">
      <c r="F408" s="5"/>
      <c r="H408" s="4"/>
      <c r="I408" s="4"/>
      <c r="R408" s="5"/>
    </row>
    <row r="409" spans="6:18" x14ac:dyDescent="0.25">
      <c r="F409" s="5"/>
      <c r="H409" s="4"/>
      <c r="I409" s="4"/>
      <c r="R409" s="5"/>
    </row>
    <row r="410" spans="6:18" x14ac:dyDescent="0.25">
      <c r="F410" s="5"/>
      <c r="H410" s="4"/>
      <c r="I410" s="4"/>
      <c r="R410" s="5"/>
    </row>
    <row r="411" spans="6:18" x14ac:dyDescent="0.25">
      <c r="F411" s="5"/>
      <c r="H411" s="4"/>
      <c r="I411" s="4"/>
      <c r="R411" s="5"/>
    </row>
    <row r="412" spans="6:18" x14ac:dyDescent="0.25">
      <c r="F412" s="5"/>
      <c r="H412" s="4"/>
      <c r="I412" s="4"/>
      <c r="R412" s="5"/>
    </row>
    <row r="413" spans="6:18" x14ac:dyDescent="0.25">
      <c r="F413" s="5"/>
      <c r="H413" s="4"/>
      <c r="I413" s="4"/>
      <c r="R413" s="5"/>
    </row>
    <row r="414" spans="6:18" x14ac:dyDescent="0.25">
      <c r="F414" s="5"/>
      <c r="H414" s="4"/>
      <c r="I414" s="4"/>
      <c r="R414" s="5"/>
    </row>
    <row r="415" spans="6:18" x14ac:dyDescent="0.25">
      <c r="F415" s="5"/>
      <c r="H415" s="4"/>
      <c r="I415" s="4"/>
      <c r="R415" s="5"/>
    </row>
    <row r="416" spans="6:18" x14ac:dyDescent="0.25">
      <c r="F416" s="5"/>
      <c r="H416" s="4"/>
      <c r="I416" s="4"/>
      <c r="R416" s="5"/>
    </row>
    <row r="417" spans="6:18" x14ac:dyDescent="0.25">
      <c r="F417" s="5"/>
      <c r="H417" s="4"/>
      <c r="I417" s="4"/>
      <c r="R417" s="5"/>
    </row>
    <row r="418" spans="6:18" x14ac:dyDescent="0.25">
      <c r="F418" s="5"/>
      <c r="H418" s="4"/>
      <c r="I418" s="4"/>
      <c r="R418" s="5"/>
    </row>
    <row r="419" spans="6:18" x14ac:dyDescent="0.25">
      <c r="F419" s="5"/>
      <c r="H419" s="4"/>
      <c r="I419" s="4"/>
      <c r="R419" s="5"/>
    </row>
    <row r="420" spans="6:18" x14ac:dyDescent="0.25">
      <c r="F420" s="5"/>
      <c r="H420" s="4"/>
      <c r="I420" s="4"/>
      <c r="R420" s="5"/>
    </row>
    <row r="421" spans="6:18" x14ac:dyDescent="0.25">
      <c r="F421" s="5"/>
      <c r="H421" s="4"/>
      <c r="I421" s="4"/>
      <c r="R421" s="5"/>
    </row>
    <row r="422" spans="6:18" x14ac:dyDescent="0.25">
      <c r="F422" s="5"/>
      <c r="H422" s="4"/>
      <c r="I422" s="4"/>
      <c r="R422" s="5"/>
    </row>
    <row r="423" spans="6:18" x14ac:dyDescent="0.25">
      <c r="F423" s="5"/>
      <c r="H423" s="4"/>
      <c r="I423" s="4"/>
      <c r="R423" s="5"/>
    </row>
    <row r="424" spans="6:18" x14ac:dyDescent="0.25">
      <c r="F424" s="5"/>
      <c r="H424" s="4"/>
      <c r="I424" s="4"/>
      <c r="R424" s="5"/>
    </row>
    <row r="425" spans="6:18" x14ac:dyDescent="0.25">
      <c r="F425" s="5"/>
      <c r="H425" s="4"/>
      <c r="I425" s="4"/>
      <c r="R425" s="5"/>
    </row>
    <row r="426" spans="6:18" x14ac:dyDescent="0.25">
      <c r="F426" s="5"/>
      <c r="H426" s="4"/>
      <c r="I426" s="4"/>
      <c r="R426" s="5"/>
    </row>
    <row r="427" spans="6:18" x14ac:dyDescent="0.25">
      <c r="F427" s="5"/>
      <c r="H427" s="4"/>
      <c r="I427" s="4"/>
      <c r="R427" s="5"/>
    </row>
    <row r="428" spans="6:18" x14ac:dyDescent="0.25">
      <c r="F428" s="5"/>
      <c r="H428" s="4"/>
      <c r="I428" s="4"/>
      <c r="R428" s="5"/>
    </row>
    <row r="429" spans="6:18" x14ac:dyDescent="0.25">
      <c r="F429" s="5"/>
      <c r="H429" s="4"/>
      <c r="I429" s="4"/>
      <c r="R429" s="5"/>
    </row>
    <row r="430" spans="6:18" x14ac:dyDescent="0.25">
      <c r="F430" s="5"/>
      <c r="H430" s="4"/>
      <c r="I430" s="4"/>
      <c r="R430" s="5"/>
    </row>
    <row r="431" spans="6:18" x14ac:dyDescent="0.25">
      <c r="F431" s="5"/>
      <c r="H431" s="4"/>
      <c r="I431" s="4"/>
      <c r="R431" s="5"/>
    </row>
    <row r="432" spans="6:18" x14ac:dyDescent="0.25">
      <c r="F432" s="5"/>
      <c r="H432" s="4"/>
      <c r="I432" s="4"/>
      <c r="R432" s="5"/>
    </row>
    <row r="433" spans="6:18" x14ac:dyDescent="0.25">
      <c r="F433" s="5"/>
      <c r="H433" s="4"/>
      <c r="I433" s="4"/>
      <c r="R433" s="5"/>
    </row>
    <row r="434" spans="6:18" x14ac:dyDescent="0.25">
      <c r="F434" s="5"/>
      <c r="H434" s="4"/>
      <c r="I434" s="4"/>
      <c r="R434" s="5"/>
    </row>
    <row r="435" spans="6:18" x14ac:dyDescent="0.25">
      <c r="F435" s="5"/>
      <c r="H435" s="4"/>
      <c r="I435" s="4"/>
      <c r="R435" s="5"/>
    </row>
    <row r="436" spans="6:18" x14ac:dyDescent="0.25">
      <c r="F436" s="5"/>
      <c r="H436" s="4"/>
      <c r="I436" s="4"/>
      <c r="R436" s="5"/>
    </row>
    <row r="437" spans="6:18" x14ac:dyDescent="0.25">
      <c r="F437" s="5"/>
      <c r="H437" s="4"/>
      <c r="I437" s="4"/>
      <c r="R437" s="5"/>
    </row>
    <row r="438" spans="6:18" x14ac:dyDescent="0.25">
      <c r="F438" s="5"/>
      <c r="H438" s="4"/>
      <c r="I438" s="4"/>
      <c r="R438" s="5"/>
    </row>
    <row r="439" spans="6:18" x14ac:dyDescent="0.25">
      <c r="F439" s="5"/>
      <c r="H439" s="4"/>
      <c r="I439" s="4"/>
      <c r="R439" s="5"/>
    </row>
    <row r="440" spans="6:18" x14ac:dyDescent="0.25">
      <c r="F440" s="5"/>
      <c r="H440" s="4"/>
      <c r="I440" s="4"/>
      <c r="R440" s="5"/>
    </row>
    <row r="441" spans="6:18" x14ac:dyDescent="0.25">
      <c r="F441" s="5"/>
      <c r="H441" s="4"/>
      <c r="I441" s="4"/>
      <c r="R441" s="5"/>
    </row>
    <row r="442" spans="6:18" x14ac:dyDescent="0.25">
      <c r="F442" s="5"/>
      <c r="H442" s="4"/>
      <c r="I442" s="4"/>
      <c r="R442" s="5"/>
    </row>
    <row r="443" spans="6:18" x14ac:dyDescent="0.25">
      <c r="F443" s="5"/>
      <c r="H443" s="4"/>
      <c r="I443" s="4"/>
      <c r="R443" s="5"/>
    </row>
    <row r="444" spans="6:18" x14ac:dyDescent="0.25">
      <c r="F444" s="5"/>
      <c r="H444" s="4"/>
      <c r="I444" s="4"/>
      <c r="R444" s="5"/>
    </row>
    <row r="445" spans="6:18" x14ac:dyDescent="0.25">
      <c r="F445" s="5"/>
      <c r="H445" s="4"/>
      <c r="I445" s="4"/>
      <c r="R445" s="5"/>
    </row>
    <row r="446" spans="6:18" x14ac:dyDescent="0.25">
      <c r="F446" s="5"/>
      <c r="H446" s="4"/>
      <c r="I446" s="4"/>
      <c r="R446" s="5"/>
    </row>
    <row r="447" spans="6:18" x14ac:dyDescent="0.25">
      <c r="F447" s="5"/>
      <c r="H447" s="4"/>
      <c r="I447" s="4"/>
      <c r="R447" s="5"/>
    </row>
    <row r="448" spans="6:18" x14ac:dyDescent="0.25">
      <c r="F448" s="5"/>
      <c r="H448" s="4"/>
      <c r="I448" s="4"/>
      <c r="R448" s="5"/>
    </row>
    <row r="449" spans="5:18" x14ac:dyDescent="0.25">
      <c r="F449" s="5"/>
      <c r="H449" s="4"/>
      <c r="I449" s="4"/>
      <c r="R449" s="5"/>
    </row>
    <row r="450" spans="5:18" x14ac:dyDescent="0.25">
      <c r="F450" s="5"/>
      <c r="H450" s="4"/>
      <c r="I450" s="4"/>
      <c r="R450" s="5"/>
    </row>
    <row r="451" spans="5:18" x14ac:dyDescent="0.25">
      <c r="E451" s="4"/>
      <c r="F451" s="4"/>
      <c r="H451" s="4"/>
      <c r="I451" s="4"/>
      <c r="R451" s="5"/>
    </row>
    <row r="452" spans="5:18" x14ac:dyDescent="0.25">
      <c r="E452" s="4"/>
      <c r="F452" s="4"/>
      <c r="H452" s="4"/>
      <c r="I452" s="4"/>
      <c r="R452" s="5"/>
    </row>
    <row r="453" spans="5:18" x14ac:dyDescent="0.25">
      <c r="E453" s="4"/>
      <c r="F453" s="4"/>
      <c r="H453" s="4"/>
      <c r="I453" s="4"/>
      <c r="R453" s="5"/>
    </row>
    <row r="454" spans="5:18" x14ac:dyDescent="0.25">
      <c r="E454" s="4"/>
      <c r="F454" s="4"/>
      <c r="H454" s="4"/>
      <c r="I454" s="4"/>
      <c r="R454" s="5"/>
    </row>
    <row r="455" spans="5:18" x14ac:dyDescent="0.25">
      <c r="E455" s="4"/>
      <c r="F455" s="4"/>
      <c r="H455" s="4"/>
      <c r="I455" s="4"/>
      <c r="R455" s="5"/>
    </row>
    <row r="456" spans="5:18" x14ac:dyDescent="0.25">
      <c r="E456" s="4"/>
      <c r="F456" s="4"/>
      <c r="H456" s="4"/>
      <c r="I456" s="4"/>
      <c r="R456" s="5"/>
    </row>
    <row r="457" spans="5:18" x14ac:dyDescent="0.25">
      <c r="E457" s="4"/>
      <c r="F457" s="4"/>
      <c r="H457" s="4"/>
      <c r="I457" s="4"/>
      <c r="R457" s="5"/>
    </row>
    <row r="458" spans="5:18" x14ac:dyDescent="0.25">
      <c r="E458" s="4"/>
      <c r="F458" s="4"/>
      <c r="H458" s="4"/>
      <c r="I458" s="4"/>
      <c r="R458" s="5"/>
    </row>
    <row r="459" spans="5:18" x14ac:dyDescent="0.25">
      <c r="E459" s="4"/>
      <c r="F459" s="4"/>
      <c r="H459" s="4"/>
      <c r="I459" s="4"/>
      <c r="R459" s="5"/>
    </row>
    <row r="460" spans="5:18" x14ac:dyDescent="0.25">
      <c r="E460" s="4"/>
      <c r="F460" s="4"/>
      <c r="H460" s="4"/>
      <c r="I460" s="4"/>
      <c r="R460" s="5"/>
    </row>
    <row r="461" spans="5:18" x14ac:dyDescent="0.25">
      <c r="E461" s="4"/>
      <c r="F461" s="4"/>
      <c r="H461" s="4"/>
      <c r="I461" s="4"/>
      <c r="R461" s="5"/>
    </row>
    <row r="462" spans="5:18" x14ac:dyDescent="0.25">
      <c r="E462" s="4"/>
      <c r="F462" s="4"/>
      <c r="H462" s="4"/>
      <c r="I462" s="4"/>
      <c r="R462" s="5"/>
    </row>
    <row r="463" spans="5:18" x14ac:dyDescent="0.25">
      <c r="E463" s="4"/>
      <c r="F463" s="4"/>
      <c r="H463" s="4"/>
      <c r="I463" s="4"/>
      <c r="R463" s="5"/>
    </row>
    <row r="464" spans="5:18" x14ac:dyDescent="0.25">
      <c r="E464" s="4"/>
      <c r="F464" s="4"/>
      <c r="H464" s="4"/>
      <c r="I464" s="4"/>
      <c r="R464" s="5"/>
    </row>
    <row r="465" spans="5:18" x14ac:dyDescent="0.25">
      <c r="E465" s="4"/>
      <c r="F465" s="4"/>
      <c r="H465" s="4"/>
      <c r="I465" s="4"/>
      <c r="R465" s="5"/>
    </row>
    <row r="466" spans="5:18" x14ac:dyDescent="0.25">
      <c r="E466" s="4"/>
      <c r="F466" s="4"/>
      <c r="H466" s="4"/>
      <c r="I466" s="4"/>
      <c r="R466" s="5"/>
    </row>
    <row r="467" spans="5:18" x14ac:dyDescent="0.25">
      <c r="E467" s="4"/>
      <c r="F467" s="4"/>
      <c r="H467" s="4"/>
      <c r="I467" s="4"/>
      <c r="R467" s="5"/>
    </row>
    <row r="468" spans="5:18" x14ac:dyDescent="0.25">
      <c r="E468" s="4"/>
      <c r="F468" s="4"/>
      <c r="H468" s="4"/>
      <c r="I468" s="4"/>
      <c r="R468" s="5"/>
    </row>
    <row r="469" spans="5:18" x14ac:dyDescent="0.25">
      <c r="E469" s="4"/>
      <c r="F469" s="4"/>
      <c r="H469" s="4"/>
      <c r="I469" s="4"/>
      <c r="R469" s="5"/>
    </row>
    <row r="470" spans="5:18" x14ac:dyDescent="0.25">
      <c r="E470" s="4"/>
      <c r="F470" s="4"/>
      <c r="H470" s="4"/>
      <c r="I470" s="4"/>
      <c r="R470" s="5"/>
    </row>
    <row r="471" spans="5:18" x14ac:dyDescent="0.25">
      <c r="E471" s="4"/>
      <c r="F471" s="4"/>
      <c r="H471" s="4"/>
      <c r="I471" s="4"/>
      <c r="R471" s="5"/>
    </row>
    <row r="472" spans="5:18" x14ac:dyDescent="0.25">
      <c r="E472" s="4"/>
      <c r="F472" s="4"/>
      <c r="H472" s="4"/>
      <c r="I472" s="4"/>
      <c r="R472" s="5"/>
    </row>
    <row r="473" spans="5:18" x14ac:dyDescent="0.25">
      <c r="E473" s="4"/>
      <c r="F473" s="4"/>
      <c r="H473" s="4"/>
      <c r="I473" s="4"/>
      <c r="R473" s="5"/>
    </row>
    <row r="474" spans="5:18" x14ac:dyDescent="0.25">
      <c r="E474" s="4"/>
      <c r="F474" s="4"/>
      <c r="H474" s="4"/>
      <c r="I474" s="4"/>
      <c r="R474" s="5"/>
    </row>
    <row r="475" spans="5:18" x14ac:dyDescent="0.25">
      <c r="E475" s="4"/>
      <c r="F475" s="4"/>
      <c r="H475" s="4"/>
      <c r="I475" s="4"/>
      <c r="R475" s="5"/>
    </row>
    <row r="476" spans="5:18" x14ac:dyDescent="0.25">
      <c r="E476" s="4"/>
      <c r="F476" s="4"/>
      <c r="H476" s="4"/>
      <c r="I476" s="4"/>
      <c r="R476" s="5"/>
    </row>
    <row r="477" spans="5:18" x14ac:dyDescent="0.25">
      <c r="E477" s="4"/>
      <c r="F477" s="4"/>
      <c r="H477" s="4"/>
      <c r="I477" s="4"/>
      <c r="R477" s="5"/>
    </row>
    <row r="478" spans="5:18" x14ac:dyDescent="0.25">
      <c r="E478" s="4"/>
      <c r="F478" s="4"/>
      <c r="H478" s="4"/>
      <c r="I478" s="4"/>
      <c r="R478" s="5"/>
    </row>
    <row r="479" spans="5:18" x14ac:dyDescent="0.25">
      <c r="E479" s="4"/>
      <c r="F479" s="4"/>
      <c r="H479" s="4"/>
      <c r="I479" s="4"/>
      <c r="R479" s="5"/>
    </row>
    <row r="480" spans="5:18" x14ac:dyDescent="0.25">
      <c r="E480" s="4"/>
      <c r="F480" s="4"/>
      <c r="H480" s="4"/>
      <c r="I480" s="4"/>
      <c r="R480" s="5"/>
    </row>
    <row r="481" spans="5:18" x14ac:dyDescent="0.25">
      <c r="E481" s="4"/>
      <c r="F481" s="4"/>
      <c r="H481" s="4"/>
      <c r="I481" s="4"/>
      <c r="R481" s="5"/>
    </row>
    <row r="482" spans="5:18" x14ac:dyDescent="0.25">
      <c r="E482" s="4"/>
      <c r="F482" s="4"/>
      <c r="H482" s="4"/>
      <c r="I482" s="4"/>
      <c r="R482" s="5"/>
    </row>
    <row r="483" spans="5:18" x14ac:dyDescent="0.25">
      <c r="E483" s="4"/>
      <c r="F483" s="4"/>
      <c r="H483" s="4"/>
      <c r="I483" s="4"/>
      <c r="R483" s="5"/>
    </row>
    <row r="484" spans="5:18" x14ac:dyDescent="0.25">
      <c r="E484" s="4"/>
      <c r="F484" s="4"/>
      <c r="H484" s="4"/>
      <c r="I484" s="4"/>
      <c r="R484" s="5"/>
    </row>
    <row r="485" spans="5:18" x14ac:dyDescent="0.25">
      <c r="E485" s="4"/>
      <c r="F485" s="4"/>
      <c r="H485" s="4"/>
      <c r="I485" s="4"/>
      <c r="R485" s="5"/>
    </row>
    <row r="486" spans="5:18" x14ac:dyDescent="0.25">
      <c r="E486" s="4"/>
      <c r="F486" s="4"/>
      <c r="H486" s="4"/>
      <c r="I486" s="4"/>
      <c r="R486" s="5"/>
    </row>
    <row r="487" spans="5:18" x14ac:dyDescent="0.25">
      <c r="E487" s="4"/>
      <c r="F487" s="4"/>
      <c r="H487" s="4"/>
      <c r="I487" s="4"/>
      <c r="R487" s="5"/>
    </row>
    <row r="488" spans="5:18" x14ac:dyDescent="0.25">
      <c r="E488" s="4"/>
      <c r="F488" s="4"/>
      <c r="H488" s="4"/>
      <c r="I488" s="4"/>
      <c r="R488" s="5"/>
    </row>
    <row r="489" spans="5:18" x14ac:dyDescent="0.25">
      <c r="E489" s="4"/>
      <c r="F489" s="4"/>
      <c r="H489" s="4"/>
      <c r="I489" s="4"/>
      <c r="R489" s="5"/>
    </row>
    <row r="490" spans="5:18" x14ac:dyDescent="0.25">
      <c r="E490" s="4"/>
      <c r="F490" s="4"/>
      <c r="H490" s="4"/>
      <c r="I490" s="4"/>
      <c r="R490" s="5"/>
    </row>
    <row r="491" spans="5:18" x14ac:dyDescent="0.25">
      <c r="E491" s="4"/>
      <c r="F491" s="4"/>
      <c r="H491" s="4"/>
      <c r="I491" s="4"/>
      <c r="R491" s="5"/>
    </row>
    <row r="492" spans="5:18" x14ac:dyDescent="0.25">
      <c r="E492" s="4"/>
      <c r="F492" s="4"/>
      <c r="H492" s="4"/>
      <c r="I492" s="4"/>
      <c r="R492" s="5"/>
    </row>
    <row r="493" spans="5:18" x14ac:dyDescent="0.25">
      <c r="E493" s="4"/>
      <c r="F493" s="4"/>
      <c r="H493" s="4"/>
      <c r="I493" s="4"/>
      <c r="Q493" s="4"/>
      <c r="R493" s="4"/>
    </row>
    <row r="494" spans="5:18" x14ac:dyDescent="0.25">
      <c r="E494" s="4"/>
      <c r="F494" s="4"/>
      <c r="H494" s="4"/>
      <c r="I494" s="4"/>
      <c r="Q494" s="4"/>
      <c r="R494" s="4"/>
    </row>
    <row r="495" spans="5:18" x14ac:dyDescent="0.25">
      <c r="E495" s="4"/>
      <c r="F495" s="4"/>
      <c r="H495" s="4"/>
      <c r="I495" s="4"/>
      <c r="Q495" s="4"/>
      <c r="R495" s="4"/>
    </row>
    <row r="496" spans="5:18" x14ac:dyDescent="0.25">
      <c r="E496" s="4"/>
      <c r="F496" s="4"/>
      <c r="H496" s="4"/>
      <c r="I496" s="4"/>
      <c r="Q496" s="4"/>
      <c r="R496" s="4"/>
    </row>
    <row r="497" spans="2:18" x14ac:dyDescent="0.25">
      <c r="E497" s="4"/>
      <c r="F497" s="4"/>
      <c r="H497" s="4"/>
      <c r="I497" s="4"/>
      <c r="Q497" s="4"/>
      <c r="R497" s="4"/>
    </row>
    <row r="498" spans="2:18" x14ac:dyDescent="0.25">
      <c r="B498"/>
      <c r="C498"/>
      <c r="E498" s="4"/>
      <c r="F498" s="4"/>
      <c r="H498" s="4"/>
      <c r="I498" s="4"/>
      <c r="Q498" s="4"/>
      <c r="R498" s="4"/>
    </row>
    <row r="499" spans="2:18" x14ac:dyDescent="0.25">
      <c r="B499"/>
      <c r="C499"/>
      <c r="E499" s="4"/>
      <c r="F499" s="4"/>
      <c r="H499" s="4"/>
      <c r="I499" s="4"/>
      <c r="Q499" s="4"/>
      <c r="R499" s="4"/>
    </row>
    <row r="500" spans="2:18" x14ac:dyDescent="0.25">
      <c r="B500"/>
      <c r="C500"/>
      <c r="E500" s="4"/>
      <c r="F500" s="4"/>
      <c r="H500" s="4"/>
      <c r="I500" s="4"/>
      <c r="Q500" s="4"/>
      <c r="R500" s="4"/>
    </row>
    <row r="501" spans="2:18" x14ac:dyDescent="0.25">
      <c r="B501"/>
      <c r="C501"/>
      <c r="E501" s="4"/>
      <c r="F501" s="4"/>
      <c r="H501" s="4"/>
      <c r="I501" s="4"/>
      <c r="Q501" s="4"/>
      <c r="R501" s="4"/>
    </row>
    <row r="502" spans="2:18" x14ac:dyDescent="0.25">
      <c r="B502"/>
      <c r="C502"/>
      <c r="E502" s="4"/>
      <c r="F502" s="4"/>
      <c r="H502" s="4"/>
      <c r="I502" s="4"/>
      <c r="Q502" s="4"/>
      <c r="R502" s="4"/>
    </row>
    <row r="503" spans="2:18" x14ac:dyDescent="0.25">
      <c r="B503"/>
      <c r="C503"/>
      <c r="E503" s="4"/>
      <c r="F503" s="4"/>
      <c r="H503" s="4"/>
      <c r="I503" s="4"/>
      <c r="Q503" s="4"/>
      <c r="R503" s="4"/>
    </row>
    <row r="504" spans="2:18" x14ac:dyDescent="0.25">
      <c r="B504"/>
      <c r="C504"/>
      <c r="E504" s="4"/>
      <c r="F504" s="4"/>
      <c r="H504" s="4"/>
      <c r="I504" s="4"/>
      <c r="Q504" s="4"/>
      <c r="R504" s="4"/>
    </row>
    <row r="505" spans="2:18" x14ac:dyDescent="0.25">
      <c r="B505"/>
      <c r="C505"/>
      <c r="E505" s="4"/>
      <c r="F505" s="4"/>
      <c r="H505" s="4"/>
      <c r="I505" s="4"/>
      <c r="Q505" s="4"/>
      <c r="R505" s="4"/>
    </row>
    <row r="506" spans="2:18" x14ac:dyDescent="0.25">
      <c r="B506"/>
      <c r="C506"/>
      <c r="E506" s="4"/>
      <c r="F506" s="4"/>
      <c r="H506" s="4"/>
      <c r="I506" s="4"/>
      <c r="Q506" s="4"/>
      <c r="R506" s="4"/>
    </row>
    <row r="507" spans="2:18" x14ac:dyDescent="0.25">
      <c r="B507"/>
      <c r="C507"/>
      <c r="F507" s="5"/>
      <c r="H507" s="4"/>
      <c r="I507" s="4"/>
      <c r="Q507" s="4"/>
      <c r="R507" s="4"/>
    </row>
    <row r="508" spans="2:18" x14ac:dyDescent="0.25">
      <c r="F508" s="5"/>
      <c r="H508" s="4"/>
      <c r="I508" s="4"/>
      <c r="Q508" s="4"/>
      <c r="R508" s="4"/>
    </row>
    <row r="509" spans="2:18" x14ac:dyDescent="0.25">
      <c r="F509" s="5"/>
      <c r="H509" s="4"/>
      <c r="I509" s="4"/>
      <c r="Q509" s="4"/>
      <c r="R509" s="4"/>
    </row>
    <row r="510" spans="2:18" x14ac:dyDescent="0.25">
      <c r="F510" s="5"/>
      <c r="H510" s="4"/>
      <c r="I510" s="4"/>
      <c r="Q510" s="4"/>
      <c r="R510" s="4"/>
    </row>
    <row r="511" spans="2:18" x14ac:dyDescent="0.25">
      <c r="F511" s="5"/>
      <c r="H511" s="4"/>
      <c r="I511" s="4"/>
      <c r="Q511" s="4"/>
      <c r="R511" s="4"/>
    </row>
    <row r="512" spans="2:18" x14ac:dyDescent="0.25">
      <c r="F512" s="5"/>
      <c r="H512" s="4"/>
      <c r="I512" s="4"/>
      <c r="Q512" s="4"/>
      <c r="R512" s="4"/>
    </row>
    <row r="513" spans="1:18" x14ac:dyDescent="0.25">
      <c r="F513" s="5"/>
      <c r="H513" s="4"/>
      <c r="I513" s="4"/>
      <c r="Q513" s="4"/>
      <c r="R513" s="4"/>
    </row>
    <row r="514" spans="1:18" x14ac:dyDescent="0.25">
      <c r="F514" s="5"/>
      <c r="H514" s="4"/>
      <c r="I514" s="4"/>
      <c r="Q514" s="4"/>
      <c r="R514" s="4"/>
    </row>
    <row r="515" spans="1:18" x14ac:dyDescent="0.25">
      <c r="F515" s="5"/>
      <c r="H515" s="4"/>
      <c r="I515" s="4"/>
      <c r="Q515" s="4"/>
      <c r="R515" s="4"/>
    </row>
    <row r="516" spans="1:18" x14ac:dyDescent="0.25">
      <c r="A516"/>
      <c r="B516"/>
      <c r="C516"/>
      <c r="D516"/>
      <c r="E516"/>
      <c r="F516" s="5"/>
      <c r="H516" s="4"/>
      <c r="I516" s="4"/>
      <c r="Q516" s="4"/>
      <c r="R516" s="4"/>
    </row>
    <row r="517" spans="1:18" x14ac:dyDescent="0.25">
      <c r="A517"/>
      <c r="B517"/>
      <c r="C517"/>
      <c r="D517"/>
      <c r="E517"/>
      <c r="F517" s="5"/>
      <c r="H517" s="4"/>
      <c r="I517" s="4"/>
      <c r="Q517" s="4"/>
      <c r="R517" s="4"/>
    </row>
    <row r="518" spans="1:18" x14ac:dyDescent="0.25">
      <c r="A518"/>
      <c r="B518"/>
      <c r="C518"/>
      <c r="D518"/>
      <c r="E518"/>
      <c r="F518" s="5"/>
      <c r="H518" s="4"/>
      <c r="I518" s="4"/>
      <c r="Q518" s="4"/>
      <c r="R518" s="4"/>
    </row>
    <row r="519" spans="1:18" x14ac:dyDescent="0.25">
      <c r="A519"/>
      <c r="B519"/>
      <c r="C519"/>
      <c r="D519"/>
      <c r="E519"/>
      <c r="F519" s="5"/>
      <c r="H519" s="4"/>
      <c r="I519" s="4"/>
      <c r="Q519" s="4"/>
      <c r="R519" s="4"/>
    </row>
    <row r="520" spans="1:18" x14ac:dyDescent="0.25">
      <c r="A520"/>
      <c r="B520"/>
      <c r="C520"/>
      <c r="D520"/>
      <c r="E520"/>
      <c r="F520" s="5"/>
      <c r="H520" s="4"/>
      <c r="I520" s="4"/>
      <c r="Q520" s="4"/>
      <c r="R520" s="4"/>
    </row>
    <row r="521" spans="1:18" x14ac:dyDescent="0.25">
      <c r="A521"/>
      <c r="B521"/>
      <c r="C521"/>
      <c r="D521"/>
      <c r="E521"/>
      <c r="F521" s="5"/>
      <c r="H521" s="4"/>
      <c r="I521" s="4"/>
      <c r="Q521" s="4"/>
      <c r="R521" s="4"/>
    </row>
    <row r="522" spans="1:18" x14ac:dyDescent="0.25">
      <c r="A522"/>
      <c r="B522"/>
      <c r="C522"/>
      <c r="D522"/>
      <c r="E522"/>
      <c r="F522" s="5"/>
      <c r="H522" s="4"/>
      <c r="I522" s="4"/>
      <c r="Q522" s="4"/>
      <c r="R522" s="4"/>
    </row>
    <row r="523" spans="1:18" x14ac:dyDescent="0.25">
      <c r="A523"/>
      <c r="B523"/>
      <c r="C523"/>
      <c r="D523"/>
      <c r="E523"/>
      <c r="F523" s="5"/>
      <c r="H523" s="4"/>
      <c r="I523" s="4"/>
      <c r="Q523" s="4"/>
      <c r="R523" s="4"/>
    </row>
    <row r="524" spans="1:18" x14ac:dyDescent="0.25">
      <c r="A524"/>
      <c r="B524"/>
      <c r="C524"/>
      <c r="D524"/>
      <c r="E524"/>
      <c r="F524" s="5"/>
      <c r="H524" s="4"/>
      <c r="I524" s="4"/>
      <c r="Q524" s="4"/>
      <c r="R524" s="4"/>
    </row>
    <row r="525" spans="1:18" x14ac:dyDescent="0.25">
      <c r="A525"/>
      <c r="B525"/>
      <c r="C525"/>
      <c r="D525"/>
      <c r="E525"/>
      <c r="F525" s="5"/>
      <c r="H525" s="4"/>
      <c r="I525" s="4"/>
      <c r="Q525" s="4"/>
      <c r="R525" s="4"/>
    </row>
    <row r="526" spans="1:18" x14ac:dyDescent="0.25">
      <c r="A526"/>
      <c r="B526"/>
      <c r="C526"/>
      <c r="D526"/>
      <c r="E526"/>
      <c r="F526" s="5"/>
      <c r="H526" s="4"/>
      <c r="I526" s="4"/>
      <c r="Q526" s="4"/>
      <c r="R526" s="4"/>
    </row>
    <row r="527" spans="1:18" x14ac:dyDescent="0.25">
      <c r="A527"/>
      <c r="B527"/>
      <c r="C527"/>
      <c r="D527"/>
      <c r="E527"/>
      <c r="F527" s="5"/>
      <c r="H527" s="4"/>
      <c r="I527" s="4"/>
      <c r="Q527" s="4"/>
      <c r="R527" s="4"/>
    </row>
    <row r="528" spans="1:18" x14ac:dyDescent="0.25">
      <c r="A528"/>
      <c r="B528"/>
      <c r="C528"/>
      <c r="D528"/>
      <c r="E528"/>
      <c r="F528" s="5"/>
      <c r="H528" s="4"/>
      <c r="I528" s="4"/>
      <c r="Q528" s="4"/>
      <c r="R528" s="4"/>
    </row>
    <row r="529" spans="1:18" x14ac:dyDescent="0.25">
      <c r="A529"/>
      <c r="B529"/>
      <c r="C529"/>
      <c r="D529"/>
      <c r="E529"/>
      <c r="F529" s="5"/>
      <c r="H529" s="4"/>
      <c r="I529" s="4"/>
      <c r="Q529" s="4"/>
      <c r="R529" s="4"/>
    </row>
    <row r="530" spans="1:18" x14ac:dyDescent="0.25">
      <c r="A530"/>
      <c r="B530"/>
      <c r="C530"/>
      <c r="D530"/>
      <c r="E530"/>
      <c r="F530" s="5"/>
      <c r="H530" s="4"/>
      <c r="I530" s="4"/>
      <c r="Q530" s="4"/>
      <c r="R530" s="4"/>
    </row>
    <row r="531" spans="1:18" x14ac:dyDescent="0.25">
      <c r="A531"/>
      <c r="B531"/>
      <c r="C531"/>
      <c r="D531"/>
      <c r="E531"/>
      <c r="F531" s="5"/>
      <c r="H531" s="4"/>
      <c r="I531" s="4"/>
      <c r="Q531" s="4"/>
      <c r="R531" s="4"/>
    </row>
    <row r="532" spans="1:18" x14ac:dyDescent="0.25">
      <c r="A532"/>
      <c r="B532"/>
      <c r="C532"/>
      <c r="D532"/>
      <c r="E532"/>
      <c r="F532"/>
      <c r="H532" s="4"/>
      <c r="I532" s="4"/>
      <c r="Q532" s="4"/>
      <c r="R532" s="4"/>
    </row>
    <row r="533" spans="1:18" x14ac:dyDescent="0.25">
      <c r="A533"/>
      <c r="B533"/>
      <c r="C533"/>
      <c r="D533"/>
      <c r="E533"/>
      <c r="F533"/>
      <c r="H533" s="4"/>
      <c r="I533" s="4"/>
      <c r="Q533" s="4"/>
      <c r="R533" s="4"/>
    </row>
    <row r="534" spans="1:18" x14ac:dyDescent="0.25">
      <c r="A534"/>
      <c r="B534"/>
      <c r="C534"/>
      <c r="D534"/>
      <c r="E534"/>
      <c r="F534"/>
      <c r="H534" s="4"/>
      <c r="I534" s="4"/>
      <c r="N534" s="4"/>
      <c r="O534" s="4"/>
      <c r="Q534" s="4"/>
      <c r="R534" s="4"/>
    </row>
    <row r="535" spans="1:18" x14ac:dyDescent="0.25">
      <c r="A535"/>
      <c r="B535"/>
      <c r="C535"/>
      <c r="D535"/>
      <c r="E535"/>
      <c r="F535"/>
      <c r="H535" s="4"/>
      <c r="I535" s="4"/>
      <c r="N535" s="4"/>
      <c r="O535" s="4"/>
      <c r="Q535" s="4"/>
      <c r="R535" s="4"/>
    </row>
    <row r="536" spans="1:18" x14ac:dyDescent="0.25">
      <c r="A536"/>
      <c r="B536"/>
      <c r="C536"/>
      <c r="D536"/>
      <c r="E536"/>
      <c r="F536"/>
      <c r="H536" s="4"/>
      <c r="I536" s="4"/>
      <c r="N536" s="4"/>
      <c r="O536" s="4"/>
      <c r="Q536" s="4"/>
      <c r="R536" s="4"/>
    </row>
    <row r="537" spans="1:18" x14ac:dyDescent="0.25">
      <c r="A537"/>
      <c r="B537"/>
      <c r="C537"/>
      <c r="D537"/>
      <c r="E537"/>
      <c r="F537"/>
      <c r="H537" s="4"/>
      <c r="I537" s="4"/>
      <c r="N537" s="4"/>
      <c r="O537" s="4"/>
      <c r="Q537" s="4"/>
      <c r="R537" s="4"/>
    </row>
    <row r="538" spans="1:18" x14ac:dyDescent="0.25">
      <c r="A538"/>
      <c r="B538"/>
      <c r="C538"/>
      <c r="D538"/>
      <c r="E538"/>
      <c r="F538"/>
      <c r="H538" s="4"/>
      <c r="I538" s="4"/>
      <c r="N538" s="4"/>
      <c r="O538" s="4"/>
      <c r="Q538" s="4"/>
      <c r="R538" s="4"/>
    </row>
    <row r="539" spans="1:18" x14ac:dyDescent="0.25">
      <c r="A539"/>
      <c r="B539"/>
      <c r="C539"/>
      <c r="D539"/>
      <c r="E539"/>
      <c r="F539"/>
      <c r="H539" s="4"/>
      <c r="I539" s="4"/>
      <c r="N539" s="4"/>
      <c r="O539" s="4"/>
      <c r="Q539" s="4"/>
      <c r="R539" s="4"/>
    </row>
    <row r="540" spans="1:18" x14ac:dyDescent="0.25">
      <c r="A540"/>
      <c r="B540"/>
      <c r="C540"/>
      <c r="D540"/>
      <c r="E540"/>
      <c r="F540"/>
      <c r="H540" s="4"/>
      <c r="I540" s="4"/>
      <c r="N540" s="4"/>
      <c r="O540" s="4"/>
      <c r="Q540" s="4"/>
      <c r="R540" s="4"/>
    </row>
    <row r="541" spans="1:18" x14ac:dyDescent="0.25">
      <c r="A541"/>
      <c r="B541"/>
      <c r="C541"/>
      <c r="D541"/>
      <c r="E541"/>
      <c r="F541"/>
      <c r="H541" s="4"/>
      <c r="I541" s="4"/>
      <c r="N541" s="4"/>
      <c r="O541" s="4"/>
      <c r="Q541" s="4"/>
      <c r="R541" s="4"/>
    </row>
    <row r="542" spans="1:18" x14ac:dyDescent="0.25">
      <c r="A542"/>
      <c r="B542"/>
      <c r="C542"/>
      <c r="D542"/>
      <c r="E542"/>
      <c r="F542"/>
      <c r="H542" s="4"/>
      <c r="I542" s="4"/>
      <c r="N542" s="4"/>
      <c r="O542" s="4"/>
      <c r="Q542" s="4"/>
      <c r="R542" s="4"/>
    </row>
    <row r="543" spans="1:18" x14ac:dyDescent="0.25">
      <c r="A543"/>
      <c r="B543"/>
      <c r="C543"/>
      <c r="D543"/>
      <c r="E543"/>
      <c r="F543"/>
      <c r="H543" s="4"/>
      <c r="I543" s="4"/>
      <c r="N543" s="4"/>
      <c r="O543" s="4"/>
      <c r="Q543" s="4"/>
      <c r="R543" s="4"/>
    </row>
    <row r="544" spans="1:18" x14ac:dyDescent="0.25">
      <c r="A544"/>
      <c r="B544"/>
      <c r="C544"/>
      <c r="D544"/>
      <c r="E544"/>
      <c r="F544"/>
      <c r="H544" s="4"/>
      <c r="I544" s="4"/>
      <c r="N544" s="4"/>
      <c r="O544" s="4"/>
      <c r="Q544" s="4"/>
      <c r="R544" s="4"/>
    </row>
    <row r="545" spans="1:18" x14ac:dyDescent="0.25">
      <c r="A545"/>
      <c r="B545"/>
      <c r="C545"/>
      <c r="D545"/>
      <c r="E545"/>
      <c r="F545"/>
      <c r="H545" s="4"/>
      <c r="I545" s="4"/>
      <c r="N545" s="4"/>
      <c r="O545" s="4"/>
      <c r="Q545" s="4"/>
      <c r="R545" s="4"/>
    </row>
    <row r="546" spans="1:18" x14ac:dyDescent="0.25">
      <c r="A546"/>
      <c r="B546"/>
      <c r="C546"/>
      <c r="D546"/>
      <c r="E546"/>
      <c r="F546"/>
      <c r="H546" s="4"/>
      <c r="I546" s="4"/>
      <c r="N546" s="4"/>
      <c r="O546" s="4"/>
      <c r="Q546" s="4"/>
      <c r="R546" s="4"/>
    </row>
    <row r="547" spans="1:18" x14ac:dyDescent="0.25">
      <c r="A547"/>
      <c r="B547"/>
      <c r="C547"/>
      <c r="D547"/>
      <c r="E547"/>
      <c r="F547"/>
      <c r="H547" s="4"/>
      <c r="I547" s="4"/>
      <c r="N547" s="4"/>
      <c r="O547" s="4"/>
      <c r="Q547" s="4"/>
      <c r="R547" s="4"/>
    </row>
    <row r="548" spans="1:18" x14ac:dyDescent="0.25">
      <c r="A548"/>
      <c r="B548"/>
      <c r="C548"/>
      <c r="D548"/>
      <c r="E548"/>
      <c r="F548"/>
      <c r="H548" s="4"/>
      <c r="I548" s="4"/>
      <c r="N548" s="4"/>
      <c r="O548" s="4"/>
      <c r="Q548" s="4"/>
      <c r="R548" s="4"/>
    </row>
    <row r="549" spans="1:18" x14ac:dyDescent="0.25">
      <c r="A549"/>
      <c r="B549"/>
      <c r="C549"/>
      <c r="D549"/>
      <c r="E549"/>
      <c r="F549"/>
      <c r="H549" s="4"/>
      <c r="I549" s="4"/>
      <c r="N549" s="4"/>
      <c r="O549" s="4"/>
      <c r="Q549" s="4"/>
      <c r="R549" s="4"/>
    </row>
    <row r="550" spans="1:18" x14ac:dyDescent="0.25">
      <c r="A550"/>
      <c r="B550"/>
      <c r="C550"/>
      <c r="D550"/>
      <c r="E550"/>
      <c r="F550"/>
      <c r="H550" s="4"/>
      <c r="I550" s="4"/>
      <c r="N550" s="4"/>
      <c r="O550" s="4"/>
      <c r="Q550" s="4"/>
      <c r="R550" s="4"/>
    </row>
    <row r="551" spans="1:18" x14ac:dyDescent="0.25">
      <c r="A551"/>
      <c r="B551"/>
      <c r="C551"/>
      <c r="D551"/>
      <c r="E551"/>
      <c r="F551"/>
      <c r="H551" s="4"/>
      <c r="I551" s="4"/>
      <c r="N551" s="4"/>
      <c r="O551" s="4"/>
      <c r="Q551" s="4"/>
      <c r="R551" s="4"/>
    </row>
    <row r="552" spans="1:18" x14ac:dyDescent="0.25">
      <c r="A552"/>
      <c r="B552"/>
      <c r="C552"/>
      <c r="D552"/>
      <c r="E552"/>
      <c r="F552"/>
      <c r="H552" s="4"/>
      <c r="I552" s="4"/>
      <c r="N552" s="4"/>
      <c r="O552" s="4"/>
      <c r="Q552" s="4"/>
      <c r="R552" s="4"/>
    </row>
    <row r="553" spans="1:18" x14ac:dyDescent="0.25">
      <c r="A553"/>
      <c r="B553"/>
      <c r="C553"/>
      <c r="D553"/>
      <c r="E553"/>
      <c r="F553"/>
      <c r="H553" s="4"/>
      <c r="I553" s="4"/>
      <c r="N553" s="4"/>
      <c r="O553" s="4"/>
      <c r="Q553" s="4"/>
      <c r="R553" s="4"/>
    </row>
    <row r="554" spans="1:18" x14ac:dyDescent="0.25">
      <c r="A554"/>
      <c r="B554"/>
      <c r="C554"/>
      <c r="D554"/>
      <c r="E554"/>
      <c r="F554"/>
      <c r="H554" s="4"/>
      <c r="I554" s="4"/>
      <c r="N554" s="4"/>
      <c r="O554" s="4"/>
      <c r="Q554" s="4"/>
      <c r="R554" s="4"/>
    </row>
    <row r="555" spans="1:18" x14ac:dyDescent="0.25">
      <c r="A555"/>
      <c r="B555"/>
      <c r="C555"/>
      <c r="D555"/>
      <c r="E555"/>
      <c r="F555"/>
      <c r="G555" s="1"/>
      <c r="H555" s="4"/>
      <c r="I555" s="4"/>
      <c r="N555" s="4"/>
      <c r="O555" s="4"/>
      <c r="Q555" s="4"/>
      <c r="R555" s="4"/>
    </row>
    <row r="556" spans="1:18" x14ac:dyDescent="0.25">
      <c r="A556"/>
      <c r="B556"/>
      <c r="C556"/>
      <c r="D556"/>
      <c r="E556"/>
      <c r="F556"/>
      <c r="G556" s="1"/>
      <c r="H556" s="4"/>
      <c r="I556" s="4"/>
      <c r="N556" s="4"/>
      <c r="O556" s="4"/>
      <c r="Q556" s="4"/>
      <c r="R556" s="4"/>
    </row>
    <row r="557" spans="1:18" x14ac:dyDescent="0.25">
      <c r="A557"/>
      <c r="B557"/>
      <c r="C557"/>
      <c r="D557"/>
      <c r="E557"/>
      <c r="F557"/>
      <c r="G557" s="1"/>
      <c r="H557" s="4"/>
      <c r="I557" s="4"/>
    </row>
    <row r="558" spans="1:18" x14ac:dyDescent="0.25">
      <c r="A558"/>
      <c r="B558"/>
      <c r="C558"/>
      <c r="D558"/>
      <c r="E558"/>
      <c r="F558"/>
      <c r="G558" s="1"/>
      <c r="H558" s="4"/>
      <c r="I558" s="4"/>
    </row>
    <row r="559" spans="1:18" x14ac:dyDescent="0.25">
      <c r="A559"/>
      <c r="B559"/>
      <c r="C559"/>
      <c r="D559"/>
      <c r="E559"/>
      <c r="F559"/>
      <c r="G559" s="1"/>
      <c r="H559" s="4"/>
      <c r="I559" s="4"/>
    </row>
    <row r="560" spans="1:18" x14ac:dyDescent="0.25">
      <c r="A560"/>
      <c r="B560"/>
      <c r="C560"/>
      <c r="D560"/>
      <c r="E560"/>
      <c r="F560"/>
      <c r="G560" s="1"/>
      <c r="H560" s="4"/>
      <c r="I560" s="4"/>
    </row>
    <row r="561" spans="1:9" x14ac:dyDescent="0.25">
      <c r="A561"/>
      <c r="B561"/>
      <c r="C561"/>
      <c r="D561"/>
      <c r="E561"/>
      <c r="F561"/>
      <c r="G561" s="1"/>
      <c r="H561" s="4"/>
      <c r="I561" s="4"/>
    </row>
    <row r="562" spans="1:9" x14ac:dyDescent="0.25">
      <c r="A562"/>
      <c r="B562"/>
      <c r="C562"/>
      <c r="D562"/>
      <c r="E562"/>
      <c r="F562"/>
      <c r="G562" s="1"/>
      <c r="H562" s="4"/>
      <c r="I562" s="4"/>
    </row>
    <row r="563" spans="1:9" x14ac:dyDescent="0.25">
      <c r="A563"/>
      <c r="B563"/>
      <c r="C563"/>
      <c r="D563"/>
      <c r="E563"/>
      <c r="F563"/>
      <c r="G563" s="1"/>
      <c r="H563" s="4"/>
      <c r="I563" s="4"/>
    </row>
    <row r="564" spans="1:9" x14ac:dyDescent="0.25">
      <c r="A564"/>
      <c r="B564"/>
      <c r="C564"/>
      <c r="D564"/>
      <c r="E564"/>
      <c r="F564"/>
      <c r="H564" s="4"/>
      <c r="I564" s="4"/>
    </row>
    <row r="565" spans="1:9" x14ac:dyDescent="0.25">
      <c r="A565"/>
      <c r="B565"/>
      <c r="C565"/>
      <c r="D565"/>
      <c r="E565"/>
      <c r="F565"/>
      <c r="H565" s="4"/>
      <c r="I565" s="4"/>
    </row>
    <row r="566" spans="1:9" x14ac:dyDescent="0.25">
      <c r="A566"/>
      <c r="B566"/>
      <c r="C566"/>
      <c r="D566"/>
      <c r="E566"/>
      <c r="F566"/>
      <c r="H566" s="4"/>
      <c r="I566" s="4"/>
    </row>
    <row r="567" spans="1:9" x14ac:dyDescent="0.25">
      <c r="A567"/>
      <c r="B567"/>
      <c r="C567"/>
      <c r="D567"/>
      <c r="E567"/>
      <c r="F567"/>
      <c r="H567" s="4"/>
      <c r="I567" s="4"/>
    </row>
    <row r="568" spans="1:9" x14ac:dyDescent="0.25">
      <c r="A568"/>
      <c r="B568"/>
      <c r="C568"/>
      <c r="D568"/>
      <c r="E568"/>
      <c r="F568"/>
      <c r="H568" s="4"/>
      <c r="I568" s="4"/>
    </row>
    <row r="569" spans="1:9" x14ac:dyDescent="0.25">
      <c r="A569"/>
      <c r="B569"/>
      <c r="C569"/>
      <c r="D569"/>
      <c r="E569"/>
      <c r="F569"/>
      <c r="H569" s="4"/>
      <c r="I569" s="4"/>
    </row>
    <row r="570" spans="1:9" x14ac:dyDescent="0.25">
      <c r="A570"/>
      <c r="B570"/>
      <c r="C570"/>
      <c r="D570"/>
      <c r="E570"/>
      <c r="F570"/>
      <c r="H570" s="4"/>
      <c r="I570" s="4"/>
    </row>
    <row r="571" spans="1:9" x14ac:dyDescent="0.25">
      <c r="A571"/>
      <c r="B571"/>
      <c r="C571"/>
      <c r="D571"/>
      <c r="E571"/>
      <c r="F571"/>
      <c r="H571" s="4"/>
      <c r="I571" s="4"/>
    </row>
    <row r="572" spans="1:9" x14ac:dyDescent="0.25">
      <c r="A572"/>
      <c r="B572"/>
      <c r="C572"/>
      <c r="D572"/>
      <c r="E572"/>
      <c r="F572"/>
      <c r="H572" s="4"/>
      <c r="I572" s="4"/>
    </row>
    <row r="573" spans="1:9" x14ac:dyDescent="0.25">
      <c r="A573"/>
      <c r="B573"/>
      <c r="C573"/>
      <c r="D573"/>
      <c r="E573"/>
      <c r="F573"/>
      <c r="H573" s="4"/>
      <c r="I573" s="4"/>
    </row>
    <row r="574" spans="1:9" x14ac:dyDescent="0.25">
      <c r="A574"/>
      <c r="B574"/>
      <c r="C574"/>
      <c r="D574"/>
      <c r="E574"/>
      <c r="F574"/>
      <c r="H574" s="4"/>
      <c r="I574" s="4"/>
    </row>
    <row r="575" spans="1:9" x14ac:dyDescent="0.25">
      <c r="A575"/>
      <c r="B575"/>
      <c r="C575"/>
      <c r="D575"/>
      <c r="E575"/>
      <c r="F575"/>
      <c r="H575" s="4"/>
      <c r="I575" s="4"/>
    </row>
    <row r="576" spans="1:9" x14ac:dyDescent="0.25">
      <c r="A576"/>
      <c r="B576"/>
      <c r="C576"/>
      <c r="D576"/>
      <c r="E576"/>
      <c r="F576"/>
      <c r="H576" s="4"/>
      <c r="I576" s="4"/>
    </row>
    <row r="577" spans="1:9" x14ac:dyDescent="0.25">
      <c r="A577"/>
      <c r="B577"/>
      <c r="C577"/>
      <c r="D577"/>
      <c r="E577"/>
      <c r="F577"/>
      <c r="H577" s="4"/>
      <c r="I577" s="4"/>
    </row>
    <row r="578" spans="1:9" x14ac:dyDescent="0.25">
      <c r="A578"/>
      <c r="B578"/>
      <c r="C578"/>
      <c r="D578"/>
      <c r="E578"/>
      <c r="F578"/>
      <c r="H578" s="4"/>
      <c r="I578" s="4"/>
    </row>
    <row r="579" spans="1:9" x14ac:dyDescent="0.25">
      <c r="A579"/>
      <c r="B579"/>
      <c r="C579"/>
      <c r="D579"/>
      <c r="E579"/>
      <c r="F579"/>
      <c r="H579" s="4"/>
      <c r="I579" s="4"/>
    </row>
    <row r="580" spans="1:9" x14ac:dyDescent="0.25">
      <c r="A580"/>
      <c r="B580"/>
      <c r="C580"/>
      <c r="D580"/>
      <c r="E580"/>
      <c r="F580"/>
      <c r="H580" s="4"/>
      <c r="I580" s="4"/>
    </row>
    <row r="581" spans="1:9" x14ac:dyDescent="0.25">
      <c r="A581"/>
      <c r="B581"/>
      <c r="C581"/>
      <c r="D581"/>
      <c r="E581"/>
      <c r="F581"/>
      <c r="H581" s="4"/>
      <c r="I581" s="4"/>
    </row>
    <row r="582" spans="1:9" x14ac:dyDescent="0.25">
      <c r="A582"/>
      <c r="B582"/>
      <c r="C582"/>
      <c r="D582"/>
      <c r="E582"/>
      <c r="F582"/>
      <c r="H582" s="4"/>
      <c r="I582" s="4"/>
    </row>
    <row r="583" spans="1:9" x14ac:dyDescent="0.25">
      <c r="A583"/>
      <c r="B583"/>
      <c r="C583"/>
      <c r="D583"/>
      <c r="E583"/>
      <c r="F583"/>
      <c r="H583" s="4"/>
      <c r="I583" s="4"/>
    </row>
    <row r="584" spans="1:9" x14ac:dyDescent="0.25">
      <c r="A584"/>
      <c r="B584"/>
      <c r="C584"/>
      <c r="D584"/>
      <c r="E584"/>
      <c r="F584"/>
      <c r="H584" s="4"/>
      <c r="I584" s="4"/>
    </row>
    <row r="585" spans="1:9" x14ac:dyDescent="0.25">
      <c r="A585"/>
      <c r="B585"/>
      <c r="C585"/>
      <c r="D585"/>
      <c r="E585"/>
      <c r="F585"/>
      <c r="H585" s="4"/>
      <c r="I585" s="4"/>
    </row>
    <row r="586" spans="1:9" x14ac:dyDescent="0.25">
      <c r="A586"/>
      <c r="B586"/>
      <c r="C586"/>
      <c r="D586"/>
      <c r="E586"/>
      <c r="F586"/>
      <c r="H586" s="4"/>
      <c r="I586" s="4"/>
    </row>
    <row r="587" spans="1:9" x14ac:dyDescent="0.25">
      <c r="A587"/>
      <c r="B587"/>
      <c r="C587"/>
      <c r="D587"/>
      <c r="E587"/>
      <c r="F587"/>
      <c r="H587" s="4"/>
      <c r="I587" s="4"/>
    </row>
    <row r="588" spans="1:9" x14ac:dyDescent="0.25">
      <c r="A588"/>
      <c r="B588"/>
      <c r="C588"/>
      <c r="D588"/>
      <c r="E588"/>
      <c r="F588"/>
      <c r="H588" s="4"/>
      <c r="I588" s="4"/>
    </row>
    <row r="589" spans="1:9" x14ac:dyDescent="0.25">
      <c r="A589"/>
      <c r="B589"/>
      <c r="C589"/>
      <c r="D589"/>
      <c r="E589"/>
      <c r="F589"/>
      <c r="H589" s="4"/>
      <c r="I589" s="4"/>
    </row>
    <row r="590" spans="1:9" x14ac:dyDescent="0.25">
      <c r="A590"/>
      <c r="B590"/>
      <c r="C590"/>
      <c r="D590"/>
      <c r="E590"/>
      <c r="F590"/>
      <c r="H590" s="4"/>
      <c r="I590" s="4"/>
    </row>
    <row r="591" spans="1:9" x14ac:dyDescent="0.25">
      <c r="A591"/>
      <c r="B591"/>
      <c r="C591"/>
      <c r="D591"/>
      <c r="E591"/>
      <c r="F591"/>
      <c r="H591" s="4"/>
      <c r="I591" s="4"/>
    </row>
    <row r="592" spans="1:9" x14ac:dyDescent="0.25">
      <c r="A592"/>
      <c r="B592"/>
      <c r="C592"/>
      <c r="D592"/>
      <c r="E592"/>
      <c r="F592"/>
      <c r="H592" s="4"/>
      <c r="I592" s="4"/>
    </row>
    <row r="593" spans="1:9" x14ac:dyDescent="0.25">
      <c r="A593"/>
      <c r="B593"/>
      <c r="C593"/>
      <c r="D593"/>
      <c r="E593"/>
      <c r="F593"/>
      <c r="H593" s="4"/>
      <c r="I593" s="4"/>
    </row>
    <row r="594" spans="1:9" x14ac:dyDescent="0.25">
      <c r="A594"/>
      <c r="B594"/>
      <c r="C594"/>
      <c r="D594"/>
      <c r="E594"/>
      <c r="F594"/>
      <c r="H594" s="4"/>
      <c r="I594" s="4"/>
    </row>
    <row r="595" spans="1:9" x14ac:dyDescent="0.25">
      <c r="A595"/>
      <c r="B595"/>
      <c r="C595"/>
      <c r="D595"/>
      <c r="E595"/>
      <c r="F595"/>
      <c r="H595" s="4"/>
      <c r="I595" s="4"/>
    </row>
    <row r="596" spans="1:9" x14ac:dyDescent="0.25">
      <c r="A596"/>
      <c r="B596"/>
      <c r="C596"/>
      <c r="D596"/>
      <c r="E596"/>
      <c r="F596"/>
      <c r="H596" s="4"/>
      <c r="I596" s="4"/>
    </row>
    <row r="597" spans="1:9" x14ac:dyDescent="0.25">
      <c r="A597"/>
      <c r="B597"/>
      <c r="C597"/>
      <c r="D597"/>
      <c r="E597"/>
      <c r="F597"/>
      <c r="H597" s="4"/>
      <c r="I597" s="4"/>
    </row>
    <row r="598" spans="1:9" x14ac:dyDescent="0.25">
      <c r="A598"/>
      <c r="B598"/>
      <c r="C598"/>
      <c r="D598"/>
      <c r="E598"/>
      <c r="F598"/>
      <c r="H598" s="4"/>
      <c r="I598" s="4"/>
    </row>
    <row r="599" spans="1:9" x14ac:dyDescent="0.25">
      <c r="A599"/>
      <c r="B599"/>
      <c r="C599"/>
      <c r="D599"/>
      <c r="E599"/>
      <c r="F599"/>
      <c r="H599" s="4"/>
      <c r="I599" s="4"/>
    </row>
    <row r="600" spans="1:9" x14ac:dyDescent="0.25">
      <c r="A600"/>
      <c r="B600"/>
      <c r="C600"/>
      <c r="D600"/>
      <c r="E600"/>
      <c r="F600"/>
      <c r="H600" s="4"/>
      <c r="I600" s="4"/>
    </row>
    <row r="601" spans="1:9" x14ac:dyDescent="0.25">
      <c r="A601"/>
      <c r="B601"/>
      <c r="C601"/>
      <c r="D601"/>
      <c r="E601"/>
      <c r="F601"/>
      <c r="H601" s="4"/>
      <c r="I601" s="4"/>
    </row>
    <row r="602" spans="1:9" x14ac:dyDescent="0.25">
      <c r="A602"/>
      <c r="B602"/>
      <c r="C602"/>
      <c r="D602"/>
      <c r="E602"/>
      <c r="F602"/>
      <c r="H602" s="4"/>
      <c r="I602" s="4"/>
    </row>
    <row r="603" spans="1:9" x14ac:dyDescent="0.25">
      <c r="A603"/>
      <c r="B603"/>
      <c r="C603"/>
      <c r="D603"/>
      <c r="E603"/>
      <c r="F603"/>
      <c r="H603" s="4"/>
      <c r="I603" s="4"/>
    </row>
    <row r="604" spans="1:9" x14ac:dyDescent="0.25">
      <c r="A604"/>
      <c r="B604"/>
      <c r="C604"/>
      <c r="D604"/>
      <c r="E604"/>
      <c r="F604"/>
      <c r="H604" s="4"/>
      <c r="I604" s="4"/>
    </row>
    <row r="605" spans="1:9" x14ac:dyDescent="0.25">
      <c r="A605"/>
      <c r="B605"/>
      <c r="C605"/>
      <c r="D605"/>
      <c r="E605"/>
      <c r="F605"/>
      <c r="H605" s="4"/>
      <c r="I605" s="4"/>
    </row>
    <row r="606" spans="1:9" x14ac:dyDescent="0.25">
      <c r="A606"/>
      <c r="B606"/>
      <c r="C606"/>
      <c r="D606"/>
      <c r="E606"/>
      <c r="F606"/>
      <c r="H606" s="4"/>
      <c r="I606" s="4"/>
    </row>
    <row r="607" spans="1:9" x14ac:dyDescent="0.25">
      <c r="A607"/>
      <c r="B607"/>
      <c r="C607"/>
      <c r="D607"/>
      <c r="E607"/>
      <c r="F607"/>
      <c r="H607" s="4"/>
      <c r="I607" s="4"/>
    </row>
    <row r="608" spans="1:9" x14ac:dyDescent="0.25">
      <c r="A608"/>
      <c r="B608"/>
      <c r="C608"/>
      <c r="D608"/>
      <c r="E608"/>
      <c r="F608"/>
      <c r="H608" s="4"/>
      <c r="I608" s="4"/>
    </row>
    <row r="609" spans="1:9" x14ac:dyDescent="0.25">
      <c r="A609"/>
      <c r="B609"/>
      <c r="C609"/>
      <c r="D609"/>
      <c r="E609"/>
      <c r="F609"/>
      <c r="H609" s="4"/>
      <c r="I609" s="4"/>
    </row>
    <row r="610" spans="1:9" x14ac:dyDescent="0.25">
      <c r="A610"/>
      <c r="B610"/>
      <c r="C610"/>
      <c r="D610"/>
      <c r="E610"/>
      <c r="F610"/>
      <c r="H610" s="4"/>
      <c r="I610" s="4"/>
    </row>
    <row r="611" spans="1:9" x14ac:dyDescent="0.25">
      <c r="A611"/>
      <c r="B611"/>
      <c r="C611"/>
      <c r="D611"/>
      <c r="E611"/>
      <c r="F611"/>
      <c r="H611" s="4"/>
      <c r="I611" s="4"/>
    </row>
    <row r="612" spans="1:9" x14ac:dyDescent="0.25">
      <c r="A612"/>
      <c r="B612"/>
      <c r="C612"/>
      <c r="D612"/>
      <c r="E612"/>
      <c r="F612"/>
      <c r="H612" s="4"/>
      <c r="I612" s="4"/>
    </row>
    <row r="613" spans="1:9" x14ac:dyDescent="0.25">
      <c r="A613"/>
      <c r="B613"/>
      <c r="C613"/>
      <c r="D613"/>
      <c r="E613"/>
      <c r="F613"/>
      <c r="H613" s="4"/>
      <c r="I613" s="4"/>
    </row>
    <row r="614" spans="1:9" x14ac:dyDescent="0.25">
      <c r="A614"/>
      <c r="B614"/>
      <c r="C614"/>
      <c r="D614"/>
      <c r="E614"/>
      <c r="F614"/>
      <c r="H614" s="4"/>
      <c r="I614" s="4"/>
    </row>
    <row r="615" spans="1:9" x14ac:dyDescent="0.25">
      <c r="A615"/>
      <c r="B615"/>
      <c r="C615"/>
      <c r="D615"/>
      <c r="E615"/>
      <c r="F615"/>
      <c r="H615" s="4"/>
      <c r="I615" s="4"/>
    </row>
    <row r="616" spans="1:9" x14ac:dyDescent="0.25">
      <c r="A616"/>
      <c r="B616"/>
      <c r="C616"/>
      <c r="D616"/>
      <c r="E616"/>
      <c r="F616"/>
      <c r="H616" s="4"/>
      <c r="I616" s="4"/>
    </row>
    <row r="617" spans="1:9" x14ac:dyDescent="0.25">
      <c r="A617"/>
      <c r="B617"/>
      <c r="C617"/>
      <c r="D617"/>
      <c r="E617"/>
      <c r="F617"/>
      <c r="H617" s="4"/>
      <c r="I617" s="4"/>
    </row>
    <row r="618" spans="1:9" x14ac:dyDescent="0.25">
      <c r="A618"/>
      <c r="B618"/>
      <c r="C618"/>
      <c r="D618"/>
      <c r="E618"/>
      <c r="F618"/>
      <c r="H618" s="4"/>
      <c r="I618" s="4"/>
    </row>
    <row r="619" spans="1:9" x14ac:dyDescent="0.25">
      <c r="A619"/>
      <c r="B619"/>
      <c r="C619"/>
      <c r="D619"/>
      <c r="E619"/>
      <c r="F619"/>
      <c r="H619" s="4"/>
      <c r="I619" s="4"/>
    </row>
    <row r="620" spans="1:9" x14ac:dyDescent="0.25">
      <c r="A620"/>
      <c r="B620"/>
      <c r="C620"/>
      <c r="D620"/>
      <c r="E620"/>
      <c r="F620"/>
      <c r="H620" s="4"/>
      <c r="I620" s="4"/>
    </row>
    <row r="621" spans="1:9" x14ac:dyDescent="0.25">
      <c r="A621"/>
      <c r="B621"/>
      <c r="C621"/>
      <c r="D621"/>
      <c r="E621"/>
      <c r="F621"/>
      <c r="H621" s="4"/>
      <c r="I621" s="4"/>
    </row>
    <row r="622" spans="1:9" x14ac:dyDescent="0.25">
      <c r="A622"/>
      <c r="B622"/>
      <c r="C622"/>
      <c r="D622"/>
      <c r="E622"/>
      <c r="F622"/>
      <c r="H622" s="4"/>
      <c r="I622" s="4"/>
    </row>
    <row r="623" spans="1:9" x14ac:dyDescent="0.25">
      <c r="A623"/>
      <c r="B623"/>
      <c r="C623"/>
      <c r="D623"/>
      <c r="E623"/>
      <c r="F623"/>
      <c r="H623" s="4"/>
      <c r="I623" s="4"/>
    </row>
    <row r="624" spans="1:9" x14ac:dyDescent="0.25">
      <c r="A624"/>
      <c r="B624"/>
      <c r="C624"/>
      <c r="D624"/>
      <c r="E624"/>
      <c r="F624"/>
      <c r="H624" s="4"/>
      <c r="I624" s="4"/>
    </row>
    <row r="625" spans="1:9" x14ac:dyDescent="0.25">
      <c r="A625"/>
      <c r="B625"/>
      <c r="C625"/>
      <c r="D625"/>
      <c r="E625"/>
      <c r="F625"/>
      <c r="H625" s="4"/>
      <c r="I625" s="4"/>
    </row>
    <row r="626" spans="1:9" x14ac:dyDescent="0.25">
      <c r="A626"/>
      <c r="B626"/>
      <c r="C626"/>
      <c r="D626"/>
      <c r="E626"/>
      <c r="F626"/>
      <c r="H626" s="4"/>
      <c r="I626" s="4"/>
    </row>
    <row r="627" spans="1:9" x14ac:dyDescent="0.25">
      <c r="A627"/>
      <c r="B627"/>
      <c r="C627"/>
      <c r="D627"/>
      <c r="E627"/>
      <c r="F627"/>
      <c r="H627" s="4"/>
      <c r="I627" s="4"/>
    </row>
    <row r="628" spans="1:9" x14ac:dyDescent="0.25">
      <c r="A628"/>
      <c r="B628"/>
      <c r="C628"/>
      <c r="D628"/>
      <c r="E628"/>
      <c r="F628"/>
      <c r="H628" s="4"/>
      <c r="I628" s="4"/>
    </row>
    <row r="629" spans="1:9" x14ac:dyDescent="0.25">
      <c r="A629"/>
      <c r="B629"/>
      <c r="C629"/>
      <c r="D629"/>
      <c r="E629"/>
      <c r="F629"/>
      <c r="H629" s="4"/>
      <c r="I629" s="4"/>
    </row>
    <row r="630" spans="1:9" x14ac:dyDescent="0.25">
      <c r="A630"/>
      <c r="B630"/>
      <c r="C630"/>
      <c r="D630"/>
      <c r="E630"/>
      <c r="F630"/>
      <c r="H630" s="4"/>
      <c r="I630" s="4"/>
    </row>
    <row r="631" spans="1:9" x14ac:dyDescent="0.25">
      <c r="A631"/>
      <c r="B631"/>
      <c r="C631"/>
      <c r="D631"/>
      <c r="E631"/>
      <c r="F631"/>
      <c r="H631" s="4"/>
      <c r="I631" s="4"/>
    </row>
    <row r="632" spans="1:9" x14ac:dyDescent="0.25">
      <c r="A632"/>
      <c r="B632"/>
      <c r="C632"/>
      <c r="D632"/>
      <c r="E632"/>
      <c r="F632"/>
      <c r="H632" s="4"/>
      <c r="I632" s="4"/>
    </row>
    <row r="633" spans="1:9" x14ac:dyDescent="0.25">
      <c r="A633"/>
      <c r="B633"/>
      <c r="C633"/>
      <c r="D633"/>
      <c r="E633"/>
      <c r="F633"/>
      <c r="H633" s="4"/>
      <c r="I633" s="4"/>
    </row>
    <row r="634" spans="1:9" x14ac:dyDescent="0.25">
      <c r="A634"/>
      <c r="B634"/>
      <c r="C634"/>
      <c r="D634"/>
      <c r="E634"/>
      <c r="F634"/>
      <c r="H634" s="4"/>
      <c r="I634" s="4"/>
    </row>
    <row r="635" spans="1:9" x14ac:dyDescent="0.25">
      <c r="A635"/>
      <c r="B635"/>
      <c r="C635"/>
      <c r="D635"/>
      <c r="E635"/>
      <c r="F635"/>
      <c r="H635" s="4"/>
      <c r="I635" s="4"/>
    </row>
    <row r="636" spans="1:9" x14ac:dyDescent="0.25">
      <c r="A636"/>
      <c r="B636"/>
      <c r="C636"/>
      <c r="D636"/>
      <c r="E636"/>
      <c r="F636"/>
      <c r="H636" s="4"/>
      <c r="I636" s="4"/>
    </row>
    <row r="637" spans="1:9" x14ac:dyDescent="0.25">
      <c r="A637"/>
      <c r="B637"/>
      <c r="C637"/>
      <c r="D637"/>
      <c r="E637"/>
      <c r="F637"/>
      <c r="H637" s="4"/>
      <c r="I637" s="4"/>
    </row>
    <row r="638" spans="1:9" x14ac:dyDescent="0.25">
      <c r="A638"/>
      <c r="B638"/>
      <c r="C638"/>
      <c r="D638"/>
      <c r="E638"/>
      <c r="F638"/>
      <c r="H638" s="4"/>
      <c r="I638" s="4"/>
    </row>
    <row r="639" spans="1:9" x14ac:dyDescent="0.25">
      <c r="A639"/>
      <c r="B639"/>
      <c r="C639"/>
      <c r="D639"/>
      <c r="E639"/>
      <c r="F639"/>
      <c r="H639" s="4"/>
      <c r="I639" s="4"/>
    </row>
    <row r="640" spans="1:9" x14ac:dyDescent="0.25">
      <c r="A640"/>
      <c r="B640"/>
      <c r="C640"/>
      <c r="D640"/>
      <c r="E640"/>
      <c r="F640"/>
      <c r="H640" s="4"/>
      <c r="I640" s="4"/>
    </row>
    <row r="641" spans="1:9" x14ac:dyDescent="0.25">
      <c r="A641"/>
      <c r="B641"/>
      <c r="C641"/>
      <c r="D641"/>
      <c r="E641"/>
      <c r="F641"/>
      <c r="H641" s="4"/>
      <c r="I641" s="4"/>
    </row>
    <row r="642" spans="1:9" x14ac:dyDescent="0.25">
      <c r="A642"/>
      <c r="B642"/>
      <c r="C642"/>
      <c r="D642"/>
      <c r="E642"/>
      <c r="F642"/>
      <c r="H642" s="4"/>
      <c r="I642" s="4"/>
    </row>
    <row r="643" spans="1:9" x14ac:dyDescent="0.25">
      <c r="A643"/>
      <c r="B643"/>
      <c r="C643"/>
      <c r="D643"/>
      <c r="E643"/>
      <c r="F643"/>
      <c r="H643" s="4"/>
      <c r="I643" s="4"/>
    </row>
    <row r="644" spans="1:9" x14ac:dyDescent="0.25">
      <c r="A644"/>
      <c r="B644"/>
      <c r="C644"/>
      <c r="D644"/>
      <c r="E644"/>
      <c r="F644"/>
      <c r="H644" s="4"/>
      <c r="I644" s="4"/>
    </row>
    <row r="645" spans="1:9" x14ac:dyDescent="0.25">
      <c r="A645"/>
      <c r="B645"/>
      <c r="C645"/>
      <c r="D645"/>
      <c r="E645"/>
      <c r="F645"/>
      <c r="H645" s="4"/>
      <c r="I645" s="4"/>
    </row>
    <row r="646" spans="1:9" x14ac:dyDescent="0.25">
      <c r="A646"/>
      <c r="B646"/>
      <c r="C646"/>
      <c r="D646"/>
      <c r="E646"/>
      <c r="F646"/>
      <c r="H646" s="4"/>
      <c r="I646" s="4"/>
    </row>
    <row r="647" spans="1:9" x14ac:dyDescent="0.25">
      <c r="A647"/>
      <c r="B647"/>
      <c r="C647"/>
      <c r="D647"/>
      <c r="E647"/>
      <c r="F647"/>
      <c r="H647" s="4"/>
      <c r="I647" s="4"/>
    </row>
    <row r="648" spans="1:9" x14ac:dyDescent="0.25">
      <c r="A648"/>
      <c r="B648"/>
      <c r="C648"/>
      <c r="D648"/>
      <c r="E648"/>
      <c r="F648"/>
      <c r="H648" s="4"/>
      <c r="I648" s="4"/>
    </row>
    <row r="649" spans="1:9" x14ac:dyDescent="0.25">
      <c r="A649"/>
      <c r="B649"/>
      <c r="C649"/>
      <c r="D649"/>
      <c r="E649"/>
      <c r="F649"/>
      <c r="H649" s="4"/>
      <c r="I649" s="4"/>
    </row>
    <row r="650" spans="1:9" x14ac:dyDescent="0.25">
      <c r="A650"/>
      <c r="B650"/>
      <c r="C650"/>
      <c r="D650"/>
      <c r="E650"/>
      <c r="F650"/>
      <c r="H650" s="4"/>
      <c r="I650" s="4"/>
    </row>
    <row r="651" spans="1:9" x14ac:dyDescent="0.25">
      <c r="A651"/>
      <c r="B651"/>
      <c r="C651"/>
      <c r="D651"/>
      <c r="E651"/>
      <c r="F651"/>
      <c r="H651" s="4"/>
      <c r="I651" s="4"/>
    </row>
    <row r="652" spans="1:9" x14ac:dyDescent="0.25">
      <c r="A652"/>
      <c r="B652"/>
      <c r="C652"/>
      <c r="D652"/>
      <c r="E652"/>
      <c r="F652"/>
      <c r="H652" s="4"/>
      <c r="I652" s="4"/>
    </row>
    <row r="653" spans="1:9" x14ac:dyDescent="0.25">
      <c r="A653"/>
      <c r="B653"/>
      <c r="C653"/>
      <c r="D653"/>
      <c r="E653"/>
      <c r="F653"/>
      <c r="H653" s="4"/>
      <c r="I653" s="4"/>
    </row>
    <row r="654" spans="1:9" x14ac:dyDescent="0.25">
      <c r="A654"/>
      <c r="B654"/>
      <c r="C654"/>
      <c r="D654"/>
      <c r="E654"/>
      <c r="F654"/>
      <c r="H654" s="4"/>
      <c r="I654" s="4"/>
    </row>
    <row r="655" spans="1:9" x14ac:dyDescent="0.25">
      <c r="A655"/>
      <c r="B655"/>
      <c r="C655"/>
      <c r="D655"/>
      <c r="E655"/>
      <c r="F655"/>
      <c r="H655" s="4"/>
      <c r="I655" s="4"/>
    </row>
    <row r="656" spans="1:9" x14ac:dyDescent="0.25">
      <c r="A656"/>
      <c r="B656"/>
      <c r="C656"/>
      <c r="D656"/>
      <c r="E656"/>
      <c r="F656"/>
      <c r="H656" s="4"/>
      <c r="I656" s="4"/>
    </row>
    <row r="657" spans="1:9" x14ac:dyDescent="0.25">
      <c r="A657"/>
      <c r="B657"/>
      <c r="C657"/>
      <c r="D657"/>
      <c r="E657"/>
      <c r="F657"/>
      <c r="H657" s="4"/>
      <c r="I657" s="4"/>
    </row>
    <row r="658" spans="1:9" x14ac:dyDescent="0.25">
      <c r="A658"/>
      <c r="B658"/>
      <c r="C658"/>
      <c r="D658"/>
      <c r="E658"/>
      <c r="F658"/>
      <c r="H658" s="4"/>
      <c r="I658" s="4"/>
    </row>
    <row r="659" spans="1:9" x14ac:dyDescent="0.25">
      <c r="A659"/>
      <c r="B659"/>
      <c r="C659"/>
      <c r="D659"/>
      <c r="E659"/>
      <c r="F659"/>
      <c r="H659" s="4"/>
      <c r="I659" s="4"/>
    </row>
    <row r="660" spans="1:9" x14ac:dyDescent="0.25">
      <c r="A660"/>
      <c r="B660"/>
      <c r="C660"/>
      <c r="D660"/>
      <c r="E660"/>
      <c r="F660"/>
      <c r="H660" s="4"/>
      <c r="I660" s="4"/>
    </row>
    <row r="661" spans="1:9" x14ac:dyDescent="0.25">
      <c r="A661"/>
      <c r="B661"/>
      <c r="C661"/>
      <c r="D661"/>
      <c r="E661"/>
      <c r="F661"/>
      <c r="H661" s="4"/>
      <c r="I661" s="4"/>
    </row>
    <row r="662" spans="1:9" x14ac:dyDescent="0.25">
      <c r="A662"/>
      <c r="B662"/>
      <c r="C662"/>
      <c r="D662"/>
      <c r="E662"/>
      <c r="F662"/>
      <c r="H662" s="4"/>
      <c r="I662" s="4"/>
    </row>
    <row r="663" spans="1:9" x14ac:dyDescent="0.25">
      <c r="A663"/>
      <c r="B663"/>
      <c r="C663"/>
      <c r="D663"/>
      <c r="E663"/>
      <c r="F663"/>
      <c r="H663" s="4"/>
      <c r="I663" s="4"/>
    </row>
    <row r="664" spans="1:9" x14ac:dyDescent="0.25">
      <c r="A664"/>
      <c r="B664"/>
      <c r="C664"/>
      <c r="D664"/>
      <c r="E664"/>
      <c r="F664"/>
      <c r="H664" s="4"/>
      <c r="I664" s="4"/>
    </row>
    <row r="665" spans="1:9" x14ac:dyDescent="0.25">
      <c r="A665"/>
      <c r="B665"/>
      <c r="C665"/>
      <c r="D665"/>
      <c r="E665"/>
      <c r="F665"/>
      <c r="H665" s="4"/>
      <c r="I665" s="4"/>
    </row>
    <row r="666" spans="1:9" x14ac:dyDescent="0.25">
      <c r="A666"/>
      <c r="B666"/>
      <c r="C666"/>
      <c r="D666"/>
      <c r="E666"/>
      <c r="F666"/>
      <c r="H666" s="4"/>
      <c r="I666" s="4"/>
    </row>
    <row r="667" spans="1:9" x14ac:dyDescent="0.25">
      <c r="A667"/>
      <c r="B667"/>
      <c r="C667"/>
      <c r="D667"/>
      <c r="E667"/>
      <c r="F667"/>
      <c r="H667" s="4"/>
      <c r="I667" s="4"/>
    </row>
    <row r="668" spans="1:9" x14ac:dyDescent="0.25">
      <c r="H668" s="4"/>
      <c r="I668" s="4"/>
    </row>
    <row r="669" spans="1:9" x14ac:dyDescent="0.25">
      <c r="H669" s="4"/>
      <c r="I669" s="4"/>
    </row>
    <row r="670" spans="1:9" x14ac:dyDescent="0.25">
      <c r="H670" s="4"/>
      <c r="I670" s="4"/>
    </row>
    <row r="671" spans="1:9" x14ac:dyDescent="0.25">
      <c r="H671" s="4"/>
      <c r="I671" s="4"/>
    </row>
    <row r="672" spans="1:9" x14ac:dyDescent="0.25">
      <c r="H672" s="4"/>
      <c r="I672" s="4"/>
    </row>
    <row r="673" spans="8:9" x14ac:dyDescent="0.25">
      <c r="H673" s="4"/>
      <c r="I673" s="4"/>
    </row>
    <row r="674" spans="8:9" x14ac:dyDescent="0.25">
      <c r="H674" s="4"/>
      <c r="I674" s="4"/>
    </row>
    <row r="675" spans="8:9" x14ac:dyDescent="0.25">
      <c r="H675" s="4"/>
      <c r="I675" s="4"/>
    </row>
    <row r="676" spans="8:9" x14ac:dyDescent="0.25">
      <c r="H676" s="4"/>
      <c r="I676" s="4"/>
    </row>
    <row r="677" spans="8:9" x14ac:dyDescent="0.25">
      <c r="H677" s="4"/>
      <c r="I677" s="4"/>
    </row>
    <row r="678" spans="8:9" x14ac:dyDescent="0.25">
      <c r="H678" s="4"/>
      <c r="I678" s="4"/>
    </row>
    <row r="679" spans="8:9" x14ac:dyDescent="0.25">
      <c r="H679" s="4"/>
      <c r="I679" s="4"/>
    </row>
    <row r="680" spans="8:9" x14ac:dyDescent="0.25">
      <c r="H680" s="4"/>
      <c r="I680" s="4"/>
    </row>
    <row r="681" spans="8:9" x14ac:dyDescent="0.25">
      <c r="H681" s="4"/>
      <c r="I681" s="4"/>
    </row>
    <row r="682" spans="8:9" x14ac:dyDescent="0.25">
      <c r="H682" s="4"/>
      <c r="I682" s="4"/>
    </row>
    <row r="683" spans="8:9" x14ac:dyDescent="0.25">
      <c r="H683" s="4"/>
      <c r="I683" s="4"/>
    </row>
    <row r="684" spans="8:9" x14ac:dyDescent="0.25">
      <c r="H684" s="4"/>
      <c r="I684" s="4"/>
    </row>
    <row r="685" spans="8:9" x14ac:dyDescent="0.25">
      <c r="H685" s="4"/>
      <c r="I685" s="4"/>
    </row>
    <row r="686" spans="8:9" x14ac:dyDescent="0.25">
      <c r="H686" s="4"/>
      <c r="I686" s="4"/>
    </row>
    <row r="687" spans="8:9" x14ac:dyDescent="0.25">
      <c r="H687" s="4"/>
      <c r="I687" s="4"/>
    </row>
    <row r="688" spans="8:9" x14ac:dyDescent="0.25">
      <c r="H688" s="4"/>
      <c r="I688" s="4"/>
    </row>
    <row r="689" spans="8:9" x14ac:dyDescent="0.25">
      <c r="H689" s="4"/>
      <c r="I689" s="4"/>
    </row>
    <row r="690" spans="8:9" x14ac:dyDescent="0.25">
      <c r="H690" s="4"/>
      <c r="I690" s="4"/>
    </row>
    <row r="691" spans="8:9" x14ac:dyDescent="0.25">
      <c r="H691" s="4"/>
      <c r="I691" s="4"/>
    </row>
    <row r="692" spans="8:9" x14ac:dyDescent="0.25">
      <c r="H692" s="4"/>
      <c r="I692" s="4"/>
    </row>
    <row r="693" spans="8:9" x14ac:dyDescent="0.25">
      <c r="H693" s="4"/>
      <c r="I693" s="4"/>
    </row>
    <row r="694" spans="8:9" x14ac:dyDescent="0.25">
      <c r="H694" s="4"/>
      <c r="I694" s="4"/>
    </row>
    <row r="695" spans="8:9" x14ac:dyDescent="0.25">
      <c r="H695" s="4"/>
      <c r="I695" s="4"/>
    </row>
    <row r="696" spans="8:9" x14ac:dyDescent="0.25">
      <c r="H696" s="4"/>
      <c r="I696" s="4"/>
    </row>
    <row r="697" spans="8:9" x14ac:dyDescent="0.25">
      <c r="H697" s="4"/>
      <c r="I697" s="4"/>
    </row>
    <row r="698" spans="8:9" x14ac:dyDescent="0.25">
      <c r="H698" s="4"/>
      <c r="I698" s="4"/>
    </row>
    <row r="699" spans="8:9" x14ac:dyDescent="0.25">
      <c r="H699" s="4"/>
      <c r="I699" s="4"/>
    </row>
    <row r="700" spans="8:9" x14ac:dyDescent="0.25">
      <c r="H700" s="4"/>
      <c r="I700" s="4"/>
    </row>
    <row r="701" spans="8:9" x14ac:dyDescent="0.25">
      <c r="H701" s="4"/>
      <c r="I701" s="4"/>
    </row>
    <row r="702" spans="8:9" x14ac:dyDescent="0.25">
      <c r="H702" s="4"/>
      <c r="I702" s="4"/>
    </row>
    <row r="703" spans="8:9" x14ac:dyDescent="0.25">
      <c r="H703" s="4"/>
      <c r="I703" s="4"/>
    </row>
    <row r="704" spans="8:9" x14ac:dyDescent="0.25">
      <c r="H704" s="4"/>
      <c r="I704" s="4"/>
    </row>
    <row r="705" spans="8:9" x14ac:dyDescent="0.25">
      <c r="H705" s="4"/>
      <c r="I705" s="4"/>
    </row>
    <row r="706" spans="8:9" x14ac:dyDescent="0.25">
      <c r="H706" s="4"/>
      <c r="I706" s="4"/>
    </row>
    <row r="707" spans="8:9" x14ac:dyDescent="0.25">
      <c r="H707" s="4"/>
      <c r="I707" s="4"/>
    </row>
    <row r="708" spans="8:9" x14ac:dyDescent="0.25">
      <c r="H708" s="4"/>
      <c r="I708" s="4"/>
    </row>
    <row r="709" spans="8:9" x14ac:dyDescent="0.25">
      <c r="H709" s="4"/>
      <c r="I709" s="4"/>
    </row>
    <row r="710" spans="8:9" x14ac:dyDescent="0.25">
      <c r="H710" s="4"/>
      <c r="I710" s="4"/>
    </row>
    <row r="711" spans="8:9" x14ac:dyDescent="0.25">
      <c r="H711" s="4"/>
      <c r="I711" s="4"/>
    </row>
    <row r="712" spans="8:9" x14ac:dyDescent="0.25">
      <c r="H712" s="4"/>
      <c r="I712" s="4"/>
    </row>
    <row r="713" spans="8:9" x14ac:dyDescent="0.25">
      <c r="H713" s="4"/>
      <c r="I713" s="4"/>
    </row>
    <row r="714" spans="8:9" x14ac:dyDescent="0.25">
      <c r="H714" s="4"/>
      <c r="I714" s="4"/>
    </row>
    <row r="715" spans="8:9" x14ac:dyDescent="0.25">
      <c r="H715" s="4"/>
      <c r="I715" s="4"/>
    </row>
    <row r="716" spans="8:9" x14ac:dyDescent="0.25">
      <c r="H716" s="4"/>
      <c r="I716" s="4"/>
    </row>
    <row r="717" spans="8:9" x14ac:dyDescent="0.25">
      <c r="H717" s="4"/>
      <c r="I717" s="4"/>
    </row>
    <row r="718" spans="8:9" x14ac:dyDescent="0.25">
      <c r="H718" s="4"/>
      <c r="I718" s="4"/>
    </row>
    <row r="719" spans="8:9" x14ac:dyDescent="0.25">
      <c r="H719" s="4"/>
      <c r="I719" s="4"/>
    </row>
    <row r="720" spans="8:9" x14ac:dyDescent="0.25">
      <c r="H720" s="4"/>
      <c r="I720" s="4"/>
    </row>
    <row r="721" spans="8:9" x14ac:dyDescent="0.25">
      <c r="H721" s="4"/>
      <c r="I721" s="4"/>
    </row>
    <row r="722" spans="8:9" x14ac:dyDescent="0.25">
      <c r="H722" s="4"/>
      <c r="I722" s="4"/>
    </row>
    <row r="723" spans="8:9" x14ac:dyDescent="0.25">
      <c r="H723" s="4"/>
      <c r="I723" s="4"/>
    </row>
    <row r="724" spans="8:9" x14ac:dyDescent="0.25">
      <c r="H724" s="4"/>
      <c r="I724" s="4"/>
    </row>
    <row r="725" spans="8:9" x14ac:dyDescent="0.25">
      <c r="H725" s="4"/>
      <c r="I725" s="4"/>
    </row>
    <row r="726" spans="8:9" x14ac:dyDescent="0.25">
      <c r="H726" s="4"/>
      <c r="I726" s="4"/>
    </row>
    <row r="727" spans="8:9" x14ac:dyDescent="0.25">
      <c r="H727" s="4"/>
      <c r="I727" s="4"/>
    </row>
    <row r="728" spans="8:9" x14ac:dyDescent="0.25">
      <c r="H728" s="4"/>
      <c r="I728" s="4"/>
    </row>
    <row r="729" spans="8:9" x14ac:dyDescent="0.25">
      <c r="H729" s="4"/>
      <c r="I729" s="4"/>
    </row>
    <row r="730" spans="8:9" x14ac:dyDescent="0.25">
      <c r="H730" s="4"/>
      <c r="I730" s="4"/>
    </row>
    <row r="731" spans="8:9" x14ac:dyDescent="0.25">
      <c r="H731" s="4"/>
      <c r="I731" s="4"/>
    </row>
    <row r="732" spans="8:9" x14ac:dyDescent="0.25">
      <c r="H732" s="4"/>
      <c r="I732" s="4"/>
    </row>
    <row r="733" spans="8:9" x14ac:dyDescent="0.25">
      <c r="H733" s="4"/>
      <c r="I733" s="4"/>
    </row>
    <row r="734" spans="8:9" x14ac:dyDescent="0.25">
      <c r="H734" s="4"/>
      <c r="I734" s="4"/>
    </row>
    <row r="735" spans="8:9" x14ac:dyDescent="0.25">
      <c r="H735" s="4"/>
      <c r="I735" s="4"/>
    </row>
    <row r="736" spans="8:9" x14ac:dyDescent="0.25">
      <c r="H736" s="4"/>
      <c r="I736" s="4"/>
    </row>
    <row r="737" spans="8:9" x14ac:dyDescent="0.25">
      <c r="H737" s="4"/>
      <c r="I737" s="4"/>
    </row>
    <row r="738" spans="8:9" x14ac:dyDescent="0.25">
      <c r="H738" s="4"/>
      <c r="I738" s="4"/>
    </row>
    <row r="739" spans="8:9" x14ac:dyDescent="0.25">
      <c r="H739" s="4"/>
      <c r="I739" s="4"/>
    </row>
    <row r="740" spans="8:9" x14ac:dyDescent="0.25">
      <c r="H740" s="4"/>
      <c r="I740" s="4"/>
    </row>
    <row r="741" spans="8:9" x14ac:dyDescent="0.25">
      <c r="H741" s="4"/>
      <c r="I741" s="4"/>
    </row>
    <row r="742" spans="8:9" x14ac:dyDescent="0.25">
      <c r="H742" s="4"/>
      <c r="I742" s="4"/>
    </row>
    <row r="743" spans="8:9" x14ac:dyDescent="0.25">
      <c r="H743" s="4"/>
      <c r="I743" s="4"/>
    </row>
    <row r="744" spans="8:9" x14ac:dyDescent="0.25">
      <c r="H744" s="4"/>
      <c r="I744" s="4"/>
    </row>
    <row r="745" spans="8:9" x14ac:dyDescent="0.25">
      <c r="H745" s="4"/>
      <c r="I745" s="4"/>
    </row>
    <row r="746" spans="8:9" x14ac:dyDescent="0.25">
      <c r="H746" s="4"/>
      <c r="I746" s="4"/>
    </row>
    <row r="747" spans="8:9" x14ac:dyDescent="0.25">
      <c r="H747" s="4"/>
      <c r="I747" s="4"/>
    </row>
    <row r="748" spans="8:9" x14ac:dyDescent="0.25">
      <c r="H748" s="4"/>
      <c r="I748" s="4"/>
    </row>
    <row r="749" spans="8:9" x14ac:dyDescent="0.25">
      <c r="H749" s="4"/>
      <c r="I749" s="4"/>
    </row>
    <row r="750" spans="8:9" x14ac:dyDescent="0.25">
      <c r="H750" s="4"/>
      <c r="I750" s="4"/>
    </row>
    <row r="751" spans="8:9" x14ac:dyDescent="0.25">
      <c r="H751" s="4"/>
      <c r="I751" s="4"/>
    </row>
    <row r="752" spans="8:9" x14ac:dyDescent="0.25">
      <c r="H752" s="4"/>
      <c r="I752" s="4"/>
    </row>
    <row r="753" spans="8:9" x14ac:dyDescent="0.25">
      <c r="H753" s="4"/>
      <c r="I753" s="4"/>
    </row>
    <row r="754" spans="8:9" x14ac:dyDescent="0.25">
      <c r="H754" s="4"/>
      <c r="I754" s="4"/>
    </row>
    <row r="755" spans="8:9" x14ac:dyDescent="0.25">
      <c r="H755" s="4"/>
      <c r="I755" s="4"/>
    </row>
    <row r="756" spans="8:9" x14ac:dyDescent="0.25">
      <c r="H756" s="4"/>
      <c r="I756" s="4"/>
    </row>
    <row r="757" spans="8:9" x14ac:dyDescent="0.25">
      <c r="H757" s="4"/>
      <c r="I757" s="4"/>
    </row>
    <row r="758" spans="8:9" x14ac:dyDescent="0.25">
      <c r="H758" s="4"/>
      <c r="I758" s="4"/>
    </row>
    <row r="759" spans="8:9" x14ac:dyDescent="0.25">
      <c r="H759" s="4"/>
      <c r="I759" s="4"/>
    </row>
    <row r="760" spans="8:9" x14ac:dyDescent="0.25">
      <c r="H760" s="4"/>
      <c r="I760" s="4"/>
    </row>
    <row r="761" spans="8:9" x14ac:dyDescent="0.25">
      <c r="H761" s="4"/>
      <c r="I761" s="4"/>
    </row>
    <row r="762" spans="8:9" x14ac:dyDescent="0.25">
      <c r="H762" s="4"/>
      <c r="I762" s="4"/>
    </row>
    <row r="763" spans="8:9" x14ac:dyDescent="0.25">
      <c r="H763" s="4"/>
      <c r="I763" s="4"/>
    </row>
    <row r="764" spans="8:9" x14ac:dyDescent="0.25">
      <c r="H764" s="4"/>
      <c r="I764" s="4"/>
    </row>
    <row r="765" spans="8:9" x14ac:dyDescent="0.25">
      <c r="H765" s="4"/>
      <c r="I765" s="4"/>
    </row>
    <row r="766" spans="8:9" x14ac:dyDescent="0.25">
      <c r="H766" s="4"/>
      <c r="I766" s="4"/>
    </row>
    <row r="767" spans="8:9" x14ac:dyDescent="0.25">
      <c r="H767" s="4"/>
      <c r="I767" s="4"/>
    </row>
    <row r="768" spans="8:9" x14ac:dyDescent="0.25">
      <c r="H768" s="4"/>
      <c r="I768" s="4"/>
    </row>
    <row r="769" spans="8:9" x14ac:dyDescent="0.25">
      <c r="H769" s="4"/>
      <c r="I769" s="4"/>
    </row>
    <row r="770" spans="8:9" x14ac:dyDescent="0.25">
      <c r="H770" s="4"/>
      <c r="I770" s="4"/>
    </row>
    <row r="771" spans="8:9" x14ac:dyDescent="0.25">
      <c r="H771" s="4"/>
      <c r="I771" s="4"/>
    </row>
    <row r="772" spans="8:9" x14ac:dyDescent="0.25">
      <c r="H772" s="4"/>
      <c r="I772" s="4"/>
    </row>
    <row r="773" spans="8:9" x14ac:dyDescent="0.25">
      <c r="H773" s="4"/>
      <c r="I773" s="4"/>
    </row>
    <row r="774" spans="8:9" x14ac:dyDescent="0.25">
      <c r="H774" s="4"/>
      <c r="I774" s="4"/>
    </row>
    <row r="775" spans="8:9" x14ac:dyDescent="0.25">
      <c r="H775" s="4"/>
      <c r="I775" s="4"/>
    </row>
    <row r="776" spans="8:9" x14ac:dyDescent="0.25">
      <c r="H776" s="4"/>
      <c r="I776" s="4"/>
    </row>
    <row r="777" spans="8:9" x14ac:dyDescent="0.25">
      <c r="H777" s="4"/>
      <c r="I777" s="4"/>
    </row>
    <row r="778" spans="8:9" x14ac:dyDescent="0.25">
      <c r="H778" s="4"/>
      <c r="I778" s="4"/>
    </row>
    <row r="779" spans="8:9" x14ac:dyDescent="0.25">
      <c r="H779" s="4"/>
      <c r="I779" s="4"/>
    </row>
    <row r="780" spans="8:9" x14ac:dyDescent="0.25">
      <c r="H780" s="4"/>
      <c r="I780" s="4"/>
    </row>
    <row r="781" spans="8:9" x14ac:dyDescent="0.25">
      <c r="H781" s="4"/>
      <c r="I781" s="4"/>
    </row>
    <row r="782" spans="8:9" x14ac:dyDescent="0.25">
      <c r="H782" s="4"/>
      <c r="I782" s="4"/>
    </row>
    <row r="783" spans="8:9" x14ac:dyDescent="0.25">
      <c r="H783" s="4"/>
      <c r="I783" s="4"/>
    </row>
    <row r="784" spans="8:9" x14ac:dyDescent="0.25">
      <c r="H784" s="4"/>
      <c r="I784" s="4"/>
    </row>
    <row r="785" spans="8:9" x14ac:dyDescent="0.25">
      <c r="H785" s="4"/>
      <c r="I785" s="4"/>
    </row>
    <row r="786" spans="8:9" x14ac:dyDescent="0.25">
      <c r="H786" s="4"/>
      <c r="I786" s="4"/>
    </row>
    <row r="787" spans="8:9" x14ac:dyDescent="0.25">
      <c r="H787" s="4"/>
      <c r="I787" s="4"/>
    </row>
    <row r="788" spans="8:9" x14ac:dyDescent="0.25">
      <c r="H788" s="4"/>
      <c r="I788" s="4"/>
    </row>
    <row r="789" spans="8:9" x14ac:dyDescent="0.25">
      <c r="H789" s="4"/>
      <c r="I789" s="4"/>
    </row>
    <row r="790" spans="8:9" x14ac:dyDescent="0.25">
      <c r="H790" s="4"/>
      <c r="I790" s="4"/>
    </row>
    <row r="791" spans="8:9" x14ac:dyDescent="0.25">
      <c r="H791" s="4"/>
      <c r="I791" s="4"/>
    </row>
    <row r="792" spans="8:9" x14ac:dyDescent="0.25">
      <c r="H792" s="4"/>
      <c r="I792" s="4"/>
    </row>
    <row r="793" spans="8:9" x14ac:dyDescent="0.25">
      <c r="H793" s="4"/>
      <c r="I793" s="4"/>
    </row>
    <row r="794" spans="8:9" x14ac:dyDescent="0.25">
      <c r="H794" s="4"/>
      <c r="I794" s="4"/>
    </row>
    <row r="795" spans="8:9" x14ac:dyDescent="0.25">
      <c r="H795" s="4"/>
      <c r="I795" s="4"/>
    </row>
    <row r="796" spans="8:9" x14ac:dyDescent="0.25">
      <c r="H796" s="4"/>
      <c r="I796" s="4"/>
    </row>
    <row r="797" spans="8:9" x14ac:dyDescent="0.25">
      <c r="H797" s="4"/>
      <c r="I797" s="4"/>
    </row>
    <row r="798" spans="8:9" x14ac:dyDescent="0.25">
      <c r="H798" s="4"/>
      <c r="I798" s="4"/>
    </row>
    <row r="799" spans="8:9" x14ac:dyDescent="0.25">
      <c r="H799" s="4"/>
      <c r="I799" s="4"/>
    </row>
    <row r="800" spans="8:9" x14ac:dyDescent="0.25">
      <c r="H800" s="4"/>
      <c r="I800" s="4"/>
    </row>
    <row r="801" spans="8:9" x14ac:dyDescent="0.25">
      <c r="H801" s="4"/>
      <c r="I801" s="4"/>
    </row>
    <row r="802" spans="8:9" x14ac:dyDescent="0.25">
      <c r="H802" s="4"/>
      <c r="I802" s="4"/>
    </row>
    <row r="803" spans="8:9" x14ac:dyDescent="0.25">
      <c r="H803" s="4"/>
      <c r="I803" s="4"/>
    </row>
    <row r="804" spans="8:9" x14ac:dyDescent="0.25">
      <c r="H804" s="4"/>
      <c r="I804" s="4"/>
    </row>
    <row r="805" spans="8:9" x14ac:dyDescent="0.25">
      <c r="H805" s="4"/>
      <c r="I805" s="4"/>
    </row>
    <row r="806" spans="8:9" x14ac:dyDescent="0.25">
      <c r="H806" s="4"/>
      <c r="I806" s="4"/>
    </row>
    <row r="807" spans="8:9" x14ac:dyDescent="0.25">
      <c r="H807" s="4"/>
      <c r="I807" s="4"/>
    </row>
    <row r="808" spans="8:9" x14ac:dyDescent="0.25">
      <c r="H808" s="4"/>
      <c r="I808" s="4"/>
    </row>
    <row r="809" spans="8:9" x14ac:dyDescent="0.25">
      <c r="H809" s="4"/>
      <c r="I809" s="4"/>
    </row>
    <row r="810" spans="8:9" x14ac:dyDescent="0.25">
      <c r="H810" s="4"/>
      <c r="I810" s="4"/>
    </row>
    <row r="811" spans="8:9" x14ac:dyDescent="0.25">
      <c r="H811" s="4"/>
      <c r="I811" s="4"/>
    </row>
    <row r="812" spans="8:9" x14ac:dyDescent="0.25">
      <c r="H812" s="4"/>
      <c r="I812" s="4"/>
    </row>
    <row r="813" spans="8:9" x14ac:dyDescent="0.25">
      <c r="H813" s="4"/>
      <c r="I813" s="4"/>
    </row>
    <row r="814" spans="8:9" x14ac:dyDescent="0.25">
      <c r="H814" s="4"/>
      <c r="I814" s="4"/>
    </row>
    <row r="815" spans="8:9" x14ac:dyDescent="0.25">
      <c r="H815" s="4"/>
      <c r="I815" s="4"/>
    </row>
    <row r="816" spans="8:9" x14ac:dyDescent="0.25">
      <c r="H816" s="4"/>
      <c r="I816" s="4"/>
    </row>
    <row r="817" spans="8:9" x14ac:dyDescent="0.25">
      <c r="H817" s="4"/>
      <c r="I817" s="4"/>
    </row>
    <row r="818" spans="8:9" x14ac:dyDescent="0.25">
      <c r="H818" s="4"/>
      <c r="I818" s="4"/>
    </row>
    <row r="819" spans="8:9" x14ac:dyDescent="0.25">
      <c r="H819" s="4"/>
      <c r="I819" s="4"/>
    </row>
    <row r="820" spans="8:9" x14ac:dyDescent="0.25">
      <c r="H820" s="4"/>
      <c r="I820" s="4"/>
    </row>
    <row r="821" spans="8:9" x14ac:dyDescent="0.25">
      <c r="H821" s="4"/>
      <c r="I821" s="4"/>
    </row>
    <row r="822" spans="8:9" x14ac:dyDescent="0.25">
      <c r="H822" s="4"/>
      <c r="I822" s="4"/>
    </row>
    <row r="823" spans="8:9" x14ac:dyDescent="0.25">
      <c r="H823" s="4"/>
      <c r="I823" s="4"/>
    </row>
    <row r="824" spans="8:9" x14ac:dyDescent="0.25">
      <c r="H824" s="4"/>
      <c r="I824" s="4"/>
    </row>
    <row r="825" spans="8:9" x14ac:dyDescent="0.25">
      <c r="H825" s="4"/>
      <c r="I825" s="4"/>
    </row>
    <row r="826" spans="8:9" x14ac:dyDescent="0.25">
      <c r="H826" s="4"/>
      <c r="I826" s="4"/>
    </row>
    <row r="827" spans="8:9" x14ac:dyDescent="0.25">
      <c r="H827" s="4"/>
      <c r="I827" s="4"/>
    </row>
    <row r="828" spans="8:9" x14ac:dyDescent="0.25">
      <c r="H828" s="4"/>
      <c r="I828" s="4"/>
    </row>
    <row r="829" spans="8:9" x14ac:dyDescent="0.25">
      <c r="H829" s="4"/>
      <c r="I829" s="4"/>
    </row>
    <row r="830" spans="8:9" x14ac:dyDescent="0.25">
      <c r="H830" s="4"/>
      <c r="I830" s="4"/>
    </row>
    <row r="831" spans="8:9" x14ac:dyDescent="0.25">
      <c r="H831" s="4"/>
      <c r="I831" s="4"/>
    </row>
    <row r="832" spans="8:9" x14ac:dyDescent="0.25">
      <c r="H832" s="4"/>
      <c r="I832" s="4"/>
    </row>
    <row r="833" spans="8:9" x14ac:dyDescent="0.25">
      <c r="H833" s="4"/>
      <c r="I833" s="4"/>
    </row>
    <row r="834" spans="8:9" x14ac:dyDescent="0.25">
      <c r="H834" s="4"/>
      <c r="I834" s="4"/>
    </row>
    <row r="835" spans="8:9" x14ac:dyDescent="0.25">
      <c r="H835" s="4"/>
      <c r="I835" s="4"/>
    </row>
    <row r="836" spans="8:9" x14ac:dyDescent="0.25">
      <c r="H836" s="4"/>
      <c r="I836" s="4"/>
    </row>
    <row r="837" spans="8:9" x14ac:dyDescent="0.25">
      <c r="H837" s="4"/>
      <c r="I837" s="4"/>
    </row>
    <row r="838" spans="8:9" x14ac:dyDescent="0.25">
      <c r="H838" s="4"/>
      <c r="I838" s="4"/>
    </row>
    <row r="839" spans="8:9" x14ac:dyDescent="0.25">
      <c r="H839" s="4"/>
      <c r="I839" s="4"/>
    </row>
    <row r="840" spans="8:9" x14ac:dyDescent="0.25">
      <c r="H840" s="4"/>
      <c r="I840" s="4"/>
    </row>
    <row r="841" spans="8:9" x14ac:dyDescent="0.25">
      <c r="H841" s="4"/>
      <c r="I841" s="4"/>
    </row>
    <row r="842" spans="8:9" x14ac:dyDescent="0.25">
      <c r="H842" s="4"/>
      <c r="I842" s="4"/>
    </row>
    <row r="843" spans="8:9" x14ac:dyDescent="0.25">
      <c r="H843" s="4"/>
      <c r="I843" s="4"/>
    </row>
    <row r="844" spans="8:9" x14ac:dyDescent="0.25">
      <c r="H844" s="4"/>
      <c r="I844" s="4"/>
    </row>
    <row r="845" spans="8:9" x14ac:dyDescent="0.25">
      <c r="H845" s="4"/>
      <c r="I845" s="4"/>
    </row>
    <row r="846" spans="8:9" x14ac:dyDescent="0.25">
      <c r="H846" s="4"/>
      <c r="I846" s="4"/>
    </row>
    <row r="847" spans="8:9" x14ac:dyDescent="0.25">
      <c r="H847" s="4"/>
      <c r="I847" s="4"/>
    </row>
    <row r="848" spans="8:9" x14ac:dyDescent="0.25">
      <c r="H848" s="4"/>
      <c r="I848" s="4"/>
    </row>
    <row r="849" spans="8:9" x14ac:dyDescent="0.25">
      <c r="H849" s="4"/>
      <c r="I849" s="4"/>
    </row>
    <row r="850" spans="8:9" x14ac:dyDescent="0.25">
      <c r="H850" s="4"/>
      <c r="I850" s="4"/>
    </row>
    <row r="851" spans="8:9" x14ac:dyDescent="0.25">
      <c r="H851" s="4"/>
      <c r="I851" s="4"/>
    </row>
    <row r="852" spans="8:9" x14ac:dyDescent="0.25">
      <c r="H852" s="4"/>
      <c r="I852" s="4"/>
    </row>
    <row r="853" spans="8:9" x14ac:dyDescent="0.25">
      <c r="H853" s="4"/>
      <c r="I853" s="4"/>
    </row>
    <row r="854" spans="8:9" x14ac:dyDescent="0.25">
      <c r="H854" s="4"/>
      <c r="I854" s="4"/>
    </row>
    <row r="855" spans="8:9" x14ac:dyDescent="0.25">
      <c r="H855" s="4"/>
      <c r="I855" s="4"/>
    </row>
    <row r="856" spans="8:9" x14ac:dyDescent="0.25">
      <c r="H856" s="4"/>
      <c r="I856" s="4"/>
    </row>
    <row r="857" spans="8:9" x14ac:dyDescent="0.25">
      <c r="H857" s="4"/>
      <c r="I857" s="4"/>
    </row>
    <row r="858" spans="8:9" x14ac:dyDescent="0.25">
      <c r="H858" s="4"/>
      <c r="I858" s="4"/>
    </row>
    <row r="859" spans="8:9" x14ac:dyDescent="0.25">
      <c r="H859" s="4"/>
      <c r="I859" s="4"/>
    </row>
    <row r="860" spans="8:9" x14ac:dyDescent="0.25">
      <c r="H860" s="4"/>
      <c r="I860" s="4"/>
    </row>
    <row r="861" spans="8:9" x14ac:dyDescent="0.25">
      <c r="H861" s="4"/>
      <c r="I861" s="4"/>
    </row>
    <row r="862" spans="8:9" x14ac:dyDescent="0.25">
      <c r="H862" s="4"/>
      <c r="I862" s="4"/>
    </row>
    <row r="863" spans="8:9" x14ac:dyDescent="0.25">
      <c r="H863" s="4"/>
      <c r="I863" s="4"/>
    </row>
    <row r="864" spans="8:9" x14ac:dyDescent="0.25">
      <c r="H864" s="4"/>
      <c r="I864" s="4"/>
    </row>
    <row r="865" spans="8:9" x14ac:dyDescent="0.25">
      <c r="H865" s="4"/>
      <c r="I865" s="4"/>
    </row>
    <row r="866" spans="8:9" x14ac:dyDescent="0.25">
      <c r="H866" s="4"/>
      <c r="I866" s="4"/>
    </row>
    <row r="867" spans="8:9" x14ac:dyDescent="0.25">
      <c r="H867" s="4"/>
      <c r="I867" s="4"/>
    </row>
    <row r="868" spans="8:9" x14ac:dyDescent="0.25">
      <c r="H868" s="4"/>
      <c r="I868" s="4"/>
    </row>
    <row r="869" spans="8:9" x14ac:dyDescent="0.25">
      <c r="H869" s="4"/>
      <c r="I869" s="4"/>
    </row>
    <row r="870" spans="8:9" x14ac:dyDescent="0.25">
      <c r="H870" s="4"/>
      <c r="I870" s="4"/>
    </row>
    <row r="871" spans="8:9" x14ac:dyDescent="0.25">
      <c r="H871" s="4"/>
      <c r="I871" s="4"/>
    </row>
    <row r="872" spans="8:9" x14ac:dyDescent="0.25">
      <c r="H872" s="4"/>
      <c r="I872" s="4"/>
    </row>
    <row r="873" spans="8:9" x14ac:dyDescent="0.25">
      <c r="H873" s="4"/>
      <c r="I873" s="4"/>
    </row>
    <row r="874" spans="8:9" x14ac:dyDescent="0.25">
      <c r="H874" s="4"/>
      <c r="I874" s="4"/>
    </row>
    <row r="875" spans="8:9" x14ac:dyDescent="0.25">
      <c r="H875" s="4"/>
      <c r="I875" s="4"/>
    </row>
    <row r="876" spans="8:9" x14ac:dyDescent="0.25">
      <c r="H876" s="4"/>
      <c r="I876" s="4"/>
    </row>
    <row r="877" spans="8:9" x14ac:dyDescent="0.25">
      <c r="H877" s="4"/>
      <c r="I877" s="4"/>
    </row>
    <row r="878" spans="8:9" x14ac:dyDescent="0.25">
      <c r="H878" s="4"/>
      <c r="I878" s="4"/>
    </row>
    <row r="879" spans="8:9" x14ac:dyDescent="0.25">
      <c r="H879" s="4"/>
      <c r="I879" s="4"/>
    </row>
    <row r="880" spans="8:9" x14ac:dyDescent="0.25">
      <c r="H880" s="4"/>
      <c r="I880" s="4"/>
    </row>
    <row r="881" spans="8:9" x14ac:dyDescent="0.25">
      <c r="H881" s="4"/>
      <c r="I881" s="4"/>
    </row>
    <row r="882" spans="8:9" x14ac:dyDescent="0.25">
      <c r="H882" s="4"/>
      <c r="I882" s="4"/>
    </row>
    <row r="883" spans="8:9" x14ac:dyDescent="0.25">
      <c r="H883" s="4"/>
      <c r="I883" s="4"/>
    </row>
    <row r="884" spans="8:9" x14ac:dyDescent="0.25">
      <c r="H884" s="4"/>
      <c r="I884" s="4"/>
    </row>
    <row r="885" spans="8:9" x14ac:dyDescent="0.25">
      <c r="H885" s="4"/>
      <c r="I885" s="4"/>
    </row>
    <row r="886" spans="8:9" x14ac:dyDescent="0.25">
      <c r="H886" s="4"/>
      <c r="I886" s="4"/>
    </row>
    <row r="887" spans="8:9" x14ac:dyDescent="0.25">
      <c r="H887" s="4"/>
      <c r="I887" s="4"/>
    </row>
    <row r="888" spans="8:9" x14ac:dyDescent="0.25">
      <c r="H888" s="4"/>
      <c r="I888" s="4"/>
    </row>
    <row r="889" spans="8:9" x14ac:dyDescent="0.25">
      <c r="H889" s="4"/>
      <c r="I889" s="4"/>
    </row>
    <row r="890" spans="8:9" x14ac:dyDescent="0.25">
      <c r="H890" s="4"/>
      <c r="I890" s="4"/>
    </row>
    <row r="891" spans="8:9" x14ac:dyDescent="0.25">
      <c r="H891" s="4"/>
      <c r="I891" s="4"/>
    </row>
    <row r="892" spans="8:9" x14ac:dyDescent="0.25">
      <c r="H892" s="4"/>
      <c r="I892" s="4"/>
    </row>
    <row r="893" spans="8:9" x14ac:dyDescent="0.25">
      <c r="H893" s="4"/>
      <c r="I893" s="4"/>
    </row>
    <row r="894" spans="8:9" x14ac:dyDescent="0.25">
      <c r="H894" s="4"/>
      <c r="I894" s="4"/>
    </row>
    <row r="895" spans="8:9" x14ac:dyDescent="0.25">
      <c r="H895" s="4"/>
      <c r="I895" s="4"/>
    </row>
    <row r="896" spans="8:9" x14ac:dyDescent="0.25">
      <c r="H896" s="4"/>
      <c r="I896" s="4"/>
    </row>
    <row r="897" spans="8:9" x14ac:dyDescent="0.25">
      <c r="H897" s="4"/>
      <c r="I897" s="4"/>
    </row>
    <row r="898" spans="8:9" x14ac:dyDescent="0.25">
      <c r="H898" s="4"/>
      <c r="I898" s="4"/>
    </row>
    <row r="899" spans="8:9" x14ac:dyDescent="0.25">
      <c r="H899" s="4"/>
      <c r="I899" s="4"/>
    </row>
    <row r="900" spans="8:9" x14ac:dyDescent="0.25">
      <c r="H900" s="4"/>
      <c r="I900" s="4"/>
    </row>
    <row r="901" spans="8:9" x14ac:dyDescent="0.25">
      <c r="H901" s="4"/>
      <c r="I901" s="4"/>
    </row>
    <row r="902" spans="8:9" x14ac:dyDescent="0.25">
      <c r="H902" s="4"/>
      <c r="I902" s="4"/>
    </row>
    <row r="903" spans="8:9" x14ac:dyDescent="0.25">
      <c r="H903" s="4"/>
      <c r="I903" s="4"/>
    </row>
    <row r="904" spans="8:9" x14ac:dyDescent="0.25">
      <c r="H904" s="4"/>
      <c r="I904" s="4"/>
    </row>
    <row r="905" spans="8:9" x14ac:dyDescent="0.25">
      <c r="H905" s="4"/>
      <c r="I905" s="4"/>
    </row>
    <row r="906" spans="8:9" x14ac:dyDescent="0.25">
      <c r="H906" s="4"/>
      <c r="I906" s="4"/>
    </row>
    <row r="907" spans="8:9" x14ac:dyDescent="0.25">
      <c r="H907" s="4"/>
      <c r="I907" s="4"/>
    </row>
    <row r="908" spans="8:9" x14ac:dyDescent="0.25">
      <c r="H908" s="4"/>
      <c r="I908" s="4"/>
    </row>
    <row r="909" spans="8:9" x14ac:dyDescent="0.25">
      <c r="H909" s="4"/>
      <c r="I909" s="4"/>
    </row>
    <row r="910" spans="8:9" x14ac:dyDescent="0.25">
      <c r="H910" s="4"/>
      <c r="I910" s="4"/>
    </row>
    <row r="911" spans="8:9" x14ac:dyDescent="0.25">
      <c r="H911" s="4"/>
      <c r="I911" s="4"/>
    </row>
    <row r="912" spans="8:9" x14ac:dyDescent="0.25">
      <c r="H912" s="4"/>
      <c r="I912" s="4"/>
    </row>
    <row r="913" spans="8:9" x14ac:dyDescent="0.25">
      <c r="H913" s="4"/>
      <c r="I913" s="4"/>
    </row>
    <row r="914" spans="8:9" x14ac:dyDescent="0.25">
      <c r="H914" s="4"/>
      <c r="I914" s="4"/>
    </row>
    <row r="915" spans="8:9" x14ac:dyDescent="0.25">
      <c r="H915" s="4"/>
      <c r="I915" s="4"/>
    </row>
    <row r="916" spans="8:9" x14ac:dyDescent="0.25">
      <c r="H916" s="4"/>
      <c r="I916" s="4"/>
    </row>
    <row r="917" spans="8:9" x14ac:dyDescent="0.25">
      <c r="H917" s="4"/>
      <c r="I917" s="4"/>
    </row>
    <row r="918" spans="8:9" x14ac:dyDescent="0.25">
      <c r="H918" s="4"/>
      <c r="I918" s="4"/>
    </row>
    <row r="919" spans="8:9" x14ac:dyDescent="0.25">
      <c r="H919" s="4"/>
      <c r="I919" s="4"/>
    </row>
    <row r="920" spans="8:9" x14ac:dyDescent="0.25">
      <c r="H920" s="4"/>
      <c r="I920" s="4"/>
    </row>
    <row r="921" spans="8:9" x14ac:dyDescent="0.25">
      <c r="H921" s="4"/>
      <c r="I921" s="4"/>
    </row>
    <row r="922" spans="8:9" x14ac:dyDescent="0.25">
      <c r="H922" s="4"/>
      <c r="I922" s="4"/>
    </row>
    <row r="923" spans="8:9" x14ac:dyDescent="0.25">
      <c r="H923" s="4"/>
      <c r="I923" s="4"/>
    </row>
    <row r="924" spans="8:9" x14ac:dyDescent="0.25">
      <c r="H924" s="4"/>
      <c r="I924" s="4"/>
    </row>
    <row r="925" spans="8:9" x14ac:dyDescent="0.25">
      <c r="H925" s="4"/>
      <c r="I925" s="4"/>
    </row>
    <row r="926" spans="8:9" x14ac:dyDescent="0.25">
      <c r="H926" s="4"/>
      <c r="I926" s="4"/>
    </row>
    <row r="927" spans="8:9" x14ac:dyDescent="0.25">
      <c r="H927" s="4"/>
      <c r="I927" s="4"/>
    </row>
    <row r="928" spans="8:9" x14ac:dyDescent="0.25">
      <c r="H928" s="4"/>
      <c r="I928" s="4"/>
    </row>
    <row r="929" spans="8:9" x14ac:dyDescent="0.25">
      <c r="H929" s="4"/>
      <c r="I929" s="4"/>
    </row>
    <row r="930" spans="8:9" x14ac:dyDescent="0.25">
      <c r="H930" s="4"/>
      <c r="I930" s="4"/>
    </row>
    <row r="931" spans="8:9" x14ac:dyDescent="0.25">
      <c r="H931" s="4"/>
      <c r="I931" s="4"/>
    </row>
    <row r="932" spans="8:9" x14ac:dyDescent="0.25">
      <c r="H932" s="4"/>
      <c r="I932" s="4"/>
    </row>
    <row r="933" spans="8:9" x14ac:dyDescent="0.25">
      <c r="H933" s="4"/>
      <c r="I933" s="4"/>
    </row>
    <row r="934" spans="8:9" x14ac:dyDescent="0.25">
      <c r="H934" s="4"/>
      <c r="I934" s="4"/>
    </row>
    <row r="935" spans="8:9" x14ac:dyDescent="0.25">
      <c r="H935" s="4"/>
      <c r="I935" s="4"/>
    </row>
    <row r="936" spans="8:9" x14ac:dyDescent="0.25">
      <c r="H936" s="4"/>
      <c r="I936" s="4"/>
    </row>
    <row r="937" spans="8:9" x14ac:dyDescent="0.25">
      <c r="H937" s="4"/>
      <c r="I937" s="4"/>
    </row>
    <row r="938" spans="8:9" x14ac:dyDescent="0.25">
      <c r="H938" s="4"/>
      <c r="I938" s="4"/>
    </row>
    <row r="939" spans="8:9" x14ac:dyDescent="0.25">
      <c r="H939" s="4"/>
      <c r="I939" s="4"/>
    </row>
    <row r="940" spans="8:9" x14ac:dyDescent="0.25">
      <c r="H940" s="4"/>
      <c r="I940" s="4"/>
    </row>
    <row r="941" spans="8:9" x14ac:dyDescent="0.25">
      <c r="H941" s="4"/>
      <c r="I941" s="4"/>
    </row>
    <row r="942" spans="8:9" x14ac:dyDescent="0.25">
      <c r="H942" s="4"/>
      <c r="I942" s="4"/>
    </row>
    <row r="943" spans="8:9" x14ac:dyDescent="0.25">
      <c r="H943" s="4"/>
      <c r="I943" s="4"/>
    </row>
    <row r="944" spans="8:9" x14ac:dyDescent="0.25">
      <c r="H944" s="4"/>
      <c r="I944" s="4"/>
    </row>
    <row r="945" spans="8:9" x14ac:dyDescent="0.25">
      <c r="H945" s="4"/>
      <c r="I945" s="4"/>
    </row>
    <row r="946" spans="8:9" x14ac:dyDescent="0.25">
      <c r="H946" s="4"/>
      <c r="I946" s="4"/>
    </row>
    <row r="947" spans="8:9" x14ac:dyDescent="0.25">
      <c r="H947" s="4"/>
      <c r="I947" s="4"/>
    </row>
    <row r="948" spans="8:9" x14ac:dyDescent="0.25">
      <c r="H948" s="4"/>
      <c r="I948" s="4"/>
    </row>
    <row r="949" spans="8:9" x14ac:dyDescent="0.25">
      <c r="H949" s="4"/>
      <c r="I949" s="4"/>
    </row>
    <row r="950" spans="8:9" x14ac:dyDescent="0.25">
      <c r="H950" s="4"/>
      <c r="I950" s="4"/>
    </row>
    <row r="951" spans="8:9" x14ac:dyDescent="0.25">
      <c r="H951" s="4"/>
      <c r="I951" s="4"/>
    </row>
    <row r="952" spans="8:9" x14ac:dyDescent="0.25">
      <c r="H952" s="4"/>
      <c r="I952" s="4"/>
    </row>
    <row r="953" spans="8:9" x14ac:dyDescent="0.25">
      <c r="H953" s="4"/>
      <c r="I953" s="4"/>
    </row>
    <row r="954" spans="8:9" x14ac:dyDescent="0.25">
      <c r="H954" s="4"/>
      <c r="I954" s="4"/>
    </row>
    <row r="955" spans="8:9" x14ac:dyDescent="0.25">
      <c r="H955" s="4"/>
      <c r="I955" s="4"/>
    </row>
    <row r="956" spans="8:9" x14ac:dyDescent="0.25">
      <c r="H956" s="4"/>
      <c r="I956" s="4"/>
    </row>
    <row r="957" spans="8:9" x14ac:dyDescent="0.25">
      <c r="H957" s="4"/>
      <c r="I957" s="4"/>
    </row>
    <row r="958" spans="8:9" x14ac:dyDescent="0.25">
      <c r="H958" s="4"/>
      <c r="I958" s="4"/>
    </row>
    <row r="959" spans="8:9" x14ac:dyDescent="0.25">
      <c r="H959" s="4"/>
      <c r="I959" s="4"/>
    </row>
    <row r="960" spans="8:9" x14ac:dyDescent="0.25">
      <c r="H960" s="4"/>
      <c r="I960" s="4"/>
    </row>
    <row r="961" spans="8:9" x14ac:dyDescent="0.25">
      <c r="H961" s="4"/>
      <c r="I961" s="4"/>
    </row>
    <row r="962" spans="8:9" x14ac:dyDescent="0.25">
      <c r="H962" s="4"/>
      <c r="I962" s="4"/>
    </row>
    <row r="963" spans="8:9" x14ac:dyDescent="0.25">
      <c r="H963" s="4"/>
      <c r="I963" s="4"/>
    </row>
    <row r="964" spans="8:9" x14ac:dyDescent="0.25">
      <c r="H964" s="4"/>
      <c r="I964" s="4"/>
    </row>
    <row r="965" spans="8:9" x14ac:dyDescent="0.25">
      <c r="H965" s="4"/>
      <c r="I965" s="4"/>
    </row>
    <row r="966" spans="8:9" x14ac:dyDescent="0.25">
      <c r="H966" s="4"/>
      <c r="I966" s="4"/>
    </row>
    <row r="967" spans="8:9" x14ac:dyDescent="0.25">
      <c r="H967" s="4"/>
      <c r="I967" s="4"/>
    </row>
    <row r="968" spans="8:9" x14ac:dyDescent="0.25">
      <c r="H968" s="4"/>
      <c r="I968" s="4"/>
    </row>
    <row r="969" spans="8:9" x14ac:dyDescent="0.25">
      <c r="H969" s="4"/>
      <c r="I969" s="4"/>
    </row>
    <row r="970" spans="8:9" x14ac:dyDescent="0.25">
      <c r="H970" s="4"/>
      <c r="I970" s="4"/>
    </row>
    <row r="971" spans="8:9" x14ac:dyDescent="0.25">
      <c r="H971" s="4"/>
      <c r="I971" s="4"/>
    </row>
    <row r="972" spans="8:9" x14ac:dyDescent="0.25">
      <c r="H972" s="4"/>
      <c r="I972" s="4"/>
    </row>
    <row r="973" spans="8:9" x14ac:dyDescent="0.25">
      <c r="H973" s="4"/>
      <c r="I973" s="4"/>
    </row>
    <row r="974" spans="8:9" x14ac:dyDescent="0.25">
      <c r="H974" s="4"/>
      <c r="I974" s="4"/>
    </row>
    <row r="975" spans="8:9" x14ac:dyDescent="0.25">
      <c r="H975" s="4"/>
      <c r="I975" s="4"/>
    </row>
    <row r="976" spans="8:9" x14ac:dyDescent="0.25">
      <c r="H976" s="4"/>
      <c r="I976" s="4"/>
    </row>
    <row r="977" spans="8:9" x14ac:dyDescent="0.25">
      <c r="H977" s="4"/>
      <c r="I977" s="4"/>
    </row>
    <row r="978" spans="8:9" x14ac:dyDescent="0.25">
      <c r="H978" s="4"/>
      <c r="I978" s="4"/>
    </row>
    <row r="979" spans="8:9" x14ac:dyDescent="0.25">
      <c r="H979" s="4"/>
      <c r="I979" s="4"/>
    </row>
    <row r="980" spans="8:9" x14ac:dyDescent="0.25">
      <c r="H980" s="4"/>
      <c r="I980" s="4"/>
    </row>
    <row r="981" spans="8:9" x14ac:dyDescent="0.25">
      <c r="H981" s="4"/>
      <c r="I981" s="4"/>
    </row>
    <row r="982" spans="8:9" x14ac:dyDescent="0.25">
      <c r="H982" s="4"/>
      <c r="I982" s="4"/>
    </row>
    <row r="983" spans="8:9" x14ac:dyDescent="0.25">
      <c r="H983" s="4"/>
      <c r="I983" s="4"/>
    </row>
    <row r="984" spans="8:9" x14ac:dyDescent="0.25">
      <c r="H984" s="4"/>
      <c r="I984" s="4"/>
    </row>
    <row r="985" spans="8:9" x14ac:dyDescent="0.25">
      <c r="H985" s="4"/>
      <c r="I985" s="4"/>
    </row>
    <row r="986" spans="8:9" x14ac:dyDescent="0.25">
      <c r="H986" s="4"/>
      <c r="I986" s="4"/>
    </row>
    <row r="987" spans="8:9" x14ac:dyDescent="0.25">
      <c r="H987" s="4"/>
      <c r="I987" s="4"/>
    </row>
    <row r="988" spans="8:9" x14ac:dyDescent="0.25">
      <c r="H988" s="4"/>
      <c r="I988" s="4"/>
    </row>
    <row r="989" spans="8:9" x14ac:dyDescent="0.25">
      <c r="H989" s="4"/>
      <c r="I989" s="4"/>
    </row>
    <row r="990" spans="8:9" x14ac:dyDescent="0.25">
      <c r="H990" s="4"/>
      <c r="I990" s="4"/>
    </row>
    <row r="991" spans="8:9" x14ac:dyDescent="0.25">
      <c r="H991" s="4"/>
      <c r="I991" s="4"/>
    </row>
    <row r="992" spans="8:9" x14ac:dyDescent="0.25">
      <c r="H992" s="4"/>
      <c r="I992" s="4"/>
    </row>
    <row r="993" spans="8:9" x14ac:dyDescent="0.25">
      <c r="H993" s="4"/>
      <c r="I993" s="4"/>
    </row>
    <row r="994" spans="8:9" x14ac:dyDescent="0.25">
      <c r="H994" s="4"/>
      <c r="I994" s="4"/>
    </row>
    <row r="995" spans="8:9" x14ac:dyDescent="0.25">
      <c r="H995" s="4"/>
      <c r="I995" s="4"/>
    </row>
    <row r="996" spans="8:9" x14ac:dyDescent="0.25">
      <c r="H996" s="4"/>
      <c r="I996" s="4"/>
    </row>
    <row r="997" spans="8:9" x14ac:dyDescent="0.25">
      <c r="H997" s="4"/>
      <c r="I997" s="4"/>
    </row>
    <row r="998" spans="8:9" x14ac:dyDescent="0.25">
      <c r="H998" s="4"/>
      <c r="I998" s="4"/>
    </row>
    <row r="999" spans="8:9" x14ac:dyDescent="0.25">
      <c r="H999" s="4"/>
      <c r="I999" s="4"/>
    </row>
    <row r="1000" spans="8:9" x14ac:dyDescent="0.25">
      <c r="H1000" s="4"/>
      <c r="I1000" s="4"/>
    </row>
    <row r="1001" spans="8:9" x14ac:dyDescent="0.25">
      <c r="H1001" s="4"/>
      <c r="I1001" s="4"/>
    </row>
    <row r="1002" spans="8:9" x14ac:dyDescent="0.25">
      <c r="H1002" s="4"/>
      <c r="I1002" s="4"/>
    </row>
    <row r="1003" spans="8:9" x14ac:dyDescent="0.25">
      <c r="H1003" s="4"/>
      <c r="I1003" s="4"/>
    </row>
    <row r="1004" spans="8:9" x14ac:dyDescent="0.25">
      <c r="H1004" s="4"/>
      <c r="I1004" s="4"/>
    </row>
    <row r="1005" spans="8:9" x14ac:dyDescent="0.25">
      <c r="H1005" s="4"/>
      <c r="I1005" s="4"/>
    </row>
    <row r="1006" spans="8:9" x14ac:dyDescent="0.25">
      <c r="H1006" s="4"/>
      <c r="I1006" s="4"/>
    </row>
    <row r="1007" spans="8:9" x14ac:dyDescent="0.25">
      <c r="H1007" s="4"/>
      <c r="I1007" s="4"/>
    </row>
    <row r="1008" spans="8:9" x14ac:dyDescent="0.25">
      <c r="H1008" s="4"/>
      <c r="I1008" s="4"/>
    </row>
    <row r="1009" spans="8:9" x14ac:dyDescent="0.25">
      <c r="H1009" s="4"/>
      <c r="I1009" s="4"/>
    </row>
    <row r="1010" spans="8:9" x14ac:dyDescent="0.25">
      <c r="H1010" s="4"/>
      <c r="I1010" s="4"/>
    </row>
    <row r="1011" spans="8:9" x14ac:dyDescent="0.25">
      <c r="H1011" s="4"/>
      <c r="I1011" s="4"/>
    </row>
    <row r="1012" spans="8:9" x14ac:dyDescent="0.25">
      <c r="H1012" s="4"/>
      <c r="I1012" s="4"/>
    </row>
    <row r="1013" spans="8:9" x14ac:dyDescent="0.25">
      <c r="H1013" s="4"/>
      <c r="I1013" s="4"/>
    </row>
    <row r="1014" spans="8:9" x14ac:dyDescent="0.25">
      <c r="H1014" s="4"/>
      <c r="I1014" s="4"/>
    </row>
    <row r="1015" spans="8:9" x14ac:dyDescent="0.25">
      <c r="H1015" s="4"/>
      <c r="I1015" s="4"/>
    </row>
    <row r="1016" spans="8:9" x14ac:dyDescent="0.25">
      <c r="H1016" s="4"/>
      <c r="I1016" s="4"/>
    </row>
    <row r="1017" spans="8:9" x14ac:dyDescent="0.25">
      <c r="H1017" s="4"/>
      <c r="I1017" s="4"/>
    </row>
    <row r="1018" spans="8:9" x14ac:dyDescent="0.25">
      <c r="H1018" s="4"/>
      <c r="I1018" s="4"/>
    </row>
    <row r="1019" spans="8:9" x14ac:dyDescent="0.25">
      <c r="H1019" s="4"/>
      <c r="I1019" s="4"/>
    </row>
    <row r="1020" spans="8:9" x14ac:dyDescent="0.25">
      <c r="H1020" s="4"/>
      <c r="I1020" s="4"/>
    </row>
    <row r="1021" spans="8:9" x14ac:dyDescent="0.25">
      <c r="H1021" s="4"/>
      <c r="I1021" s="4"/>
    </row>
    <row r="1022" spans="8:9" x14ac:dyDescent="0.25">
      <c r="H1022" s="4"/>
      <c r="I1022" s="4"/>
    </row>
    <row r="1023" spans="8:9" x14ac:dyDescent="0.25">
      <c r="H1023" s="4"/>
      <c r="I1023" s="4"/>
    </row>
    <row r="1024" spans="8:9" x14ac:dyDescent="0.25">
      <c r="H1024" s="4"/>
      <c r="I1024" s="4"/>
    </row>
    <row r="1025" spans="8:9" x14ac:dyDescent="0.25">
      <c r="H1025" s="4"/>
      <c r="I1025" s="4"/>
    </row>
    <row r="1026" spans="8:9" x14ac:dyDescent="0.25">
      <c r="H1026" s="4"/>
      <c r="I1026" s="4"/>
    </row>
    <row r="1027" spans="8:9" x14ac:dyDescent="0.25">
      <c r="H1027" s="4"/>
      <c r="I1027" s="4"/>
    </row>
    <row r="1028" spans="8:9" x14ac:dyDescent="0.25">
      <c r="H1028" s="4"/>
      <c r="I1028" s="4"/>
    </row>
    <row r="1029" spans="8:9" x14ac:dyDescent="0.25">
      <c r="H1029" s="4"/>
      <c r="I1029" s="4"/>
    </row>
    <row r="1030" spans="8:9" x14ac:dyDescent="0.25">
      <c r="H1030" s="4"/>
      <c r="I1030" s="4"/>
    </row>
    <row r="1031" spans="8:9" x14ac:dyDescent="0.25">
      <c r="H1031" s="4"/>
      <c r="I1031" s="4"/>
    </row>
    <row r="1032" spans="8:9" x14ac:dyDescent="0.25">
      <c r="H1032" s="4"/>
      <c r="I1032" s="4"/>
    </row>
    <row r="1033" spans="8:9" x14ac:dyDescent="0.25">
      <c r="H1033" s="4"/>
      <c r="I1033" s="4"/>
    </row>
    <row r="1034" spans="8:9" x14ac:dyDescent="0.25">
      <c r="H1034" s="4"/>
      <c r="I1034" s="4"/>
    </row>
    <row r="1035" spans="8:9" x14ac:dyDescent="0.25">
      <c r="H1035" s="4"/>
      <c r="I1035" s="4"/>
    </row>
    <row r="1036" spans="8:9" x14ac:dyDescent="0.25">
      <c r="H1036" s="4"/>
      <c r="I1036" s="4"/>
    </row>
    <row r="1037" spans="8:9" x14ac:dyDescent="0.25">
      <c r="H1037" s="4"/>
      <c r="I1037" s="4"/>
    </row>
    <row r="1038" spans="8:9" x14ac:dyDescent="0.25">
      <c r="H1038" s="4"/>
      <c r="I1038" s="4"/>
    </row>
    <row r="1039" spans="8:9" x14ac:dyDescent="0.25">
      <c r="H1039" s="4"/>
      <c r="I1039" s="4"/>
    </row>
    <row r="1040" spans="8:9" x14ac:dyDescent="0.25">
      <c r="H1040" s="4"/>
      <c r="I1040" s="4"/>
    </row>
    <row r="1041" spans="8:9" x14ac:dyDescent="0.25">
      <c r="H1041" s="4"/>
      <c r="I1041" s="4"/>
    </row>
    <row r="1042" spans="8:9" x14ac:dyDescent="0.25">
      <c r="H1042" s="4"/>
      <c r="I1042" s="4"/>
    </row>
    <row r="1043" spans="8:9" x14ac:dyDescent="0.25">
      <c r="H1043" s="4"/>
      <c r="I1043" s="4"/>
    </row>
    <row r="1044" spans="8:9" x14ac:dyDescent="0.25">
      <c r="H1044" s="4"/>
      <c r="I1044" s="4"/>
    </row>
    <row r="1045" spans="8:9" x14ac:dyDescent="0.25">
      <c r="H1045" s="4"/>
      <c r="I1045" s="4"/>
    </row>
    <row r="1046" spans="8:9" x14ac:dyDescent="0.25">
      <c r="H1046" s="4"/>
      <c r="I1046" s="4"/>
    </row>
    <row r="1047" spans="8:9" x14ac:dyDescent="0.25">
      <c r="H1047" s="4"/>
      <c r="I1047" s="4"/>
    </row>
    <row r="1048" spans="8:9" x14ac:dyDescent="0.25">
      <c r="H1048" s="4"/>
      <c r="I1048" s="4"/>
    </row>
    <row r="1049" spans="8:9" x14ac:dyDescent="0.25">
      <c r="H1049" s="4"/>
      <c r="I1049" s="4"/>
    </row>
    <row r="1050" spans="8:9" x14ac:dyDescent="0.25">
      <c r="H1050" s="4"/>
      <c r="I1050" s="4"/>
    </row>
    <row r="1051" spans="8:9" x14ac:dyDescent="0.25">
      <c r="H1051" s="4"/>
      <c r="I1051" s="4"/>
    </row>
    <row r="1052" spans="8:9" x14ac:dyDescent="0.25">
      <c r="H1052" s="4"/>
      <c r="I1052" s="4"/>
    </row>
    <row r="1053" spans="8:9" x14ac:dyDescent="0.25">
      <c r="H1053" s="4"/>
      <c r="I1053" s="4"/>
    </row>
    <row r="1054" spans="8:9" x14ac:dyDescent="0.25">
      <c r="H1054" s="4"/>
      <c r="I1054" s="4"/>
    </row>
    <row r="1055" spans="8:9" x14ac:dyDescent="0.25">
      <c r="H1055" s="4"/>
      <c r="I1055" s="4"/>
    </row>
    <row r="1056" spans="8:9" x14ac:dyDescent="0.25">
      <c r="H1056" s="4"/>
      <c r="I1056" s="4"/>
    </row>
    <row r="1057" spans="8:9" x14ac:dyDescent="0.25">
      <c r="H1057" s="4"/>
      <c r="I1057" s="4"/>
    </row>
    <row r="1058" spans="8:9" x14ac:dyDescent="0.25">
      <c r="H1058" s="4"/>
      <c r="I1058" s="4"/>
    </row>
    <row r="1059" spans="8:9" x14ac:dyDescent="0.25">
      <c r="H1059" s="4"/>
      <c r="I1059" s="4"/>
    </row>
    <row r="1060" spans="8:9" x14ac:dyDescent="0.25">
      <c r="H1060" s="4"/>
      <c r="I1060" s="4"/>
    </row>
    <row r="1061" spans="8:9" x14ac:dyDescent="0.25">
      <c r="H1061" s="4"/>
      <c r="I1061" s="4"/>
    </row>
    <row r="1062" spans="8:9" x14ac:dyDescent="0.25">
      <c r="H1062" s="4"/>
      <c r="I1062" s="4"/>
    </row>
    <row r="1063" spans="8:9" x14ac:dyDescent="0.25">
      <c r="H1063" s="4"/>
      <c r="I1063" s="4"/>
    </row>
    <row r="1064" spans="8:9" x14ac:dyDescent="0.25">
      <c r="H1064" s="4"/>
      <c r="I1064" s="4"/>
    </row>
    <row r="1065" spans="8:9" x14ac:dyDescent="0.25">
      <c r="H1065" s="4"/>
      <c r="I1065" s="4"/>
    </row>
    <row r="1066" spans="8:9" x14ac:dyDescent="0.25">
      <c r="H1066" s="4"/>
      <c r="I1066" s="4"/>
    </row>
    <row r="1067" spans="8:9" x14ac:dyDescent="0.25">
      <c r="H1067" s="4"/>
      <c r="I1067" s="4"/>
    </row>
    <row r="1068" spans="8:9" x14ac:dyDescent="0.25">
      <c r="H1068" s="4"/>
      <c r="I1068" s="4"/>
    </row>
    <row r="1069" spans="8:9" x14ac:dyDescent="0.25">
      <c r="H1069" s="4"/>
      <c r="I1069" s="4"/>
    </row>
    <row r="1070" spans="8:9" x14ac:dyDescent="0.25">
      <c r="H1070" s="4"/>
      <c r="I1070" s="4"/>
    </row>
    <row r="1071" spans="8:9" x14ac:dyDescent="0.25">
      <c r="H1071" s="4"/>
      <c r="I1071" s="4"/>
    </row>
    <row r="1072" spans="8:9" x14ac:dyDescent="0.25">
      <c r="H1072" s="4"/>
      <c r="I1072" s="4"/>
    </row>
    <row r="1073" spans="8:9" x14ac:dyDescent="0.25">
      <c r="H1073" s="4"/>
      <c r="I1073" s="4"/>
    </row>
    <row r="1074" spans="8:9" x14ac:dyDescent="0.25">
      <c r="H1074" s="4"/>
      <c r="I1074" s="4"/>
    </row>
    <row r="1075" spans="8:9" x14ac:dyDescent="0.25">
      <c r="H1075" s="4"/>
      <c r="I1075" s="4"/>
    </row>
    <row r="1076" spans="8:9" x14ac:dyDescent="0.25">
      <c r="H1076" s="4"/>
      <c r="I1076" s="4"/>
    </row>
    <row r="1077" spans="8:9" x14ac:dyDescent="0.25">
      <c r="H1077" s="4"/>
      <c r="I1077" s="4"/>
    </row>
    <row r="1078" spans="8:9" x14ac:dyDescent="0.25">
      <c r="H1078" s="4"/>
      <c r="I1078" s="4"/>
    </row>
    <row r="1079" spans="8:9" x14ac:dyDescent="0.25">
      <c r="H1079" s="4"/>
      <c r="I1079" s="4"/>
    </row>
    <row r="1080" spans="8:9" x14ac:dyDescent="0.25">
      <c r="H1080" s="4"/>
      <c r="I1080" s="4"/>
    </row>
    <row r="1081" spans="8:9" x14ac:dyDescent="0.25">
      <c r="H1081" s="4"/>
      <c r="I1081" s="4"/>
    </row>
    <row r="1082" spans="8:9" x14ac:dyDescent="0.25">
      <c r="H1082" s="4"/>
      <c r="I1082" s="4"/>
    </row>
    <row r="1083" spans="8:9" x14ac:dyDescent="0.25">
      <c r="H1083" s="4"/>
      <c r="I1083" s="4"/>
    </row>
    <row r="1084" spans="8:9" x14ac:dyDescent="0.25">
      <c r="H1084" s="4"/>
      <c r="I1084" s="4"/>
    </row>
    <row r="1085" spans="8:9" x14ac:dyDescent="0.25">
      <c r="H1085" s="4"/>
      <c r="I1085" s="4"/>
    </row>
    <row r="1086" spans="8:9" x14ac:dyDescent="0.25">
      <c r="H1086" s="4"/>
      <c r="I1086" s="4"/>
    </row>
    <row r="1087" spans="8:9" x14ac:dyDescent="0.25">
      <c r="H1087" s="4"/>
      <c r="I1087" s="4"/>
    </row>
    <row r="1088" spans="8:9" x14ac:dyDescent="0.25">
      <c r="H1088" s="4"/>
      <c r="I1088" s="4"/>
    </row>
    <row r="1089" spans="8:9" x14ac:dyDescent="0.25">
      <c r="H1089" s="4"/>
      <c r="I1089" s="4"/>
    </row>
    <row r="1090" spans="8:9" x14ac:dyDescent="0.25">
      <c r="H1090" s="4"/>
      <c r="I1090" s="4"/>
    </row>
    <row r="1091" spans="8:9" x14ac:dyDescent="0.25">
      <c r="H1091" s="4"/>
      <c r="I1091" s="4"/>
    </row>
    <row r="1092" spans="8:9" x14ac:dyDescent="0.25">
      <c r="H1092" s="4"/>
      <c r="I1092" s="4"/>
    </row>
    <row r="1093" spans="8:9" x14ac:dyDescent="0.25">
      <c r="H1093" s="4"/>
      <c r="I1093" s="4"/>
    </row>
    <row r="1094" spans="8:9" x14ac:dyDescent="0.25">
      <c r="H1094" s="4"/>
      <c r="I1094" s="4"/>
    </row>
    <row r="1095" spans="8:9" x14ac:dyDescent="0.25">
      <c r="H1095" s="4"/>
      <c r="I1095" s="4"/>
    </row>
    <row r="1096" spans="8:9" x14ac:dyDescent="0.25">
      <c r="H1096" s="4"/>
      <c r="I1096" s="4"/>
    </row>
    <row r="1097" spans="8:9" x14ac:dyDescent="0.25">
      <c r="H1097" s="4"/>
      <c r="I1097" s="4"/>
    </row>
    <row r="1098" spans="8:9" x14ac:dyDescent="0.25">
      <c r="H1098" s="4"/>
      <c r="I1098" s="4"/>
    </row>
    <row r="1099" spans="8:9" x14ac:dyDescent="0.25">
      <c r="H1099" s="4"/>
      <c r="I1099" s="4"/>
    </row>
    <row r="1100" spans="8:9" x14ac:dyDescent="0.25">
      <c r="H1100" s="4"/>
      <c r="I1100" s="4"/>
    </row>
    <row r="1101" spans="8:9" x14ac:dyDescent="0.25">
      <c r="H1101" s="4"/>
      <c r="I1101" s="4"/>
    </row>
    <row r="1102" spans="8:9" x14ac:dyDescent="0.25">
      <c r="H1102" s="4"/>
      <c r="I1102" s="4"/>
    </row>
    <row r="1103" spans="8:9" x14ac:dyDescent="0.25">
      <c r="H1103" s="4"/>
      <c r="I1103" s="4"/>
    </row>
    <row r="1104" spans="8:9" x14ac:dyDescent="0.25">
      <c r="H1104" s="4"/>
      <c r="I1104" s="4"/>
    </row>
    <row r="1105" spans="8:9" x14ac:dyDescent="0.25">
      <c r="H1105" s="4"/>
      <c r="I1105" s="4"/>
    </row>
    <row r="1106" spans="8:9" x14ac:dyDescent="0.25">
      <c r="H1106" s="4"/>
      <c r="I1106" s="4"/>
    </row>
    <row r="1107" spans="8:9" x14ac:dyDescent="0.25">
      <c r="H1107" s="4"/>
      <c r="I1107" s="4"/>
    </row>
    <row r="1108" spans="8:9" x14ac:dyDescent="0.25">
      <c r="H1108" s="4"/>
      <c r="I1108" s="4"/>
    </row>
    <row r="1109" spans="8:9" x14ac:dyDescent="0.25">
      <c r="H1109" s="4"/>
      <c r="I1109" s="4"/>
    </row>
    <row r="1110" spans="8:9" x14ac:dyDescent="0.25">
      <c r="H1110" s="4"/>
      <c r="I1110" s="4"/>
    </row>
    <row r="1111" spans="8:9" x14ac:dyDescent="0.25">
      <c r="H1111" s="4"/>
      <c r="I1111" s="4"/>
    </row>
    <row r="1112" spans="8:9" x14ac:dyDescent="0.25">
      <c r="H1112" s="4"/>
      <c r="I1112" s="4"/>
    </row>
    <row r="1113" spans="8:9" x14ac:dyDescent="0.25">
      <c r="H1113" s="4"/>
      <c r="I1113" s="4"/>
    </row>
    <row r="1114" spans="8:9" x14ac:dyDescent="0.25">
      <c r="H1114" s="4"/>
      <c r="I1114" s="4"/>
    </row>
    <row r="1115" spans="8:9" x14ac:dyDescent="0.25">
      <c r="H1115" s="4"/>
      <c r="I1115" s="4"/>
    </row>
    <row r="1116" spans="8:9" x14ac:dyDescent="0.25">
      <c r="H1116" s="4"/>
      <c r="I1116" s="4"/>
    </row>
    <row r="1117" spans="8:9" x14ac:dyDescent="0.25">
      <c r="H1117" s="4"/>
      <c r="I1117" s="4"/>
    </row>
    <row r="1118" spans="8:9" x14ac:dyDescent="0.25">
      <c r="H1118" s="4"/>
      <c r="I1118" s="4"/>
    </row>
    <row r="1119" spans="8:9" x14ac:dyDescent="0.25">
      <c r="H1119" s="4"/>
      <c r="I1119" s="4"/>
    </row>
    <row r="1120" spans="8:9" x14ac:dyDescent="0.25">
      <c r="H1120" s="4"/>
      <c r="I1120" s="4"/>
    </row>
    <row r="1121" spans="8:9" x14ac:dyDescent="0.25">
      <c r="H1121" s="4"/>
      <c r="I1121" s="4"/>
    </row>
    <row r="1122" spans="8:9" x14ac:dyDescent="0.25">
      <c r="H1122" s="4"/>
      <c r="I1122" s="4"/>
    </row>
    <row r="1123" spans="8:9" x14ac:dyDescent="0.25">
      <c r="H1123" s="4"/>
      <c r="I1123" s="4"/>
    </row>
    <row r="1124" spans="8:9" x14ac:dyDescent="0.25">
      <c r="H1124" s="4"/>
      <c r="I1124" s="4"/>
    </row>
    <row r="1125" spans="8:9" x14ac:dyDescent="0.25">
      <c r="H1125" s="4"/>
      <c r="I1125" s="4"/>
    </row>
    <row r="1126" spans="8:9" x14ac:dyDescent="0.25">
      <c r="H1126" s="4"/>
      <c r="I1126" s="4"/>
    </row>
    <row r="1127" spans="8:9" x14ac:dyDescent="0.25">
      <c r="H1127" s="4"/>
      <c r="I1127" s="4"/>
    </row>
    <row r="1128" spans="8:9" x14ac:dyDescent="0.25">
      <c r="H1128" s="4"/>
      <c r="I1128" s="4"/>
    </row>
    <row r="1129" spans="8:9" x14ac:dyDescent="0.25">
      <c r="H1129" s="4"/>
      <c r="I1129" s="4"/>
    </row>
    <row r="1130" spans="8:9" x14ac:dyDescent="0.25">
      <c r="H1130" s="4"/>
      <c r="I1130" s="4"/>
    </row>
    <row r="1131" spans="8:9" x14ac:dyDescent="0.25">
      <c r="H1131" s="4"/>
      <c r="I1131" s="4"/>
    </row>
    <row r="1132" spans="8:9" x14ac:dyDescent="0.25">
      <c r="H1132" s="4"/>
      <c r="I1132" s="4"/>
    </row>
    <row r="1133" spans="8:9" x14ac:dyDescent="0.25">
      <c r="H1133" s="4"/>
      <c r="I1133" s="4"/>
    </row>
    <row r="1134" spans="8:9" x14ac:dyDescent="0.25">
      <c r="H1134" s="4"/>
      <c r="I1134" s="4"/>
    </row>
    <row r="1135" spans="8:9" x14ac:dyDescent="0.25">
      <c r="H1135" s="4"/>
      <c r="I1135" s="4"/>
    </row>
    <row r="1136" spans="8:9" x14ac:dyDescent="0.25">
      <c r="H1136" s="4"/>
      <c r="I1136" s="4"/>
    </row>
    <row r="1137" spans="8:9" x14ac:dyDescent="0.25">
      <c r="H1137" s="4"/>
      <c r="I1137" s="4"/>
    </row>
    <row r="1138" spans="8:9" x14ac:dyDescent="0.25">
      <c r="H1138" s="4"/>
      <c r="I1138" s="4"/>
    </row>
    <row r="1139" spans="8:9" x14ac:dyDescent="0.25">
      <c r="H1139" s="4"/>
      <c r="I1139" s="4"/>
    </row>
    <row r="1140" spans="8:9" x14ac:dyDescent="0.25">
      <c r="H1140" s="4"/>
      <c r="I1140" s="4"/>
    </row>
    <row r="1141" spans="8:9" x14ac:dyDescent="0.25">
      <c r="H1141" s="4"/>
      <c r="I1141" s="4"/>
    </row>
    <row r="1142" spans="8:9" x14ac:dyDescent="0.25">
      <c r="H1142" s="4"/>
      <c r="I1142" s="4"/>
    </row>
    <row r="1143" spans="8:9" x14ac:dyDescent="0.25">
      <c r="H1143" s="4"/>
      <c r="I1143" s="4"/>
    </row>
    <row r="1144" spans="8:9" x14ac:dyDescent="0.25">
      <c r="H1144" s="4"/>
      <c r="I1144" s="4"/>
    </row>
    <row r="1145" spans="8:9" x14ac:dyDescent="0.25">
      <c r="H1145" s="4"/>
      <c r="I1145" s="4"/>
    </row>
    <row r="1146" spans="8:9" x14ac:dyDescent="0.25">
      <c r="H1146" s="4"/>
      <c r="I1146" s="4"/>
    </row>
    <row r="1147" spans="8:9" x14ac:dyDescent="0.25">
      <c r="H1147" s="4"/>
      <c r="I1147" s="4"/>
    </row>
    <row r="1148" spans="8:9" x14ac:dyDescent="0.25">
      <c r="H1148" s="4"/>
      <c r="I1148" s="4"/>
    </row>
    <row r="1149" spans="8:9" x14ac:dyDescent="0.25">
      <c r="H1149" s="4"/>
      <c r="I1149" s="4"/>
    </row>
    <row r="1150" spans="8:9" x14ac:dyDescent="0.25">
      <c r="H1150" s="4"/>
      <c r="I1150" s="4"/>
    </row>
    <row r="1151" spans="8:9" x14ac:dyDescent="0.25">
      <c r="H1151" s="4"/>
      <c r="I1151" s="4"/>
    </row>
    <row r="1152" spans="8:9" x14ac:dyDescent="0.25">
      <c r="H1152" s="4"/>
      <c r="I1152" s="4"/>
    </row>
    <row r="1153" spans="8:9" x14ac:dyDescent="0.25">
      <c r="H1153" s="4"/>
      <c r="I1153" s="4"/>
    </row>
    <row r="1154" spans="8:9" x14ac:dyDescent="0.25">
      <c r="H1154" s="4"/>
      <c r="I1154" s="4"/>
    </row>
    <row r="1155" spans="8:9" x14ac:dyDescent="0.25">
      <c r="H1155" s="4"/>
      <c r="I1155" s="4"/>
    </row>
    <row r="1156" spans="8:9" x14ac:dyDescent="0.25">
      <c r="H1156" s="4"/>
      <c r="I1156" s="4"/>
    </row>
    <row r="1157" spans="8:9" x14ac:dyDescent="0.25">
      <c r="H1157" s="4"/>
      <c r="I1157" s="4"/>
    </row>
    <row r="1158" spans="8:9" x14ac:dyDescent="0.25">
      <c r="H1158" s="4"/>
      <c r="I1158" s="4"/>
    </row>
    <row r="1159" spans="8:9" x14ac:dyDescent="0.25">
      <c r="H1159" s="4"/>
      <c r="I1159" s="4"/>
    </row>
    <row r="1160" spans="8:9" x14ac:dyDescent="0.25">
      <c r="H1160" s="4"/>
      <c r="I1160" s="4"/>
    </row>
    <row r="1161" spans="8:9" x14ac:dyDescent="0.25">
      <c r="H1161" s="4"/>
      <c r="I1161" s="4"/>
    </row>
    <row r="1162" spans="8:9" x14ac:dyDescent="0.25">
      <c r="H1162" s="4"/>
      <c r="I1162" s="4"/>
    </row>
    <row r="1163" spans="8:9" x14ac:dyDescent="0.25">
      <c r="H1163" s="4"/>
      <c r="I1163" s="4"/>
    </row>
    <row r="1164" spans="8:9" x14ac:dyDescent="0.25">
      <c r="H1164" s="4"/>
      <c r="I1164" s="4"/>
    </row>
    <row r="1165" spans="8:9" x14ac:dyDescent="0.25">
      <c r="H1165" s="4"/>
      <c r="I1165" s="4"/>
    </row>
    <row r="1166" spans="8:9" x14ac:dyDescent="0.25">
      <c r="H1166" s="4"/>
      <c r="I1166" s="4"/>
    </row>
    <row r="1167" spans="8:9" x14ac:dyDescent="0.25">
      <c r="H1167" s="4"/>
      <c r="I1167" s="4"/>
    </row>
    <row r="1168" spans="8:9" x14ac:dyDescent="0.25">
      <c r="H1168" s="4"/>
      <c r="I1168" s="4"/>
    </row>
    <row r="1169" spans="8:9" x14ac:dyDescent="0.25">
      <c r="H1169" s="4"/>
      <c r="I1169" s="4"/>
    </row>
    <row r="1170" spans="8:9" x14ac:dyDescent="0.25">
      <c r="H1170" s="4"/>
      <c r="I1170" s="4"/>
    </row>
    <row r="1171" spans="8:9" x14ac:dyDescent="0.25">
      <c r="H1171" s="4"/>
      <c r="I1171" s="4"/>
    </row>
    <row r="1172" spans="8:9" x14ac:dyDescent="0.25">
      <c r="H1172" s="4"/>
      <c r="I1172" s="4"/>
    </row>
    <row r="1173" spans="8:9" x14ac:dyDescent="0.25">
      <c r="H1173" s="4"/>
      <c r="I1173" s="4"/>
    </row>
    <row r="1174" spans="8:9" x14ac:dyDescent="0.25">
      <c r="H1174" s="4"/>
      <c r="I1174" s="4"/>
    </row>
    <row r="1175" spans="8:9" x14ac:dyDescent="0.25">
      <c r="H1175" s="4"/>
      <c r="I1175" s="4"/>
    </row>
    <row r="1176" spans="8:9" x14ac:dyDescent="0.25">
      <c r="H1176" s="4"/>
      <c r="I1176" s="4"/>
    </row>
    <row r="1177" spans="8:9" x14ac:dyDescent="0.25">
      <c r="H1177" s="4"/>
      <c r="I1177" s="4"/>
    </row>
    <row r="1178" spans="8:9" x14ac:dyDescent="0.25">
      <c r="H1178" s="4"/>
      <c r="I1178" s="4"/>
    </row>
    <row r="1179" spans="8:9" x14ac:dyDescent="0.25">
      <c r="H1179" s="4"/>
      <c r="I1179" s="4"/>
    </row>
    <row r="1180" spans="8:9" x14ac:dyDescent="0.25">
      <c r="H1180" s="4"/>
      <c r="I1180" s="4"/>
    </row>
    <row r="1181" spans="8:9" x14ac:dyDescent="0.25">
      <c r="H1181" s="4"/>
      <c r="I1181" s="4"/>
    </row>
    <row r="1182" spans="8:9" x14ac:dyDescent="0.25">
      <c r="H1182" s="4"/>
      <c r="I1182" s="4"/>
    </row>
    <row r="1183" spans="8:9" x14ac:dyDescent="0.25">
      <c r="H1183" s="4"/>
      <c r="I1183" s="4"/>
    </row>
    <row r="1184" spans="8:9" x14ac:dyDescent="0.25">
      <c r="H1184" s="4"/>
      <c r="I1184" s="4"/>
    </row>
    <row r="1185" spans="8:9" x14ac:dyDescent="0.25">
      <c r="H1185" s="4"/>
      <c r="I1185" s="4"/>
    </row>
    <row r="1186" spans="8:9" x14ac:dyDescent="0.25">
      <c r="H1186" s="4"/>
      <c r="I1186" s="4"/>
    </row>
    <row r="1187" spans="8:9" x14ac:dyDescent="0.25">
      <c r="H1187" s="4"/>
      <c r="I1187" s="4"/>
    </row>
    <row r="1188" spans="8:9" x14ac:dyDescent="0.25">
      <c r="H1188" s="4"/>
      <c r="I1188" s="4"/>
    </row>
    <row r="1189" spans="8:9" x14ac:dyDescent="0.25">
      <c r="H1189" s="4"/>
      <c r="I1189" s="4"/>
    </row>
    <row r="1190" spans="8:9" x14ac:dyDescent="0.25">
      <c r="H1190" s="4"/>
      <c r="I1190" s="4"/>
    </row>
    <row r="1191" spans="8:9" x14ac:dyDescent="0.25">
      <c r="H1191" s="4"/>
      <c r="I1191" s="4"/>
    </row>
    <row r="1192" spans="8:9" x14ac:dyDescent="0.25">
      <c r="H1192" s="4"/>
      <c r="I1192" s="4"/>
    </row>
    <row r="1193" spans="8:9" x14ac:dyDescent="0.25">
      <c r="H1193" s="4"/>
      <c r="I1193" s="4"/>
    </row>
    <row r="1194" spans="8:9" x14ac:dyDescent="0.25">
      <c r="H1194" s="4"/>
      <c r="I1194" s="4"/>
    </row>
    <row r="1195" spans="8:9" x14ac:dyDescent="0.25">
      <c r="H1195" s="4"/>
      <c r="I1195" s="4"/>
    </row>
    <row r="1196" spans="8:9" x14ac:dyDescent="0.25">
      <c r="H1196" s="4"/>
      <c r="I1196" s="4"/>
    </row>
    <row r="1197" spans="8:9" x14ac:dyDescent="0.25">
      <c r="H1197" s="4"/>
      <c r="I1197" s="4"/>
    </row>
    <row r="1198" spans="8:9" x14ac:dyDescent="0.25">
      <c r="H1198" s="4"/>
      <c r="I1198" s="4"/>
    </row>
    <row r="1199" spans="8:9" x14ac:dyDescent="0.25">
      <c r="H1199" s="4"/>
      <c r="I1199" s="4"/>
    </row>
    <row r="1200" spans="8:9" x14ac:dyDescent="0.25">
      <c r="H1200" s="4"/>
      <c r="I1200" s="4"/>
    </row>
    <row r="1201" spans="8:9" x14ac:dyDescent="0.25">
      <c r="H1201" s="4"/>
      <c r="I1201" s="4"/>
    </row>
    <row r="1202" spans="8:9" x14ac:dyDescent="0.25">
      <c r="H1202" s="4"/>
      <c r="I1202" s="4"/>
    </row>
    <row r="1203" spans="8:9" x14ac:dyDescent="0.25">
      <c r="H1203" s="4"/>
      <c r="I1203" s="4"/>
    </row>
    <row r="1204" spans="8:9" x14ac:dyDescent="0.25">
      <c r="H1204" s="4"/>
      <c r="I1204" s="4"/>
    </row>
    <row r="1205" spans="8:9" x14ac:dyDescent="0.25">
      <c r="H1205" s="4"/>
      <c r="I1205" s="4"/>
    </row>
    <row r="1206" spans="8:9" x14ac:dyDescent="0.25">
      <c r="H1206" s="4"/>
      <c r="I1206" s="4"/>
    </row>
    <row r="1207" spans="8:9" x14ac:dyDescent="0.25">
      <c r="H1207" s="4"/>
      <c r="I1207" s="4"/>
    </row>
    <row r="1208" spans="8:9" x14ac:dyDescent="0.25">
      <c r="H1208" s="4"/>
      <c r="I1208" s="4"/>
    </row>
    <row r="1209" spans="8:9" x14ac:dyDescent="0.25">
      <c r="H1209" s="4"/>
      <c r="I1209" s="4"/>
    </row>
    <row r="1210" spans="8:9" x14ac:dyDescent="0.25">
      <c r="H1210" s="4"/>
      <c r="I1210" s="4"/>
    </row>
    <row r="1211" spans="8:9" x14ac:dyDescent="0.25">
      <c r="H1211" s="4"/>
      <c r="I1211" s="4"/>
    </row>
    <row r="1212" spans="8:9" x14ac:dyDescent="0.25">
      <c r="H1212" s="4"/>
      <c r="I1212" s="4"/>
    </row>
    <row r="1213" spans="8:9" x14ac:dyDescent="0.25">
      <c r="H1213" s="4"/>
      <c r="I1213" s="4"/>
    </row>
    <row r="1214" spans="8:9" x14ac:dyDescent="0.25">
      <c r="H1214" s="4"/>
      <c r="I1214" s="4"/>
    </row>
    <row r="1215" spans="8:9" x14ac:dyDescent="0.25">
      <c r="H1215" s="4"/>
      <c r="I1215" s="4"/>
    </row>
    <row r="1216" spans="8:9" x14ac:dyDescent="0.25">
      <c r="H1216" s="4"/>
      <c r="I1216" s="4"/>
    </row>
    <row r="1217" spans="8:9" x14ac:dyDescent="0.25">
      <c r="H1217" s="4"/>
      <c r="I1217" s="4"/>
    </row>
    <row r="1218" spans="8:9" x14ac:dyDescent="0.25">
      <c r="H1218" s="4"/>
      <c r="I1218" s="4"/>
    </row>
    <row r="1219" spans="8:9" x14ac:dyDescent="0.25">
      <c r="H1219" s="4"/>
      <c r="I1219" s="4"/>
    </row>
    <row r="1220" spans="8:9" x14ac:dyDescent="0.25">
      <c r="H1220" s="4"/>
      <c r="I1220" s="4"/>
    </row>
    <row r="1221" spans="8:9" x14ac:dyDescent="0.25">
      <c r="H1221" s="4"/>
      <c r="I1221" s="4"/>
    </row>
    <row r="1222" spans="8:9" x14ac:dyDescent="0.25">
      <c r="H1222" s="4"/>
      <c r="I1222" s="4"/>
    </row>
    <row r="1223" spans="8:9" x14ac:dyDescent="0.25">
      <c r="H1223" s="4"/>
      <c r="I1223" s="4"/>
    </row>
    <row r="1224" spans="8:9" x14ac:dyDescent="0.25">
      <c r="H1224" s="4"/>
      <c r="I1224" s="4"/>
    </row>
    <row r="1225" spans="8:9" x14ac:dyDescent="0.25">
      <c r="H1225" s="4"/>
      <c r="I1225" s="4"/>
    </row>
    <row r="1226" spans="8:9" x14ac:dyDescent="0.25">
      <c r="H1226" s="4"/>
      <c r="I1226" s="4"/>
    </row>
    <row r="1227" spans="8:9" x14ac:dyDescent="0.25">
      <c r="H1227" s="4"/>
      <c r="I1227" s="4"/>
    </row>
    <row r="1228" spans="8:9" x14ac:dyDescent="0.25">
      <c r="H1228" s="4"/>
      <c r="I1228" s="4"/>
    </row>
    <row r="1229" spans="8:9" x14ac:dyDescent="0.25">
      <c r="H1229" s="4"/>
      <c r="I1229" s="4"/>
    </row>
    <row r="1230" spans="8:9" x14ac:dyDescent="0.25">
      <c r="H1230" s="4"/>
      <c r="I1230" s="4"/>
    </row>
    <row r="1231" spans="8:9" x14ac:dyDescent="0.25">
      <c r="H1231" s="4"/>
      <c r="I1231" s="4"/>
    </row>
    <row r="1232" spans="8:9" x14ac:dyDescent="0.25">
      <c r="H1232" s="4"/>
      <c r="I1232" s="4"/>
    </row>
    <row r="1233" spans="8:9" x14ac:dyDescent="0.25">
      <c r="H1233" s="4"/>
      <c r="I1233" s="4"/>
    </row>
    <row r="1234" spans="8:9" x14ac:dyDescent="0.25">
      <c r="H1234" s="4"/>
      <c r="I1234" s="4"/>
    </row>
    <row r="1235" spans="8:9" x14ac:dyDescent="0.25">
      <c r="H1235" s="4"/>
      <c r="I1235" s="4"/>
    </row>
    <row r="1236" spans="8:9" x14ac:dyDescent="0.25">
      <c r="H1236" s="4"/>
      <c r="I1236" s="4"/>
    </row>
    <row r="1237" spans="8:9" x14ac:dyDescent="0.25">
      <c r="H1237" s="4"/>
      <c r="I1237" s="4"/>
    </row>
    <row r="1238" spans="8:9" x14ac:dyDescent="0.25">
      <c r="H1238" s="4"/>
      <c r="I1238" s="4"/>
    </row>
    <row r="1239" spans="8:9" x14ac:dyDescent="0.25">
      <c r="H1239" s="4"/>
      <c r="I1239" s="4"/>
    </row>
    <row r="1240" spans="8:9" x14ac:dyDescent="0.25">
      <c r="H1240" s="4"/>
      <c r="I1240" s="4"/>
    </row>
    <row r="1241" spans="8:9" x14ac:dyDescent="0.25">
      <c r="H1241" s="4"/>
      <c r="I1241" s="4"/>
    </row>
    <row r="1242" spans="8:9" x14ac:dyDescent="0.25">
      <c r="H1242" s="4"/>
      <c r="I1242" s="4"/>
    </row>
    <row r="1243" spans="8:9" x14ac:dyDescent="0.25">
      <c r="H1243" s="4"/>
      <c r="I1243" s="4"/>
    </row>
    <row r="1244" spans="8:9" x14ac:dyDescent="0.25">
      <c r="H1244" s="4"/>
      <c r="I1244" s="4"/>
    </row>
    <row r="1245" spans="8:9" x14ac:dyDescent="0.25">
      <c r="H1245" s="4"/>
      <c r="I1245" s="4"/>
    </row>
    <row r="1246" spans="8:9" x14ac:dyDescent="0.25">
      <c r="H1246" s="4"/>
      <c r="I1246" s="4"/>
    </row>
    <row r="1247" spans="8:9" x14ac:dyDescent="0.25">
      <c r="H1247" s="4"/>
      <c r="I1247" s="4"/>
    </row>
    <row r="1248" spans="8:9" x14ac:dyDescent="0.25">
      <c r="H1248" s="4"/>
      <c r="I1248" s="4"/>
    </row>
    <row r="1249" spans="8:9" x14ac:dyDescent="0.25">
      <c r="H1249" s="4"/>
      <c r="I1249" s="4"/>
    </row>
    <row r="1250" spans="8:9" x14ac:dyDescent="0.25">
      <c r="H1250" s="4"/>
      <c r="I1250" s="4"/>
    </row>
    <row r="1251" spans="8:9" x14ac:dyDescent="0.25">
      <c r="H1251" s="4"/>
      <c r="I1251" s="4"/>
    </row>
    <row r="1252" spans="8:9" x14ac:dyDescent="0.25">
      <c r="H1252" s="4"/>
      <c r="I1252" s="4"/>
    </row>
    <row r="1253" spans="8:9" x14ac:dyDescent="0.25">
      <c r="H1253" s="4"/>
      <c r="I1253" s="4"/>
    </row>
    <row r="1254" spans="8:9" x14ac:dyDescent="0.25">
      <c r="H1254" s="4"/>
      <c r="I1254" s="4"/>
    </row>
    <row r="1255" spans="8:9" x14ac:dyDescent="0.25">
      <c r="H1255" s="4"/>
      <c r="I1255" s="4"/>
    </row>
    <row r="1256" spans="8:9" x14ac:dyDescent="0.25">
      <c r="H1256" s="4"/>
      <c r="I1256" s="4"/>
    </row>
    <row r="1257" spans="8:9" x14ac:dyDescent="0.25">
      <c r="H1257" s="4"/>
      <c r="I1257" s="4"/>
    </row>
    <row r="1258" spans="8:9" x14ac:dyDescent="0.25">
      <c r="H1258" s="4"/>
      <c r="I1258" s="4"/>
    </row>
    <row r="1259" spans="8:9" x14ac:dyDescent="0.25">
      <c r="H1259" s="4"/>
      <c r="I1259" s="4"/>
    </row>
    <row r="1786" spans="8:9" x14ac:dyDescent="0.25">
      <c r="H1786" s="4"/>
      <c r="I1786" s="4"/>
    </row>
    <row r="1787" spans="8:9" x14ac:dyDescent="0.25">
      <c r="H1787" s="4"/>
      <c r="I1787" s="4"/>
    </row>
    <row r="1788" spans="8:9" x14ac:dyDescent="0.25">
      <c r="H1788" s="4"/>
      <c r="I1788" s="4"/>
    </row>
    <row r="1789" spans="8:9" x14ac:dyDescent="0.25">
      <c r="H1789" s="4"/>
      <c r="I1789" s="4"/>
    </row>
    <row r="1790" spans="8:9" x14ac:dyDescent="0.25">
      <c r="H1790" s="4"/>
      <c r="I1790" s="4"/>
    </row>
    <row r="1791" spans="8:9" x14ac:dyDescent="0.25">
      <c r="H1791" s="4"/>
      <c r="I1791" s="4"/>
    </row>
    <row r="1792" spans="8:9" x14ac:dyDescent="0.25">
      <c r="H1792" s="4"/>
      <c r="I1792" s="4"/>
    </row>
    <row r="1793" spans="8:9" x14ac:dyDescent="0.25">
      <c r="H1793" s="4"/>
      <c r="I1793" s="4"/>
    </row>
    <row r="1794" spans="8:9" x14ac:dyDescent="0.25">
      <c r="H1794" s="4"/>
      <c r="I1794" s="4"/>
    </row>
    <row r="1795" spans="8:9" x14ac:dyDescent="0.25">
      <c r="H1795" s="4"/>
      <c r="I1795" s="4"/>
    </row>
    <row r="1796" spans="8:9" x14ac:dyDescent="0.25">
      <c r="H1796" s="4"/>
      <c r="I1796" s="4"/>
    </row>
    <row r="1797" spans="8:9" x14ac:dyDescent="0.25">
      <c r="H1797" s="4"/>
      <c r="I1797" s="4"/>
    </row>
    <row r="1798" spans="8:9" x14ac:dyDescent="0.25">
      <c r="H1798" s="4"/>
      <c r="I1798" s="4"/>
    </row>
    <row r="1799" spans="8:9" x14ac:dyDescent="0.25">
      <c r="H1799" s="4"/>
      <c r="I1799" s="4"/>
    </row>
    <row r="1800" spans="8:9" x14ac:dyDescent="0.25">
      <c r="H1800" s="4"/>
      <c r="I1800" s="4"/>
    </row>
    <row r="1801" spans="8:9" x14ac:dyDescent="0.25">
      <c r="H1801" s="4"/>
      <c r="I1801" s="4"/>
    </row>
    <row r="1802" spans="8:9" x14ac:dyDescent="0.25">
      <c r="H1802" s="4"/>
      <c r="I1802" s="4"/>
    </row>
    <row r="1803" spans="8:9" x14ac:dyDescent="0.25">
      <c r="H1803" s="4"/>
      <c r="I1803" s="4"/>
    </row>
    <row r="1804" spans="8:9" x14ac:dyDescent="0.25">
      <c r="H1804" s="4"/>
      <c r="I1804" s="4"/>
    </row>
    <row r="1805" spans="8:9" x14ac:dyDescent="0.25">
      <c r="H1805" s="4"/>
      <c r="I1805" s="4"/>
    </row>
    <row r="1806" spans="8:9" x14ac:dyDescent="0.25">
      <c r="H1806" s="4"/>
      <c r="I1806" s="4"/>
    </row>
    <row r="1807" spans="8:9" x14ac:dyDescent="0.25">
      <c r="H1807" s="4"/>
      <c r="I1807" s="4"/>
    </row>
    <row r="1808" spans="8:9" x14ac:dyDescent="0.25">
      <c r="H1808" s="4"/>
      <c r="I1808" s="4"/>
    </row>
    <row r="1809" spans="8:9" x14ac:dyDescent="0.25">
      <c r="H1809" s="4"/>
      <c r="I1809" s="4"/>
    </row>
    <row r="1810" spans="8:9" x14ac:dyDescent="0.25">
      <c r="H1810" s="4"/>
      <c r="I1810" s="4"/>
    </row>
    <row r="1811" spans="8:9" x14ac:dyDescent="0.25">
      <c r="H1811" s="4"/>
      <c r="I1811" s="4"/>
    </row>
    <row r="1812" spans="8:9" x14ac:dyDescent="0.25">
      <c r="H1812" s="4"/>
      <c r="I1812" s="4"/>
    </row>
    <row r="1813" spans="8:9" x14ac:dyDescent="0.25">
      <c r="H1813" s="4"/>
      <c r="I1813" s="4"/>
    </row>
    <row r="1814" spans="8:9" x14ac:dyDescent="0.25">
      <c r="H1814" s="4"/>
      <c r="I1814" s="4"/>
    </row>
    <row r="1815" spans="8:9" x14ac:dyDescent="0.25">
      <c r="H1815" s="4"/>
      <c r="I1815" s="4"/>
    </row>
    <row r="1816" spans="8:9" x14ac:dyDescent="0.25">
      <c r="H1816" s="4"/>
      <c r="I1816" s="4"/>
    </row>
    <row r="1817" spans="8:9" x14ac:dyDescent="0.25">
      <c r="H1817" s="4"/>
      <c r="I1817" s="4"/>
    </row>
    <row r="1818" spans="8:9" x14ac:dyDescent="0.25">
      <c r="H1818" s="4"/>
      <c r="I1818" s="4"/>
    </row>
    <row r="1819" spans="8:9" x14ac:dyDescent="0.25">
      <c r="H1819" s="4"/>
      <c r="I1819" s="4"/>
    </row>
    <row r="1820" spans="8:9" x14ac:dyDescent="0.25">
      <c r="H1820" s="4"/>
      <c r="I1820" s="4"/>
    </row>
    <row r="1821" spans="8:9" x14ac:dyDescent="0.25">
      <c r="H1821" s="4"/>
      <c r="I1821" s="4"/>
    </row>
    <row r="1822" spans="8:9" x14ac:dyDescent="0.25">
      <c r="H1822" s="4"/>
      <c r="I1822" s="4"/>
    </row>
    <row r="1823" spans="8:9" x14ac:dyDescent="0.25">
      <c r="H1823" s="4"/>
      <c r="I1823" s="4"/>
    </row>
    <row r="1824" spans="8:9" x14ac:dyDescent="0.25">
      <c r="H1824" s="4"/>
      <c r="I1824" s="4"/>
    </row>
    <row r="1825" spans="8:9" x14ac:dyDescent="0.25">
      <c r="H1825" s="4"/>
      <c r="I1825" s="4"/>
    </row>
    <row r="1826" spans="8:9" x14ac:dyDescent="0.25">
      <c r="H1826" s="4"/>
      <c r="I1826" s="4"/>
    </row>
    <row r="1827" spans="8:9" x14ac:dyDescent="0.25">
      <c r="H1827" s="4"/>
      <c r="I1827" s="4"/>
    </row>
    <row r="1828" spans="8:9" x14ac:dyDescent="0.25">
      <c r="H1828" s="4"/>
      <c r="I1828" s="4"/>
    </row>
    <row r="1829" spans="8:9" x14ac:dyDescent="0.25">
      <c r="H1829" s="4"/>
      <c r="I1829" s="4"/>
    </row>
    <row r="1830" spans="8:9" x14ac:dyDescent="0.25">
      <c r="H1830" s="4"/>
      <c r="I1830" s="4"/>
    </row>
    <row r="1831" spans="8:9" x14ac:dyDescent="0.25">
      <c r="H1831" s="4"/>
      <c r="I1831" s="4"/>
    </row>
    <row r="1832" spans="8:9" x14ac:dyDescent="0.25">
      <c r="H1832" s="4"/>
      <c r="I1832" s="4"/>
    </row>
    <row r="1833" spans="8:9" x14ac:dyDescent="0.25">
      <c r="H1833" s="4"/>
      <c r="I1833" s="4"/>
    </row>
    <row r="1834" spans="8:9" x14ac:dyDescent="0.25">
      <c r="H1834" s="4"/>
      <c r="I1834" s="4"/>
    </row>
    <row r="1835" spans="8:9" x14ac:dyDescent="0.25">
      <c r="H1835" s="4"/>
      <c r="I1835" s="4"/>
    </row>
    <row r="1836" spans="8:9" x14ac:dyDescent="0.25">
      <c r="H1836" s="4"/>
      <c r="I1836" s="4"/>
    </row>
    <row r="1837" spans="8:9" x14ac:dyDescent="0.25">
      <c r="H1837" s="4"/>
      <c r="I1837" s="4"/>
    </row>
    <row r="1838" spans="8:9" x14ac:dyDescent="0.25">
      <c r="H1838" s="4"/>
      <c r="I1838" s="4"/>
    </row>
    <row r="1839" spans="8:9" x14ac:dyDescent="0.25">
      <c r="H1839" s="4"/>
      <c r="I1839" s="4"/>
    </row>
    <row r="1840" spans="8:9" x14ac:dyDescent="0.25">
      <c r="H1840" s="4"/>
      <c r="I1840" s="4"/>
    </row>
    <row r="1841" spans="8:9" x14ac:dyDescent="0.25">
      <c r="H1841" s="4"/>
      <c r="I1841" s="4"/>
    </row>
    <row r="1842" spans="8:9" x14ac:dyDescent="0.25">
      <c r="H1842" s="4"/>
      <c r="I1842" s="4"/>
    </row>
    <row r="1843" spans="8:9" x14ac:dyDescent="0.25">
      <c r="H1843" s="4"/>
      <c r="I1843" s="4"/>
    </row>
    <row r="1844" spans="8:9" x14ac:dyDescent="0.25">
      <c r="H1844" s="4"/>
      <c r="I1844" s="4"/>
    </row>
    <row r="1845" spans="8:9" x14ac:dyDescent="0.25">
      <c r="H1845" s="4"/>
      <c r="I1845" s="4"/>
    </row>
    <row r="1846" spans="8:9" x14ac:dyDescent="0.25">
      <c r="H1846" s="4"/>
      <c r="I1846" s="4"/>
    </row>
    <row r="1847" spans="8:9" x14ac:dyDescent="0.25">
      <c r="H1847" s="4"/>
      <c r="I1847" s="4"/>
    </row>
    <row r="1848" spans="8:9" x14ac:dyDescent="0.25">
      <c r="H1848" s="4"/>
      <c r="I1848" s="4"/>
    </row>
    <row r="1849" spans="8:9" x14ac:dyDescent="0.25">
      <c r="H1849" s="4"/>
      <c r="I1849" s="4"/>
    </row>
    <row r="1850" spans="8:9" x14ac:dyDescent="0.25">
      <c r="H1850" s="4"/>
      <c r="I1850" s="4"/>
    </row>
    <row r="1851" spans="8:9" x14ac:dyDescent="0.25">
      <c r="H1851" s="4"/>
      <c r="I1851" s="4"/>
    </row>
    <row r="1852" spans="8:9" x14ac:dyDescent="0.25">
      <c r="H1852" s="4"/>
      <c r="I1852" s="4"/>
    </row>
    <row r="1853" spans="8:9" x14ac:dyDescent="0.25">
      <c r="H1853" s="4"/>
      <c r="I1853" s="4"/>
    </row>
    <row r="1854" spans="8:9" x14ac:dyDescent="0.25">
      <c r="H1854" s="4"/>
      <c r="I1854" s="4"/>
    </row>
    <row r="1855" spans="8:9" x14ac:dyDescent="0.25">
      <c r="H1855" s="4"/>
      <c r="I1855" s="4"/>
    </row>
    <row r="1856" spans="8:9" x14ac:dyDescent="0.25">
      <c r="H1856" s="4"/>
      <c r="I1856" s="4"/>
    </row>
    <row r="1857" spans="8:9" x14ac:dyDescent="0.25">
      <c r="H1857" s="4"/>
      <c r="I1857" s="4"/>
    </row>
    <row r="1858" spans="8:9" x14ac:dyDescent="0.25">
      <c r="H1858" s="4"/>
      <c r="I1858" s="4"/>
    </row>
    <row r="1859" spans="8:9" x14ac:dyDescent="0.25">
      <c r="H1859" s="4"/>
      <c r="I1859" s="4"/>
    </row>
    <row r="1860" spans="8:9" x14ac:dyDescent="0.25">
      <c r="H1860" s="4"/>
      <c r="I1860" s="4"/>
    </row>
    <row r="1861" spans="8:9" x14ac:dyDescent="0.25">
      <c r="H1861" s="4"/>
      <c r="I1861" s="4"/>
    </row>
    <row r="1862" spans="8:9" x14ac:dyDescent="0.25">
      <c r="H1862" s="4"/>
      <c r="I1862" s="4"/>
    </row>
    <row r="1863" spans="8:9" x14ac:dyDescent="0.25">
      <c r="H1863" s="4"/>
      <c r="I1863" s="4"/>
    </row>
    <row r="1864" spans="8:9" x14ac:dyDescent="0.25">
      <c r="H1864" s="4"/>
      <c r="I1864" s="4"/>
    </row>
    <row r="1865" spans="8:9" x14ac:dyDescent="0.25">
      <c r="H1865" s="4"/>
      <c r="I1865" s="4"/>
    </row>
    <row r="1866" spans="8:9" x14ac:dyDescent="0.25">
      <c r="H1866" s="4"/>
      <c r="I1866" s="4"/>
    </row>
    <row r="1867" spans="8:9" x14ac:dyDescent="0.25">
      <c r="H1867" s="4"/>
      <c r="I1867" s="4"/>
    </row>
    <row r="1868" spans="8:9" x14ac:dyDescent="0.25">
      <c r="H1868" s="4"/>
      <c r="I1868" s="4"/>
    </row>
    <row r="1869" spans="8:9" x14ac:dyDescent="0.25">
      <c r="H1869" s="4"/>
      <c r="I1869" s="4"/>
    </row>
    <row r="1870" spans="8:9" x14ac:dyDescent="0.25">
      <c r="H1870" s="4"/>
      <c r="I1870" s="4"/>
    </row>
    <row r="1871" spans="8:9" x14ac:dyDescent="0.25">
      <c r="H1871" s="4"/>
      <c r="I1871" s="4"/>
    </row>
    <row r="1872" spans="8:9" x14ac:dyDescent="0.25">
      <c r="H1872" s="4"/>
      <c r="I1872" s="4"/>
    </row>
    <row r="1873" spans="8:9" x14ac:dyDescent="0.25">
      <c r="H1873" s="4"/>
      <c r="I1873" s="4"/>
    </row>
    <row r="1874" spans="8:9" x14ac:dyDescent="0.25">
      <c r="H1874" s="4"/>
      <c r="I1874" s="4"/>
    </row>
    <row r="1875" spans="8:9" x14ac:dyDescent="0.25">
      <c r="H1875" s="4"/>
      <c r="I1875" s="4"/>
    </row>
    <row r="1876" spans="8:9" x14ac:dyDescent="0.25">
      <c r="H1876" s="4"/>
      <c r="I1876" s="4"/>
    </row>
    <row r="1877" spans="8:9" x14ac:dyDescent="0.25">
      <c r="H1877" s="4"/>
      <c r="I1877" s="4"/>
    </row>
    <row r="1878" spans="8:9" x14ac:dyDescent="0.25">
      <c r="H1878" s="4"/>
      <c r="I1878" s="4"/>
    </row>
    <row r="1879" spans="8:9" x14ac:dyDescent="0.25">
      <c r="H1879" s="4"/>
      <c r="I1879" s="4"/>
    </row>
    <row r="1880" spans="8:9" x14ac:dyDescent="0.25">
      <c r="H1880" s="4"/>
      <c r="I1880" s="4"/>
    </row>
    <row r="1881" spans="8:9" x14ac:dyDescent="0.25">
      <c r="H1881" s="4"/>
      <c r="I1881" s="4"/>
    </row>
    <row r="1882" spans="8:9" x14ac:dyDescent="0.25">
      <c r="H1882" s="4"/>
      <c r="I1882" s="4"/>
    </row>
    <row r="1883" spans="8:9" x14ac:dyDescent="0.25">
      <c r="H1883" s="4"/>
      <c r="I1883" s="4"/>
    </row>
    <row r="1884" spans="8:9" x14ac:dyDescent="0.25">
      <c r="H1884" s="4"/>
      <c r="I1884" s="4"/>
    </row>
    <row r="1885" spans="8:9" x14ac:dyDescent="0.25">
      <c r="H1885" s="4"/>
      <c r="I1885" s="4"/>
    </row>
    <row r="1886" spans="8:9" x14ac:dyDescent="0.25">
      <c r="H1886" s="4"/>
      <c r="I1886" s="4"/>
    </row>
    <row r="1887" spans="8:9" x14ac:dyDescent="0.25">
      <c r="H1887" s="4"/>
      <c r="I1887" s="4"/>
    </row>
    <row r="1888" spans="8:9" x14ac:dyDescent="0.25">
      <c r="H1888" s="4"/>
      <c r="I1888" s="4"/>
    </row>
    <row r="1889" spans="8:9" x14ac:dyDescent="0.25">
      <c r="H1889" s="4"/>
      <c r="I1889" s="4"/>
    </row>
    <row r="1890" spans="8:9" x14ac:dyDescent="0.25">
      <c r="H1890" s="4"/>
      <c r="I1890" s="4"/>
    </row>
    <row r="1891" spans="8:9" x14ac:dyDescent="0.25">
      <c r="H1891" s="4"/>
      <c r="I1891" s="4"/>
    </row>
    <row r="1892" spans="8:9" x14ac:dyDescent="0.25">
      <c r="H1892" s="4"/>
      <c r="I1892" s="4"/>
    </row>
    <row r="1893" spans="8:9" x14ac:dyDescent="0.25">
      <c r="H1893" s="4"/>
      <c r="I1893" s="4"/>
    </row>
    <row r="1894" spans="8:9" x14ac:dyDescent="0.25">
      <c r="H1894" s="4"/>
      <c r="I1894" s="4"/>
    </row>
    <row r="1895" spans="8:9" x14ac:dyDescent="0.25">
      <c r="H1895" s="4"/>
      <c r="I1895" s="4"/>
    </row>
    <row r="1896" spans="8:9" x14ac:dyDescent="0.25">
      <c r="H1896" s="4"/>
      <c r="I1896" s="4"/>
    </row>
    <row r="1897" spans="8:9" x14ac:dyDescent="0.25">
      <c r="H1897" s="4"/>
      <c r="I1897" s="4"/>
    </row>
    <row r="1898" spans="8:9" x14ac:dyDescent="0.25">
      <c r="H1898" s="4"/>
      <c r="I1898" s="4"/>
    </row>
    <row r="1899" spans="8:9" x14ac:dyDescent="0.25">
      <c r="H1899" s="4"/>
      <c r="I1899" s="4"/>
    </row>
    <row r="1900" spans="8:9" x14ac:dyDescent="0.25">
      <c r="H1900" s="4"/>
      <c r="I1900" s="4"/>
    </row>
    <row r="1901" spans="8:9" x14ac:dyDescent="0.25">
      <c r="H1901" s="4"/>
      <c r="I1901" s="4"/>
    </row>
    <row r="1902" spans="8:9" x14ac:dyDescent="0.25">
      <c r="H1902" s="4"/>
      <c r="I1902" s="4"/>
    </row>
    <row r="1903" spans="8:9" x14ac:dyDescent="0.25">
      <c r="H1903" s="4"/>
      <c r="I1903" s="4"/>
    </row>
    <row r="1904" spans="8:9" x14ac:dyDescent="0.25">
      <c r="H1904" s="4"/>
      <c r="I1904" s="4"/>
    </row>
    <row r="1905" spans="8:9" x14ac:dyDescent="0.25">
      <c r="H1905" s="4"/>
      <c r="I1905" s="4"/>
    </row>
    <row r="1906" spans="8:9" x14ac:dyDescent="0.25">
      <c r="H1906" s="4"/>
      <c r="I1906" s="4"/>
    </row>
    <row r="1907" spans="8:9" x14ac:dyDescent="0.25">
      <c r="H1907" s="4"/>
      <c r="I1907" s="4"/>
    </row>
    <row r="1908" spans="8:9" x14ac:dyDescent="0.25">
      <c r="H1908" s="4"/>
      <c r="I1908" s="4"/>
    </row>
    <row r="1909" spans="8:9" x14ac:dyDescent="0.25">
      <c r="H1909" s="4"/>
      <c r="I1909" s="4"/>
    </row>
    <row r="1910" spans="8:9" x14ac:dyDescent="0.25">
      <c r="H1910" s="4"/>
      <c r="I1910" s="4"/>
    </row>
    <row r="1911" spans="8:9" x14ac:dyDescent="0.25">
      <c r="H1911" s="4"/>
      <c r="I1911" s="4"/>
    </row>
    <row r="1912" spans="8:9" x14ac:dyDescent="0.25">
      <c r="H1912" s="4"/>
      <c r="I1912" s="4"/>
    </row>
    <row r="1913" spans="8:9" x14ac:dyDescent="0.25">
      <c r="H1913" s="4"/>
      <c r="I1913" s="4"/>
    </row>
    <row r="1914" spans="8:9" x14ac:dyDescent="0.25">
      <c r="H1914" s="4"/>
      <c r="I1914" s="4"/>
    </row>
    <row r="1915" spans="8:9" x14ac:dyDescent="0.25">
      <c r="H1915" s="4"/>
      <c r="I1915" s="4"/>
    </row>
    <row r="1916" spans="8:9" x14ac:dyDescent="0.25">
      <c r="H1916" s="4"/>
      <c r="I1916" s="4"/>
    </row>
    <row r="1917" spans="8:9" x14ac:dyDescent="0.25">
      <c r="H1917" s="4"/>
      <c r="I1917" s="4"/>
    </row>
    <row r="1918" spans="8:9" x14ac:dyDescent="0.25">
      <c r="H1918" s="4"/>
      <c r="I1918" s="4"/>
    </row>
    <row r="1919" spans="8:9" x14ac:dyDescent="0.25">
      <c r="H1919" s="4"/>
      <c r="I1919" s="4"/>
    </row>
    <row r="1920" spans="8:9" x14ac:dyDescent="0.25">
      <c r="H1920" s="4"/>
      <c r="I1920" s="4"/>
    </row>
    <row r="1921" spans="8:9" x14ac:dyDescent="0.25">
      <c r="H1921" s="4"/>
      <c r="I1921" s="4"/>
    </row>
    <row r="1922" spans="8:9" x14ac:dyDescent="0.25">
      <c r="H1922" s="4"/>
      <c r="I1922" s="4"/>
    </row>
    <row r="1923" spans="8:9" x14ac:dyDescent="0.25">
      <c r="H1923" s="4"/>
      <c r="I1923" s="4"/>
    </row>
    <row r="1924" spans="8:9" x14ac:dyDescent="0.25">
      <c r="H1924" s="4"/>
      <c r="I1924" s="4"/>
    </row>
    <row r="1925" spans="8:9" x14ac:dyDescent="0.25">
      <c r="H1925" s="4"/>
      <c r="I1925" s="4"/>
    </row>
    <row r="1926" spans="8:9" x14ac:dyDescent="0.25">
      <c r="H1926" s="4"/>
      <c r="I1926" s="4"/>
    </row>
    <row r="1927" spans="8:9" x14ac:dyDescent="0.25">
      <c r="H1927" s="4"/>
      <c r="I1927" s="4"/>
    </row>
    <row r="1928" spans="8:9" x14ac:dyDescent="0.25">
      <c r="H1928" s="4"/>
      <c r="I1928" s="4"/>
    </row>
    <row r="1929" spans="8:9" x14ac:dyDescent="0.25">
      <c r="H1929" s="4"/>
      <c r="I1929" s="4"/>
    </row>
    <row r="1930" spans="8:9" x14ac:dyDescent="0.25">
      <c r="H1930" s="4"/>
      <c r="I1930" s="4"/>
    </row>
    <row r="1931" spans="8:9" x14ac:dyDescent="0.25">
      <c r="H1931" s="4"/>
      <c r="I1931" s="4"/>
    </row>
    <row r="1932" spans="8:9" x14ac:dyDescent="0.25">
      <c r="H1932" s="4"/>
      <c r="I1932" s="4"/>
    </row>
    <row r="1933" spans="8:9" x14ac:dyDescent="0.25">
      <c r="H1933" s="4"/>
      <c r="I1933" s="4"/>
    </row>
    <row r="1934" spans="8:9" x14ac:dyDescent="0.25">
      <c r="H1934" s="4"/>
      <c r="I1934" s="4"/>
    </row>
    <row r="1935" spans="8:9" x14ac:dyDescent="0.25">
      <c r="H1935" s="4"/>
      <c r="I1935" s="4"/>
    </row>
    <row r="1936" spans="8:9" x14ac:dyDescent="0.25">
      <c r="H1936" s="4"/>
      <c r="I1936" s="4"/>
    </row>
    <row r="1937" spans="8:9" x14ac:dyDescent="0.25">
      <c r="H1937" s="4"/>
      <c r="I1937" s="4"/>
    </row>
    <row r="1938" spans="8:9" x14ac:dyDescent="0.25">
      <c r="H1938" s="4"/>
      <c r="I1938" s="4"/>
    </row>
    <row r="1939" spans="8:9" x14ac:dyDescent="0.25">
      <c r="H1939" s="4"/>
      <c r="I1939" s="4"/>
    </row>
    <row r="1940" spans="8:9" x14ac:dyDescent="0.25">
      <c r="H1940" s="4"/>
      <c r="I1940" s="4"/>
    </row>
    <row r="1941" spans="8:9" x14ac:dyDescent="0.25">
      <c r="H1941" s="4"/>
      <c r="I1941" s="4"/>
    </row>
    <row r="1942" spans="8:9" x14ac:dyDescent="0.25">
      <c r="H1942" s="4"/>
      <c r="I1942" s="4"/>
    </row>
    <row r="1943" spans="8:9" x14ac:dyDescent="0.25">
      <c r="H1943" s="4"/>
      <c r="I1943" s="4"/>
    </row>
    <row r="1944" spans="8:9" x14ac:dyDescent="0.25">
      <c r="H1944" s="4"/>
      <c r="I1944" s="4"/>
    </row>
    <row r="1945" spans="8:9" x14ac:dyDescent="0.25">
      <c r="H1945" s="4"/>
      <c r="I1945" s="4"/>
    </row>
    <row r="1946" spans="8:9" x14ac:dyDescent="0.25">
      <c r="H1946" s="4"/>
      <c r="I1946" s="4"/>
    </row>
    <row r="1947" spans="8:9" x14ac:dyDescent="0.25">
      <c r="H1947" s="4"/>
      <c r="I1947" s="4"/>
    </row>
    <row r="1948" spans="8:9" x14ac:dyDescent="0.25">
      <c r="H1948" s="4"/>
      <c r="I1948" s="4"/>
    </row>
    <row r="1949" spans="8:9" x14ac:dyDescent="0.25">
      <c r="H1949" s="4"/>
      <c r="I1949" s="4"/>
    </row>
    <row r="1950" spans="8:9" x14ac:dyDescent="0.25">
      <c r="H1950" s="4"/>
      <c r="I1950" s="4"/>
    </row>
    <row r="1951" spans="8:9" x14ac:dyDescent="0.25">
      <c r="H1951" s="4"/>
      <c r="I1951" s="4"/>
    </row>
    <row r="1952" spans="8:9" x14ac:dyDescent="0.25">
      <c r="H1952" s="4"/>
      <c r="I1952" s="4"/>
    </row>
    <row r="1953" spans="8:9" x14ac:dyDescent="0.25">
      <c r="H1953" s="4"/>
      <c r="I1953" s="4"/>
    </row>
    <row r="1954" spans="8:9" x14ac:dyDescent="0.25">
      <c r="H1954" s="4"/>
      <c r="I1954" s="4"/>
    </row>
    <row r="1955" spans="8:9" x14ac:dyDescent="0.25">
      <c r="H1955" s="4"/>
      <c r="I1955" s="4"/>
    </row>
    <row r="1956" spans="8:9" x14ac:dyDescent="0.25">
      <c r="H1956" s="4"/>
      <c r="I1956" s="4"/>
    </row>
    <row r="1957" spans="8:9" x14ac:dyDescent="0.25">
      <c r="H1957" s="4"/>
      <c r="I1957" s="4"/>
    </row>
    <row r="1958" spans="8:9" x14ac:dyDescent="0.25">
      <c r="H1958" s="4"/>
      <c r="I1958" s="4"/>
    </row>
    <row r="1959" spans="8:9" x14ac:dyDescent="0.25">
      <c r="H1959" s="4"/>
      <c r="I1959" s="4"/>
    </row>
    <row r="1960" spans="8:9" x14ac:dyDescent="0.25">
      <c r="H1960" s="4"/>
      <c r="I1960" s="4"/>
    </row>
    <row r="1961" spans="8:9" x14ac:dyDescent="0.25">
      <c r="H1961" s="4"/>
      <c r="I1961" s="4"/>
    </row>
    <row r="1962" spans="8:9" x14ac:dyDescent="0.25">
      <c r="H1962" s="4"/>
      <c r="I1962" s="4"/>
    </row>
    <row r="1963" spans="8:9" x14ac:dyDescent="0.25">
      <c r="H1963" s="4"/>
      <c r="I1963" s="4"/>
    </row>
    <row r="1964" spans="8:9" x14ac:dyDescent="0.25">
      <c r="H1964" s="4"/>
      <c r="I1964" s="4"/>
    </row>
    <row r="1965" spans="8:9" x14ac:dyDescent="0.25">
      <c r="H1965" s="4"/>
      <c r="I1965" s="4"/>
    </row>
    <row r="1966" spans="8:9" x14ac:dyDescent="0.25">
      <c r="H1966" s="4"/>
      <c r="I1966" s="4"/>
    </row>
    <row r="1967" spans="8:9" x14ac:dyDescent="0.25">
      <c r="H1967" s="4"/>
      <c r="I1967" s="4"/>
    </row>
    <row r="1968" spans="8:9" x14ac:dyDescent="0.25">
      <c r="H1968" s="4"/>
      <c r="I1968" s="4"/>
    </row>
    <row r="1969" spans="8:9" x14ac:dyDescent="0.25">
      <c r="H1969" s="4"/>
      <c r="I1969" s="4"/>
    </row>
    <row r="1970" spans="8:9" x14ac:dyDescent="0.25">
      <c r="H1970" s="4"/>
      <c r="I1970" s="4"/>
    </row>
    <row r="1971" spans="8:9" x14ac:dyDescent="0.25">
      <c r="H1971" s="4"/>
      <c r="I1971" s="4"/>
    </row>
    <row r="1972" spans="8:9" x14ac:dyDescent="0.25">
      <c r="H1972" s="4"/>
      <c r="I1972" s="4"/>
    </row>
    <row r="1973" spans="8:9" x14ac:dyDescent="0.25">
      <c r="H1973" s="4"/>
      <c r="I1973" s="4"/>
    </row>
    <row r="1974" spans="8:9" x14ac:dyDescent="0.25">
      <c r="H1974" s="4"/>
      <c r="I1974" s="4"/>
    </row>
    <row r="1975" spans="8:9" x14ac:dyDescent="0.25">
      <c r="H1975" s="4"/>
      <c r="I1975" s="4"/>
    </row>
    <row r="1976" spans="8:9" x14ac:dyDescent="0.25">
      <c r="H1976" s="4"/>
      <c r="I1976" s="4"/>
    </row>
    <row r="1977" spans="8:9" x14ac:dyDescent="0.25">
      <c r="H1977" s="4"/>
      <c r="I1977" s="4"/>
    </row>
    <row r="1978" spans="8:9" x14ac:dyDescent="0.25">
      <c r="H1978" s="4"/>
      <c r="I1978" s="4"/>
    </row>
    <row r="1979" spans="8:9" x14ac:dyDescent="0.25">
      <c r="H1979" s="4"/>
      <c r="I1979" s="4"/>
    </row>
    <row r="1980" spans="8:9" x14ac:dyDescent="0.25">
      <c r="H1980" s="4"/>
      <c r="I1980" s="4"/>
    </row>
    <row r="1981" spans="8:9" x14ac:dyDescent="0.25">
      <c r="H1981" s="4"/>
      <c r="I1981" s="4"/>
    </row>
    <row r="1982" spans="8:9" x14ac:dyDescent="0.25">
      <c r="H1982" s="4"/>
      <c r="I1982" s="4"/>
    </row>
    <row r="1983" spans="8:9" x14ac:dyDescent="0.25">
      <c r="H1983" s="4"/>
      <c r="I1983" s="4"/>
    </row>
    <row r="1984" spans="8:9" x14ac:dyDescent="0.25">
      <c r="H1984" s="4"/>
      <c r="I1984" s="4"/>
    </row>
    <row r="1985" spans="8:9" x14ac:dyDescent="0.25">
      <c r="H1985" s="4"/>
      <c r="I1985" s="4"/>
    </row>
    <row r="1986" spans="8:9" x14ac:dyDescent="0.25">
      <c r="H1986" s="4"/>
      <c r="I1986" s="4"/>
    </row>
    <row r="1987" spans="8:9" x14ac:dyDescent="0.25">
      <c r="H1987" s="4"/>
      <c r="I1987" s="4"/>
    </row>
    <row r="1988" spans="8:9" x14ac:dyDescent="0.25">
      <c r="H1988" s="4"/>
      <c r="I1988" s="4"/>
    </row>
    <row r="1989" spans="8:9" x14ac:dyDescent="0.25">
      <c r="H1989" s="4"/>
      <c r="I1989" s="4"/>
    </row>
    <row r="1990" spans="8:9" x14ac:dyDescent="0.25">
      <c r="H1990" s="4"/>
      <c r="I1990" s="4"/>
    </row>
    <row r="1991" spans="8:9" x14ac:dyDescent="0.25">
      <c r="H1991" s="4"/>
      <c r="I1991" s="4"/>
    </row>
    <row r="1992" spans="8:9" x14ac:dyDescent="0.25">
      <c r="H1992" s="4"/>
      <c r="I1992" s="4"/>
    </row>
    <row r="1993" spans="8:9" x14ac:dyDescent="0.25">
      <c r="H1993" s="4"/>
      <c r="I1993" s="4"/>
    </row>
    <row r="1994" spans="8:9" x14ac:dyDescent="0.25">
      <c r="H1994" s="4"/>
      <c r="I1994" s="4"/>
    </row>
    <row r="1995" spans="8:9" x14ac:dyDescent="0.25">
      <c r="H1995" s="4"/>
      <c r="I1995" s="4"/>
    </row>
    <row r="1996" spans="8:9" x14ac:dyDescent="0.25">
      <c r="H1996" s="4"/>
      <c r="I1996" s="4"/>
    </row>
    <row r="1997" spans="8:9" x14ac:dyDescent="0.25">
      <c r="H1997" s="4"/>
      <c r="I1997" s="4"/>
    </row>
    <row r="1998" spans="8:9" x14ac:dyDescent="0.25">
      <c r="H1998" s="4"/>
      <c r="I1998" s="4"/>
    </row>
    <row r="1999" spans="8:9" x14ac:dyDescent="0.25">
      <c r="H1999" s="4"/>
      <c r="I1999" s="4"/>
    </row>
    <row r="2000" spans="8:9" x14ac:dyDescent="0.25">
      <c r="H2000" s="4"/>
      <c r="I2000" s="4"/>
    </row>
    <row r="2001" spans="8:9" x14ac:dyDescent="0.25">
      <c r="H2001" s="4"/>
      <c r="I2001" s="4"/>
    </row>
    <row r="2002" spans="8:9" x14ac:dyDescent="0.25">
      <c r="H2002" s="4"/>
      <c r="I2002" s="4"/>
    </row>
    <row r="2003" spans="8:9" x14ac:dyDescent="0.25">
      <c r="H2003" s="4"/>
      <c r="I2003" s="4"/>
    </row>
    <row r="2004" spans="8:9" x14ac:dyDescent="0.25">
      <c r="H2004" s="4"/>
      <c r="I2004" s="4"/>
    </row>
    <row r="2005" spans="8:9" x14ac:dyDescent="0.25">
      <c r="H2005" s="4"/>
      <c r="I2005" s="4"/>
    </row>
    <row r="2006" spans="8:9" x14ac:dyDescent="0.25">
      <c r="H2006" s="4"/>
      <c r="I2006" s="4"/>
    </row>
    <row r="2007" spans="8:9" x14ac:dyDescent="0.25">
      <c r="H2007" s="4"/>
      <c r="I2007" s="4"/>
    </row>
    <row r="2008" spans="8:9" x14ac:dyDescent="0.25">
      <c r="H2008" s="4"/>
      <c r="I2008" s="4"/>
    </row>
    <row r="2009" spans="8:9" x14ac:dyDescent="0.25">
      <c r="H2009" s="4"/>
      <c r="I2009" s="4"/>
    </row>
    <row r="2010" spans="8:9" x14ac:dyDescent="0.25">
      <c r="H2010" s="4"/>
      <c r="I2010" s="4"/>
    </row>
    <row r="2011" spans="8:9" x14ac:dyDescent="0.25">
      <c r="H2011" s="4"/>
      <c r="I2011" s="4"/>
    </row>
    <row r="2012" spans="8:9" x14ac:dyDescent="0.25">
      <c r="H2012" s="4"/>
      <c r="I2012" s="4"/>
    </row>
    <row r="2013" spans="8:9" x14ac:dyDescent="0.25">
      <c r="H2013" s="4"/>
      <c r="I2013" s="4"/>
    </row>
    <row r="2014" spans="8:9" x14ac:dyDescent="0.25">
      <c r="H2014" s="4"/>
      <c r="I2014" s="4"/>
    </row>
    <row r="2015" spans="8:9" x14ac:dyDescent="0.25">
      <c r="H2015" s="4"/>
      <c r="I2015" s="4"/>
    </row>
    <row r="2016" spans="8:9" x14ac:dyDescent="0.25">
      <c r="H2016" s="4"/>
      <c r="I2016" s="4"/>
    </row>
    <row r="2017" spans="8:9" x14ac:dyDescent="0.25">
      <c r="H2017" s="4"/>
      <c r="I2017" s="4"/>
    </row>
    <row r="2018" spans="8:9" x14ac:dyDescent="0.25">
      <c r="H2018" s="4"/>
      <c r="I2018" s="4"/>
    </row>
    <row r="2019" spans="8:9" x14ac:dyDescent="0.25">
      <c r="H2019" s="4"/>
      <c r="I2019" s="4"/>
    </row>
    <row r="2020" spans="8:9" x14ac:dyDescent="0.25">
      <c r="H2020" s="4"/>
      <c r="I2020" s="4"/>
    </row>
    <row r="2021" spans="8:9" x14ac:dyDescent="0.25">
      <c r="H2021" s="4"/>
      <c r="I2021" s="4"/>
    </row>
    <row r="2022" spans="8:9" x14ac:dyDescent="0.25">
      <c r="H2022" s="4"/>
      <c r="I2022" s="4"/>
    </row>
    <row r="2023" spans="8:9" x14ac:dyDescent="0.25">
      <c r="H2023" s="4"/>
      <c r="I2023" s="4"/>
    </row>
    <row r="2024" spans="8:9" x14ac:dyDescent="0.25">
      <c r="H2024" s="4"/>
      <c r="I2024" s="4"/>
    </row>
    <row r="2025" spans="8:9" x14ac:dyDescent="0.25">
      <c r="H2025" s="4"/>
      <c r="I2025" s="4"/>
    </row>
    <row r="2026" spans="8:9" x14ac:dyDescent="0.25">
      <c r="H2026" s="4"/>
      <c r="I2026" s="4"/>
    </row>
    <row r="2027" spans="8:9" x14ac:dyDescent="0.25">
      <c r="H2027" s="4"/>
      <c r="I2027" s="4"/>
    </row>
    <row r="2028" spans="8:9" x14ac:dyDescent="0.25">
      <c r="H2028" s="4"/>
      <c r="I2028" s="4"/>
    </row>
    <row r="2029" spans="8:9" x14ac:dyDescent="0.25">
      <c r="H2029" s="4"/>
      <c r="I2029" s="4"/>
    </row>
    <row r="2030" spans="8:9" x14ac:dyDescent="0.25">
      <c r="H2030" s="4"/>
      <c r="I2030" s="4"/>
    </row>
    <row r="2031" spans="8:9" x14ac:dyDescent="0.25">
      <c r="H2031" s="4"/>
      <c r="I2031" s="4"/>
    </row>
    <row r="2032" spans="8:9" x14ac:dyDescent="0.25">
      <c r="H2032" s="4"/>
      <c r="I2032" s="4"/>
    </row>
    <row r="2033" spans="8:9" x14ac:dyDescent="0.25">
      <c r="H2033" s="4"/>
      <c r="I2033" s="4"/>
    </row>
    <row r="2034" spans="8:9" x14ac:dyDescent="0.25">
      <c r="H2034" s="4"/>
      <c r="I2034" s="4"/>
    </row>
    <row r="2035" spans="8:9" x14ac:dyDescent="0.25">
      <c r="H2035" s="4"/>
      <c r="I2035" s="4"/>
    </row>
    <row r="2036" spans="8:9" x14ac:dyDescent="0.25">
      <c r="H2036" s="4"/>
      <c r="I2036" s="4"/>
    </row>
    <row r="2037" spans="8:9" x14ac:dyDescent="0.25">
      <c r="H2037" s="4"/>
      <c r="I2037" s="4"/>
    </row>
    <row r="2038" spans="8:9" x14ac:dyDescent="0.25">
      <c r="H2038" s="4"/>
      <c r="I2038" s="4"/>
    </row>
    <row r="2039" spans="8:9" x14ac:dyDescent="0.25">
      <c r="H2039" s="4"/>
      <c r="I2039" s="4"/>
    </row>
    <row r="2040" spans="8:9" x14ac:dyDescent="0.25">
      <c r="H2040" s="4"/>
      <c r="I2040" s="4"/>
    </row>
    <row r="2041" spans="8:9" x14ac:dyDescent="0.25">
      <c r="H2041" s="4"/>
      <c r="I2041" s="4"/>
    </row>
    <row r="2042" spans="8:9" x14ac:dyDescent="0.25">
      <c r="H2042" s="4"/>
      <c r="I2042" s="4"/>
    </row>
    <row r="2043" spans="8:9" x14ac:dyDescent="0.25">
      <c r="H2043" s="4"/>
      <c r="I2043" s="4"/>
    </row>
    <row r="2044" spans="8:9" x14ac:dyDescent="0.25">
      <c r="H2044" s="4"/>
      <c r="I2044" s="4"/>
    </row>
    <row r="2045" spans="8:9" x14ac:dyDescent="0.25">
      <c r="H2045" s="4"/>
      <c r="I2045" s="4"/>
    </row>
    <row r="2046" spans="8:9" x14ac:dyDescent="0.25">
      <c r="H2046" s="4"/>
      <c r="I2046" s="4"/>
    </row>
    <row r="2047" spans="8:9" x14ac:dyDescent="0.25">
      <c r="H2047" s="4"/>
      <c r="I2047" s="4"/>
    </row>
    <row r="2048" spans="8:9" x14ac:dyDescent="0.25">
      <c r="H2048" s="4"/>
      <c r="I2048" s="4"/>
    </row>
    <row r="2049" spans="8:9" x14ac:dyDescent="0.25">
      <c r="H2049" s="4"/>
      <c r="I2049" s="4"/>
    </row>
    <row r="2050" spans="8:9" x14ac:dyDescent="0.25">
      <c r="H2050" s="4"/>
      <c r="I2050" s="4"/>
    </row>
    <row r="2051" spans="8:9" x14ac:dyDescent="0.25">
      <c r="H2051" s="4"/>
      <c r="I2051" s="4"/>
    </row>
    <row r="2052" spans="8:9" x14ac:dyDescent="0.25">
      <c r="H2052" s="4"/>
      <c r="I2052" s="4"/>
    </row>
    <row r="2053" spans="8:9" x14ac:dyDescent="0.25">
      <c r="H2053" s="4"/>
      <c r="I2053" s="4"/>
    </row>
    <row r="2054" spans="8:9" x14ac:dyDescent="0.25">
      <c r="H2054" s="4"/>
      <c r="I2054" s="4"/>
    </row>
    <row r="2055" spans="8:9" x14ac:dyDescent="0.25">
      <c r="H2055" s="4"/>
      <c r="I2055" s="4"/>
    </row>
    <row r="2056" spans="8:9" x14ac:dyDescent="0.25">
      <c r="H2056" s="4"/>
      <c r="I2056" s="4"/>
    </row>
    <row r="2057" spans="8:9" x14ac:dyDescent="0.25">
      <c r="H2057" s="4"/>
      <c r="I2057" s="4"/>
    </row>
    <row r="2058" spans="8:9" x14ac:dyDescent="0.25">
      <c r="H2058" s="4"/>
      <c r="I2058" s="4"/>
    </row>
    <row r="2059" spans="8:9" x14ac:dyDescent="0.25">
      <c r="H2059" s="4"/>
      <c r="I2059" s="4"/>
    </row>
    <row r="2060" spans="8:9" x14ac:dyDescent="0.25">
      <c r="H2060" s="4"/>
      <c r="I2060" s="4"/>
    </row>
    <row r="2061" spans="8:9" x14ac:dyDescent="0.25">
      <c r="H2061" s="4"/>
      <c r="I2061" s="4"/>
    </row>
    <row r="2062" spans="8:9" x14ac:dyDescent="0.25">
      <c r="H2062" s="4"/>
      <c r="I2062" s="4"/>
    </row>
    <row r="2063" spans="8:9" x14ac:dyDescent="0.25">
      <c r="H2063" s="4"/>
      <c r="I2063" s="4"/>
    </row>
    <row r="2064" spans="8:9" x14ac:dyDescent="0.25">
      <c r="H2064" s="4"/>
      <c r="I2064" s="4"/>
    </row>
    <row r="2065" spans="8:9" x14ac:dyDescent="0.25">
      <c r="H2065" s="4"/>
      <c r="I2065" s="4"/>
    </row>
    <row r="2066" spans="8:9" x14ac:dyDescent="0.25">
      <c r="H2066" s="4"/>
      <c r="I2066" s="4"/>
    </row>
    <row r="2067" spans="8:9" x14ac:dyDescent="0.25">
      <c r="H2067" s="4"/>
      <c r="I2067" s="4"/>
    </row>
    <row r="2068" spans="8:9" x14ac:dyDescent="0.25">
      <c r="H2068" s="4"/>
      <c r="I2068" s="4"/>
    </row>
    <row r="2069" spans="8:9" x14ac:dyDescent="0.25">
      <c r="H2069" s="4"/>
      <c r="I2069" s="4"/>
    </row>
    <row r="2070" spans="8:9" x14ac:dyDescent="0.25">
      <c r="H2070" s="4"/>
      <c r="I2070" s="4"/>
    </row>
    <row r="2071" spans="8:9" x14ac:dyDescent="0.25">
      <c r="H2071" s="4"/>
      <c r="I2071" s="4"/>
    </row>
    <row r="2072" spans="8:9" x14ac:dyDescent="0.25">
      <c r="H2072" s="4"/>
      <c r="I2072" s="4"/>
    </row>
    <row r="2073" spans="8:9" x14ac:dyDescent="0.25">
      <c r="H2073" s="4"/>
      <c r="I2073" s="4"/>
    </row>
    <row r="2074" spans="8:9" x14ac:dyDescent="0.25">
      <c r="H2074" s="4"/>
      <c r="I2074" s="4"/>
    </row>
    <row r="2075" spans="8:9" x14ac:dyDescent="0.25">
      <c r="H2075" s="4"/>
      <c r="I2075" s="4"/>
    </row>
    <row r="2076" spans="8:9" x14ac:dyDescent="0.25">
      <c r="H2076" s="4"/>
      <c r="I2076" s="4"/>
    </row>
    <row r="2077" spans="8:9" x14ac:dyDescent="0.25">
      <c r="H2077" s="4"/>
      <c r="I2077" s="4"/>
    </row>
    <row r="2078" spans="8:9" x14ac:dyDescent="0.25">
      <c r="H2078" s="4"/>
      <c r="I2078" s="4"/>
    </row>
    <row r="2079" spans="8:9" x14ac:dyDescent="0.25">
      <c r="H2079" s="4"/>
      <c r="I2079" s="4"/>
    </row>
    <row r="2080" spans="8:9" x14ac:dyDescent="0.25">
      <c r="H2080" s="4"/>
      <c r="I2080" s="4"/>
    </row>
    <row r="2081" spans="8:9" x14ac:dyDescent="0.25">
      <c r="H2081" s="4"/>
      <c r="I2081" s="4"/>
    </row>
    <row r="2082" spans="8:9" x14ac:dyDescent="0.25">
      <c r="H2082" s="4"/>
      <c r="I2082" s="4"/>
    </row>
    <row r="2083" spans="8:9" x14ac:dyDescent="0.25">
      <c r="H2083" s="4"/>
      <c r="I2083" s="4"/>
    </row>
    <row r="2084" spans="8:9" x14ac:dyDescent="0.25">
      <c r="H2084" s="4"/>
      <c r="I2084" s="4"/>
    </row>
    <row r="2085" spans="8:9" x14ac:dyDescent="0.25">
      <c r="H2085" s="4"/>
      <c r="I2085" s="4"/>
    </row>
    <row r="2086" spans="8:9" x14ac:dyDescent="0.25">
      <c r="H2086" s="4"/>
      <c r="I2086" s="4"/>
    </row>
    <row r="2087" spans="8:9" x14ac:dyDescent="0.25">
      <c r="H2087" s="4"/>
      <c r="I2087" s="4"/>
    </row>
    <row r="2088" spans="8:9" x14ac:dyDescent="0.25">
      <c r="H2088" s="4"/>
      <c r="I2088" s="4"/>
    </row>
    <row r="2089" spans="8:9" x14ac:dyDescent="0.25">
      <c r="H2089" s="4"/>
      <c r="I2089" s="4"/>
    </row>
    <row r="2090" spans="8:9" x14ac:dyDescent="0.25">
      <c r="H2090" s="4"/>
      <c r="I2090" s="4"/>
    </row>
    <row r="2091" spans="8:9" x14ac:dyDescent="0.25">
      <c r="H2091" s="4"/>
      <c r="I2091" s="4"/>
    </row>
    <row r="2092" spans="8:9" x14ac:dyDescent="0.25">
      <c r="H2092" s="4"/>
      <c r="I2092" s="4"/>
    </row>
    <row r="2093" spans="8:9" x14ac:dyDescent="0.25">
      <c r="H2093" s="4"/>
      <c r="I2093" s="4"/>
    </row>
    <row r="2094" spans="8:9" x14ac:dyDescent="0.25">
      <c r="H2094" s="4"/>
      <c r="I2094" s="4"/>
    </row>
    <row r="2095" spans="8:9" x14ac:dyDescent="0.25">
      <c r="H2095" s="4"/>
      <c r="I2095" s="4"/>
    </row>
    <row r="2096" spans="8:9" x14ac:dyDescent="0.25">
      <c r="H2096" s="4"/>
      <c r="I2096" s="4"/>
    </row>
    <row r="2097" spans="8:9" x14ac:dyDescent="0.25">
      <c r="H2097" s="4"/>
      <c r="I2097" s="4"/>
    </row>
    <row r="2098" spans="8:9" x14ac:dyDescent="0.25">
      <c r="H2098" s="4"/>
      <c r="I2098" s="4"/>
    </row>
    <row r="2099" spans="8:9" x14ac:dyDescent="0.25">
      <c r="H2099" s="4"/>
      <c r="I2099" s="4"/>
    </row>
    <row r="2100" spans="8:9" x14ac:dyDescent="0.25">
      <c r="H2100" s="4"/>
      <c r="I2100" s="4"/>
    </row>
    <row r="2101" spans="8:9" x14ac:dyDescent="0.25">
      <c r="H2101" s="4"/>
      <c r="I2101" s="4"/>
    </row>
    <row r="2102" spans="8:9" x14ac:dyDescent="0.25">
      <c r="H2102" s="4"/>
      <c r="I2102" s="4"/>
    </row>
    <row r="2103" spans="8:9" x14ac:dyDescent="0.25">
      <c r="H2103" s="4"/>
      <c r="I2103" s="4"/>
    </row>
    <row r="2104" spans="8:9" x14ac:dyDescent="0.25">
      <c r="H2104" s="4"/>
      <c r="I2104" s="4"/>
    </row>
    <row r="2105" spans="8:9" x14ac:dyDescent="0.25">
      <c r="H2105" s="4"/>
      <c r="I2105" s="4"/>
    </row>
    <row r="2106" spans="8:9" x14ac:dyDescent="0.25">
      <c r="H2106" s="4"/>
      <c r="I2106" s="4"/>
    </row>
    <row r="2107" spans="8:9" x14ac:dyDescent="0.25">
      <c r="H2107" s="4"/>
      <c r="I2107" s="4"/>
    </row>
    <row r="2108" spans="8:9" x14ac:dyDescent="0.25">
      <c r="H2108" s="4"/>
      <c r="I2108" s="4"/>
    </row>
    <row r="2109" spans="8:9" x14ac:dyDescent="0.25">
      <c r="H2109" s="4"/>
      <c r="I2109" s="4"/>
    </row>
    <row r="2110" spans="8:9" x14ac:dyDescent="0.25">
      <c r="H2110" s="4"/>
      <c r="I2110" s="4"/>
    </row>
    <row r="2111" spans="8:9" x14ac:dyDescent="0.25">
      <c r="H2111" s="4"/>
      <c r="I2111" s="4"/>
    </row>
    <row r="2112" spans="8:9" x14ac:dyDescent="0.25">
      <c r="H2112" s="4"/>
      <c r="I2112" s="4"/>
    </row>
    <row r="2113" spans="8:9" x14ac:dyDescent="0.25">
      <c r="H2113" s="4"/>
      <c r="I2113" s="4"/>
    </row>
    <row r="2114" spans="8:9" x14ac:dyDescent="0.25">
      <c r="H2114" s="4"/>
      <c r="I2114" s="4"/>
    </row>
    <row r="2115" spans="8:9" x14ac:dyDescent="0.25">
      <c r="H2115" s="4"/>
      <c r="I2115" s="4"/>
    </row>
    <row r="2116" spans="8:9" x14ac:dyDescent="0.25">
      <c r="H2116" s="4"/>
      <c r="I2116" s="4"/>
    </row>
    <row r="2117" spans="8:9" x14ac:dyDescent="0.25">
      <c r="H2117" s="4"/>
      <c r="I2117" s="4"/>
    </row>
    <row r="2118" spans="8:9" x14ac:dyDescent="0.25">
      <c r="H2118" s="4"/>
      <c r="I2118" s="4"/>
    </row>
    <row r="2119" spans="8:9" x14ac:dyDescent="0.25">
      <c r="H2119" s="4"/>
      <c r="I2119" s="4"/>
    </row>
    <row r="2120" spans="8:9" x14ac:dyDescent="0.25">
      <c r="H2120" s="4"/>
      <c r="I2120" s="4"/>
    </row>
    <row r="2121" spans="8:9" x14ac:dyDescent="0.25">
      <c r="H2121" s="4"/>
      <c r="I2121" s="4"/>
    </row>
    <row r="2122" spans="8:9" x14ac:dyDescent="0.25">
      <c r="H2122" s="4"/>
      <c r="I2122" s="4"/>
    </row>
    <row r="2123" spans="8:9" x14ac:dyDescent="0.25">
      <c r="H2123" s="4"/>
      <c r="I2123" s="4"/>
    </row>
    <row r="2124" spans="8:9" x14ac:dyDescent="0.25">
      <c r="H2124" s="4"/>
      <c r="I2124" s="4"/>
    </row>
    <row r="2125" spans="8:9" x14ac:dyDescent="0.25">
      <c r="H2125" s="4"/>
      <c r="I2125" s="4"/>
    </row>
    <row r="2126" spans="8:9" x14ac:dyDescent="0.25">
      <c r="H2126" s="4"/>
      <c r="I2126" s="4"/>
    </row>
    <row r="2127" spans="8:9" x14ac:dyDescent="0.25">
      <c r="H2127" s="4"/>
      <c r="I2127" s="4"/>
    </row>
    <row r="2128" spans="8:9" x14ac:dyDescent="0.25">
      <c r="H2128" s="4"/>
      <c r="I2128" s="4"/>
    </row>
    <row r="2129" spans="8:9" x14ac:dyDescent="0.25">
      <c r="H2129" s="4"/>
      <c r="I2129" s="4"/>
    </row>
    <row r="2130" spans="8:9" x14ac:dyDescent="0.25">
      <c r="H2130" s="4"/>
      <c r="I2130" s="4"/>
    </row>
    <row r="2131" spans="8:9" x14ac:dyDescent="0.25">
      <c r="H2131" s="4"/>
      <c r="I2131" s="4"/>
    </row>
    <row r="2132" spans="8:9" x14ac:dyDescent="0.25">
      <c r="H2132" s="4"/>
      <c r="I2132" s="4"/>
    </row>
    <row r="2133" spans="8:9" x14ac:dyDescent="0.25">
      <c r="H2133" s="4"/>
      <c r="I2133" s="4"/>
    </row>
    <row r="2134" spans="8:9" x14ac:dyDescent="0.25">
      <c r="H2134" s="4"/>
      <c r="I2134" s="4"/>
    </row>
    <row r="2135" spans="8:9" x14ac:dyDescent="0.25">
      <c r="H2135" s="4"/>
      <c r="I2135" s="4"/>
    </row>
    <row r="2136" spans="8:9" x14ac:dyDescent="0.25">
      <c r="H2136" s="4"/>
      <c r="I2136" s="4"/>
    </row>
    <row r="2137" spans="8:9" x14ac:dyDescent="0.25">
      <c r="H2137" s="4"/>
      <c r="I2137" s="4"/>
    </row>
    <row r="2138" spans="8:9" x14ac:dyDescent="0.25">
      <c r="H2138" s="4"/>
      <c r="I2138" s="4"/>
    </row>
    <row r="2139" spans="8:9" x14ac:dyDescent="0.25">
      <c r="H2139" s="4"/>
      <c r="I2139" s="4"/>
    </row>
    <row r="2140" spans="8:9" x14ac:dyDescent="0.25">
      <c r="H2140" s="4"/>
      <c r="I2140" s="4"/>
    </row>
    <row r="2141" spans="8:9" x14ac:dyDescent="0.25">
      <c r="H2141" s="4"/>
      <c r="I2141" s="4"/>
    </row>
    <row r="2142" spans="8:9" x14ac:dyDescent="0.25">
      <c r="H2142" s="4"/>
      <c r="I2142" s="4"/>
    </row>
    <row r="2143" spans="8:9" x14ac:dyDescent="0.25">
      <c r="H2143" s="4"/>
      <c r="I2143" s="4"/>
    </row>
    <row r="2144" spans="8:9" x14ac:dyDescent="0.25">
      <c r="H2144" s="4"/>
      <c r="I2144" s="4"/>
    </row>
    <row r="2145" spans="8:9" x14ac:dyDescent="0.25">
      <c r="H2145" s="4"/>
      <c r="I2145" s="4"/>
    </row>
    <row r="2146" spans="8:9" x14ac:dyDescent="0.25">
      <c r="H2146" s="4"/>
      <c r="I2146" s="4"/>
    </row>
    <row r="2147" spans="8:9" x14ac:dyDescent="0.25">
      <c r="H2147" s="4"/>
      <c r="I2147" s="4"/>
    </row>
    <row r="2148" spans="8:9" x14ac:dyDescent="0.25">
      <c r="H2148" s="4"/>
      <c r="I2148" s="4"/>
    </row>
    <row r="2149" spans="8:9" x14ac:dyDescent="0.25">
      <c r="H2149" s="4"/>
      <c r="I2149" s="4"/>
    </row>
    <row r="2150" spans="8:9" x14ac:dyDescent="0.25">
      <c r="H2150" s="4"/>
      <c r="I2150" s="4"/>
    </row>
    <row r="2151" spans="8:9" x14ac:dyDescent="0.25">
      <c r="H2151" s="4"/>
      <c r="I2151" s="4"/>
    </row>
    <row r="2152" spans="8:9" x14ac:dyDescent="0.25">
      <c r="H2152" s="4"/>
      <c r="I2152" s="4"/>
    </row>
    <row r="2153" spans="8:9" x14ac:dyDescent="0.25">
      <c r="H2153" s="4"/>
      <c r="I2153" s="4"/>
    </row>
    <row r="2154" spans="8:9" x14ac:dyDescent="0.25">
      <c r="H2154" s="4"/>
      <c r="I2154" s="4"/>
    </row>
    <row r="2155" spans="8:9" x14ac:dyDescent="0.25">
      <c r="H2155" s="4"/>
      <c r="I2155" s="4"/>
    </row>
    <row r="2156" spans="8:9" x14ac:dyDescent="0.25">
      <c r="H2156" s="4"/>
      <c r="I2156" s="4"/>
    </row>
    <row r="2157" spans="8:9" x14ac:dyDescent="0.25">
      <c r="H2157" s="4"/>
      <c r="I2157" s="4"/>
    </row>
    <row r="2158" spans="8:9" x14ac:dyDescent="0.25">
      <c r="H2158" s="4"/>
      <c r="I2158" s="4"/>
    </row>
    <row r="2159" spans="8:9" x14ac:dyDescent="0.25">
      <c r="H2159" s="4"/>
      <c r="I2159" s="4"/>
    </row>
    <row r="2160" spans="8:9" x14ac:dyDescent="0.25">
      <c r="H2160" s="4"/>
      <c r="I2160" s="4"/>
    </row>
    <row r="2161" spans="8:9" x14ac:dyDescent="0.25">
      <c r="H2161" s="4"/>
      <c r="I2161" s="4"/>
    </row>
    <row r="2162" spans="8:9" x14ac:dyDescent="0.25">
      <c r="H2162" s="4"/>
      <c r="I2162" s="4"/>
    </row>
    <row r="2163" spans="8:9" x14ac:dyDescent="0.25">
      <c r="H2163" s="4"/>
      <c r="I2163" s="4"/>
    </row>
    <row r="2164" spans="8:9" x14ac:dyDescent="0.25">
      <c r="H2164" s="4"/>
      <c r="I2164" s="4"/>
    </row>
    <row r="2165" spans="8:9" x14ac:dyDescent="0.25">
      <c r="H2165" s="4"/>
      <c r="I2165" s="4"/>
    </row>
    <row r="2166" spans="8:9" x14ac:dyDescent="0.25">
      <c r="H2166" s="4"/>
      <c r="I2166" s="4"/>
    </row>
    <row r="2167" spans="8:9" x14ac:dyDescent="0.25">
      <c r="H2167" s="4"/>
      <c r="I2167" s="4"/>
    </row>
    <row r="2168" spans="8:9" x14ac:dyDescent="0.25">
      <c r="H2168" s="4"/>
      <c r="I2168" s="4"/>
    </row>
    <row r="2169" spans="8:9" x14ac:dyDescent="0.25">
      <c r="H2169" s="4"/>
      <c r="I2169" s="4"/>
    </row>
    <row r="2170" spans="8:9" x14ac:dyDescent="0.25">
      <c r="H2170" s="4"/>
      <c r="I2170" s="4"/>
    </row>
    <row r="2171" spans="8:9" x14ac:dyDescent="0.25">
      <c r="H2171" s="4"/>
      <c r="I2171" s="4"/>
    </row>
    <row r="2172" spans="8:9" x14ac:dyDescent="0.25">
      <c r="H2172" s="4"/>
      <c r="I2172" s="4"/>
    </row>
    <row r="2173" spans="8:9" x14ac:dyDescent="0.25">
      <c r="H2173" s="4"/>
      <c r="I2173" s="4"/>
    </row>
    <row r="2174" spans="8:9" x14ac:dyDescent="0.25">
      <c r="H2174" s="4"/>
      <c r="I2174" s="4"/>
    </row>
    <row r="2175" spans="8:9" x14ac:dyDescent="0.25">
      <c r="H2175" s="4"/>
      <c r="I2175" s="4"/>
    </row>
    <row r="2176" spans="8:9" x14ac:dyDescent="0.25">
      <c r="H2176" s="4"/>
      <c r="I2176" s="4"/>
    </row>
    <row r="2177" spans="8:9" x14ac:dyDescent="0.25">
      <c r="H2177" s="4"/>
      <c r="I2177" s="4"/>
    </row>
    <row r="2178" spans="8:9" x14ac:dyDescent="0.25">
      <c r="H2178" s="4"/>
      <c r="I2178" s="4"/>
    </row>
    <row r="2179" spans="8:9" x14ac:dyDescent="0.25">
      <c r="H2179" s="4"/>
      <c r="I2179" s="4"/>
    </row>
    <row r="2180" spans="8:9" x14ac:dyDescent="0.25">
      <c r="H2180" s="4"/>
      <c r="I2180" s="4"/>
    </row>
    <row r="2181" spans="8:9" x14ac:dyDescent="0.25">
      <c r="H2181" s="4"/>
      <c r="I2181" s="4"/>
    </row>
    <row r="2182" spans="8:9" x14ac:dyDescent="0.25">
      <c r="H2182" s="4"/>
      <c r="I2182" s="4"/>
    </row>
    <row r="2183" spans="8:9" x14ac:dyDescent="0.25">
      <c r="H2183" s="4"/>
      <c r="I2183" s="4"/>
    </row>
    <row r="2184" spans="8:9" x14ac:dyDescent="0.25">
      <c r="H2184" s="4"/>
      <c r="I2184" s="4"/>
    </row>
    <row r="2185" spans="8:9" x14ac:dyDescent="0.25">
      <c r="H2185" s="4"/>
      <c r="I2185" s="4"/>
    </row>
    <row r="2186" spans="8:9" x14ac:dyDescent="0.25">
      <c r="H2186" s="4"/>
      <c r="I2186" s="4"/>
    </row>
    <row r="2187" spans="8:9" x14ac:dyDescent="0.25">
      <c r="H2187" s="4"/>
      <c r="I2187" s="4"/>
    </row>
    <row r="2188" spans="8:9" x14ac:dyDescent="0.25">
      <c r="H2188" s="4"/>
      <c r="I2188" s="4"/>
    </row>
    <row r="2189" spans="8:9" x14ac:dyDescent="0.25">
      <c r="H2189" s="4"/>
      <c r="I2189" s="4"/>
    </row>
    <row r="2190" spans="8:9" x14ac:dyDescent="0.25">
      <c r="H2190" s="4"/>
      <c r="I2190" s="4"/>
    </row>
    <row r="2191" spans="8:9" x14ac:dyDescent="0.25">
      <c r="H2191" s="4"/>
      <c r="I2191" s="4"/>
    </row>
    <row r="2192" spans="8:9" x14ac:dyDescent="0.25">
      <c r="H2192" s="4"/>
      <c r="I2192" s="4"/>
    </row>
    <row r="2193" spans="8:9" x14ac:dyDescent="0.25">
      <c r="H2193" s="4"/>
      <c r="I2193" s="4"/>
    </row>
    <row r="2194" spans="8:9" x14ac:dyDescent="0.25">
      <c r="H2194" s="4"/>
      <c r="I2194" s="4"/>
    </row>
    <row r="2195" spans="8:9" x14ac:dyDescent="0.25">
      <c r="H2195" s="4"/>
      <c r="I2195" s="4"/>
    </row>
    <row r="2196" spans="8:9" x14ac:dyDescent="0.25">
      <c r="H2196" s="4"/>
      <c r="I2196" s="4"/>
    </row>
    <row r="2197" spans="8:9" x14ac:dyDescent="0.25">
      <c r="H2197" s="4"/>
      <c r="I2197" s="4"/>
    </row>
    <row r="2198" spans="8:9" x14ac:dyDescent="0.25">
      <c r="H2198" s="4"/>
      <c r="I2198" s="4"/>
    </row>
    <row r="2199" spans="8:9" x14ac:dyDescent="0.25">
      <c r="H2199" s="4"/>
      <c r="I2199" s="4"/>
    </row>
    <row r="2200" spans="8:9" x14ac:dyDescent="0.25">
      <c r="H2200" s="4"/>
      <c r="I2200" s="4"/>
    </row>
    <row r="2201" spans="8:9" x14ac:dyDescent="0.25">
      <c r="H2201" s="4"/>
      <c r="I2201" s="4"/>
    </row>
    <row r="2202" spans="8:9" x14ac:dyDescent="0.25">
      <c r="H2202" s="4"/>
      <c r="I2202" s="4"/>
    </row>
    <row r="2203" spans="8:9" x14ac:dyDescent="0.25">
      <c r="H2203" s="4"/>
      <c r="I2203" s="4"/>
    </row>
    <row r="2204" spans="8:9" x14ac:dyDescent="0.25">
      <c r="H2204" s="4"/>
      <c r="I2204" s="4"/>
    </row>
    <row r="2205" spans="8:9" x14ac:dyDescent="0.25">
      <c r="H2205" s="4"/>
      <c r="I2205" s="4"/>
    </row>
    <row r="2206" spans="8:9" x14ac:dyDescent="0.25">
      <c r="H2206" s="4"/>
      <c r="I2206" s="4"/>
    </row>
    <row r="2207" spans="8:9" x14ac:dyDescent="0.25">
      <c r="H2207" s="4"/>
      <c r="I2207" s="4"/>
    </row>
    <row r="2208" spans="8:9" x14ac:dyDescent="0.25">
      <c r="H2208" s="4"/>
      <c r="I2208" s="4"/>
    </row>
    <row r="2209" spans="8:9" x14ac:dyDescent="0.25">
      <c r="H2209" s="4"/>
      <c r="I2209" s="4"/>
    </row>
    <row r="2210" spans="8:9" x14ac:dyDescent="0.25">
      <c r="H2210" s="4"/>
      <c r="I2210" s="4"/>
    </row>
    <row r="2211" spans="8:9" x14ac:dyDescent="0.25">
      <c r="H2211" s="4"/>
      <c r="I2211" s="4"/>
    </row>
    <row r="2212" spans="8:9" x14ac:dyDescent="0.25">
      <c r="H2212" s="4"/>
      <c r="I2212" s="4"/>
    </row>
    <row r="2213" spans="8:9" x14ac:dyDescent="0.25">
      <c r="H2213" s="4"/>
      <c r="I2213" s="4"/>
    </row>
    <row r="2214" spans="8:9" x14ac:dyDescent="0.25">
      <c r="H2214" s="4"/>
      <c r="I2214" s="4"/>
    </row>
    <row r="2215" spans="8:9" x14ac:dyDescent="0.25">
      <c r="H2215" s="4"/>
      <c r="I2215" s="4"/>
    </row>
    <row r="2216" spans="8:9" x14ac:dyDescent="0.25">
      <c r="H2216" s="4"/>
      <c r="I2216" s="4"/>
    </row>
    <row r="2217" spans="8:9" x14ac:dyDescent="0.25">
      <c r="H2217" s="4"/>
      <c r="I2217" s="4"/>
    </row>
    <row r="2218" spans="8:9" x14ac:dyDescent="0.25">
      <c r="H2218" s="4"/>
      <c r="I2218" s="4"/>
    </row>
    <row r="2219" spans="8:9" x14ac:dyDescent="0.25">
      <c r="H2219" s="4"/>
      <c r="I2219" s="4"/>
    </row>
    <row r="2220" spans="8:9" x14ac:dyDescent="0.25">
      <c r="H2220" s="4"/>
      <c r="I2220" s="4"/>
    </row>
    <row r="2221" spans="8:9" x14ac:dyDescent="0.25">
      <c r="H2221" s="4"/>
      <c r="I2221" s="4"/>
    </row>
    <row r="2222" spans="8:9" x14ac:dyDescent="0.25">
      <c r="H2222" s="4"/>
      <c r="I2222" s="4"/>
    </row>
    <row r="2223" spans="8:9" x14ac:dyDescent="0.25">
      <c r="H2223" s="4"/>
      <c r="I2223" s="4"/>
    </row>
    <row r="2224" spans="8:9" x14ac:dyDescent="0.25">
      <c r="H2224" s="4"/>
      <c r="I2224" s="4"/>
    </row>
    <row r="2225" spans="8:9" x14ac:dyDescent="0.25">
      <c r="H2225" s="4"/>
      <c r="I2225" s="4"/>
    </row>
    <row r="2226" spans="8:9" x14ac:dyDescent="0.25">
      <c r="H2226" s="4"/>
      <c r="I2226" s="4"/>
    </row>
    <row r="2227" spans="8:9" x14ac:dyDescent="0.25">
      <c r="H2227" s="4"/>
      <c r="I2227" s="4"/>
    </row>
    <row r="2228" spans="8:9" x14ac:dyDescent="0.25">
      <c r="H2228" s="4"/>
      <c r="I2228" s="4"/>
    </row>
    <row r="2229" spans="8:9" x14ac:dyDescent="0.25">
      <c r="H2229" s="4"/>
      <c r="I2229" s="4"/>
    </row>
    <row r="2230" spans="8:9" x14ac:dyDescent="0.25">
      <c r="H2230" s="4"/>
      <c r="I2230" s="4"/>
    </row>
    <row r="2231" spans="8:9" x14ac:dyDescent="0.25">
      <c r="H2231" s="4"/>
      <c r="I2231" s="4"/>
    </row>
    <row r="2232" spans="8:9" x14ac:dyDescent="0.25">
      <c r="H2232" s="4"/>
      <c r="I2232" s="4"/>
    </row>
    <row r="2233" spans="8:9" x14ac:dyDescent="0.25">
      <c r="H2233" s="4"/>
      <c r="I2233" s="4"/>
    </row>
    <row r="2234" spans="8:9" x14ac:dyDescent="0.25">
      <c r="H2234" s="4"/>
      <c r="I2234" s="4"/>
    </row>
    <row r="2235" spans="8:9" x14ac:dyDescent="0.25">
      <c r="H2235" s="4"/>
      <c r="I2235" s="4"/>
    </row>
    <row r="2236" spans="8:9" x14ac:dyDescent="0.25">
      <c r="H2236" s="4"/>
      <c r="I2236" s="4"/>
    </row>
    <row r="2237" spans="8:9" x14ac:dyDescent="0.25">
      <c r="H2237" s="4"/>
      <c r="I2237" s="4"/>
    </row>
    <row r="2238" spans="8:9" x14ac:dyDescent="0.25">
      <c r="H2238" s="4"/>
      <c r="I2238" s="4"/>
    </row>
    <row r="2239" spans="8:9" x14ac:dyDescent="0.25">
      <c r="H2239" s="4"/>
      <c r="I2239" s="4"/>
    </row>
    <row r="2240" spans="8:9" x14ac:dyDescent="0.25">
      <c r="H2240" s="4"/>
      <c r="I2240" s="4"/>
    </row>
    <row r="2241" spans="8:9" x14ac:dyDescent="0.25">
      <c r="H2241" s="4"/>
      <c r="I2241" s="4"/>
    </row>
    <row r="2242" spans="8:9" x14ac:dyDescent="0.25">
      <c r="H2242" s="4"/>
      <c r="I2242" s="4"/>
    </row>
    <row r="2243" spans="8:9" x14ac:dyDescent="0.25">
      <c r="H2243" s="4"/>
      <c r="I2243" s="4"/>
    </row>
    <row r="2244" spans="8:9" x14ac:dyDescent="0.25">
      <c r="H2244" s="4"/>
      <c r="I2244" s="4"/>
    </row>
    <row r="2245" spans="8:9" x14ac:dyDescent="0.25">
      <c r="H2245" s="4"/>
      <c r="I2245" s="4"/>
    </row>
    <row r="2246" spans="8:9" x14ac:dyDescent="0.25">
      <c r="H2246" s="4"/>
      <c r="I2246" s="4"/>
    </row>
    <row r="2247" spans="8:9" x14ac:dyDescent="0.25">
      <c r="H2247" s="4"/>
      <c r="I2247" s="4"/>
    </row>
    <row r="2248" spans="8:9" x14ac:dyDescent="0.25">
      <c r="H2248" s="4"/>
      <c r="I2248" s="4"/>
    </row>
    <row r="2249" spans="8:9" x14ac:dyDescent="0.25">
      <c r="H2249" s="4"/>
      <c r="I2249" s="4"/>
    </row>
    <row r="2250" spans="8:9" x14ac:dyDescent="0.25">
      <c r="H2250" s="4"/>
      <c r="I2250" s="4"/>
    </row>
    <row r="2251" spans="8:9" x14ac:dyDescent="0.25">
      <c r="H2251" s="4"/>
      <c r="I2251" s="4"/>
    </row>
    <row r="2252" spans="8:9" x14ac:dyDescent="0.25">
      <c r="H2252" s="4"/>
      <c r="I2252" s="4"/>
    </row>
    <row r="2253" spans="8:9" x14ac:dyDescent="0.25">
      <c r="H2253" s="4"/>
      <c r="I2253" s="4"/>
    </row>
    <row r="2254" spans="8:9" x14ac:dyDescent="0.25">
      <c r="H2254" s="4"/>
      <c r="I2254" s="4"/>
    </row>
    <row r="2255" spans="8:9" x14ac:dyDescent="0.25">
      <c r="H2255" s="4"/>
      <c r="I2255" s="4"/>
    </row>
    <row r="2256" spans="8:9" x14ac:dyDescent="0.25">
      <c r="H2256" s="4"/>
      <c r="I2256" s="4"/>
    </row>
    <row r="2257" spans="8:9" x14ac:dyDescent="0.25">
      <c r="H2257" s="4"/>
      <c r="I2257" s="4"/>
    </row>
    <row r="2258" spans="8:9" x14ac:dyDescent="0.25">
      <c r="H2258" s="4"/>
      <c r="I2258" s="4"/>
    </row>
    <row r="2259" spans="8:9" x14ac:dyDescent="0.25">
      <c r="H2259" s="4"/>
      <c r="I2259" s="4"/>
    </row>
    <row r="2260" spans="8:9" x14ac:dyDescent="0.25">
      <c r="H2260" s="4"/>
      <c r="I2260" s="4"/>
    </row>
    <row r="2261" spans="8:9" x14ac:dyDescent="0.25">
      <c r="H2261" s="4"/>
      <c r="I2261" s="4"/>
    </row>
    <row r="2262" spans="8:9" x14ac:dyDescent="0.25">
      <c r="H2262" s="4"/>
      <c r="I2262" s="4"/>
    </row>
    <row r="2263" spans="8:9" x14ac:dyDescent="0.25">
      <c r="H2263" s="4"/>
      <c r="I2263" s="4"/>
    </row>
    <row r="2264" spans="8:9" x14ac:dyDescent="0.25">
      <c r="H2264" s="4"/>
      <c r="I2264" s="4"/>
    </row>
    <row r="2265" spans="8:9" x14ac:dyDescent="0.25">
      <c r="H2265" s="4"/>
      <c r="I2265" s="4"/>
    </row>
    <row r="2266" spans="8:9" x14ac:dyDescent="0.25">
      <c r="H2266" s="4"/>
      <c r="I2266" s="4"/>
    </row>
    <row r="2267" spans="8:9" x14ac:dyDescent="0.25">
      <c r="H2267" s="4"/>
      <c r="I2267" s="4"/>
    </row>
    <row r="2268" spans="8:9" x14ac:dyDescent="0.25">
      <c r="H2268" s="4"/>
      <c r="I2268" s="4"/>
    </row>
    <row r="2269" spans="8:9" x14ac:dyDescent="0.25">
      <c r="H2269" s="4"/>
      <c r="I2269" s="4"/>
    </row>
    <row r="2270" spans="8:9" x14ac:dyDescent="0.25">
      <c r="H2270" s="4"/>
      <c r="I2270" s="4"/>
    </row>
    <row r="2271" spans="8:9" x14ac:dyDescent="0.25">
      <c r="H2271" s="4"/>
      <c r="I2271" s="4"/>
    </row>
    <row r="2272" spans="8:9" x14ac:dyDescent="0.25">
      <c r="H2272" s="4"/>
      <c r="I2272" s="4"/>
    </row>
    <row r="2273" spans="8:9" x14ac:dyDescent="0.25">
      <c r="H2273" s="4"/>
      <c r="I2273" s="4"/>
    </row>
    <row r="2274" spans="8:9" x14ac:dyDescent="0.25">
      <c r="H2274" s="4"/>
      <c r="I2274" s="4"/>
    </row>
    <row r="2275" spans="8:9" x14ac:dyDescent="0.25">
      <c r="H2275" s="4"/>
      <c r="I2275" s="4"/>
    </row>
    <row r="2276" spans="8:9" x14ac:dyDescent="0.25">
      <c r="H2276" s="4"/>
      <c r="I2276" s="4"/>
    </row>
    <row r="2277" spans="8:9" x14ac:dyDescent="0.25">
      <c r="H2277" s="4"/>
      <c r="I2277" s="4"/>
    </row>
    <row r="2278" spans="8:9" x14ac:dyDescent="0.25">
      <c r="H2278" s="4"/>
      <c r="I2278" s="4"/>
    </row>
    <row r="2279" spans="8:9" x14ac:dyDescent="0.25">
      <c r="H2279" s="4"/>
      <c r="I2279" s="4"/>
    </row>
    <row r="2280" spans="8:9" x14ac:dyDescent="0.25">
      <c r="H2280" s="4"/>
      <c r="I2280" s="4"/>
    </row>
    <row r="2281" spans="8:9" x14ac:dyDescent="0.25">
      <c r="H2281" s="4"/>
      <c r="I2281" s="4"/>
    </row>
    <row r="2282" spans="8:9" x14ac:dyDescent="0.25">
      <c r="H2282" s="4"/>
      <c r="I2282" s="4"/>
    </row>
    <row r="2283" spans="8:9" x14ac:dyDescent="0.25">
      <c r="H2283" s="4"/>
      <c r="I2283" s="4"/>
    </row>
    <row r="2284" spans="8:9" x14ac:dyDescent="0.25">
      <c r="H2284" s="4"/>
      <c r="I2284" s="4"/>
    </row>
    <row r="2285" spans="8:9" x14ac:dyDescent="0.25">
      <c r="H2285" s="4"/>
      <c r="I2285" s="4"/>
    </row>
    <row r="2286" spans="8:9" x14ac:dyDescent="0.25">
      <c r="H2286" s="4"/>
      <c r="I2286" s="4"/>
    </row>
    <row r="2287" spans="8:9" x14ac:dyDescent="0.25">
      <c r="H2287" s="4"/>
      <c r="I2287" s="4"/>
    </row>
    <row r="2288" spans="8:9" x14ac:dyDescent="0.25">
      <c r="H2288" s="4"/>
      <c r="I2288" s="4"/>
    </row>
    <row r="2289" spans="8:9" x14ac:dyDescent="0.25">
      <c r="H2289" s="4"/>
      <c r="I2289" s="4"/>
    </row>
    <row r="2290" spans="8:9" x14ac:dyDescent="0.25">
      <c r="H2290" s="4"/>
      <c r="I2290" s="4"/>
    </row>
    <row r="2291" spans="8:9" x14ac:dyDescent="0.25">
      <c r="H2291" s="4"/>
      <c r="I2291" s="4"/>
    </row>
    <row r="2292" spans="8:9" x14ac:dyDescent="0.25">
      <c r="H2292" s="4"/>
      <c r="I2292" s="4"/>
    </row>
    <row r="2293" spans="8:9" x14ac:dyDescent="0.25">
      <c r="H2293" s="4"/>
      <c r="I2293" s="4"/>
    </row>
    <row r="2294" spans="8:9" x14ac:dyDescent="0.25">
      <c r="H2294" s="4"/>
      <c r="I2294" s="4"/>
    </row>
    <row r="2295" spans="8:9" x14ac:dyDescent="0.25">
      <c r="H2295" s="4"/>
      <c r="I2295" s="4"/>
    </row>
    <row r="2296" spans="8:9" x14ac:dyDescent="0.25">
      <c r="H2296" s="4"/>
      <c r="I2296" s="4"/>
    </row>
    <row r="2297" spans="8:9" x14ac:dyDescent="0.25">
      <c r="H2297" s="4"/>
      <c r="I2297" s="4"/>
    </row>
    <row r="2298" spans="8:9" x14ac:dyDescent="0.25">
      <c r="H2298" s="4"/>
      <c r="I2298" s="4"/>
    </row>
    <row r="2299" spans="8:9" x14ac:dyDescent="0.25">
      <c r="H2299" s="4"/>
      <c r="I2299" s="4"/>
    </row>
    <row r="2300" spans="8:9" x14ac:dyDescent="0.25">
      <c r="H2300" s="4"/>
      <c r="I2300" s="4"/>
    </row>
    <row r="2301" spans="8:9" x14ac:dyDescent="0.25">
      <c r="H2301" s="4"/>
      <c r="I2301" s="4"/>
    </row>
    <row r="2302" spans="8:9" x14ac:dyDescent="0.25">
      <c r="H2302" s="4"/>
      <c r="I2302" s="4"/>
    </row>
    <row r="2303" spans="8:9" x14ac:dyDescent="0.25">
      <c r="H2303" s="4"/>
      <c r="I2303" s="4"/>
    </row>
    <row r="2304" spans="8:9" x14ac:dyDescent="0.25">
      <c r="H2304" s="4"/>
      <c r="I2304" s="4"/>
    </row>
    <row r="2305" spans="8:9" x14ac:dyDescent="0.25">
      <c r="H2305" s="4"/>
      <c r="I2305" s="4"/>
    </row>
    <row r="2306" spans="8:9" x14ac:dyDescent="0.25">
      <c r="H2306" s="4"/>
      <c r="I2306" s="4"/>
    </row>
    <row r="2307" spans="8:9" x14ac:dyDescent="0.25">
      <c r="H2307" s="4"/>
      <c r="I2307" s="4"/>
    </row>
    <row r="2308" spans="8:9" x14ac:dyDescent="0.25">
      <c r="H2308" s="4"/>
      <c r="I2308" s="4"/>
    </row>
    <row r="2309" spans="8:9" x14ac:dyDescent="0.25">
      <c r="H2309" s="4"/>
      <c r="I2309" s="4"/>
    </row>
    <row r="2310" spans="8:9" x14ac:dyDescent="0.25">
      <c r="H2310" s="4"/>
      <c r="I2310" s="4"/>
    </row>
    <row r="2311" spans="8:9" x14ac:dyDescent="0.25">
      <c r="H2311" s="4"/>
      <c r="I2311" s="4"/>
    </row>
    <row r="2312" spans="8:9" x14ac:dyDescent="0.25">
      <c r="H2312" s="4"/>
      <c r="I2312" s="4"/>
    </row>
    <row r="2313" spans="8:9" x14ac:dyDescent="0.25">
      <c r="H2313" s="4"/>
      <c r="I2313" s="4"/>
    </row>
    <row r="2314" spans="8:9" x14ac:dyDescent="0.25">
      <c r="H2314" s="4"/>
      <c r="I2314" s="4"/>
    </row>
    <row r="2315" spans="8:9" x14ac:dyDescent="0.25">
      <c r="H2315" s="4"/>
      <c r="I2315" s="4"/>
    </row>
    <row r="2316" spans="8:9" x14ac:dyDescent="0.25">
      <c r="H2316" s="4"/>
      <c r="I2316" s="4"/>
    </row>
    <row r="2317" spans="8:9" x14ac:dyDescent="0.25">
      <c r="H2317" s="4"/>
      <c r="I2317" s="4"/>
    </row>
    <row r="2318" spans="8:9" x14ac:dyDescent="0.25">
      <c r="H2318" s="4"/>
      <c r="I2318" s="4"/>
    </row>
    <row r="2319" spans="8:9" x14ac:dyDescent="0.25">
      <c r="H2319" s="4"/>
      <c r="I2319" s="4"/>
    </row>
    <row r="2320" spans="8:9" x14ac:dyDescent="0.25">
      <c r="H2320" s="4"/>
      <c r="I2320" s="4"/>
    </row>
    <row r="2321" spans="8:9" x14ac:dyDescent="0.25">
      <c r="H2321" s="4"/>
      <c r="I2321" s="4"/>
    </row>
    <row r="2322" spans="8:9" x14ac:dyDescent="0.25">
      <c r="H2322" s="4"/>
      <c r="I2322" s="4"/>
    </row>
    <row r="2323" spans="8:9" x14ac:dyDescent="0.25">
      <c r="H2323" s="4"/>
      <c r="I2323" s="4"/>
    </row>
    <row r="2324" spans="8:9" x14ac:dyDescent="0.25">
      <c r="H2324" s="4"/>
      <c r="I2324" s="4"/>
    </row>
    <row r="2325" spans="8:9" x14ac:dyDescent="0.25">
      <c r="H2325" s="4"/>
      <c r="I2325" s="4"/>
    </row>
    <row r="2326" spans="8:9" x14ac:dyDescent="0.25">
      <c r="H2326" s="4"/>
      <c r="I2326" s="4"/>
    </row>
    <row r="2327" spans="8:9" x14ac:dyDescent="0.25">
      <c r="H2327" s="4"/>
      <c r="I2327" s="4"/>
    </row>
    <row r="2328" spans="8:9" x14ac:dyDescent="0.25">
      <c r="H2328" s="4"/>
      <c r="I2328" s="4"/>
    </row>
    <row r="2329" spans="8:9" x14ac:dyDescent="0.25">
      <c r="H2329" s="4"/>
      <c r="I2329" s="4"/>
    </row>
    <row r="2330" spans="8:9" x14ac:dyDescent="0.25">
      <c r="H2330" s="4"/>
      <c r="I2330" s="4"/>
    </row>
    <row r="2331" spans="8:9" x14ac:dyDescent="0.25">
      <c r="H2331" s="4"/>
      <c r="I2331" s="4"/>
    </row>
    <row r="2332" spans="8:9" x14ac:dyDescent="0.25">
      <c r="H2332" s="4"/>
      <c r="I2332" s="4"/>
    </row>
    <row r="2333" spans="8:9" x14ac:dyDescent="0.25">
      <c r="H2333" s="4"/>
      <c r="I2333" s="4"/>
    </row>
    <row r="2334" spans="8:9" x14ac:dyDescent="0.25">
      <c r="H2334" s="4"/>
      <c r="I2334" s="4"/>
    </row>
    <row r="2335" spans="8:9" x14ac:dyDescent="0.25">
      <c r="H2335" s="4"/>
      <c r="I2335" s="4"/>
    </row>
    <row r="2336" spans="8:9" x14ac:dyDescent="0.25">
      <c r="H2336" s="4"/>
      <c r="I2336" s="4"/>
    </row>
    <row r="2337" spans="8:9" x14ac:dyDescent="0.25">
      <c r="H2337" s="4"/>
      <c r="I2337" s="4"/>
    </row>
    <row r="2338" spans="8:9" x14ac:dyDescent="0.25">
      <c r="H2338" s="4"/>
      <c r="I2338" s="4"/>
    </row>
    <row r="2339" spans="8:9" x14ac:dyDescent="0.25">
      <c r="H2339" s="4"/>
      <c r="I2339" s="4"/>
    </row>
    <row r="2340" spans="8:9" x14ac:dyDescent="0.25">
      <c r="H2340" s="4"/>
      <c r="I2340" s="4"/>
    </row>
    <row r="2341" spans="8:9" x14ac:dyDescent="0.25">
      <c r="H2341" s="4"/>
      <c r="I2341" s="4"/>
    </row>
    <row r="2342" spans="8:9" x14ac:dyDescent="0.25">
      <c r="H2342" s="4"/>
      <c r="I2342" s="4"/>
    </row>
    <row r="2343" spans="8:9" x14ac:dyDescent="0.25">
      <c r="H2343" s="4"/>
      <c r="I2343" s="4"/>
    </row>
    <row r="2344" spans="8:9" x14ac:dyDescent="0.25">
      <c r="H2344" s="4"/>
      <c r="I2344" s="4"/>
    </row>
    <row r="2345" spans="8:9" x14ac:dyDescent="0.25">
      <c r="H2345" s="4"/>
      <c r="I2345" s="4"/>
    </row>
    <row r="2346" spans="8:9" x14ac:dyDescent="0.25">
      <c r="H2346" s="4"/>
      <c r="I2346" s="4"/>
    </row>
    <row r="2347" spans="8:9" x14ac:dyDescent="0.25">
      <c r="H2347" s="4"/>
      <c r="I2347" s="4"/>
    </row>
    <row r="2348" spans="8:9" x14ac:dyDescent="0.25">
      <c r="H2348" s="4"/>
      <c r="I2348" s="4"/>
    </row>
    <row r="2349" spans="8:9" x14ac:dyDescent="0.25">
      <c r="H2349" s="4"/>
      <c r="I2349" s="4"/>
    </row>
    <row r="2350" spans="8:9" x14ac:dyDescent="0.25">
      <c r="H2350" s="4"/>
      <c r="I2350" s="4"/>
    </row>
    <row r="2351" spans="8:9" x14ac:dyDescent="0.25">
      <c r="H2351" s="4"/>
      <c r="I2351" s="4"/>
    </row>
    <row r="2352" spans="8:9" x14ac:dyDescent="0.25">
      <c r="H2352" s="4"/>
      <c r="I2352" s="4"/>
    </row>
    <row r="2353" spans="8:9" x14ac:dyDescent="0.25">
      <c r="H2353" s="4"/>
      <c r="I2353" s="4"/>
    </row>
    <row r="2354" spans="8:9" x14ac:dyDescent="0.25">
      <c r="H2354" s="4"/>
      <c r="I2354" s="4"/>
    </row>
    <row r="2355" spans="8:9" x14ac:dyDescent="0.25">
      <c r="H2355" s="4"/>
      <c r="I2355" s="4"/>
    </row>
    <row r="2356" spans="8:9" x14ac:dyDescent="0.25">
      <c r="H2356" s="4"/>
      <c r="I2356" s="4"/>
    </row>
    <row r="2357" spans="8:9" x14ac:dyDescent="0.25">
      <c r="H2357" s="4"/>
      <c r="I2357" s="4"/>
    </row>
    <row r="2358" spans="8:9" x14ac:dyDescent="0.25">
      <c r="H2358" s="4"/>
      <c r="I2358" s="4"/>
    </row>
    <row r="2359" spans="8:9" x14ac:dyDescent="0.25">
      <c r="H2359" s="4"/>
      <c r="I2359" s="4"/>
    </row>
    <row r="2360" spans="8:9" x14ac:dyDescent="0.25">
      <c r="H2360" s="4"/>
      <c r="I2360" s="4"/>
    </row>
    <row r="2361" spans="8:9" x14ac:dyDescent="0.25">
      <c r="H2361" s="4"/>
      <c r="I2361" s="4"/>
    </row>
    <row r="2362" spans="8:9" x14ac:dyDescent="0.25">
      <c r="H2362" s="4"/>
      <c r="I2362" s="4"/>
    </row>
    <row r="2363" spans="8:9" x14ac:dyDescent="0.25">
      <c r="H2363" s="4"/>
      <c r="I2363" s="4"/>
    </row>
    <row r="2364" spans="8:9" x14ac:dyDescent="0.25">
      <c r="H2364" s="4"/>
      <c r="I2364" s="4"/>
    </row>
    <row r="2365" spans="8:9" x14ac:dyDescent="0.25">
      <c r="H2365" s="4"/>
      <c r="I2365" s="4"/>
    </row>
    <row r="2366" spans="8:9" x14ac:dyDescent="0.25">
      <c r="H2366" s="4"/>
      <c r="I2366" s="4"/>
    </row>
    <row r="2367" spans="8:9" x14ac:dyDescent="0.25">
      <c r="H2367" s="4"/>
      <c r="I2367" s="4"/>
    </row>
    <row r="2368" spans="8:9" x14ac:dyDescent="0.25">
      <c r="H2368" s="4"/>
      <c r="I2368" s="4"/>
    </row>
    <row r="2369" spans="8:9" x14ac:dyDescent="0.25">
      <c r="H2369" s="4"/>
      <c r="I2369" s="4"/>
    </row>
    <row r="2370" spans="8:9" x14ac:dyDescent="0.25">
      <c r="H2370" s="4"/>
      <c r="I2370" s="4"/>
    </row>
    <row r="2371" spans="8:9" x14ac:dyDescent="0.25">
      <c r="H2371" s="4"/>
      <c r="I2371" s="4"/>
    </row>
    <row r="2372" spans="8:9" x14ac:dyDescent="0.25">
      <c r="H2372" s="4"/>
      <c r="I2372" s="4"/>
    </row>
    <row r="2373" spans="8:9" x14ac:dyDescent="0.25">
      <c r="H2373" s="4"/>
      <c r="I2373" s="4"/>
    </row>
    <row r="2374" spans="8:9" x14ac:dyDescent="0.25">
      <c r="H2374" s="4"/>
      <c r="I2374" s="4"/>
    </row>
    <row r="2375" spans="8:9" x14ac:dyDescent="0.25">
      <c r="H2375" s="4"/>
      <c r="I2375" s="4"/>
    </row>
    <row r="2376" spans="8:9" x14ac:dyDescent="0.25">
      <c r="H2376" s="4"/>
      <c r="I2376" s="4"/>
    </row>
    <row r="2377" spans="8:9" x14ac:dyDescent="0.25">
      <c r="H2377" s="4"/>
      <c r="I2377" s="4"/>
    </row>
    <row r="2378" spans="8:9" x14ac:dyDescent="0.25">
      <c r="H2378" s="4"/>
      <c r="I2378" s="4"/>
    </row>
    <row r="2379" spans="8:9" x14ac:dyDescent="0.25">
      <c r="H2379" s="4"/>
      <c r="I2379" s="4"/>
    </row>
    <row r="2380" spans="8:9" x14ac:dyDescent="0.25">
      <c r="H2380" s="4"/>
      <c r="I2380" s="4"/>
    </row>
    <row r="2381" spans="8:9" x14ac:dyDescent="0.25">
      <c r="H2381" s="4"/>
      <c r="I2381" s="4"/>
    </row>
    <row r="2382" spans="8:9" x14ac:dyDescent="0.25">
      <c r="H2382" s="4"/>
      <c r="I2382" s="4"/>
    </row>
    <row r="2383" spans="8:9" x14ac:dyDescent="0.25">
      <c r="H2383" s="4"/>
      <c r="I2383" s="4"/>
    </row>
    <row r="2384" spans="8:9" x14ac:dyDescent="0.25">
      <c r="H2384" s="4"/>
      <c r="I2384" s="4"/>
    </row>
    <row r="2385" spans="8:9" x14ac:dyDescent="0.25">
      <c r="H2385" s="4"/>
      <c r="I2385" s="4"/>
    </row>
    <row r="2386" spans="8:9" x14ac:dyDescent="0.25">
      <c r="H2386" s="4"/>
      <c r="I2386" s="4"/>
    </row>
    <row r="2387" spans="8:9" x14ac:dyDescent="0.25">
      <c r="H2387" s="4"/>
      <c r="I2387" s="4"/>
    </row>
    <row r="2388" spans="8:9" x14ac:dyDescent="0.25">
      <c r="H2388" s="4"/>
      <c r="I2388" s="4"/>
    </row>
    <row r="2389" spans="8:9" x14ac:dyDescent="0.25">
      <c r="H2389" s="4"/>
      <c r="I2389" s="4"/>
    </row>
    <row r="2390" spans="8:9" x14ac:dyDescent="0.25">
      <c r="H2390" s="4"/>
      <c r="I2390" s="4"/>
    </row>
    <row r="2391" spans="8:9" x14ac:dyDescent="0.25">
      <c r="H2391" s="4"/>
      <c r="I2391" s="4"/>
    </row>
    <row r="2392" spans="8:9" x14ac:dyDescent="0.25">
      <c r="H2392" s="4"/>
      <c r="I2392" s="4"/>
    </row>
    <row r="2393" spans="8:9" x14ac:dyDescent="0.25">
      <c r="H2393" s="4"/>
      <c r="I2393" s="4"/>
    </row>
    <row r="2394" spans="8:9" x14ac:dyDescent="0.25">
      <c r="H2394" s="4"/>
      <c r="I2394" s="4"/>
    </row>
    <row r="2395" spans="8:9" x14ac:dyDescent="0.25">
      <c r="H2395" s="4"/>
      <c r="I2395" s="4"/>
    </row>
    <row r="2396" spans="8:9" x14ac:dyDescent="0.25">
      <c r="H2396" s="4"/>
      <c r="I2396" s="4"/>
    </row>
    <row r="2397" spans="8:9" x14ac:dyDescent="0.25">
      <c r="H2397" s="4"/>
      <c r="I2397" s="4"/>
    </row>
    <row r="2398" spans="8:9" x14ac:dyDescent="0.25">
      <c r="H2398" s="4"/>
      <c r="I2398" s="4"/>
    </row>
    <row r="2399" spans="8:9" x14ac:dyDescent="0.25">
      <c r="H2399" s="4"/>
      <c r="I2399" s="4"/>
    </row>
    <row r="2400" spans="8:9" x14ac:dyDescent="0.25">
      <c r="H2400" s="4"/>
      <c r="I2400" s="4"/>
    </row>
    <row r="2401" spans="8:9" x14ac:dyDescent="0.25">
      <c r="H2401" s="4"/>
      <c r="I2401" s="4"/>
    </row>
    <row r="2402" spans="8:9" x14ac:dyDescent="0.25">
      <c r="H2402" s="4"/>
      <c r="I2402" s="4"/>
    </row>
    <row r="2403" spans="8:9" x14ac:dyDescent="0.25">
      <c r="H2403" s="4"/>
      <c r="I2403" s="4"/>
    </row>
    <row r="2404" spans="8:9" x14ac:dyDescent="0.25">
      <c r="H2404" s="4"/>
      <c r="I2404" s="4"/>
    </row>
    <row r="2405" spans="8:9" x14ac:dyDescent="0.25">
      <c r="H2405" s="4"/>
      <c r="I2405" s="4"/>
    </row>
    <row r="2406" spans="8:9" x14ac:dyDescent="0.25">
      <c r="H2406" s="4"/>
      <c r="I2406" s="4"/>
    </row>
    <row r="2407" spans="8:9" x14ac:dyDescent="0.25">
      <c r="H2407" s="4"/>
      <c r="I2407" s="4"/>
    </row>
    <row r="2408" spans="8:9" x14ac:dyDescent="0.25">
      <c r="H2408" s="4"/>
      <c r="I2408" s="4"/>
    </row>
    <row r="2409" spans="8:9" x14ac:dyDescent="0.25">
      <c r="H2409" s="4"/>
      <c r="I2409" s="4"/>
    </row>
    <row r="2410" spans="8:9" x14ac:dyDescent="0.25">
      <c r="H2410" s="4"/>
      <c r="I2410" s="4"/>
    </row>
    <row r="2411" spans="8:9" x14ac:dyDescent="0.25">
      <c r="H2411" s="4"/>
      <c r="I2411" s="4"/>
    </row>
    <row r="2412" spans="8:9" x14ac:dyDescent="0.25">
      <c r="H2412" s="4"/>
      <c r="I2412" s="4"/>
    </row>
    <row r="2413" spans="8:9" x14ac:dyDescent="0.25">
      <c r="H2413" s="4"/>
      <c r="I2413" s="4"/>
    </row>
    <row r="2414" spans="8:9" x14ac:dyDescent="0.25">
      <c r="H2414" s="4"/>
      <c r="I2414" s="4"/>
    </row>
    <row r="2415" spans="8:9" x14ac:dyDescent="0.25">
      <c r="H2415" s="4"/>
      <c r="I2415" s="4"/>
    </row>
    <row r="2416" spans="8:9" x14ac:dyDescent="0.25">
      <c r="H2416" s="4"/>
      <c r="I2416" s="4"/>
    </row>
    <row r="2417" spans="8:9" x14ac:dyDescent="0.25">
      <c r="H2417" s="4"/>
      <c r="I2417" s="4"/>
    </row>
    <row r="2418" spans="8:9" x14ac:dyDescent="0.25">
      <c r="H2418" s="4"/>
      <c r="I2418" s="4"/>
    </row>
    <row r="2419" spans="8:9" x14ac:dyDescent="0.25">
      <c r="H2419" s="4"/>
      <c r="I2419" s="4"/>
    </row>
    <row r="2420" spans="8:9" x14ac:dyDescent="0.25">
      <c r="H2420" s="4"/>
      <c r="I2420" s="4"/>
    </row>
    <row r="2421" spans="8:9" x14ac:dyDescent="0.25">
      <c r="H2421" s="4"/>
      <c r="I2421" s="4"/>
    </row>
    <row r="2422" spans="8:9" x14ac:dyDescent="0.25">
      <c r="H2422" s="4"/>
      <c r="I2422" s="4"/>
    </row>
    <row r="2423" spans="8:9" x14ac:dyDescent="0.25">
      <c r="H2423" s="4"/>
      <c r="I2423" s="4"/>
    </row>
    <row r="2424" spans="8:9" x14ac:dyDescent="0.25">
      <c r="H2424" s="4"/>
      <c r="I2424" s="4"/>
    </row>
    <row r="2425" spans="8:9" x14ac:dyDescent="0.25">
      <c r="H2425" s="4"/>
      <c r="I2425" s="4"/>
    </row>
    <row r="2426" spans="8:9" x14ac:dyDescent="0.25">
      <c r="H2426" s="4"/>
      <c r="I2426" s="4"/>
    </row>
    <row r="2427" spans="8:9" x14ac:dyDescent="0.25">
      <c r="H2427" s="4"/>
      <c r="I2427" s="4"/>
    </row>
    <row r="2428" spans="8:9" x14ac:dyDescent="0.25">
      <c r="H2428" s="4"/>
      <c r="I2428" s="4"/>
    </row>
    <row r="2429" spans="8:9" x14ac:dyDescent="0.25">
      <c r="H2429" s="4"/>
      <c r="I2429" s="4"/>
    </row>
    <row r="2430" spans="8:9" x14ac:dyDescent="0.25">
      <c r="H2430" s="4"/>
      <c r="I2430" s="4"/>
    </row>
    <row r="2431" spans="8:9" x14ac:dyDescent="0.25">
      <c r="H2431" s="4"/>
      <c r="I2431" s="4"/>
    </row>
    <row r="2432" spans="8:9" x14ac:dyDescent="0.25">
      <c r="H2432" s="4"/>
      <c r="I2432" s="4"/>
    </row>
    <row r="2433" spans="8:9" x14ac:dyDescent="0.25">
      <c r="H2433" s="4"/>
      <c r="I2433" s="4"/>
    </row>
    <row r="2434" spans="8:9" x14ac:dyDescent="0.25">
      <c r="H2434" s="4"/>
      <c r="I2434" s="4"/>
    </row>
    <row r="2435" spans="8:9" x14ac:dyDescent="0.25">
      <c r="H2435" s="4"/>
      <c r="I2435" s="4"/>
    </row>
    <row r="2436" spans="8:9" x14ac:dyDescent="0.25">
      <c r="H2436" s="4"/>
      <c r="I2436" s="4"/>
    </row>
    <row r="2437" spans="8:9" x14ac:dyDescent="0.25">
      <c r="H2437" s="4"/>
      <c r="I2437" s="4"/>
    </row>
    <row r="2438" spans="8:9" x14ac:dyDescent="0.25">
      <c r="H2438" s="4"/>
      <c r="I2438" s="4"/>
    </row>
    <row r="2439" spans="8:9" x14ac:dyDescent="0.25">
      <c r="H2439" s="4"/>
      <c r="I2439" s="4"/>
    </row>
    <row r="2440" spans="8:9" x14ac:dyDescent="0.25">
      <c r="H2440" s="4"/>
      <c r="I2440" s="4"/>
    </row>
    <row r="2441" spans="8:9" x14ac:dyDescent="0.25">
      <c r="H2441" s="4"/>
      <c r="I2441" s="4"/>
    </row>
    <row r="2442" spans="8:9" x14ac:dyDescent="0.25">
      <c r="H2442" s="4"/>
      <c r="I2442" s="4"/>
    </row>
    <row r="2443" spans="8:9" x14ac:dyDescent="0.25">
      <c r="H2443" s="4"/>
      <c r="I2443" s="4"/>
    </row>
    <row r="2444" spans="8:9" x14ac:dyDescent="0.25">
      <c r="H2444" s="4"/>
      <c r="I2444" s="4"/>
    </row>
    <row r="2445" spans="8:9" x14ac:dyDescent="0.25">
      <c r="H2445" s="4"/>
      <c r="I2445" s="4"/>
    </row>
    <row r="2446" spans="8:9" x14ac:dyDescent="0.25">
      <c r="H2446" s="4"/>
      <c r="I2446" s="4"/>
    </row>
  </sheetData>
  <mergeCells count="6">
    <mergeCell ref="B4:C4"/>
    <mergeCell ref="E4:F4"/>
    <mergeCell ref="Q4:R4"/>
    <mergeCell ref="N4:O4"/>
    <mergeCell ref="K4:L4"/>
    <mergeCell ref="H4:I4"/>
  </mergeCells>
  <pageMargins left="0.7" right="0.7" top="0.75" bottom="0.75" header="0.3" footer="0.3"/>
  <pageSetup paperSize="9" orientation="portrait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workbookViewId="0">
      <selection activeCell="G2" sqref="G2"/>
    </sheetView>
  </sheetViews>
  <sheetFormatPr defaultRowHeight="15" x14ac:dyDescent="0.25"/>
  <cols>
    <col min="1" max="1" width="2.85546875" customWidth="1"/>
    <col min="3" max="3" width="9.7109375" customWidth="1"/>
  </cols>
  <sheetData>
    <row r="2" spans="2:9" x14ac:dyDescent="0.25">
      <c r="B2" s="15" t="s">
        <v>18</v>
      </c>
    </row>
    <row r="4" spans="2:9" x14ac:dyDescent="0.25">
      <c r="B4" s="3" t="s">
        <v>15</v>
      </c>
      <c r="C4" s="3" t="s">
        <v>13</v>
      </c>
      <c r="D4" s="3" t="s">
        <v>8</v>
      </c>
      <c r="E4" s="3" t="s">
        <v>9</v>
      </c>
      <c r="F4" s="3" t="s">
        <v>14</v>
      </c>
      <c r="G4" s="3" t="s">
        <v>0</v>
      </c>
    </row>
    <row r="5" spans="2:9" x14ac:dyDescent="0.25">
      <c r="B5" s="2" t="s">
        <v>1</v>
      </c>
      <c r="C5" s="2" t="s">
        <v>7</v>
      </c>
      <c r="D5" s="2">
        <v>1550</v>
      </c>
      <c r="E5" s="2">
        <v>1090</v>
      </c>
      <c r="F5" s="2">
        <v>-2431.19</v>
      </c>
      <c r="G5" s="2">
        <v>2431.19</v>
      </c>
    </row>
    <row r="6" spans="2:9" x14ac:dyDescent="0.25">
      <c r="B6" s="2" t="s">
        <v>1</v>
      </c>
      <c r="C6" s="2" t="s">
        <v>10</v>
      </c>
      <c r="D6" s="2">
        <v>1550</v>
      </c>
      <c r="E6" s="2">
        <v>1090</v>
      </c>
      <c r="F6" s="2">
        <v>-2444.7399999999998</v>
      </c>
      <c r="G6" s="2">
        <v>2444.7399999999998</v>
      </c>
    </row>
    <row r="7" spans="2:9" x14ac:dyDescent="0.25">
      <c r="B7" s="2" t="s">
        <v>2</v>
      </c>
      <c r="C7" s="2" t="s">
        <v>7</v>
      </c>
      <c r="D7" s="2">
        <v>1250</v>
      </c>
      <c r="E7" s="2">
        <v>650</v>
      </c>
      <c r="F7" s="2">
        <v>-2428.36</v>
      </c>
      <c r="G7" s="2">
        <v>2428.36</v>
      </c>
    </row>
    <row r="8" spans="2:9" x14ac:dyDescent="0.25">
      <c r="B8" s="2" t="s">
        <v>2</v>
      </c>
      <c r="C8" s="2" t="s">
        <v>10</v>
      </c>
      <c r="D8" s="2">
        <v>1250</v>
      </c>
      <c r="E8" s="2">
        <v>650</v>
      </c>
      <c r="F8" s="2">
        <v>-2441.21</v>
      </c>
      <c r="G8" s="2">
        <v>2441.21</v>
      </c>
      <c r="I8" s="2"/>
    </row>
    <row r="9" spans="2:9" x14ac:dyDescent="0.25">
      <c r="B9" s="2" t="s">
        <v>3</v>
      </c>
      <c r="C9" s="2" t="s">
        <v>7</v>
      </c>
      <c r="D9" s="2">
        <v>760</v>
      </c>
      <c r="E9" s="2">
        <v>1000</v>
      </c>
      <c r="F9" s="2">
        <v>-2424.98</v>
      </c>
      <c r="G9" s="2">
        <v>2424.98</v>
      </c>
    </row>
    <row r="10" spans="2:9" x14ac:dyDescent="0.25">
      <c r="B10" s="2" t="s">
        <v>3</v>
      </c>
      <c r="C10" s="2" t="s">
        <v>10</v>
      </c>
      <c r="D10" s="2">
        <v>760</v>
      </c>
      <c r="E10" s="2">
        <v>1000</v>
      </c>
      <c r="F10" s="2">
        <v>-2437.92</v>
      </c>
      <c r="G10" s="2">
        <v>2437.92</v>
      </c>
      <c r="I10" s="2"/>
    </row>
    <row r="11" spans="2:9" x14ac:dyDescent="0.25">
      <c r="B11" s="2" t="s">
        <v>4</v>
      </c>
      <c r="C11" s="2" t="s">
        <v>7</v>
      </c>
      <c r="D11" s="2">
        <v>1090</v>
      </c>
      <c r="E11" s="2">
        <v>1500</v>
      </c>
      <c r="F11" s="2">
        <v>-2443.61</v>
      </c>
      <c r="G11" s="2">
        <v>2443.61</v>
      </c>
    </row>
    <row r="12" spans="2:9" x14ac:dyDescent="0.25">
      <c r="B12" s="2" t="s">
        <v>4</v>
      </c>
      <c r="C12" s="2" t="s">
        <v>10</v>
      </c>
      <c r="D12" s="2">
        <v>1090</v>
      </c>
      <c r="E12" s="2">
        <v>1500</v>
      </c>
      <c r="F12" s="2">
        <v>-2454.6999999999998</v>
      </c>
      <c r="G12" s="2">
        <v>2454.6999999999998</v>
      </c>
      <c r="I12" s="2"/>
    </row>
    <row r="13" spans="2:9" x14ac:dyDescent="0.25">
      <c r="B13" s="2" t="s">
        <v>5</v>
      </c>
      <c r="C13" s="2" t="s">
        <v>7</v>
      </c>
      <c r="D13" s="2">
        <v>1950</v>
      </c>
      <c r="E13" s="2">
        <v>600</v>
      </c>
      <c r="F13" s="2">
        <v>-2447.31</v>
      </c>
      <c r="G13" s="2">
        <v>2447.31</v>
      </c>
    </row>
    <row r="14" spans="2:9" x14ac:dyDescent="0.25">
      <c r="B14" s="2" t="s">
        <v>5</v>
      </c>
      <c r="C14" s="2" t="s">
        <v>10</v>
      </c>
      <c r="D14" s="2">
        <v>1950</v>
      </c>
      <c r="E14" s="2">
        <v>600</v>
      </c>
      <c r="F14" s="2">
        <v>-2461.11</v>
      </c>
      <c r="G14" s="2">
        <v>2461.11</v>
      </c>
      <c r="I14" s="2"/>
    </row>
    <row r="15" spans="2:9" x14ac:dyDescent="0.25">
      <c r="B15" s="2" t="s">
        <v>6</v>
      </c>
      <c r="C15" s="2" t="s">
        <v>7</v>
      </c>
      <c r="D15" s="2">
        <v>660</v>
      </c>
      <c r="E15" s="2">
        <v>400</v>
      </c>
      <c r="F15" s="2">
        <v>-2442.37</v>
      </c>
      <c r="G15" s="2">
        <v>2442.37</v>
      </c>
    </row>
    <row r="16" spans="2:9" x14ac:dyDescent="0.25">
      <c r="B16" s="2" t="s">
        <v>6</v>
      </c>
      <c r="C16" s="2" t="s">
        <v>10</v>
      </c>
      <c r="D16" s="2">
        <v>660</v>
      </c>
      <c r="E16" s="2">
        <v>400</v>
      </c>
      <c r="F16" s="2">
        <v>-2456.5500000000002</v>
      </c>
      <c r="G16" s="2">
        <v>2456.5500000000002</v>
      </c>
      <c r="I16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8"/>
  <sheetViews>
    <sheetView workbookViewId="0">
      <selection activeCell="E36" sqref="E36"/>
    </sheetView>
  </sheetViews>
  <sheetFormatPr defaultRowHeight="15" x14ac:dyDescent="0.25"/>
  <cols>
    <col min="1" max="1" width="2.85546875" customWidth="1"/>
    <col min="2" max="2" width="20.85546875" customWidth="1"/>
    <col min="3" max="3" width="9.7109375" customWidth="1"/>
    <col min="4" max="4" width="8.7109375" customWidth="1"/>
    <col min="5" max="5" width="71.140625" bestFit="1" customWidth="1"/>
  </cols>
  <sheetData>
    <row r="2" spans="2:17" x14ac:dyDescent="0.25">
      <c r="B2" s="18" t="s">
        <v>115</v>
      </c>
    </row>
    <row r="4" spans="2:17" x14ac:dyDescent="0.25">
      <c r="B4" s="25" t="s">
        <v>95</v>
      </c>
      <c r="C4" s="25" t="s">
        <v>27</v>
      </c>
      <c r="E4" s="57" t="s">
        <v>89</v>
      </c>
    </row>
    <row r="5" spans="2:17" x14ac:dyDescent="0.25">
      <c r="B5" t="s">
        <v>29</v>
      </c>
      <c r="C5">
        <v>85</v>
      </c>
      <c r="E5" s="4" t="s">
        <v>90</v>
      </c>
    </row>
    <row r="6" spans="2:17" x14ac:dyDescent="0.25">
      <c r="B6" s="1" t="s">
        <v>76</v>
      </c>
      <c r="C6" s="23">
        <v>2.5000000000000001E-2</v>
      </c>
      <c r="E6" s="4" t="s">
        <v>92</v>
      </c>
    </row>
    <row r="7" spans="2:17" x14ac:dyDescent="0.25">
      <c r="B7" s="1" t="s">
        <v>77</v>
      </c>
      <c r="C7" s="1">
        <v>1020</v>
      </c>
      <c r="E7" s="4" t="s">
        <v>93</v>
      </c>
    </row>
    <row r="8" spans="2:17" x14ac:dyDescent="0.25">
      <c r="B8" s="1" t="s">
        <v>78</v>
      </c>
      <c r="C8" s="1">
        <v>850</v>
      </c>
      <c r="E8" s="4" t="s">
        <v>91</v>
      </c>
      <c r="Q8" s="21"/>
    </row>
    <row r="9" spans="2:17" x14ac:dyDescent="0.25">
      <c r="B9" s="1" t="s">
        <v>94</v>
      </c>
      <c r="C9" s="1">
        <v>-2450</v>
      </c>
      <c r="P9" s="2"/>
    </row>
    <row r="10" spans="2:17" x14ac:dyDescent="0.25">
      <c r="B10" s="1"/>
      <c r="C10" s="1"/>
      <c r="E10" s="57" t="s">
        <v>116</v>
      </c>
      <c r="J10" s="20"/>
    </row>
    <row r="11" spans="2:17" x14ac:dyDescent="0.25">
      <c r="B11" s="1" t="s">
        <v>79</v>
      </c>
      <c r="C11" s="1">
        <v>0.25</v>
      </c>
      <c r="E11" t="s">
        <v>121</v>
      </c>
    </row>
    <row r="12" spans="2:17" x14ac:dyDescent="0.25">
      <c r="B12" s="1" t="s">
        <v>80</v>
      </c>
      <c r="C12" s="48" t="s">
        <v>81</v>
      </c>
      <c r="E12" t="s">
        <v>122</v>
      </c>
    </row>
    <row r="13" spans="2:17" x14ac:dyDescent="0.25">
      <c r="B13" s="1"/>
      <c r="C13" s="1"/>
      <c r="E13" t="s">
        <v>118</v>
      </c>
    </row>
    <row r="14" spans="2:17" x14ac:dyDescent="0.25">
      <c r="B14" s="1"/>
      <c r="C14" s="1"/>
      <c r="E14" s="2" t="s">
        <v>117</v>
      </c>
    </row>
    <row r="15" spans="2:17" x14ac:dyDescent="0.25">
      <c r="B15" s="1" t="s">
        <v>96</v>
      </c>
      <c r="C15" s="24">
        <v>0.2</v>
      </c>
      <c r="E15" t="s">
        <v>119</v>
      </c>
    </row>
    <row r="16" spans="2:17" x14ac:dyDescent="0.25">
      <c r="B16" s="1"/>
      <c r="C16" s="1"/>
      <c r="E16" t="s">
        <v>120</v>
      </c>
    </row>
    <row r="17" spans="2:10" x14ac:dyDescent="0.25">
      <c r="B17" s="1"/>
      <c r="C17" s="1"/>
    </row>
    <row r="18" spans="2:10" x14ac:dyDescent="0.25">
      <c r="B18" s="1"/>
      <c r="C18" s="1"/>
      <c r="E18" s="57" t="s">
        <v>82</v>
      </c>
    </row>
    <row r="19" spans="2:10" x14ac:dyDescent="0.25">
      <c r="B19" s="1"/>
      <c r="C19" s="1"/>
      <c r="E19" s="4" t="s">
        <v>83</v>
      </c>
    </row>
    <row r="20" spans="2:10" x14ac:dyDescent="0.25">
      <c r="B20" s="1"/>
      <c r="C20" s="1"/>
      <c r="E20" s="4" t="s">
        <v>84</v>
      </c>
    </row>
    <row r="21" spans="2:10" x14ac:dyDescent="0.25">
      <c r="B21" s="1"/>
      <c r="C21" s="1"/>
      <c r="E21" s="4" t="s">
        <v>85</v>
      </c>
    </row>
    <row r="22" spans="2:10" x14ac:dyDescent="0.25">
      <c r="B22" s="1"/>
      <c r="C22" s="1"/>
      <c r="E22" s="4" t="s">
        <v>86</v>
      </c>
      <c r="J22" s="1"/>
    </row>
    <row r="23" spans="2:10" ht="15.75" x14ac:dyDescent="0.25">
      <c r="B23" s="1"/>
      <c r="E23" s="49" t="s">
        <v>87</v>
      </c>
    </row>
    <row r="24" spans="2:10" x14ac:dyDescent="0.25">
      <c r="B24" s="1"/>
      <c r="C24" s="1"/>
      <c r="D24" s="5"/>
      <c r="E24" s="4" t="s">
        <v>88</v>
      </c>
    </row>
    <row r="25" spans="2:10" x14ac:dyDescent="0.25">
      <c r="B25" s="4"/>
      <c r="C25" s="4"/>
      <c r="D25" s="5"/>
      <c r="E25" s="4" t="s">
        <v>123</v>
      </c>
    </row>
    <row r="26" spans="2:10" x14ac:dyDescent="0.25">
      <c r="B26" s="4"/>
      <c r="C26" s="4"/>
      <c r="D26" s="5"/>
      <c r="E26" s="2" t="s">
        <v>127</v>
      </c>
    </row>
    <row r="27" spans="2:10" x14ac:dyDescent="0.25">
      <c r="B27" s="4"/>
      <c r="C27" s="4"/>
      <c r="D27" s="5"/>
      <c r="E27" s="2" t="s">
        <v>23</v>
      </c>
    </row>
    <row r="28" spans="2:10" x14ac:dyDescent="0.25">
      <c r="B28" s="4"/>
      <c r="C28" s="4"/>
      <c r="D28" s="5"/>
      <c r="E28" s="2" t="s">
        <v>24</v>
      </c>
    </row>
    <row r="29" spans="2:10" x14ac:dyDescent="0.25">
      <c r="B29" s="4"/>
      <c r="C29" s="4"/>
      <c r="D29" s="5"/>
      <c r="E29" s="2" t="s">
        <v>124</v>
      </c>
    </row>
    <row r="30" spans="2:10" x14ac:dyDescent="0.25">
      <c r="B30" s="4"/>
      <c r="C30" s="4"/>
      <c r="D30" s="5"/>
      <c r="E30" s="4" t="s">
        <v>125</v>
      </c>
    </row>
    <row r="31" spans="2:10" x14ac:dyDescent="0.25">
      <c r="C31" s="4"/>
      <c r="D31" s="5"/>
      <c r="E31" s="4" t="s">
        <v>126</v>
      </c>
    </row>
    <row r="32" spans="2:10" x14ac:dyDescent="0.25">
      <c r="C32" s="4"/>
      <c r="D32" s="5"/>
      <c r="E32" s="2" t="s">
        <v>25</v>
      </c>
    </row>
    <row r="33" spans="3:12" x14ac:dyDescent="0.25">
      <c r="C33" s="4"/>
      <c r="D33" s="5"/>
    </row>
    <row r="34" spans="3:12" x14ac:dyDescent="0.25">
      <c r="C34" s="4"/>
      <c r="D34" s="5"/>
    </row>
    <row r="35" spans="3:12" x14ac:dyDescent="0.25">
      <c r="C35" s="50"/>
      <c r="D35" s="5"/>
    </row>
    <row r="40" spans="3:12" x14ac:dyDescent="0.25">
      <c r="C40" s="4"/>
      <c r="D40" s="5"/>
    </row>
    <row r="41" spans="3:12" x14ac:dyDescent="0.25">
      <c r="C41" s="4"/>
      <c r="D41" s="5"/>
    </row>
    <row r="42" spans="3:12" x14ac:dyDescent="0.25">
      <c r="C42" s="4"/>
      <c r="D42" s="5"/>
    </row>
    <row r="43" spans="3:12" x14ac:dyDescent="0.25">
      <c r="C43" s="4"/>
      <c r="D43" s="5"/>
      <c r="J43" s="22"/>
    </row>
    <row r="44" spans="3:12" x14ac:dyDescent="0.25">
      <c r="C44" s="4"/>
      <c r="D44" s="5"/>
      <c r="J44" s="22"/>
      <c r="L44" s="2"/>
    </row>
    <row r="45" spans="3:12" x14ac:dyDescent="0.25">
      <c r="C45" s="4"/>
      <c r="D45" s="5"/>
      <c r="J45" s="22"/>
    </row>
    <row r="46" spans="3:12" x14ac:dyDescent="0.25">
      <c r="C46" s="4"/>
      <c r="D46" s="5"/>
      <c r="J46" s="22"/>
    </row>
    <row r="47" spans="3:12" x14ac:dyDescent="0.25">
      <c r="C47" s="4"/>
      <c r="D47" s="5"/>
    </row>
    <row r="48" spans="3:12" x14ac:dyDescent="0.25">
      <c r="C48" s="4"/>
      <c r="D48" s="5"/>
    </row>
    <row r="49" spans="2:4" x14ac:dyDescent="0.25">
      <c r="C49" s="4"/>
      <c r="D49" s="5"/>
    </row>
    <row r="50" spans="2:4" x14ac:dyDescent="0.25">
      <c r="C50" s="4"/>
      <c r="D50" s="5"/>
    </row>
    <row r="51" spans="2:4" x14ac:dyDescent="0.25">
      <c r="C51" s="4"/>
      <c r="D51" s="5"/>
    </row>
    <row r="52" spans="2:4" x14ac:dyDescent="0.25">
      <c r="C52" s="4"/>
      <c r="D52" s="5"/>
    </row>
    <row r="53" spans="2:4" x14ac:dyDescent="0.25">
      <c r="C53" s="4"/>
      <c r="D53" s="5"/>
    </row>
    <row r="54" spans="2:4" x14ac:dyDescent="0.25">
      <c r="C54" s="4"/>
      <c r="D54" s="5"/>
    </row>
    <row r="55" spans="2:4" x14ac:dyDescent="0.25">
      <c r="C55" s="4"/>
      <c r="D55" s="5"/>
    </row>
    <row r="56" spans="2:4" x14ac:dyDescent="0.25">
      <c r="C56" s="4"/>
      <c r="D56" s="5"/>
    </row>
    <row r="57" spans="2:4" x14ac:dyDescent="0.25">
      <c r="C57" s="4"/>
      <c r="D57" s="5"/>
    </row>
    <row r="58" spans="2:4" x14ac:dyDescent="0.25">
      <c r="C58" s="4"/>
      <c r="D58" s="5"/>
    </row>
    <row r="59" spans="2:4" x14ac:dyDescent="0.25">
      <c r="C59" s="4"/>
      <c r="D59" s="5"/>
    </row>
    <row r="60" spans="2:4" x14ac:dyDescent="0.25">
      <c r="C60" s="4"/>
      <c r="D60" s="5"/>
    </row>
    <row r="61" spans="2:4" x14ac:dyDescent="0.25">
      <c r="B61" s="4"/>
      <c r="C61" s="4"/>
      <c r="D61" s="5"/>
    </row>
    <row r="62" spans="2:4" x14ac:dyDescent="0.25">
      <c r="B62" s="4"/>
      <c r="C62" s="4"/>
      <c r="D62" s="5"/>
    </row>
    <row r="63" spans="2:4" x14ac:dyDescent="0.25">
      <c r="B63" s="4"/>
      <c r="C63" s="4"/>
      <c r="D63" s="5"/>
    </row>
    <row r="64" spans="2:4" x14ac:dyDescent="0.25">
      <c r="B64" s="4"/>
      <c r="C64" s="4"/>
      <c r="D64" s="5"/>
    </row>
    <row r="65" spans="2:4" x14ac:dyDescent="0.25">
      <c r="B65" s="4"/>
      <c r="C65" s="4"/>
      <c r="D65" s="5"/>
    </row>
    <row r="66" spans="2:4" x14ac:dyDescent="0.25">
      <c r="B66" s="4"/>
      <c r="C66" s="4"/>
      <c r="D66" s="5"/>
    </row>
    <row r="67" spans="2:4" x14ac:dyDescent="0.25">
      <c r="B67" s="4"/>
      <c r="C67" s="4"/>
      <c r="D67" s="5"/>
    </row>
    <row r="68" spans="2:4" x14ac:dyDescent="0.25">
      <c r="B68" s="4"/>
      <c r="C68" s="4"/>
      <c r="D68" s="5"/>
    </row>
    <row r="69" spans="2:4" x14ac:dyDescent="0.25">
      <c r="B69" s="4"/>
      <c r="C69" s="4"/>
      <c r="D69" s="5"/>
    </row>
    <row r="70" spans="2:4" x14ac:dyDescent="0.25">
      <c r="B70" s="4"/>
      <c r="C70" s="4"/>
      <c r="D70" s="5"/>
    </row>
    <row r="71" spans="2:4" x14ac:dyDescent="0.25">
      <c r="B71" s="4"/>
      <c r="C71" s="4"/>
      <c r="D71" s="5"/>
    </row>
    <row r="72" spans="2:4" x14ac:dyDescent="0.25">
      <c r="B72" s="4"/>
      <c r="C72" s="4"/>
      <c r="D72" s="5"/>
    </row>
    <row r="73" spans="2:4" x14ac:dyDescent="0.25">
      <c r="B73" s="4"/>
      <c r="C73" s="4"/>
      <c r="D73" s="5"/>
    </row>
    <row r="74" spans="2:4" x14ac:dyDescent="0.25">
      <c r="B74" s="4"/>
      <c r="C74" s="4"/>
      <c r="D74" s="5"/>
    </row>
    <row r="75" spans="2:4" x14ac:dyDescent="0.25">
      <c r="B75" s="4"/>
      <c r="C75" s="4"/>
      <c r="D75" s="5"/>
    </row>
    <row r="76" spans="2:4" x14ac:dyDescent="0.25">
      <c r="B76" s="4"/>
      <c r="C76" s="4"/>
      <c r="D76" s="5"/>
    </row>
    <row r="77" spans="2:4" x14ac:dyDescent="0.25">
      <c r="B77" s="4"/>
      <c r="C77" s="4"/>
      <c r="D77" s="5"/>
    </row>
    <row r="78" spans="2:4" x14ac:dyDescent="0.25">
      <c r="B78" s="4"/>
      <c r="C78" s="4"/>
      <c r="D78" s="5"/>
    </row>
    <row r="79" spans="2:4" x14ac:dyDescent="0.25">
      <c r="B79" s="4"/>
      <c r="C79" s="4"/>
      <c r="D79" s="5"/>
    </row>
    <row r="80" spans="2:4" x14ac:dyDescent="0.25">
      <c r="B80" s="4"/>
      <c r="C80" s="4"/>
      <c r="D80" s="5"/>
    </row>
    <row r="81" spans="2:4" x14ac:dyDescent="0.25">
      <c r="B81" s="4"/>
      <c r="C81" s="4"/>
      <c r="D81" s="5"/>
    </row>
    <row r="82" spans="2:4" x14ac:dyDescent="0.25">
      <c r="B82" s="4"/>
      <c r="C82" s="4"/>
      <c r="D82" s="5"/>
    </row>
    <row r="83" spans="2:4" x14ac:dyDescent="0.25">
      <c r="B83" s="4"/>
      <c r="C83" s="4"/>
      <c r="D83" s="5"/>
    </row>
    <row r="84" spans="2:4" x14ac:dyDescent="0.25">
      <c r="B84" s="4"/>
      <c r="C84" s="4"/>
      <c r="D84" s="5"/>
    </row>
    <row r="85" spans="2:4" x14ac:dyDescent="0.25">
      <c r="B85" s="4"/>
      <c r="C85" s="4"/>
      <c r="D85" s="5"/>
    </row>
    <row r="86" spans="2:4" x14ac:dyDescent="0.25">
      <c r="B86" s="4"/>
      <c r="C86" s="4"/>
      <c r="D86" s="5"/>
    </row>
    <row r="87" spans="2:4" x14ac:dyDescent="0.25">
      <c r="B87" s="4"/>
      <c r="C87" s="4"/>
      <c r="D87" s="5"/>
    </row>
    <row r="88" spans="2:4" x14ac:dyDescent="0.25">
      <c r="B88" s="4"/>
      <c r="C88" s="4"/>
      <c r="D88" s="5"/>
    </row>
    <row r="89" spans="2:4" x14ac:dyDescent="0.25">
      <c r="B89" s="4"/>
      <c r="C89" s="4"/>
      <c r="D89" s="5"/>
    </row>
    <row r="90" spans="2:4" x14ac:dyDescent="0.25">
      <c r="B90" s="4"/>
      <c r="C90" s="4"/>
      <c r="D90" s="5"/>
    </row>
    <row r="91" spans="2:4" x14ac:dyDescent="0.25">
      <c r="B91" s="4"/>
      <c r="C91" s="4"/>
      <c r="D91" s="5"/>
    </row>
    <row r="92" spans="2:4" x14ac:dyDescent="0.25">
      <c r="B92" s="4"/>
      <c r="C92" s="4"/>
      <c r="D92" s="5"/>
    </row>
    <row r="93" spans="2:4" x14ac:dyDescent="0.25">
      <c r="B93" s="4"/>
      <c r="C93" s="4"/>
      <c r="D93" s="5"/>
    </row>
    <row r="94" spans="2:4" x14ac:dyDescent="0.25">
      <c r="B94" s="4"/>
      <c r="C94" s="4"/>
      <c r="D94" s="5"/>
    </row>
    <row r="95" spans="2:4" x14ac:dyDescent="0.25">
      <c r="B95" s="4"/>
      <c r="C95" s="4"/>
      <c r="D95" s="5"/>
    </row>
    <row r="96" spans="2:4" x14ac:dyDescent="0.25">
      <c r="B96" s="4"/>
      <c r="C96" s="4"/>
      <c r="D96" s="5"/>
    </row>
    <row r="97" spans="2:4" x14ac:dyDescent="0.25">
      <c r="B97" s="4"/>
      <c r="C97" s="4"/>
      <c r="D97" s="5"/>
    </row>
    <row r="98" spans="2:4" x14ac:dyDescent="0.25">
      <c r="B98" s="4"/>
      <c r="C98" s="4"/>
      <c r="D98" s="5"/>
    </row>
    <row r="99" spans="2:4" x14ac:dyDescent="0.25">
      <c r="B99" s="4"/>
      <c r="C99" s="4"/>
      <c r="D99" s="5"/>
    </row>
    <row r="100" spans="2:4" x14ac:dyDescent="0.25">
      <c r="B100" s="4"/>
      <c r="C100" s="4"/>
      <c r="D100" s="5"/>
    </row>
    <row r="101" spans="2:4" x14ac:dyDescent="0.25">
      <c r="B101" s="4"/>
      <c r="C101" s="4"/>
      <c r="D101" s="5"/>
    </row>
    <row r="102" spans="2:4" x14ac:dyDescent="0.25">
      <c r="B102" s="4"/>
      <c r="C102" s="4"/>
      <c r="D102" s="5"/>
    </row>
    <row r="103" spans="2:4" x14ac:dyDescent="0.25">
      <c r="B103" s="4"/>
      <c r="C103" s="4"/>
      <c r="D103" s="5"/>
    </row>
    <row r="104" spans="2:4" x14ac:dyDescent="0.25">
      <c r="B104" s="4"/>
      <c r="C104" s="4"/>
      <c r="D104" s="5"/>
    </row>
    <row r="105" spans="2:4" x14ac:dyDescent="0.25">
      <c r="B105" s="4"/>
      <c r="C105" s="4"/>
    </row>
    <row r="106" spans="2:4" x14ac:dyDescent="0.25">
      <c r="B106" s="1"/>
      <c r="C106" s="1"/>
    </row>
    <row r="107" spans="2:4" x14ac:dyDescent="0.25">
      <c r="B107" s="1"/>
      <c r="C107" s="1"/>
    </row>
    <row r="108" spans="2:4" x14ac:dyDescent="0.25">
      <c r="B108" s="1"/>
      <c r="C108" s="1"/>
    </row>
  </sheetData>
  <conditionalFormatting sqref="C26:C35 C40:C10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{9F840DC0-10AF-4F63-9F66-A8282F0D1C15}</x14:id>
        </ext>
      </extLst>
    </cfRule>
  </conditionalFormatting>
  <conditionalFormatting sqref="E30:E31 E4:E8 E10 E18:E22 E24:E25 B61:B102 B26:B3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{18D9A38A-B9EE-4C10-B66A-ED145177AD2C}</x14:id>
        </ext>
      </extLst>
    </cfRule>
  </conditionalFormatting>
  <conditionalFormatting sqref="E30:E31 E2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{7AF70D4F-DD8E-4254-85E4-0DBDC5E9037A}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840DC0-10AF-4F63-9F66-A8282F0D1C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C26:C35 C40:C102</xm:sqref>
        </x14:conditionalFormatting>
        <x14:conditionalFormatting xmlns:xm="http://schemas.microsoft.com/office/excel/2006/main">
          <x14:cfRule type="dataBar" id="{18D9A38A-B9EE-4C10-B66A-ED145177A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E30:E31 E4:E8 E10 E18:E22 E24:E25 B61:B102 B26:B30</xm:sqref>
        </x14:conditionalFormatting>
        <x14:conditionalFormatting xmlns:xm="http://schemas.microsoft.com/office/excel/2006/main">
          <x14:cfRule type="dataBar" id="{7AF70D4F-DD8E-4254-85E4-0DBDC5E903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E30:E31 E24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B2" sqref="B2"/>
    </sheetView>
  </sheetViews>
  <sheetFormatPr defaultRowHeight="15" x14ac:dyDescent="0.25"/>
  <cols>
    <col min="1" max="1" width="2.85546875" style="2" customWidth="1"/>
    <col min="2" max="2" width="11.7109375" style="2" customWidth="1"/>
    <col min="3" max="3" width="11.42578125" style="2" customWidth="1"/>
    <col min="4" max="16384" width="9.140625" style="2"/>
  </cols>
  <sheetData>
    <row r="2" spans="2:3" x14ac:dyDescent="0.25">
      <c r="B2" s="15" t="s">
        <v>140</v>
      </c>
    </row>
    <row r="4" spans="2:3" ht="15.75" thickBot="1" x14ac:dyDescent="0.3">
      <c r="B4" s="44" t="s">
        <v>21</v>
      </c>
      <c r="C4" s="45" t="s">
        <v>20</v>
      </c>
    </row>
    <row r="5" spans="2:3" x14ac:dyDescent="0.25">
      <c r="B5" s="42" t="s">
        <v>1</v>
      </c>
      <c r="C5" s="43">
        <v>40179</v>
      </c>
    </row>
    <row r="6" spans="2:3" x14ac:dyDescent="0.25">
      <c r="B6" s="42" t="s">
        <v>5</v>
      </c>
      <c r="C6" s="43">
        <v>40360</v>
      </c>
    </row>
    <row r="7" spans="2:3" x14ac:dyDescent="0.25">
      <c r="B7" s="42" t="s">
        <v>2</v>
      </c>
      <c r="C7" s="43">
        <v>40544</v>
      </c>
    </row>
    <row r="8" spans="2:3" x14ac:dyDescent="0.25">
      <c r="B8" s="42" t="s">
        <v>6</v>
      </c>
      <c r="C8" s="43">
        <v>40725</v>
      </c>
    </row>
    <row r="9" spans="2:3" x14ac:dyDescent="0.25">
      <c r="B9" s="42" t="s">
        <v>3</v>
      </c>
      <c r="C9" s="43">
        <v>40909</v>
      </c>
    </row>
    <row r="10" spans="2:3" x14ac:dyDescent="0.25">
      <c r="B10" s="46" t="s">
        <v>4</v>
      </c>
      <c r="C10" s="47">
        <v>41091</v>
      </c>
    </row>
  </sheetData>
  <sortState ref="B5:C10">
    <sortCondition ref="C5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7"/>
  <sheetViews>
    <sheetView zoomScaleNormal="100" workbookViewId="0">
      <selection activeCell="N6" sqref="N6"/>
    </sheetView>
  </sheetViews>
  <sheetFormatPr defaultRowHeight="15" x14ac:dyDescent="0.25"/>
  <cols>
    <col min="1" max="1" width="2.85546875" customWidth="1"/>
    <col min="2" max="2" width="11.7109375" customWidth="1"/>
    <col min="3" max="3" width="10.5703125" customWidth="1"/>
    <col min="4" max="4" width="39.42578125" bestFit="1" customWidth="1"/>
    <col min="6" max="6" width="9.42578125" customWidth="1"/>
    <col min="9" max="9" width="9.140625" style="2"/>
    <col min="10" max="10" width="10.140625" style="2" customWidth="1"/>
    <col min="11" max="14" width="9.140625" style="2"/>
    <col min="15" max="15" width="12.28515625" customWidth="1"/>
    <col min="16" max="16" width="5.140625" customWidth="1"/>
  </cols>
  <sheetData>
    <row r="2" spans="2:19" x14ac:dyDescent="0.25">
      <c r="B2" s="15" t="s">
        <v>129</v>
      </c>
      <c r="C2" s="6"/>
      <c r="D2" s="6"/>
    </row>
    <row r="3" spans="2:19" x14ac:dyDescent="0.25">
      <c r="B3" s="6"/>
      <c r="C3" s="6"/>
      <c r="D3" s="6"/>
    </row>
    <row r="4" spans="2:19" x14ac:dyDescent="0.25">
      <c r="B4" s="58" t="s">
        <v>26</v>
      </c>
      <c r="C4" s="58" t="s">
        <v>27</v>
      </c>
      <c r="D4" s="58" t="s">
        <v>113</v>
      </c>
      <c r="F4" s="25" t="s">
        <v>97</v>
      </c>
      <c r="G4" s="25" t="s">
        <v>98</v>
      </c>
      <c r="H4" s="25" t="s">
        <v>99</v>
      </c>
      <c r="J4" s="25" t="s">
        <v>128</v>
      </c>
      <c r="K4" s="25" t="s">
        <v>98</v>
      </c>
      <c r="L4" s="25" t="s">
        <v>99</v>
      </c>
    </row>
    <row r="5" spans="2:19" x14ac:dyDescent="0.25">
      <c r="B5" s="59" t="s">
        <v>103</v>
      </c>
      <c r="C5" s="55">
        <v>0</v>
      </c>
      <c r="D5" s="6" t="s">
        <v>112</v>
      </c>
      <c r="F5" s="56">
        <v>0</v>
      </c>
      <c r="G5" s="19">
        <f>IF(Таблица14[[#This Row],[Sw_norm]]&gt;(1-$C$7),1,$C$10*(Таблица14[[#This Row],[Sw_norm]]/(1-$C$7))^$C$9)</f>
        <v>0</v>
      </c>
      <c r="H5" s="19">
        <f>(1-Таблица14[[#This Row],[Sw_norm]]/(1-$C$7))^$C$8</f>
        <v>1</v>
      </c>
      <c r="J5" s="56">
        <f>Таблица14[[#This Row],[Sw_norm]]*(1-$C$19-$C$17)+$C$17</f>
        <v>0.3</v>
      </c>
      <c r="K5" s="19">
        <f>IF(Таблица1418[[#This Row],[Sw_scaled]]&gt;$C$18,Таблица14[[#This Row],[Krw]],0)</f>
        <v>0</v>
      </c>
      <c r="L5" s="19">
        <f>Таблица14[[#This Row],[Kro]]</f>
        <v>1</v>
      </c>
      <c r="R5" s="19"/>
      <c r="S5" s="19"/>
    </row>
    <row r="6" spans="2:19" x14ac:dyDescent="0.25">
      <c r="B6" s="59" t="s">
        <v>104</v>
      </c>
      <c r="C6" s="55">
        <v>0</v>
      </c>
      <c r="D6" s="6" t="s">
        <v>111</v>
      </c>
      <c r="F6" s="56">
        <v>6.6000000000000003E-2</v>
      </c>
      <c r="G6" s="19">
        <f>IF(Таблица14[[#This Row],[Sw_norm]]&gt;(1-$C$7),1,$C$10*(Таблица14[[#This Row],[Sw_norm]]/(1-$C$7))^$C$9)</f>
        <v>2.7151168760458772E-2</v>
      </c>
      <c r="H6" s="19">
        <f>(1-Таблица14[[#This Row],[Sw_norm]]/(1-$C$7))^$C$8</f>
        <v>0.70824559670781906</v>
      </c>
      <c r="J6" s="56">
        <f>Таблица14[[#This Row],[Sw_norm]]*(1-$C$19-$C$17)+$C$17</f>
        <v>0.32969999999999999</v>
      </c>
      <c r="K6" s="19">
        <f>IF(Таблица1418[[#This Row],[Sw_scaled]]&gt;$C$18,Таблица14[[#This Row],[Krw]],0)</f>
        <v>0</v>
      </c>
      <c r="L6" s="19">
        <f>Таблица14[[#This Row],[Kro]]</f>
        <v>0.70824559670781906</v>
      </c>
      <c r="R6" s="19"/>
      <c r="S6" s="19"/>
    </row>
    <row r="7" spans="2:19" x14ac:dyDescent="0.25">
      <c r="B7" s="59" t="s">
        <v>105</v>
      </c>
      <c r="C7" s="55">
        <v>0.01</v>
      </c>
      <c r="D7" s="6" t="s">
        <v>110</v>
      </c>
      <c r="F7" s="56">
        <v>0.11</v>
      </c>
      <c r="G7" s="19">
        <f>IF(Таблица14[[#This Row],[Sw_norm]]&gt;(1-$C$7),1,$C$10*(Таблица14[[#This Row],[Sw_norm]]/(1-$C$7))^$C$9)</f>
        <v>5.0119534498230908E-2</v>
      </c>
      <c r="H7" s="19">
        <f>(1-Таблица14[[#This Row],[Sw_norm]]/(1-$C$7))^$C$8</f>
        <v>0.55492895730664349</v>
      </c>
      <c r="J7" s="56">
        <f>Таблица14[[#This Row],[Sw_norm]]*(1-$C$19-$C$17)+$C$17</f>
        <v>0.34949999999999998</v>
      </c>
      <c r="K7" s="19">
        <f>IF(Таблица1418[[#This Row],[Sw_scaled]]&gt;$C$18,Таблица14[[#This Row],[Krw]],0)</f>
        <v>5.0119534498230908E-2</v>
      </c>
      <c r="L7" s="19">
        <f>Таблица14[[#This Row],[Kro]]</f>
        <v>0.55492895730664349</v>
      </c>
      <c r="R7" s="19"/>
      <c r="S7" s="19"/>
    </row>
    <row r="8" spans="2:19" x14ac:dyDescent="0.25">
      <c r="B8" s="61" t="s">
        <v>101</v>
      </c>
      <c r="C8" s="55">
        <v>5</v>
      </c>
      <c r="D8" s="62" t="s">
        <v>62</v>
      </c>
      <c r="F8" s="56">
        <v>0.16500000000000001</v>
      </c>
      <c r="G8" s="19">
        <f>IF(Таблица14[[#This Row],[Sw_norm]]&gt;(1-$C$7),1,$C$10*(Таблица14[[#This Row],[Sw_norm]]/(1-$C$7))^$C$9)</f>
        <v>8.152983052335093E-2</v>
      </c>
      <c r="H8" s="19">
        <f>(1-Таблица14[[#This Row],[Sw_norm]]/(1-$C$7))^$C$8</f>
        <v>0.40187757201646074</v>
      </c>
      <c r="J8" s="56">
        <f>Таблица14[[#This Row],[Sw_norm]]*(1-$C$19-$C$17)+$C$17</f>
        <v>0.37424999999999997</v>
      </c>
      <c r="K8" s="19">
        <f>IF(Таблица1418[[#This Row],[Sw_scaled]]&gt;$C$18,Таблица14[[#This Row],[Krw]],0)</f>
        <v>8.152983052335093E-2</v>
      </c>
      <c r="L8" s="19">
        <f>Таблица14[[#This Row],[Kro]]</f>
        <v>0.40187757201646074</v>
      </c>
      <c r="O8" s="65"/>
      <c r="P8" s="66"/>
      <c r="R8" s="19"/>
      <c r="S8" s="19"/>
    </row>
    <row r="9" spans="2:19" x14ac:dyDescent="0.25">
      <c r="B9" s="61" t="s">
        <v>102</v>
      </c>
      <c r="C9" s="55">
        <v>1.2</v>
      </c>
      <c r="D9" s="62" t="s">
        <v>64</v>
      </c>
      <c r="F9" s="56">
        <v>0.22</v>
      </c>
      <c r="G9" s="19">
        <f>IF(Таблица14[[#This Row],[Sw_norm]]&gt;(1-$C$7),1,$C$10*(Таблица14[[#This Row],[Sw_norm]]/(1-$C$7))^$C$9)</f>
        <v>0.11514445366266995</v>
      </c>
      <c r="H9" s="19">
        <f>(1-Таблица14[[#This Row],[Sw_norm]]/(1-$C$7))^$C$8</f>
        <v>0.28462802079628785</v>
      </c>
      <c r="J9" s="56">
        <f>Таблица14[[#This Row],[Sw_norm]]*(1-$C$19-$C$17)+$C$17</f>
        <v>0.39900000000000002</v>
      </c>
      <c r="K9" s="19">
        <f>IF(Таблица1418[[#This Row],[Sw_scaled]]&gt;$C$18,Таблица14[[#This Row],[Krw]],0)</f>
        <v>0.11514445366266995</v>
      </c>
      <c r="L9" s="19">
        <f>Таблица14[[#This Row],[Kro]]</f>
        <v>0.28462802079628785</v>
      </c>
      <c r="R9" s="19"/>
      <c r="S9" s="19"/>
    </row>
    <row r="10" spans="2:19" x14ac:dyDescent="0.25">
      <c r="B10" s="61" t="s">
        <v>106</v>
      </c>
      <c r="C10" s="55">
        <v>0.7</v>
      </c>
      <c r="D10" s="62" t="s">
        <v>66</v>
      </c>
      <c r="F10" s="56">
        <v>0.27500000000000002</v>
      </c>
      <c r="G10" s="19">
        <f>IF(Таблица14[[#This Row],[Sw_norm]]&gt;(1-$C$7),1,$C$10*(Таблица14[[#This Row],[Sw_norm]]/(1-$C$7))^$C$9)</f>
        <v>0.15049949376400096</v>
      </c>
      <c r="H10" s="19">
        <f>(1-Таблица14[[#This Row],[Sw_norm]]/(1-$C$7))^$C$8</f>
        <v>0.19649623617673459</v>
      </c>
      <c r="J10" s="56">
        <f>Таблица14[[#This Row],[Sw_norm]]*(1-$C$19-$C$17)+$C$17</f>
        <v>0.42375000000000002</v>
      </c>
      <c r="K10" s="19">
        <f>IF(Таблица1418[[#This Row],[Sw_scaled]]&gt;$C$18,Таблица14[[#This Row],[Krw]],0)</f>
        <v>0.15049949376400096</v>
      </c>
      <c r="L10" s="19">
        <f>Таблица14[[#This Row],[Kro]]</f>
        <v>0.19649623617673459</v>
      </c>
      <c r="R10" s="19"/>
      <c r="S10" s="19"/>
    </row>
    <row r="11" spans="2:19" x14ac:dyDescent="0.25">
      <c r="B11" s="60" t="s">
        <v>100</v>
      </c>
      <c r="C11" s="55">
        <v>1</v>
      </c>
      <c r="D11" s="63" t="s">
        <v>108</v>
      </c>
      <c r="F11" s="56">
        <v>0.33</v>
      </c>
      <c r="G11" s="19">
        <f>IF(Таблица14[[#This Row],[Sw_norm]]&gt;(1-$C$7),1,$C$10*(Таблица14[[#This Row],[Sw_norm]]/(1-$C$7))^$C$9)</f>
        <v>0.18730636441072054</v>
      </c>
      <c r="H11" s="19">
        <f>(1-Таблица14[[#This Row],[Sw_norm]]/(1-$C$7))^$C$8</f>
        <v>0.13168724279835389</v>
      </c>
      <c r="J11" s="56">
        <f>Таблица14[[#This Row],[Sw_norm]]*(1-$C$19-$C$17)+$C$17</f>
        <v>0.44850000000000001</v>
      </c>
      <c r="K11" s="19">
        <f>IF(Таблица1418[[#This Row],[Sw_scaled]]&gt;$C$18,Таблица14[[#This Row],[Krw]],0)</f>
        <v>0.18730636441072054</v>
      </c>
      <c r="L11" s="19">
        <f>Таблица14[[#This Row],[Kro]]</f>
        <v>0.13168724279835389</v>
      </c>
      <c r="R11" s="19"/>
      <c r="S11" s="19"/>
    </row>
    <row r="12" spans="2:19" x14ac:dyDescent="0.25">
      <c r="B12" s="59" t="s">
        <v>107</v>
      </c>
      <c r="C12" s="55">
        <v>1</v>
      </c>
      <c r="D12" s="63" t="s">
        <v>109</v>
      </c>
      <c r="F12" s="56">
        <v>0.38500000000000001</v>
      </c>
      <c r="G12" s="19">
        <f>IF(Таблица14[[#This Row],[Sw_norm]]&gt;(1-$C$7),1,$C$10*(Таблица14[[#This Row],[Sw_norm]]/(1-$C$7))^$C$9)</f>
        <v>0.22536614809988401</v>
      </c>
      <c r="H12" s="19">
        <f>(1-Таблица14[[#This Row],[Sw_norm]]/(1-$C$7))^$C$8</f>
        <v>8.523165083235959E-2</v>
      </c>
      <c r="J12" s="56">
        <f>Таблица14[[#This Row],[Sw_norm]]*(1-$C$19-$C$17)+$C$17</f>
        <v>0.47325</v>
      </c>
      <c r="K12" s="19">
        <f>IF(Таблица1418[[#This Row],[Sw_scaled]]&gt;$C$18,Таблица14[[#This Row],[Krw]],0)</f>
        <v>0.22536614809988401</v>
      </c>
      <c r="L12" s="19">
        <f>Таблица14[[#This Row],[Kro]]</f>
        <v>8.523165083235959E-2</v>
      </c>
      <c r="R12" s="19"/>
      <c r="S12" s="19"/>
    </row>
    <row r="13" spans="2:19" x14ac:dyDescent="0.25">
      <c r="F13" s="56">
        <v>0.44</v>
      </c>
      <c r="G13" s="19">
        <f>IF(Таблица14[[#This Row],[Sw_norm]]&gt;(1-$C$7),1,$C$10*(Таблица14[[#This Row],[Sw_norm]]/(1-$C$7))^$C$9)</f>
        <v>0.26453248901868254</v>
      </c>
      <c r="H13" s="19">
        <f>(1-Таблица14[[#This Row],[Sw_norm]]/(1-$C$7))^$C$8</f>
        <v>5.2922149401344661E-2</v>
      </c>
      <c r="J13" s="56">
        <f>Таблица14[[#This Row],[Sw_norm]]*(1-$C$19-$C$17)+$C$17</f>
        <v>0.498</v>
      </c>
      <c r="K13" s="19">
        <f>IF(Таблица1418[[#This Row],[Sw_scaled]]&gt;$C$18,Таблица14[[#This Row],[Krw]],0)</f>
        <v>0.26453248901868254</v>
      </c>
      <c r="L13" s="19">
        <f>Таблица14[[#This Row],[Kro]]</f>
        <v>5.2922149401344661E-2</v>
      </c>
      <c r="R13" s="19"/>
      <c r="S13" s="19"/>
    </row>
    <row r="14" spans="2:19" x14ac:dyDescent="0.25">
      <c r="B14" s="15" t="s">
        <v>130</v>
      </c>
      <c r="F14" s="56">
        <v>0.495</v>
      </c>
      <c r="G14" s="19">
        <f>IF(Таблица14[[#This Row],[Sw_norm]]&gt;(1-$C$7),1,$C$10*(Таблица14[[#This Row],[Sw_norm]]/(1-$C$7))^$C$9)</f>
        <v>0.30469269715364344</v>
      </c>
      <c r="H14" s="19">
        <f>(1-Таблица14[[#This Row],[Sw_norm]]/(1-$C$7))^$C$8</f>
        <v>3.125E-2</v>
      </c>
      <c r="J14" s="56">
        <f>Таблица14[[#This Row],[Sw_norm]]*(1-$C$19-$C$17)+$C$17</f>
        <v>0.52275000000000005</v>
      </c>
      <c r="K14" s="19">
        <f>IF(Таблица1418[[#This Row],[Sw_scaled]]&gt;$C$18,Таблица14[[#This Row],[Krw]],0)</f>
        <v>0.30469269715364344</v>
      </c>
      <c r="L14" s="19">
        <f>Таблица14[[#This Row],[Kro]]</f>
        <v>3.125E-2</v>
      </c>
      <c r="R14" s="19"/>
      <c r="S14" s="19"/>
    </row>
    <row r="15" spans="2:19" x14ac:dyDescent="0.25">
      <c r="F15" s="56">
        <v>0.55000000000000004</v>
      </c>
      <c r="G15" s="19">
        <f>IF(Таблица14[[#This Row],[Sw_norm]]&gt;(1-$C$7),1,$C$10*(Таблица14[[#This Row],[Sw_norm]]/(1-$C$7))^$C$9)</f>
        <v>0.34575704182918893</v>
      </c>
      <c r="H15" s="19">
        <f>(1-Таблица14[[#This Row],[Sw_norm]]/(1-$C$7))^$C$8</f>
        <v>1.7341529915832609E-2</v>
      </c>
      <c r="J15" s="56">
        <f>Таблица14[[#This Row],[Sw_norm]]*(1-$C$19-$C$17)+$C$17</f>
        <v>0.54749999999999999</v>
      </c>
      <c r="K15" s="19">
        <f>IF(Таблица1418[[#This Row],[Sw_scaled]]&gt;$C$18,Таблица14[[#This Row],[Krw]],0)</f>
        <v>0.34575704182918893</v>
      </c>
      <c r="L15" s="19">
        <f>Таблица14[[#This Row],[Kro]]</f>
        <v>1.7341529915832609E-2</v>
      </c>
      <c r="R15" s="19"/>
      <c r="S15" s="19"/>
    </row>
    <row r="16" spans="2:19" x14ac:dyDescent="0.25">
      <c r="B16" s="64" t="s">
        <v>26</v>
      </c>
      <c r="C16" s="64" t="s">
        <v>28</v>
      </c>
      <c r="F16" s="56">
        <v>0.60499999999999998</v>
      </c>
      <c r="G16" s="19">
        <f>IF(Таблица14[[#This Row],[Sw_norm]]&gt;(1-$C$7),1,$C$10*(Таблица14[[#This Row],[Sw_norm]]/(1-$C$7))^$C$9)</f>
        <v>0.3876522027347673</v>
      </c>
      <c r="H16" s="19">
        <f>(1-Таблица14[[#This Row],[Sw_norm]]/(1-$C$7))^$C$8</f>
        <v>8.894625649884004E-3</v>
      </c>
      <c r="J16" s="56">
        <f>Таблица14[[#This Row],[Sw_norm]]*(1-$C$19-$C$17)+$C$17</f>
        <v>0.57224999999999993</v>
      </c>
      <c r="K16" s="19">
        <f>IF(Таблица1418[[#This Row],[Sw_scaled]]&gt;$C$18,Таблица14[[#This Row],[Krw]],0)</f>
        <v>0.3876522027347673</v>
      </c>
      <c r="L16" s="19">
        <f>Таблица14[[#This Row],[Kro]]</f>
        <v>8.894625649884004E-3</v>
      </c>
      <c r="R16" s="19"/>
      <c r="S16" s="19"/>
    </row>
    <row r="17" spans="2:19" x14ac:dyDescent="0.25">
      <c r="B17" s="65" t="s">
        <v>22</v>
      </c>
      <c r="C17" s="67">
        <v>0.3</v>
      </c>
      <c r="F17" s="56">
        <v>0.66</v>
      </c>
      <c r="G17" s="19">
        <f>IF(Таблица14[[#This Row],[Sw_norm]]&gt;(1-$C$7),1,$C$10*(Таблица14[[#This Row],[Sw_norm]]/(1-$C$7))^$C$9)</f>
        <v>0.4303170253581397</v>
      </c>
      <c r="H17" s="19">
        <f>(1-Таблица14[[#This Row],[Sw_norm]]/(1-$C$7))^$C$8</f>
        <v>4.1152263374485548E-3</v>
      </c>
      <c r="J17" s="56">
        <f>Таблица14[[#This Row],[Sw_norm]]*(1-$C$19-$C$17)+$C$17</f>
        <v>0.59699999999999998</v>
      </c>
      <c r="K17" s="19">
        <f>IF(Таблица1418[[#This Row],[Sw_scaled]]&gt;$C$18,Таблица14[[#This Row],[Krw]],0)</f>
        <v>0.4303170253581397</v>
      </c>
      <c r="L17" s="19">
        <f>Таблица14[[#This Row],[Kro]]</f>
        <v>4.1152263374485548E-3</v>
      </c>
      <c r="R17" s="19"/>
      <c r="S17" s="19"/>
    </row>
    <row r="18" spans="2:19" x14ac:dyDescent="0.25">
      <c r="B18" s="65" t="s">
        <v>80</v>
      </c>
      <c r="C18" s="67">
        <f>C17*1.1</f>
        <v>0.33</v>
      </c>
      <c r="F18" s="56">
        <v>0.71499999999999997</v>
      </c>
      <c r="G18" s="19">
        <f>IF(Таблица14[[#This Row],[Sw_norm]]&gt;(1-$C$7),1,$C$10*(Таблица14[[#This Row],[Sw_norm]]/(1-$C$7))^$C$9)</f>
        <v>0.47369964216343424</v>
      </c>
      <c r="H18" s="19">
        <f>(1-Таблица14[[#This Row],[Sw_norm]]/(1-$C$7))^$C$8</f>
        <v>1.6538171687920206E-3</v>
      </c>
      <c r="J18" s="56">
        <f>Таблица14[[#This Row],[Sw_norm]]*(1-$C$19-$C$17)+$C$17</f>
        <v>0.62175000000000002</v>
      </c>
      <c r="K18" s="19">
        <f>IF(Таблица1418[[#This Row],[Sw_scaled]]&gt;$C$18,Таблица14[[#This Row],[Krw]],0)</f>
        <v>0.47369964216343424</v>
      </c>
      <c r="L18" s="19">
        <f>Таблица14[[#This Row],[Kro]]</f>
        <v>1.6538171687920206E-3</v>
      </c>
      <c r="R18" s="19"/>
      <c r="S18" s="19"/>
    </row>
    <row r="19" spans="2:19" x14ac:dyDescent="0.25">
      <c r="B19" s="65" t="s">
        <v>79</v>
      </c>
      <c r="C19" s="67">
        <v>0.25</v>
      </c>
      <c r="F19" s="56">
        <v>0.77</v>
      </c>
      <c r="G19" s="19">
        <f>IF(Таблица14[[#This Row],[Sw_norm]]&gt;(1-$C$7),1,$C$10*(Таблица14[[#This Row],[Sw_norm]]/(1-$C$7))^$C$9)</f>
        <v>0.51775544718870992</v>
      </c>
      <c r="H19" s="19">
        <f>(1-Таблица14[[#This Row],[Sw_norm]]/(1-$C$7))^$C$8</f>
        <v>5.4192280986976903E-4</v>
      </c>
      <c r="J19" s="56">
        <f>Таблица14[[#This Row],[Sw_norm]]*(1-$C$19-$C$17)+$C$17</f>
        <v>0.64650000000000007</v>
      </c>
      <c r="K19" s="19">
        <f>IF(Таблица1418[[#This Row],[Sw_scaled]]&gt;$C$18,Таблица14[[#This Row],[Krw]],0)</f>
        <v>0.51775544718870992</v>
      </c>
      <c r="L19" s="19">
        <f>Таблица14[[#This Row],[Kro]]</f>
        <v>5.4192280986976903E-4</v>
      </c>
      <c r="R19" s="19"/>
      <c r="S19" s="19"/>
    </row>
    <row r="20" spans="2:19" x14ac:dyDescent="0.25">
      <c r="F20" s="56">
        <v>0.82499999999999996</v>
      </c>
      <c r="G20" s="19">
        <f>IF(Таблица14[[#This Row],[Sw_norm]]&gt;(1-$C$7),1,$C$10*(Таблица14[[#This Row],[Sw_norm]]/(1-$C$7))^$C$9)</f>
        <v>0.56244562733486581</v>
      </c>
      <c r="H20" s="19">
        <f>(1-Таблица14[[#This Row],[Sw_norm]]/(1-$C$7))^$C$8</f>
        <v>1.286008230452678E-4</v>
      </c>
      <c r="J20" s="56">
        <f>Таблица14[[#This Row],[Sw_norm]]*(1-$C$19-$C$17)+$C$17</f>
        <v>0.6712499999999999</v>
      </c>
      <c r="K20" s="19">
        <f>IF(Таблица1418[[#This Row],[Sw_scaled]]&gt;$C$18,Таблица14[[#This Row],[Krw]],0)</f>
        <v>0.56244562733486581</v>
      </c>
      <c r="L20" s="19">
        <f>Таблица14[[#This Row],[Kro]]</f>
        <v>1.286008230452678E-4</v>
      </c>
      <c r="R20" s="19"/>
      <c r="S20" s="19"/>
    </row>
    <row r="21" spans="2:19" x14ac:dyDescent="0.25">
      <c r="B21" s="69" t="s">
        <v>114</v>
      </c>
      <c r="C21" s="70"/>
      <c r="D21" s="71"/>
      <c r="F21" s="56">
        <v>0.88</v>
      </c>
      <c r="G21" s="19">
        <f>IF(Таблица14[[#This Row],[Sw_norm]]&gt;(1-$C$7),1,$C$10*(Таблица14[[#This Row],[Sw_norm]]/(1-$C$7))^$C$9)</f>
        <v>0.60773606995806373</v>
      </c>
      <c r="H21" s="19">
        <f>(1-Таблица14[[#This Row],[Sw_norm]]/(1-$C$7))^$C$8</f>
        <v>1.6935087808430238E-5</v>
      </c>
      <c r="J21" s="56">
        <f>Таблица14[[#This Row],[Sw_norm]]*(1-$C$19-$C$17)+$C$17</f>
        <v>0.69599999999999995</v>
      </c>
      <c r="K21" s="19">
        <f>IF(Таблица1418[[#This Row],[Sw_scaled]]&gt;$C$18,Таблица14[[#This Row],[Krw]],0)</f>
        <v>0.60773606995806373</v>
      </c>
      <c r="L21" s="19">
        <f>Таблица14[[#This Row],[Kro]]</f>
        <v>1.6935087808430238E-5</v>
      </c>
      <c r="R21" s="19"/>
      <c r="S21" s="19"/>
    </row>
    <row r="22" spans="2:19" x14ac:dyDescent="0.25">
      <c r="B22" s="72"/>
      <c r="C22" s="73"/>
      <c r="D22" s="74"/>
      <c r="F22" s="56">
        <v>0.93500000000000005</v>
      </c>
      <c r="G22" s="19">
        <f>IF(Таблица14[[#This Row],[Sw_norm]]&gt;(1-$C$7),1,$C$10*(Таблица14[[#This Row],[Sw_norm]]/(1-$C$7))^$C$9)</f>
        <v>0.65359653258908801</v>
      </c>
      <c r="H22" s="19">
        <f>(1-Таблица14[[#This Row],[Sw_norm]]/(1-$C$7))^$C$8</f>
        <v>5.292214940134423E-7</v>
      </c>
      <c r="J22" s="56">
        <f>Таблица14[[#This Row],[Sw_norm]]*(1-$C$19-$C$17)+$C$17</f>
        <v>0.72075</v>
      </c>
      <c r="K22" s="19">
        <f>IF(Таблица1418[[#This Row],[Sw_scaled]]&gt;$C$18,Таблица14[[#This Row],[Krw]],0)</f>
        <v>0.65359653258908801</v>
      </c>
      <c r="L22" s="19">
        <f>Таблица14[[#This Row],[Kro]]</f>
        <v>5.292214940134423E-7</v>
      </c>
      <c r="R22" s="19"/>
      <c r="S22" s="19"/>
    </row>
    <row r="23" spans="2:19" x14ac:dyDescent="0.25">
      <c r="F23" s="56">
        <v>0.99</v>
      </c>
      <c r="G23" s="19">
        <f>IF(Таблица14[[#This Row],[Sw_norm]]&gt;(1-$C$7),1,$C$10*(Таблица14[[#This Row],[Sw_norm]]/(1-$C$7))^$C$9)</f>
        <v>0.7</v>
      </c>
      <c r="H23" s="19">
        <f>(1-Таблица14[[#This Row],[Sw_norm]]/(1-$C$7))^$C$8</f>
        <v>0</v>
      </c>
      <c r="J23" s="56">
        <f>Таблица14[[#This Row],[Sw_norm]]*(1-$C$19-$C$17)+$C$17</f>
        <v>0.74550000000000005</v>
      </c>
      <c r="K23" s="19">
        <f>IF(Таблица1418[[#This Row],[Sw_scaled]]&gt;$C$18,Таблица14[[#This Row],[Krw]],0)</f>
        <v>0.7</v>
      </c>
      <c r="L23" s="19">
        <f>Таблица14[[#This Row],[Kro]]</f>
        <v>0</v>
      </c>
      <c r="R23" s="19"/>
      <c r="S23" s="19"/>
    </row>
    <row r="24" spans="2:19" x14ac:dyDescent="0.25">
      <c r="F24" s="56">
        <v>1</v>
      </c>
      <c r="G24" s="19">
        <f>IF(Таблица14[[#This Row],[Sw_norm]]&gt;(1-$C$7),1,$C$10*(Таблица14[[#This Row],[Sw_norm]]/(1-$C$7))^$C$9)</f>
        <v>1</v>
      </c>
      <c r="H24" s="19">
        <f>(1-Таблица14[[#This Row],[Sw_norm]]/(1-$C$7))^$C$8</f>
        <v>-1.051535712813384E-10</v>
      </c>
      <c r="J24" s="56">
        <f>Таблица14[[#This Row],[Sw_norm]]*(1-$C$19-$C$17)+$C$17</f>
        <v>0.75</v>
      </c>
      <c r="K24" s="19">
        <f>IF(Таблица1418[[#This Row],[Sw_scaled]]&gt;$C$18,Таблица14[[#This Row],[Krw]],0)</f>
        <v>1</v>
      </c>
      <c r="L24" s="19">
        <f>Таблица14[[#This Row],[Kro]]</f>
        <v>-1.051535712813384E-10</v>
      </c>
      <c r="R24" s="19"/>
      <c r="S24" s="19"/>
    </row>
    <row r="25" spans="2:19" x14ac:dyDescent="0.25">
      <c r="S25" s="19"/>
    </row>
    <row r="39" spans="2:6" x14ac:dyDescent="0.25">
      <c r="B39" s="23"/>
      <c r="C39" s="53"/>
      <c r="D39" s="19"/>
    </row>
    <row r="40" spans="2:6" x14ac:dyDescent="0.25">
      <c r="B40" s="23"/>
      <c r="C40" s="53"/>
      <c r="D40" s="19"/>
    </row>
    <row r="41" spans="2:6" x14ac:dyDescent="0.25">
      <c r="B41" s="23"/>
      <c r="C41" s="53"/>
      <c r="D41" s="19"/>
    </row>
    <row r="42" spans="2:6" x14ac:dyDescent="0.25">
      <c r="B42" s="52"/>
      <c r="C42" s="53"/>
      <c r="D42" s="19"/>
      <c r="F42" s="51"/>
    </row>
    <row r="43" spans="2:6" x14ac:dyDescent="0.25">
      <c r="B43" s="52"/>
      <c r="C43" s="53"/>
      <c r="D43" s="19"/>
      <c r="F43" s="51"/>
    </row>
    <row r="44" spans="2:6" x14ac:dyDescent="0.25">
      <c r="B44" s="52"/>
      <c r="C44" s="53"/>
      <c r="D44" s="19"/>
      <c r="F44" s="51"/>
    </row>
    <row r="45" spans="2:6" x14ac:dyDescent="0.25">
      <c r="B45" s="19"/>
      <c r="C45" s="53"/>
      <c r="D45" s="19"/>
      <c r="F45" s="54"/>
    </row>
    <row r="46" spans="2:6" x14ac:dyDescent="0.25">
      <c r="B46" s="23"/>
      <c r="C46" s="53"/>
      <c r="D46" s="19"/>
      <c r="F46" s="54"/>
    </row>
    <row r="47" spans="2:6" x14ac:dyDescent="0.25">
      <c r="B47" s="23"/>
      <c r="C47" s="19"/>
      <c r="D47" s="19"/>
    </row>
  </sheetData>
  <mergeCells count="1">
    <mergeCell ref="B21:D22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workbookViewId="0">
      <selection activeCell="C2" sqref="C2"/>
    </sheetView>
  </sheetViews>
  <sheetFormatPr defaultRowHeight="15" x14ac:dyDescent="0.25"/>
  <cols>
    <col min="1" max="1" width="2.85546875" customWidth="1"/>
    <col min="2" max="2" width="3.42578125" bestFit="1" customWidth="1"/>
    <col min="3" max="3" width="52.7109375" bestFit="1" customWidth="1"/>
    <col min="4" max="4" width="16.7109375" bestFit="1" customWidth="1"/>
    <col min="5" max="6" width="7.5703125" bestFit="1" customWidth="1"/>
    <col min="7" max="7" width="8.140625" customWidth="1"/>
  </cols>
  <sheetData>
    <row r="1" spans="2:7" s="2" customFormat="1" x14ac:dyDescent="0.25"/>
    <row r="2" spans="2:7" s="2" customFormat="1" x14ac:dyDescent="0.25">
      <c r="C2" s="15" t="s">
        <v>143</v>
      </c>
    </row>
    <row r="3" spans="2:7" s="2" customFormat="1" x14ac:dyDescent="0.25"/>
    <row r="5" spans="2:7" ht="30" x14ac:dyDescent="0.25">
      <c r="B5" s="29" t="s">
        <v>30</v>
      </c>
      <c r="C5" s="29" t="s">
        <v>31</v>
      </c>
      <c r="D5" s="29" t="s">
        <v>32</v>
      </c>
      <c r="E5" s="36" t="s">
        <v>33</v>
      </c>
      <c r="F5" s="36" t="s">
        <v>34</v>
      </c>
      <c r="G5" s="29" t="s">
        <v>35</v>
      </c>
    </row>
    <row r="6" spans="2:7" x14ac:dyDescent="0.25">
      <c r="B6" s="27">
        <v>1</v>
      </c>
      <c r="C6" s="30" t="s">
        <v>36</v>
      </c>
      <c r="D6" s="28" t="s">
        <v>37</v>
      </c>
      <c r="E6" s="28">
        <v>0</v>
      </c>
      <c r="F6" s="28">
        <v>1</v>
      </c>
      <c r="G6" s="28">
        <v>1</v>
      </c>
    </row>
    <row r="7" spans="2:7" x14ac:dyDescent="0.25">
      <c r="B7" s="27">
        <v>2</v>
      </c>
      <c r="C7" s="30" t="s">
        <v>38</v>
      </c>
      <c r="D7" s="28" t="s">
        <v>39</v>
      </c>
      <c r="E7" s="28">
        <v>10</v>
      </c>
      <c r="F7" s="28">
        <v>60</v>
      </c>
      <c r="G7" s="28">
        <v>30</v>
      </c>
    </row>
    <row r="8" spans="2:7" x14ac:dyDescent="0.25">
      <c r="B8" s="27">
        <v>3</v>
      </c>
      <c r="C8" s="30" t="s">
        <v>40</v>
      </c>
      <c r="D8" s="28" t="s">
        <v>41</v>
      </c>
      <c r="E8" s="28">
        <v>500</v>
      </c>
      <c r="F8" s="28">
        <v>8000</v>
      </c>
      <c r="G8" s="35">
        <v>1000</v>
      </c>
    </row>
    <row r="9" spans="2:7" x14ac:dyDescent="0.25">
      <c r="B9" s="27">
        <v>4</v>
      </c>
      <c r="C9" s="30" t="s">
        <v>42</v>
      </c>
      <c r="D9" s="28" t="s">
        <v>43</v>
      </c>
      <c r="E9" s="28">
        <v>300</v>
      </c>
      <c r="F9" s="28">
        <v>3000</v>
      </c>
      <c r="G9" s="35">
        <v>850</v>
      </c>
    </row>
    <row r="10" spans="2:7" x14ac:dyDescent="0.25">
      <c r="B10" s="27">
        <v>5</v>
      </c>
      <c r="C10" s="30" t="s">
        <v>44</v>
      </c>
      <c r="D10" s="28" t="s">
        <v>45</v>
      </c>
      <c r="E10" s="28">
        <v>1</v>
      </c>
      <c r="F10" s="28">
        <v>25</v>
      </c>
      <c r="G10" s="26">
        <v>6</v>
      </c>
    </row>
    <row r="11" spans="2:7" x14ac:dyDescent="0.25">
      <c r="B11" s="27">
        <v>6</v>
      </c>
      <c r="C11" s="30" t="s">
        <v>46</v>
      </c>
      <c r="D11" s="28" t="s">
        <v>47</v>
      </c>
      <c r="E11" s="28">
        <v>-2671</v>
      </c>
      <c r="F11" s="28">
        <v>-2645</v>
      </c>
      <c r="G11" s="28">
        <v>-2658</v>
      </c>
    </row>
    <row r="12" spans="2:7" x14ac:dyDescent="0.25">
      <c r="B12" s="27">
        <v>7</v>
      </c>
      <c r="C12" s="30" t="s">
        <v>48</v>
      </c>
      <c r="D12" s="28" t="s">
        <v>49</v>
      </c>
      <c r="E12" s="28">
        <v>-2671</v>
      </c>
      <c r="F12" s="28">
        <v>-2645</v>
      </c>
      <c r="G12" s="28">
        <v>-2658</v>
      </c>
    </row>
    <row r="13" spans="2:7" x14ac:dyDescent="0.25">
      <c r="B13" s="27">
        <v>8</v>
      </c>
      <c r="C13" s="31" t="s">
        <v>50</v>
      </c>
      <c r="D13" s="28" t="s">
        <v>51</v>
      </c>
      <c r="E13" s="28">
        <v>6.4000000000000001E-2</v>
      </c>
      <c r="F13" s="32">
        <v>0.1</v>
      </c>
      <c r="G13" s="26">
        <v>8.2000000000000003E-2</v>
      </c>
    </row>
    <row r="14" spans="2:7" x14ac:dyDescent="0.25">
      <c r="B14" s="27">
        <v>9</v>
      </c>
      <c r="C14" s="31" t="s">
        <v>52</v>
      </c>
      <c r="D14" s="28" t="s">
        <v>53</v>
      </c>
      <c r="E14" s="28">
        <v>0.16400000000000001</v>
      </c>
      <c r="F14" s="28">
        <v>0.2</v>
      </c>
      <c r="G14" s="26">
        <v>0.182</v>
      </c>
    </row>
    <row r="15" spans="2:7" x14ac:dyDescent="0.25">
      <c r="B15" s="27">
        <v>10</v>
      </c>
      <c r="C15" s="31" t="s">
        <v>54</v>
      </c>
      <c r="D15" s="28" t="s">
        <v>55</v>
      </c>
      <c r="E15" s="28">
        <v>-4.8362999999999996</v>
      </c>
      <c r="F15" s="28">
        <v>-3.1703999999999999</v>
      </c>
      <c r="G15" s="26">
        <v>-4</v>
      </c>
    </row>
    <row r="16" spans="2:7" x14ac:dyDescent="0.25">
      <c r="B16" s="27">
        <v>11</v>
      </c>
      <c r="C16" s="31" t="s">
        <v>56</v>
      </c>
      <c r="D16" s="28" t="s">
        <v>57</v>
      </c>
      <c r="E16" s="28">
        <v>3.8595000000000002</v>
      </c>
      <c r="F16" s="33">
        <v>5.52</v>
      </c>
      <c r="G16" s="26">
        <v>4.6900000000000004</v>
      </c>
    </row>
    <row r="17" spans="2:7" x14ac:dyDescent="0.25">
      <c r="B17" s="27">
        <v>12</v>
      </c>
      <c r="C17" s="30" t="s">
        <v>58</v>
      </c>
      <c r="D17" s="28" t="s">
        <v>59</v>
      </c>
      <c r="E17" s="34">
        <v>0.01</v>
      </c>
      <c r="F17" s="34">
        <v>0.1</v>
      </c>
      <c r="G17" s="26">
        <v>0.03</v>
      </c>
    </row>
    <row r="18" spans="2:7" x14ac:dyDescent="0.25">
      <c r="B18" s="27">
        <v>13</v>
      </c>
      <c r="C18" s="31" t="s">
        <v>60</v>
      </c>
      <c r="D18" s="37" t="s">
        <v>61</v>
      </c>
      <c r="E18" s="37">
        <v>7.0000000000000007E-2</v>
      </c>
      <c r="F18" s="37">
        <v>0.997</v>
      </c>
      <c r="G18" s="35">
        <v>0.621</v>
      </c>
    </row>
    <row r="19" spans="2:7" x14ac:dyDescent="0.25">
      <c r="B19" s="27">
        <v>14</v>
      </c>
      <c r="C19" s="30" t="s">
        <v>62</v>
      </c>
      <c r="D19" s="37" t="s">
        <v>63</v>
      </c>
      <c r="E19" s="38">
        <v>3.2</v>
      </c>
      <c r="F19" s="38">
        <v>6</v>
      </c>
      <c r="G19" s="35">
        <v>3.2</v>
      </c>
    </row>
    <row r="20" spans="2:7" x14ac:dyDescent="0.25">
      <c r="B20" s="27">
        <v>15</v>
      </c>
      <c r="C20" s="30" t="s">
        <v>64</v>
      </c>
      <c r="D20" s="37" t="s">
        <v>65</v>
      </c>
      <c r="E20" s="37">
        <v>0.6</v>
      </c>
      <c r="F20" s="38">
        <v>4</v>
      </c>
      <c r="G20" s="35">
        <v>0.6</v>
      </c>
    </row>
    <row r="21" spans="2:7" x14ac:dyDescent="0.25">
      <c r="B21" s="27">
        <v>16</v>
      </c>
      <c r="C21" s="30" t="s">
        <v>66</v>
      </c>
      <c r="D21" s="37" t="s">
        <v>67</v>
      </c>
      <c r="E21" s="37">
        <v>0.3</v>
      </c>
      <c r="F21" s="37">
        <v>0.9</v>
      </c>
      <c r="G21" s="35">
        <v>0.4</v>
      </c>
    </row>
    <row r="22" spans="2:7" x14ac:dyDescent="0.25">
      <c r="B22" s="27">
        <v>17</v>
      </c>
      <c r="C22" s="31" t="s">
        <v>68</v>
      </c>
      <c r="D22" s="37" t="s">
        <v>69</v>
      </c>
      <c r="E22" s="39">
        <v>-0.46</v>
      </c>
      <c r="F22" s="37">
        <v>0.309</v>
      </c>
      <c r="G22" s="35">
        <v>-0.13700000000000001</v>
      </c>
    </row>
    <row r="23" spans="2:7" x14ac:dyDescent="0.25">
      <c r="B23" s="27">
        <v>18</v>
      </c>
      <c r="C23" s="31" t="s">
        <v>70</v>
      </c>
      <c r="D23" s="37" t="s">
        <v>71</v>
      </c>
      <c r="E23" s="37">
        <v>-4.16</v>
      </c>
      <c r="F23" s="37">
        <v>-2.64</v>
      </c>
      <c r="G23" s="35">
        <v>-3.8450000000000002</v>
      </c>
    </row>
    <row r="24" spans="2:7" x14ac:dyDescent="0.25">
      <c r="B24" s="27">
        <v>19</v>
      </c>
      <c r="C24" s="31" t="s">
        <v>72</v>
      </c>
      <c r="D24" s="40" t="s">
        <v>73</v>
      </c>
      <c r="E24" s="40">
        <v>2.9</v>
      </c>
      <c r="F24" s="40">
        <v>3.1</v>
      </c>
      <c r="G24" s="41">
        <v>3</v>
      </c>
    </row>
    <row r="25" spans="2:7" x14ac:dyDescent="0.25">
      <c r="B25" s="27">
        <v>20</v>
      </c>
      <c r="C25" s="31" t="s">
        <v>74</v>
      </c>
      <c r="D25" s="37" t="s">
        <v>75</v>
      </c>
      <c r="E25" s="38">
        <v>1</v>
      </c>
      <c r="F25" s="37">
        <v>1.2</v>
      </c>
      <c r="G25" s="35">
        <v>1.1000000000000001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Структура</vt:lpstr>
      <vt:lpstr>Разлом</vt:lpstr>
      <vt:lpstr>Скважины</vt:lpstr>
      <vt:lpstr>Каротажи</vt:lpstr>
      <vt:lpstr>Отбивки</vt:lpstr>
      <vt:lpstr>Петрофизика</vt:lpstr>
      <vt:lpstr>График бурения</vt:lpstr>
      <vt:lpstr>ОФП</vt:lpstr>
      <vt:lpstr>Неопределенности</vt:lpstr>
      <vt:lpstr>Адаптация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Грачик А. Еремян</dc:creator>
  <cp:lastModifiedBy>Грачик А. Еремян</cp:lastModifiedBy>
  <dcterms:created xsi:type="dcterms:W3CDTF">2019-03-18T09:13:47Z</dcterms:created>
  <dcterms:modified xsi:type="dcterms:W3CDTF">2019-04-02T07:54:30Z</dcterms:modified>
</cp:coreProperties>
</file>