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40da57c3a14b48cd/Desktop/"/>
    </mc:Choice>
  </mc:AlternateContent>
  <xr:revisionPtr revIDLastSave="0" documentId="8_{FA440BC1-3116-4B74-8045-D21379B6F61E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15A" sheetId="4" r:id="rId1"/>
    <sheet name="20A" sheetId="1" r:id="rId2"/>
    <sheet name="25A" sheetId="3" r:id="rId3"/>
    <sheet name="30A" sheetId="6" r:id="rId4"/>
    <sheet name="35A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3" i="7" l="1"/>
  <c r="C34" i="7"/>
  <c r="C30" i="7"/>
  <c r="C26" i="7"/>
  <c r="C18" i="7"/>
  <c r="C19" i="7"/>
  <c r="C20" i="7"/>
  <c r="C12" i="7"/>
  <c r="C10" i="7"/>
  <c r="C3" i="7"/>
  <c r="C4" i="7"/>
  <c r="C5" i="7"/>
  <c r="C6" i="7"/>
  <c r="C7" i="7"/>
  <c r="C8" i="7"/>
  <c r="C9" i="7"/>
  <c r="C11" i="7"/>
  <c r="C13" i="7"/>
  <c r="C14" i="7"/>
  <c r="C15" i="7"/>
  <c r="C16" i="7"/>
  <c r="C17" i="7"/>
  <c r="C21" i="7"/>
  <c r="C22" i="7"/>
  <c r="C51" i="7"/>
  <c r="P48" i="7"/>
  <c r="O48" i="7"/>
  <c r="N48" i="7"/>
  <c r="M48" i="7"/>
  <c r="L48" i="7"/>
  <c r="C48" i="7"/>
  <c r="P47" i="7"/>
  <c r="O47" i="7"/>
  <c r="N47" i="7"/>
  <c r="M47" i="7"/>
  <c r="L47" i="7"/>
  <c r="C47" i="7"/>
  <c r="P46" i="7"/>
  <c r="O46" i="7"/>
  <c r="N46" i="7"/>
  <c r="M46" i="7"/>
  <c r="L46" i="7"/>
  <c r="C46" i="7"/>
  <c r="P45" i="7"/>
  <c r="O45" i="7"/>
  <c r="N45" i="7"/>
  <c r="M45" i="7"/>
  <c r="L45" i="7"/>
  <c r="C45" i="7"/>
  <c r="P44" i="7"/>
  <c r="O44" i="7"/>
  <c r="N44" i="7"/>
  <c r="M44" i="7"/>
  <c r="L44" i="7"/>
  <c r="C44" i="7"/>
  <c r="P42" i="7"/>
  <c r="O42" i="7"/>
  <c r="N42" i="7"/>
  <c r="M42" i="7"/>
  <c r="L42" i="7"/>
  <c r="C42" i="7"/>
  <c r="P41" i="7"/>
  <c r="O41" i="7"/>
  <c r="N41" i="7"/>
  <c r="M41" i="7"/>
  <c r="L41" i="7"/>
  <c r="C41" i="7"/>
  <c r="P40" i="7"/>
  <c r="O40" i="7"/>
  <c r="N40" i="7"/>
  <c r="M40" i="7"/>
  <c r="L40" i="7"/>
  <c r="C40" i="7"/>
  <c r="P39" i="7"/>
  <c r="O39" i="7"/>
  <c r="N39" i="7"/>
  <c r="M39" i="7"/>
  <c r="L39" i="7"/>
  <c r="C39" i="7"/>
  <c r="P38" i="7"/>
  <c r="O38" i="7"/>
  <c r="N38" i="7"/>
  <c r="M38" i="7"/>
  <c r="L38" i="7"/>
  <c r="C38" i="7"/>
  <c r="P37" i="7"/>
  <c r="O37" i="7"/>
  <c r="N37" i="7"/>
  <c r="M37" i="7"/>
  <c r="L37" i="7"/>
  <c r="C37" i="7"/>
  <c r="P36" i="7"/>
  <c r="O36" i="7"/>
  <c r="N36" i="7"/>
  <c r="M36" i="7"/>
  <c r="L36" i="7"/>
  <c r="C36" i="7"/>
  <c r="P35" i="7"/>
  <c r="O35" i="7"/>
  <c r="N35" i="7"/>
  <c r="M35" i="7"/>
  <c r="L35" i="7"/>
  <c r="C35" i="7"/>
  <c r="P33" i="7"/>
  <c r="O33" i="7"/>
  <c r="N33" i="7"/>
  <c r="M33" i="7"/>
  <c r="L33" i="7"/>
  <c r="C33" i="7"/>
  <c r="P32" i="7"/>
  <c r="O32" i="7"/>
  <c r="N32" i="7"/>
  <c r="M32" i="7"/>
  <c r="L32" i="7"/>
  <c r="C32" i="7"/>
  <c r="P31" i="7"/>
  <c r="O31" i="7"/>
  <c r="N31" i="7"/>
  <c r="M31" i="7"/>
  <c r="L31" i="7"/>
  <c r="C31" i="7"/>
  <c r="P29" i="7"/>
  <c r="O29" i="7"/>
  <c r="N29" i="7"/>
  <c r="M29" i="7"/>
  <c r="L29" i="7"/>
  <c r="C29" i="7"/>
  <c r="P28" i="7"/>
  <c r="O28" i="7"/>
  <c r="N28" i="7"/>
  <c r="M28" i="7"/>
  <c r="L28" i="7"/>
  <c r="C28" i="7"/>
  <c r="P27" i="7"/>
  <c r="O27" i="7"/>
  <c r="N27" i="7"/>
  <c r="M27" i="7"/>
  <c r="L27" i="7"/>
  <c r="C27" i="7"/>
  <c r="Q26" i="7"/>
  <c r="P26" i="7"/>
  <c r="O26" i="7"/>
  <c r="N26" i="7"/>
  <c r="M26" i="7"/>
  <c r="L26" i="7"/>
  <c r="C24" i="7"/>
  <c r="P22" i="7"/>
  <c r="O22" i="7"/>
  <c r="N22" i="7"/>
  <c r="M22" i="7"/>
  <c r="L22" i="7"/>
  <c r="P21" i="7"/>
  <c r="O21" i="7"/>
  <c r="N21" i="7"/>
  <c r="M21" i="7"/>
  <c r="L21" i="7"/>
  <c r="P17" i="7"/>
  <c r="O17" i="7"/>
  <c r="N17" i="7"/>
  <c r="M17" i="7"/>
  <c r="L17" i="7"/>
  <c r="P16" i="7"/>
  <c r="O16" i="7"/>
  <c r="N16" i="7"/>
  <c r="M16" i="7"/>
  <c r="L16" i="7"/>
  <c r="P15" i="7"/>
  <c r="O15" i="7"/>
  <c r="N15" i="7"/>
  <c r="M15" i="7"/>
  <c r="L15" i="7"/>
  <c r="P14" i="7"/>
  <c r="O14" i="7"/>
  <c r="N14" i="7"/>
  <c r="M14" i="7"/>
  <c r="L14" i="7"/>
  <c r="P13" i="7"/>
  <c r="O13" i="7"/>
  <c r="N13" i="7"/>
  <c r="M13" i="7"/>
  <c r="L13" i="7"/>
  <c r="P11" i="7"/>
  <c r="O11" i="7"/>
  <c r="N11" i="7"/>
  <c r="M11" i="7"/>
  <c r="L11" i="7"/>
  <c r="P9" i="7"/>
  <c r="O9" i="7"/>
  <c r="N9" i="7"/>
  <c r="M9" i="7"/>
  <c r="L9" i="7"/>
  <c r="P8" i="7"/>
  <c r="O8" i="7"/>
  <c r="N8" i="7"/>
  <c r="M8" i="7"/>
  <c r="L8" i="7"/>
  <c r="P7" i="7"/>
  <c r="O7" i="7"/>
  <c r="N7" i="7"/>
  <c r="M7" i="7"/>
  <c r="L7" i="7"/>
  <c r="P6" i="7"/>
  <c r="O6" i="7"/>
  <c r="N6" i="7"/>
  <c r="M6" i="7"/>
  <c r="L6" i="7"/>
  <c r="P5" i="7"/>
  <c r="O5" i="7"/>
  <c r="N5" i="7"/>
  <c r="M5" i="7"/>
  <c r="L5" i="7"/>
  <c r="P4" i="7"/>
  <c r="O4" i="7"/>
  <c r="N4" i="7"/>
  <c r="M4" i="7"/>
  <c r="L4" i="7"/>
  <c r="P3" i="7"/>
  <c r="O3" i="7"/>
  <c r="N3" i="7"/>
  <c r="M3" i="7"/>
  <c r="L3" i="7"/>
  <c r="Q2" i="7"/>
  <c r="F36" i="7" s="1"/>
  <c r="P2" i="7"/>
  <c r="O2" i="7"/>
  <c r="N2" i="7"/>
  <c r="M2" i="7"/>
  <c r="L2" i="7"/>
  <c r="C2" i="7"/>
  <c r="C54" i="6"/>
  <c r="P52" i="6"/>
  <c r="O52" i="6"/>
  <c r="N52" i="6"/>
  <c r="M52" i="6"/>
  <c r="L52" i="6"/>
  <c r="C52" i="6"/>
  <c r="C51" i="6"/>
  <c r="P50" i="6"/>
  <c r="O50" i="6"/>
  <c r="N50" i="6"/>
  <c r="M50" i="6"/>
  <c r="L50" i="6"/>
  <c r="C50" i="6"/>
  <c r="C49" i="6"/>
  <c r="P48" i="6"/>
  <c r="O48" i="6"/>
  <c r="N48" i="6"/>
  <c r="M48" i="6"/>
  <c r="L48" i="6"/>
  <c r="C48" i="6"/>
  <c r="P47" i="6"/>
  <c r="O47" i="6"/>
  <c r="N47" i="6"/>
  <c r="M47" i="6"/>
  <c r="L47" i="6"/>
  <c r="C47" i="6"/>
  <c r="P46" i="6"/>
  <c r="O46" i="6"/>
  <c r="N46" i="6"/>
  <c r="M46" i="6"/>
  <c r="L46" i="6"/>
  <c r="C46" i="6"/>
  <c r="P45" i="6"/>
  <c r="O45" i="6"/>
  <c r="N45" i="6"/>
  <c r="M45" i="6"/>
  <c r="L45" i="6"/>
  <c r="C45" i="6"/>
  <c r="P44" i="6"/>
  <c r="O44" i="6"/>
  <c r="N44" i="6"/>
  <c r="M44" i="6"/>
  <c r="L44" i="6"/>
  <c r="C44" i="6"/>
  <c r="P43" i="6"/>
  <c r="O43" i="6"/>
  <c r="N43" i="6"/>
  <c r="M43" i="6"/>
  <c r="L43" i="6"/>
  <c r="C43" i="6"/>
  <c r="P42" i="6"/>
  <c r="O42" i="6"/>
  <c r="N42" i="6"/>
  <c r="M42" i="6"/>
  <c r="L42" i="6"/>
  <c r="C42" i="6"/>
  <c r="P41" i="6"/>
  <c r="O41" i="6"/>
  <c r="N41" i="6"/>
  <c r="M41" i="6"/>
  <c r="L41" i="6"/>
  <c r="C41" i="6"/>
  <c r="P40" i="6"/>
  <c r="O40" i="6"/>
  <c r="N40" i="6"/>
  <c r="M40" i="6"/>
  <c r="L40" i="6"/>
  <c r="C40" i="6"/>
  <c r="P39" i="6"/>
  <c r="O39" i="6"/>
  <c r="N39" i="6"/>
  <c r="M39" i="6"/>
  <c r="L39" i="6"/>
  <c r="C39" i="6"/>
  <c r="P38" i="6"/>
  <c r="O38" i="6"/>
  <c r="N38" i="6"/>
  <c r="M38" i="6"/>
  <c r="L38" i="6"/>
  <c r="C38" i="6"/>
  <c r="P37" i="6"/>
  <c r="O37" i="6"/>
  <c r="N37" i="6"/>
  <c r="M37" i="6"/>
  <c r="L37" i="6"/>
  <c r="C37" i="6"/>
  <c r="P36" i="6"/>
  <c r="O36" i="6"/>
  <c r="N36" i="6"/>
  <c r="M36" i="6"/>
  <c r="L36" i="6"/>
  <c r="C36" i="6"/>
  <c r="P35" i="6"/>
  <c r="O35" i="6"/>
  <c r="N35" i="6"/>
  <c r="M35" i="6"/>
  <c r="L35" i="6"/>
  <c r="C35" i="6"/>
  <c r="P34" i="6"/>
  <c r="O34" i="6"/>
  <c r="N34" i="6"/>
  <c r="M34" i="6"/>
  <c r="L34" i="6"/>
  <c r="C34" i="6"/>
  <c r="P33" i="6"/>
  <c r="O33" i="6"/>
  <c r="N33" i="6"/>
  <c r="M33" i="6"/>
  <c r="L33" i="6"/>
  <c r="C33" i="6"/>
  <c r="P32" i="6"/>
  <c r="O32" i="6"/>
  <c r="N32" i="6"/>
  <c r="M32" i="6"/>
  <c r="L32" i="6"/>
  <c r="C32" i="6"/>
  <c r="P31" i="6"/>
  <c r="O31" i="6"/>
  <c r="N31" i="6"/>
  <c r="M31" i="6"/>
  <c r="L31" i="6"/>
  <c r="C31" i="6"/>
  <c r="P30" i="6"/>
  <c r="O30" i="6"/>
  <c r="N30" i="6"/>
  <c r="M30" i="6"/>
  <c r="L30" i="6"/>
  <c r="C30" i="6"/>
  <c r="Q29" i="6"/>
  <c r="P29" i="6"/>
  <c r="O29" i="6"/>
  <c r="N29" i="6"/>
  <c r="M29" i="6"/>
  <c r="L29" i="6"/>
  <c r="C29" i="6"/>
  <c r="C22" i="6"/>
  <c r="C23" i="6"/>
  <c r="C24" i="6"/>
  <c r="C25" i="6"/>
  <c r="C27" i="6"/>
  <c r="P25" i="6"/>
  <c r="O25" i="6"/>
  <c r="N25" i="6"/>
  <c r="M25" i="6"/>
  <c r="L25" i="6"/>
  <c r="P23" i="6"/>
  <c r="O23" i="6"/>
  <c r="N23" i="6"/>
  <c r="M23" i="6"/>
  <c r="L23" i="6"/>
  <c r="P21" i="6"/>
  <c r="O21" i="6"/>
  <c r="N21" i="6"/>
  <c r="M21" i="6"/>
  <c r="L21" i="6"/>
  <c r="C21" i="6"/>
  <c r="P20" i="6"/>
  <c r="O20" i="6"/>
  <c r="N20" i="6"/>
  <c r="M20" i="6"/>
  <c r="L20" i="6"/>
  <c r="C20" i="6"/>
  <c r="P19" i="6"/>
  <c r="O19" i="6"/>
  <c r="N19" i="6"/>
  <c r="M19" i="6"/>
  <c r="L19" i="6"/>
  <c r="C19" i="6"/>
  <c r="P18" i="6"/>
  <c r="O18" i="6"/>
  <c r="N18" i="6"/>
  <c r="M18" i="6"/>
  <c r="L18" i="6"/>
  <c r="C18" i="6"/>
  <c r="P17" i="6"/>
  <c r="O17" i="6"/>
  <c r="N17" i="6"/>
  <c r="M17" i="6"/>
  <c r="L17" i="6"/>
  <c r="C17" i="6"/>
  <c r="P16" i="6"/>
  <c r="O16" i="6"/>
  <c r="N16" i="6"/>
  <c r="M16" i="6"/>
  <c r="L16" i="6"/>
  <c r="C16" i="6"/>
  <c r="P15" i="6"/>
  <c r="O15" i="6"/>
  <c r="N15" i="6"/>
  <c r="M15" i="6"/>
  <c r="L15" i="6"/>
  <c r="C15" i="6"/>
  <c r="P14" i="6"/>
  <c r="O14" i="6"/>
  <c r="N14" i="6"/>
  <c r="M14" i="6"/>
  <c r="L14" i="6"/>
  <c r="C14" i="6"/>
  <c r="P13" i="6"/>
  <c r="O13" i="6"/>
  <c r="N13" i="6"/>
  <c r="M13" i="6"/>
  <c r="L13" i="6"/>
  <c r="C13" i="6"/>
  <c r="P12" i="6"/>
  <c r="O12" i="6"/>
  <c r="N12" i="6"/>
  <c r="M12" i="6"/>
  <c r="L12" i="6"/>
  <c r="C12" i="6"/>
  <c r="P11" i="6"/>
  <c r="O11" i="6"/>
  <c r="N11" i="6"/>
  <c r="M11" i="6"/>
  <c r="L11" i="6"/>
  <c r="C11" i="6"/>
  <c r="P10" i="6"/>
  <c r="O10" i="6"/>
  <c r="N10" i="6"/>
  <c r="M10" i="6"/>
  <c r="L10" i="6"/>
  <c r="C10" i="6"/>
  <c r="P9" i="6"/>
  <c r="O9" i="6"/>
  <c r="N9" i="6"/>
  <c r="M9" i="6"/>
  <c r="L9" i="6"/>
  <c r="C9" i="6"/>
  <c r="P8" i="6"/>
  <c r="O8" i="6"/>
  <c r="N8" i="6"/>
  <c r="M8" i="6"/>
  <c r="L8" i="6"/>
  <c r="C8" i="6"/>
  <c r="P7" i="6"/>
  <c r="O7" i="6"/>
  <c r="N7" i="6"/>
  <c r="M7" i="6"/>
  <c r="L7" i="6"/>
  <c r="C7" i="6"/>
  <c r="P6" i="6"/>
  <c r="O6" i="6"/>
  <c r="N6" i="6"/>
  <c r="M6" i="6"/>
  <c r="L6" i="6"/>
  <c r="C6" i="6"/>
  <c r="P5" i="6"/>
  <c r="O5" i="6"/>
  <c r="N5" i="6"/>
  <c r="M5" i="6"/>
  <c r="L5" i="6"/>
  <c r="C5" i="6"/>
  <c r="P4" i="6"/>
  <c r="O4" i="6"/>
  <c r="N4" i="6"/>
  <c r="M4" i="6"/>
  <c r="L4" i="6"/>
  <c r="C4" i="6"/>
  <c r="P3" i="6"/>
  <c r="O3" i="6"/>
  <c r="N3" i="6"/>
  <c r="M3" i="6"/>
  <c r="L3" i="6"/>
  <c r="C3" i="6"/>
  <c r="P2" i="6"/>
  <c r="O2" i="6"/>
  <c r="N2" i="6"/>
  <c r="M2" i="6"/>
  <c r="L2" i="6"/>
  <c r="C2" i="6"/>
  <c r="P59" i="4"/>
  <c r="O59" i="4"/>
  <c r="N59" i="4"/>
  <c r="M59" i="4"/>
  <c r="L59" i="4"/>
  <c r="P58" i="4"/>
  <c r="O58" i="4"/>
  <c r="N58" i="4"/>
  <c r="M58" i="4"/>
  <c r="L58" i="4"/>
  <c r="P57" i="4"/>
  <c r="O57" i="4"/>
  <c r="N57" i="4"/>
  <c r="M57" i="4"/>
  <c r="L57" i="4"/>
  <c r="P56" i="4"/>
  <c r="O56" i="4"/>
  <c r="N56" i="4"/>
  <c r="M56" i="4"/>
  <c r="L56" i="4"/>
  <c r="P55" i="4"/>
  <c r="O55" i="4"/>
  <c r="N55" i="4"/>
  <c r="M55" i="4"/>
  <c r="L55" i="4"/>
  <c r="P54" i="4"/>
  <c r="O54" i="4"/>
  <c r="N54" i="4"/>
  <c r="M54" i="4"/>
  <c r="L54" i="4"/>
  <c r="P53" i="4"/>
  <c r="O53" i="4"/>
  <c r="N53" i="4"/>
  <c r="M53" i="4"/>
  <c r="L53" i="4"/>
  <c r="P52" i="4"/>
  <c r="O52" i="4"/>
  <c r="N52" i="4"/>
  <c r="M52" i="4"/>
  <c r="L52" i="4"/>
  <c r="P51" i="4"/>
  <c r="O51" i="4"/>
  <c r="N51" i="4"/>
  <c r="M51" i="4"/>
  <c r="L51" i="4"/>
  <c r="P50" i="4"/>
  <c r="O50" i="4"/>
  <c r="N50" i="4"/>
  <c r="M50" i="4"/>
  <c r="L50" i="4"/>
  <c r="P49" i="4"/>
  <c r="O49" i="4"/>
  <c r="N49" i="4"/>
  <c r="M49" i="4"/>
  <c r="L49" i="4"/>
  <c r="P48" i="4"/>
  <c r="O48" i="4"/>
  <c r="N48" i="4"/>
  <c r="M48" i="4"/>
  <c r="L48" i="4"/>
  <c r="P47" i="4"/>
  <c r="O47" i="4"/>
  <c r="N47" i="4"/>
  <c r="M47" i="4"/>
  <c r="L47" i="4"/>
  <c r="P46" i="4"/>
  <c r="O46" i="4"/>
  <c r="N46" i="4"/>
  <c r="M46" i="4"/>
  <c r="L46" i="4"/>
  <c r="P45" i="4"/>
  <c r="O45" i="4"/>
  <c r="N45" i="4"/>
  <c r="M45" i="4"/>
  <c r="L45" i="4"/>
  <c r="P44" i="4"/>
  <c r="O44" i="4"/>
  <c r="N44" i="4"/>
  <c r="M44" i="4"/>
  <c r="L44" i="4"/>
  <c r="P43" i="4"/>
  <c r="O43" i="4"/>
  <c r="N43" i="4"/>
  <c r="M43" i="4"/>
  <c r="L43" i="4"/>
  <c r="P42" i="4"/>
  <c r="O42" i="4"/>
  <c r="N42" i="4"/>
  <c r="M42" i="4"/>
  <c r="L42" i="4"/>
  <c r="P41" i="4"/>
  <c r="O41" i="4"/>
  <c r="N41" i="4"/>
  <c r="M41" i="4"/>
  <c r="L41" i="4"/>
  <c r="P40" i="4"/>
  <c r="O40" i="4"/>
  <c r="N40" i="4"/>
  <c r="M40" i="4"/>
  <c r="L40" i="4"/>
  <c r="P39" i="4"/>
  <c r="O39" i="4"/>
  <c r="N39" i="4"/>
  <c r="M39" i="4"/>
  <c r="L39" i="4"/>
  <c r="P38" i="4"/>
  <c r="O38" i="4"/>
  <c r="N38" i="4"/>
  <c r="M38" i="4"/>
  <c r="L38" i="4"/>
  <c r="P37" i="4"/>
  <c r="O37" i="4"/>
  <c r="N37" i="4"/>
  <c r="M37" i="4"/>
  <c r="L37" i="4"/>
  <c r="P36" i="4"/>
  <c r="O36" i="4"/>
  <c r="N36" i="4"/>
  <c r="M36" i="4"/>
  <c r="L36" i="4"/>
  <c r="P35" i="4"/>
  <c r="O35" i="4"/>
  <c r="N35" i="4"/>
  <c r="M35" i="4"/>
  <c r="L35" i="4"/>
  <c r="P34" i="4"/>
  <c r="O34" i="4"/>
  <c r="N34" i="4"/>
  <c r="M34" i="4"/>
  <c r="L34" i="4"/>
  <c r="P33" i="4"/>
  <c r="O33" i="4"/>
  <c r="N33" i="4"/>
  <c r="M33" i="4"/>
  <c r="L33" i="4"/>
  <c r="P32" i="4"/>
  <c r="O32" i="4"/>
  <c r="N32" i="4"/>
  <c r="M32" i="4"/>
  <c r="L32" i="4"/>
  <c r="L3" i="4"/>
  <c r="M3" i="4"/>
  <c r="N3" i="4"/>
  <c r="O3" i="4"/>
  <c r="P3" i="4"/>
  <c r="L4" i="4"/>
  <c r="M4" i="4"/>
  <c r="N4" i="4"/>
  <c r="O4" i="4"/>
  <c r="P4" i="4"/>
  <c r="L5" i="4"/>
  <c r="M5" i="4"/>
  <c r="N5" i="4"/>
  <c r="O5" i="4"/>
  <c r="P5" i="4"/>
  <c r="L6" i="4"/>
  <c r="M6" i="4"/>
  <c r="N6" i="4"/>
  <c r="O6" i="4"/>
  <c r="P6" i="4"/>
  <c r="L7" i="4"/>
  <c r="M7" i="4"/>
  <c r="N7" i="4"/>
  <c r="O7" i="4"/>
  <c r="P7" i="4"/>
  <c r="L8" i="4"/>
  <c r="M8" i="4"/>
  <c r="N8" i="4"/>
  <c r="O8" i="4"/>
  <c r="P8" i="4"/>
  <c r="L9" i="4"/>
  <c r="M9" i="4"/>
  <c r="N9" i="4"/>
  <c r="O9" i="4"/>
  <c r="P9" i="4"/>
  <c r="L10" i="4"/>
  <c r="M10" i="4"/>
  <c r="N10" i="4"/>
  <c r="O10" i="4"/>
  <c r="P10" i="4"/>
  <c r="L11" i="4"/>
  <c r="M11" i="4"/>
  <c r="N11" i="4"/>
  <c r="O11" i="4"/>
  <c r="P11" i="4"/>
  <c r="L12" i="4"/>
  <c r="M12" i="4"/>
  <c r="N12" i="4"/>
  <c r="O12" i="4"/>
  <c r="P12" i="4"/>
  <c r="L13" i="4"/>
  <c r="M13" i="4"/>
  <c r="N13" i="4"/>
  <c r="O13" i="4"/>
  <c r="P13" i="4"/>
  <c r="L14" i="4"/>
  <c r="M14" i="4"/>
  <c r="N14" i="4"/>
  <c r="O14" i="4"/>
  <c r="P14" i="4"/>
  <c r="L15" i="4"/>
  <c r="M15" i="4"/>
  <c r="N15" i="4"/>
  <c r="O15" i="4"/>
  <c r="P15" i="4"/>
  <c r="L16" i="4"/>
  <c r="M16" i="4"/>
  <c r="N16" i="4"/>
  <c r="O16" i="4"/>
  <c r="P16" i="4"/>
  <c r="L17" i="4"/>
  <c r="M17" i="4"/>
  <c r="N17" i="4"/>
  <c r="O17" i="4"/>
  <c r="P17" i="4"/>
  <c r="L18" i="4"/>
  <c r="M18" i="4"/>
  <c r="N18" i="4"/>
  <c r="O18" i="4"/>
  <c r="P18" i="4"/>
  <c r="L19" i="4"/>
  <c r="M19" i="4"/>
  <c r="N19" i="4"/>
  <c r="O19" i="4"/>
  <c r="P19" i="4"/>
  <c r="L20" i="4"/>
  <c r="M20" i="4"/>
  <c r="N20" i="4"/>
  <c r="O20" i="4"/>
  <c r="P20" i="4"/>
  <c r="L21" i="4"/>
  <c r="M21" i="4"/>
  <c r="N21" i="4"/>
  <c r="O21" i="4"/>
  <c r="P21" i="4"/>
  <c r="L22" i="4"/>
  <c r="M22" i="4"/>
  <c r="N22" i="4"/>
  <c r="O22" i="4"/>
  <c r="P22" i="4"/>
  <c r="L23" i="4"/>
  <c r="M23" i="4"/>
  <c r="N23" i="4"/>
  <c r="O23" i="4"/>
  <c r="P23" i="4"/>
  <c r="L24" i="4"/>
  <c r="M24" i="4"/>
  <c r="N24" i="4"/>
  <c r="O24" i="4"/>
  <c r="P24" i="4"/>
  <c r="L25" i="4"/>
  <c r="M25" i="4"/>
  <c r="N25" i="4"/>
  <c r="O25" i="4"/>
  <c r="P25" i="4"/>
  <c r="L26" i="4"/>
  <c r="M26" i="4"/>
  <c r="N26" i="4"/>
  <c r="O26" i="4"/>
  <c r="P26" i="4"/>
  <c r="L27" i="4"/>
  <c r="M27" i="4"/>
  <c r="N27" i="4"/>
  <c r="O27" i="4"/>
  <c r="P27" i="4"/>
  <c r="L28" i="4"/>
  <c r="M28" i="4"/>
  <c r="N28" i="4"/>
  <c r="O28" i="4"/>
  <c r="P28" i="4"/>
  <c r="L29" i="4"/>
  <c r="M29" i="4"/>
  <c r="N29" i="4"/>
  <c r="O29" i="4"/>
  <c r="P29" i="4"/>
  <c r="P2" i="4"/>
  <c r="O2" i="4"/>
  <c r="N2" i="4"/>
  <c r="L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32" i="4"/>
  <c r="D23" i="4"/>
  <c r="C23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4" i="4"/>
  <c r="C25" i="4"/>
  <c r="C26" i="4"/>
  <c r="C27" i="4"/>
  <c r="C28" i="4"/>
  <c r="C29" i="4"/>
  <c r="C30" i="4"/>
  <c r="C2" i="4"/>
  <c r="C59" i="4"/>
  <c r="Q32" i="4"/>
  <c r="F53" i="4" s="1"/>
  <c r="M2" i="4"/>
  <c r="F49" i="3"/>
  <c r="H38" i="3"/>
  <c r="C38" i="3"/>
  <c r="H33" i="3"/>
  <c r="M33" i="3" s="1"/>
  <c r="H34" i="3"/>
  <c r="M34" i="3" s="1"/>
  <c r="H35" i="3"/>
  <c r="M35" i="3" s="1"/>
  <c r="H36" i="3"/>
  <c r="H37" i="3"/>
  <c r="M37" i="3" s="1"/>
  <c r="H39" i="3"/>
  <c r="M39" i="3" s="1"/>
  <c r="H40" i="3"/>
  <c r="M40" i="3" s="1"/>
  <c r="H41" i="3"/>
  <c r="M41" i="3" s="1"/>
  <c r="H42" i="3"/>
  <c r="M42" i="3" s="1"/>
  <c r="H43" i="3"/>
  <c r="M43" i="3" s="1"/>
  <c r="H44" i="3"/>
  <c r="M44" i="3" s="1"/>
  <c r="H45" i="3"/>
  <c r="M45" i="3" s="1"/>
  <c r="H46" i="3"/>
  <c r="M46" i="3" s="1"/>
  <c r="H47" i="3"/>
  <c r="M47" i="3" s="1"/>
  <c r="H48" i="3"/>
  <c r="M48" i="3" s="1"/>
  <c r="H50" i="3"/>
  <c r="M50" i="3" s="1"/>
  <c r="H51" i="3"/>
  <c r="M51" i="3" s="1"/>
  <c r="H52" i="3"/>
  <c r="H53" i="3"/>
  <c r="M53" i="3" s="1"/>
  <c r="H54" i="3"/>
  <c r="M54" i="3" s="1"/>
  <c r="H55" i="3"/>
  <c r="M55" i="3" s="1"/>
  <c r="H56" i="3"/>
  <c r="M56" i="3" s="1"/>
  <c r="H57" i="3"/>
  <c r="H58" i="3"/>
  <c r="H32" i="3"/>
  <c r="G3" i="3"/>
  <c r="G4" i="3"/>
  <c r="L4" i="3" s="1"/>
  <c r="G5" i="3"/>
  <c r="L5" i="3" s="1"/>
  <c r="G6" i="3"/>
  <c r="L6" i="3" s="1"/>
  <c r="G7" i="3"/>
  <c r="L7" i="3" s="1"/>
  <c r="G8" i="3"/>
  <c r="L8" i="3" s="1"/>
  <c r="G9" i="3"/>
  <c r="L9" i="3" s="1"/>
  <c r="G10" i="3"/>
  <c r="L10" i="3" s="1"/>
  <c r="G11" i="3"/>
  <c r="L11" i="3" s="1"/>
  <c r="G12" i="3"/>
  <c r="L12" i="3" s="1"/>
  <c r="G13" i="3"/>
  <c r="L13" i="3" s="1"/>
  <c r="G14" i="3"/>
  <c r="L14" i="3" s="1"/>
  <c r="G15" i="3"/>
  <c r="L15" i="3" s="1"/>
  <c r="G16" i="3"/>
  <c r="L16" i="3" s="1"/>
  <c r="G17" i="3"/>
  <c r="L17" i="3" s="1"/>
  <c r="G18" i="3"/>
  <c r="L18" i="3" s="1"/>
  <c r="G19" i="3"/>
  <c r="L19" i="3" s="1"/>
  <c r="G20" i="3"/>
  <c r="L20" i="3" s="1"/>
  <c r="G21" i="3"/>
  <c r="L21" i="3" s="1"/>
  <c r="G22" i="3"/>
  <c r="L22" i="3" s="1"/>
  <c r="G23" i="3"/>
  <c r="G24" i="3"/>
  <c r="L24" i="3" s="1"/>
  <c r="G25" i="3"/>
  <c r="G26" i="3"/>
  <c r="L26" i="3" s="1"/>
  <c r="G27" i="3"/>
  <c r="L27" i="3" s="1"/>
  <c r="G28" i="3"/>
  <c r="L28" i="3" s="1"/>
  <c r="G29" i="3"/>
  <c r="L29" i="3" s="1"/>
  <c r="G30" i="3"/>
  <c r="G2" i="3"/>
  <c r="L2" i="3" s="1"/>
  <c r="M27" i="3"/>
  <c r="N27" i="3"/>
  <c r="O27" i="3"/>
  <c r="P27" i="3"/>
  <c r="M28" i="3"/>
  <c r="N28" i="3"/>
  <c r="O28" i="3"/>
  <c r="P28" i="3"/>
  <c r="M29" i="3"/>
  <c r="N29" i="3"/>
  <c r="O29" i="3"/>
  <c r="P29" i="3"/>
  <c r="C27" i="3"/>
  <c r="C28" i="3"/>
  <c r="C29" i="3"/>
  <c r="C23" i="3"/>
  <c r="L23" i="3"/>
  <c r="M23" i="3"/>
  <c r="N23" i="3"/>
  <c r="O23" i="3"/>
  <c r="P23" i="3"/>
  <c r="C24" i="3"/>
  <c r="M24" i="3"/>
  <c r="N24" i="3"/>
  <c r="O24" i="3"/>
  <c r="P24" i="3"/>
  <c r="C25" i="3"/>
  <c r="L25" i="3"/>
  <c r="M25" i="3"/>
  <c r="N25" i="3"/>
  <c r="O25" i="3"/>
  <c r="P25" i="3"/>
  <c r="C3" i="3"/>
  <c r="L3" i="3"/>
  <c r="M3" i="3"/>
  <c r="N3" i="3"/>
  <c r="O3" i="3"/>
  <c r="P3" i="3"/>
  <c r="C5" i="3"/>
  <c r="M5" i="3"/>
  <c r="N5" i="3"/>
  <c r="O5" i="3"/>
  <c r="P5" i="3"/>
  <c r="C58" i="3"/>
  <c r="P57" i="3"/>
  <c r="O57" i="3"/>
  <c r="N57" i="3"/>
  <c r="M57" i="3"/>
  <c r="L57" i="3"/>
  <c r="C57" i="3"/>
  <c r="P56" i="3"/>
  <c r="O56" i="3"/>
  <c r="N56" i="3"/>
  <c r="L56" i="3"/>
  <c r="C56" i="3"/>
  <c r="P55" i="3"/>
  <c r="O55" i="3"/>
  <c r="N55" i="3"/>
  <c r="L55" i="3"/>
  <c r="C55" i="3"/>
  <c r="P54" i="3"/>
  <c r="O54" i="3"/>
  <c r="N54" i="3"/>
  <c r="L54" i="3"/>
  <c r="C54" i="3"/>
  <c r="P53" i="3"/>
  <c r="O53" i="3"/>
  <c r="N53" i="3"/>
  <c r="L53" i="3"/>
  <c r="C53" i="3"/>
  <c r="P52" i="3"/>
  <c r="O52" i="3"/>
  <c r="N52" i="3"/>
  <c r="M52" i="3"/>
  <c r="L52" i="3"/>
  <c r="C52" i="3"/>
  <c r="P51" i="3"/>
  <c r="O51" i="3"/>
  <c r="N51" i="3"/>
  <c r="L51" i="3"/>
  <c r="C51" i="3"/>
  <c r="P50" i="3"/>
  <c r="O50" i="3"/>
  <c r="N50" i="3"/>
  <c r="L50" i="3"/>
  <c r="C50" i="3"/>
  <c r="P48" i="3"/>
  <c r="O48" i="3"/>
  <c r="N48" i="3"/>
  <c r="L48" i="3"/>
  <c r="C48" i="3"/>
  <c r="P47" i="3"/>
  <c r="O47" i="3"/>
  <c r="N47" i="3"/>
  <c r="L47" i="3"/>
  <c r="C47" i="3"/>
  <c r="P46" i="3"/>
  <c r="O46" i="3"/>
  <c r="N46" i="3"/>
  <c r="L46" i="3"/>
  <c r="C46" i="3"/>
  <c r="P45" i="3"/>
  <c r="O45" i="3"/>
  <c r="N45" i="3"/>
  <c r="L45" i="3"/>
  <c r="C45" i="3"/>
  <c r="P44" i="3"/>
  <c r="O44" i="3"/>
  <c r="N44" i="3"/>
  <c r="L44" i="3"/>
  <c r="C44" i="3"/>
  <c r="P43" i="3"/>
  <c r="O43" i="3"/>
  <c r="N43" i="3"/>
  <c r="L43" i="3"/>
  <c r="C43" i="3"/>
  <c r="P42" i="3"/>
  <c r="O42" i="3"/>
  <c r="N42" i="3"/>
  <c r="L42" i="3"/>
  <c r="C42" i="3"/>
  <c r="P41" i="3"/>
  <c r="O41" i="3"/>
  <c r="N41" i="3"/>
  <c r="L41" i="3"/>
  <c r="C41" i="3"/>
  <c r="P40" i="3"/>
  <c r="O40" i="3"/>
  <c r="N40" i="3"/>
  <c r="L40" i="3"/>
  <c r="C40" i="3"/>
  <c r="P39" i="3"/>
  <c r="O39" i="3"/>
  <c r="N39" i="3"/>
  <c r="L39" i="3"/>
  <c r="C39" i="3"/>
  <c r="P37" i="3"/>
  <c r="O37" i="3"/>
  <c r="N37" i="3"/>
  <c r="L37" i="3"/>
  <c r="C37" i="3"/>
  <c r="P36" i="3"/>
  <c r="O36" i="3"/>
  <c r="N36" i="3"/>
  <c r="M36" i="3"/>
  <c r="L36" i="3"/>
  <c r="C36" i="3"/>
  <c r="P35" i="3"/>
  <c r="O35" i="3"/>
  <c r="N35" i="3"/>
  <c r="L35" i="3"/>
  <c r="C35" i="3"/>
  <c r="P34" i="3"/>
  <c r="O34" i="3"/>
  <c r="N34" i="3"/>
  <c r="L34" i="3"/>
  <c r="C34" i="3"/>
  <c r="P33" i="3"/>
  <c r="O33" i="3"/>
  <c r="N33" i="3"/>
  <c r="L33" i="3"/>
  <c r="C33" i="3"/>
  <c r="Q32" i="3"/>
  <c r="F55" i="3" s="1"/>
  <c r="P32" i="3"/>
  <c r="O32" i="3"/>
  <c r="N32" i="3"/>
  <c r="M32" i="3"/>
  <c r="C32" i="3"/>
  <c r="C30" i="3"/>
  <c r="P26" i="3"/>
  <c r="O26" i="3"/>
  <c r="N26" i="3"/>
  <c r="M26" i="3"/>
  <c r="C26" i="3"/>
  <c r="P22" i="3"/>
  <c r="O22" i="3"/>
  <c r="N22" i="3"/>
  <c r="M22" i="3"/>
  <c r="C22" i="3"/>
  <c r="P21" i="3"/>
  <c r="O21" i="3"/>
  <c r="N21" i="3"/>
  <c r="M21" i="3"/>
  <c r="C21" i="3"/>
  <c r="P20" i="3"/>
  <c r="O20" i="3"/>
  <c r="N20" i="3"/>
  <c r="M20" i="3"/>
  <c r="C20" i="3"/>
  <c r="P19" i="3"/>
  <c r="O19" i="3"/>
  <c r="N19" i="3"/>
  <c r="M19" i="3"/>
  <c r="C19" i="3"/>
  <c r="P18" i="3"/>
  <c r="O18" i="3"/>
  <c r="N18" i="3"/>
  <c r="M18" i="3"/>
  <c r="C18" i="3"/>
  <c r="P17" i="3"/>
  <c r="O17" i="3"/>
  <c r="N17" i="3"/>
  <c r="M17" i="3"/>
  <c r="C17" i="3"/>
  <c r="P16" i="3"/>
  <c r="O16" i="3"/>
  <c r="N16" i="3"/>
  <c r="M16" i="3"/>
  <c r="C16" i="3"/>
  <c r="P15" i="3"/>
  <c r="O15" i="3"/>
  <c r="N15" i="3"/>
  <c r="M15" i="3"/>
  <c r="C15" i="3"/>
  <c r="P14" i="3"/>
  <c r="O14" i="3"/>
  <c r="N14" i="3"/>
  <c r="M14" i="3"/>
  <c r="C14" i="3"/>
  <c r="P13" i="3"/>
  <c r="O13" i="3"/>
  <c r="N13" i="3"/>
  <c r="M13" i="3"/>
  <c r="C13" i="3"/>
  <c r="P12" i="3"/>
  <c r="O12" i="3"/>
  <c r="N12" i="3"/>
  <c r="M12" i="3"/>
  <c r="C12" i="3"/>
  <c r="P11" i="3"/>
  <c r="O11" i="3"/>
  <c r="N11" i="3"/>
  <c r="M11" i="3"/>
  <c r="C11" i="3"/>
  <c r="P10" i="3"/>
  <c r="O10" i="3"/>
  <c r="N10" i="3"/>
  <c r="M10" i="3"/>
  <c r="C10" i="3"/>
  <c r="P9" i="3"/>
  <c r="O9" i="3"/>
  <c r="N9" i="3"/>
  <c r="M9" i="3"/>
  <c r="C9" i="3"/>
  <c r="O8" i="3"/>
  <c r="N8" i="3"/>
  <c r="M8" i="3"/>
  <c r="P8" i="3"/>
  <c r="C8" i="3"/>
  <c r="P7" i="3"/>
  <c r="O7" i="3"/>
  <c r="M7" i="3"/>
  <c r="N7" i="3"/>
  <c r="C7" i="3"/>
  <c r="P6" i="3"/>
  <c r="O6" i="3"/>
  <c r="N6" i="3"/>
  <c r="M6" i="3"/>
  <c r="C6" i="3"/>
  <c r="P4" i="3"/>
  <c r="O4" i="3"/>
  <c r="N4" i="3"/>
  <c r="M4" i="3"/>
  <c r="C4" i="3"/>
  <c r="Q2" i="3"/>
  <c r="F5" i="3" s="1"/>
  <c r="P2" i="3"/>
  <c r="O2" i="3"/>
  <c r="N2" i="3"/>
  <c r="M2" i="3"/>
  <c r="N39" i="1"/>
  <c r="C50" i="1"/>
  <c r="F50" i="1"/>
  <c r="G50" i="1"/>
  <c r="L50" i="1"/>
  <c r="M50" i="1"/>
  <c r="N50" i="1"/>
  <c r="O50" i="1"/>
  <c r="P50" i="1"/>
  <c r="C51" i="1"/>
  <c r="F51" i="1"/>
  <c r="G51" i="1"/>
  <c r="L51" i="1"/>
  <c r="M51" i="1"/>
  <c r="N51" i="1"/>
  <c r="O51" i="1"/>
  <c r="P51" i="1"/>
  <c r="Q28" i="1"/>
  <c r="C52" i="1"/>
  <c r="M45" i="1"/>
  <c r="N45" i="1"/>
  <c r="O45" i="1"/>
  <c r="P45" i="1"/>
  <c r="M46" i="1"/>
  <c r="N46" i="1"/>
  <c r="O46" i="1"/>
  <c r="P46" i="1"/>
  <c r="M47" i="1"/>
  <c r="N47" i="1"/>
  <c r="O47" i="1"/>
  <c r="P47" i="1"/>
  <c r="L48" i="1"/>
  <c r="M48" i="1"/>
  <c r="N48" i="1"/>
  <c r="O48" i="1"/>
  <c r="P48" i="1"/>
  <c r="M49" i="1"/>
  <c r="N49" i="1"/>
  <c r="O49" i="1"/>
  <c r="P49" i="1"/>
  <c r="G45" i="1"/>
  <c r="L45" i="1" s="1"/>
  <c r="G46" i="1"/>
  <c r="L46" i="1" s="1"/>
  <c r="G47" i="1"/>
  <c r="L47" i="1" s="1"/>
  <c r="G48" i="1"/>
  <c r="G49" i="1"/>
  <c r="L49" i="1" s="1"/>
  <c r="C45" i="1"/>
  <c r="C46" i="1"/>
  <c r="C47" i="1"/>
  <c r="C48" i="1"/>
  <c r="C49" i="1"/>
  <c r="P3" i="1"/>
  <c r="P4" i="1"/>
  <c r="P5" i="1"/>
  <c r="P6" i="1"/>
  <c r="P7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2" i="1"/>
  <c r="M2" i="1"/>
  <c r="N2" i="1"/>
  <c r="O2" i="1"/>
  <c r="M3" i="1"/>
  <c r="N3" i="1"/>
  <c r="O3" i="1"/>
  <c r="M4" i="1"/>
  <c r="N4" i="1"/>
  <c r="O4" i="1"/>
  <c r="M5" i="1"/>
  <c r="N5" i="1"/>
  <c r="O5" i="1"/>
  <c r="M6" i="1"/>
  <c r="N6" i="1"/>
  <c r="O6" i="1"/>
  <c r="M7" i="1"/>
  <c r="O7" i="1"/>
  <c r="M8" i="1"/>
  <c r="N8" i="1"/>
  <c r="O8" i="1"/>
  <c r="M9" i="1"/>
  <c r="N9" i="1"/>
  <c r="O9" i="1"/>
  <c r="M10" i="1"/>
  <c r="N10" i="1"/>
  <c r="O10" i="1"/>
  <c r="M11" i="1"/>
  <c r="N11" i="1"/>
  <c r="O11" i="1"/>
  <c r="M12" i="1"/>
  <c r="N12" i="1"/>
  <c r="O12" i="1"/>
  <c r="M13" i="1"/>
  <c r="N13" i="1"/>
  <c r="O13" i="1"/>
  <c r="M14" i="1"/>
  <c r="N14" i="1"/>
  <c r="O14" i="1"/>
  <c r="M15" i="1"/>
  <c r="N15" i="1"/>
  <c r="O15" i="1"/>
  <c r="M16" i="1"/>
  <c r="N16" i="1"/>
  <c r="O16" i="1"/>
  <c r="M17" i="1"/>
  <c r="N17" i="1"/>
  <c r="O17" i="1"/>
  <c r="M18" i="1"/>
  <c r="N18" i="1"/>
  <c r="O18" i="1"/>
  <c r="M19" i="1"/>
  <c r="N19" i="1"/>
  <c r="O19" i="1"/>
  <c r="M20" i="1"/>
  <c r="N20" i="1"/>
  <c r="O20" i="1"/>
  <c r="M21" i="1"/>
  <c r="N21" i="1"/>
  <c r="O21" i="1"/>
  <c r="M22" i="1"/>
  <c r="N22" i="1"/>
  <c r="O22" i="1"/>
  <c r="M23" i="1"/>
  <c r="N23" i="1"/>
  <c r="O23" i="1"/>
  <c r="M24" i="1"/>
  <c r="N24" i="1"/>
  <c r="O24" i="1"/>
  <c r="M25" i="1"/>
  <c r="N25" i="1"/>
  <c r="O25" i="1"/>
  <c r="M28" i="1"/>
  <c r="N28" i="1"/>
  <c r="O28" i="1"/>
  <c r="M29" i="1"/>
  <c r="N29" i="1"/>
  <c r="O29" i="1"/>
  <c r="M30" i="1"/>
  <c r="N30" i="1"/>
  <c r="O30" i="1"/>
  <c r="M31" i="1"/>
  <c r="N31" i="1"/>
  <c r="O31" i="1"/>
  <c r="M32" i="1"/>
  <c r="N32" i="1"/>
  <c r="O32" i="1"/>
  <c r="M33" i="1"/>
  <c r="N33" i="1"/>
  <c r="O33" i="1"/>
  <c r="M34" i="1"/>
  <c r="N34" i="1"/>
  <c r="O34" i="1"/>
  <c r="M35" i="1"/>
  <c r="N35" i="1"/>
  <c r="O35" i="1"/>
  <c r="M36" i="1"/>
  <c r="N36" i="1"/>
  <c r="O36" i="1"/>
  <c r="M37" i="1"/>
  <c r="N37" i="1"/>
  <c r="O37" i="1"/>
  <c r="M38" i="1"/>
  <c r="N38" i="1"/>
  <c r="O38" i="1"/>
  <c r="M39" i="1"/>
  <c r="O39" i="1"/>
  <c r="M40" i="1"/>
  <c r="N40" i="1"/>
  <c r="O40" i="1"/>
  <c r="M41" i="1"/>
  <c r="N41" i="1"/>
  <c r="O41" i="1"/>
  <c r="M42" i="1"/>
  <c r="N42" i="1"/>
  <c r="O42" i="1"/>
  <c r="M43" i="1"/>
  <c r="N43" i="1"/>
  <c r="O43" i="1"/>
  <c r="M44" i="1"/>
  <c r="N44" i="1"/>
  <c r="O44" i="1"/>
  <c r="G3" i="1"/>
  <c r="L3" i="1" s="1"/>
  <c r="G4" i="1"/>
  <c r="L4" i="1" s="1"/>
  <c r="G5" i="1"/>
  <c r="L5" i="1" s="1"/>
  <c r="G6" i="1"/>
  <c r="L6" i="1" s="1"/>
  <c r="G7" i="1"/>
  <c r="L7" i="1" s="1"/>
  <c r="G8" i="1"/>
  <c r="L8" i="1" s="1"/>
  <c r="G9" i="1"/>
  <c r="L9" i="1" s="1"/>
  <c r="G10" i="1"/>
  <c r="L10" i="1" s="1"/>
  <c r="G11" i="1"/>
  <c r="L11" i="1" s="1"/>
  <c r="G12" i="1"/>
  <c r="L12" i="1" s="1"/>
  <c r="G13" i="1"/>
  <c r="L13" i="1" s="1"/>
  <c r="G14" i="1"/>
  <c r="L14" i="1" s="1"/>
  <c r="G15" i="1"/>
  <c r="L15" i="1" s="1"/>
  <c r="G16" i="1"/>
  <c r="L16" i="1" s="1"/>
  <c r="G17" i="1"/>
  <c r="L17" i="1" s="1"/>
  <c r="G18" i="1"/>
  <c r="L18" i="1" s="1"/>
  <c r="G19" i="1"/>
  <c r="L19" i="1" s="1"/>
  <c r="G20" i="1"/>
  <c r="L20" i="1" s="1"/>
  <c r="G21" i="1"/>
  <c r="L21" i="1" s="1"/>
  <c r="G22" i="1"/>
  <c r="L22" i="1" s="1"/>
  <c r="G23" i="1"/>
  <c r="L23" i="1" s="1"/>
  <c r="G24" i="1"/>
  <c r="L24" i="1" s="1"/>
  <c r="G25" i="1"/>
  <c r="L25" i="1" s="1"/>
  <c r="G28" i="1"/>
  <c r="G29" i="1"/>
  <c r="L29" i="1" s="1"/>
  <c r="G30" i="1"/>
  <c r="L30" i="1" s="1"/>
  <c r="G31" i="1"/>
  <c r="L31" i="1" s="1"/>
  <c r="G32" i="1"/>
  <c r="L32" i="1" s="1"/>
  <c r="G33" i="1"/>
  <c r="L33" i="1" s="1"/>
  <c r="G34" i="1"/>
  <c r="L34" i="1" s="1"/>
  <c r="G35" i="1"/>
  <c r="L35" i="1" s="1"/>
  <c r="G36" i="1"/>
  <c r="L36" i="1" s="1"/>
  <c r="G37" i="1"/>
  <c r="L37" i="1" s="1"/>
  <c r="G38" i="1"/>
  <c r="L38" i="1" s="1"/>
  <c r="G39" i="1"/>
  <c r="L39" i="1" s="1"/>
  <c r="G40" i="1"/>
  <c r="L40" i="1" s="1"/>
  <c r="G41" i="1"/>
  <c r="L41" i="1" s="1"/>
  <c r="G42" i="1"/>
  <c r="L42" i="1" s="1"/>
  <c r="G43" i="1"/>
  <c r="L43" i="1" s="1"/>
  <c r="G44" i="1"/>
  <c r="L44" i="1" s="1"/>
  <c r="K8" i="1"/>
  <c r="P8" i="1" s="1"/>
  <c r="I7" i="1"/>
  <c r="N7" i="1" s="1"/>
  <c r="G2" i="1"/>
  <c r="L2" i="1" s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3" i="1"/>
  <c r="C26" i="1"/>
  <c r="C4" i="1"/>
  <c r="Q2" i="1"/>
  <c r="F7" i="1" s="1"/>
  <c r="F43" i="7" l="1"/>
  <c r="F34" i="7"/>
  <c r="F30" i="7"/>
  <c r="F20" i="7"/>
  <c r="F19" i="7"/>
  <c r="F18" i="7"/>
  <c r="F12" i="7"/>
  <c r="F10" i="7"/>
  <c r="F44" i="7"/>
  <c r="F16" i="7"/>
  <c r="F22" i="7"/>
  <c r="F11" i="7"/>
  <c r="F39" i="7"/>
  <c r="F15" i="7"/>
  <c r="F42" i="7"/>
  <c r="F21" i="7"/>
  <c r="F46" i="7"/>
  <c r="F29" i="7"/>
  <c r="F5" i="7"/>
  <c r="F33" i="7"/>
  <c r="F8" i="7"/>
  <c r="F37" i="7"/>
  <c r="F13" i="7"/>
  <c r="F40" i="7"/>
  <c r="F47" i="7"/>
  <c r="F27" i="7"/>
  <c r="F3" i="7"/>
  <c r="F31" i="7"/>
  <c r="F6" i="7"/>
  <c r="F35" i="7"/>
  <c r="F9" i="7"/>
  <c r="F38" i="7"/>
  <c r="F14" i="7"/>
  <c r="F41" i="7"/>
  <c r="F17" i="7"/>
  <c r="F45" i="7"/>
  <c r="F48" i="7"/>
  <c r="F28" i="7"/>
  <c r="F4" i="7"/>
  <c r="F32" i="7"/>
  <c r="F7" i="7"/>
  <c r="F51" i="4"/>
  <c r="F43" i="4"/>
  <c r="F56" i="4"/>
  <c r="F35" i="4"/>
  <c r="F40" i="4"/>
  <c r="F48" i="4"/>
  <c r="F37" i="4"/>
  <c r="F45" i="4"/>
  <c r="F54" i="4"/>
  <c r="F41" i="4"/>
  <c r="F46" i="4"/>
  <c r="F57" i="4"/>
  <c r="F49" i="4"/>
  <c r="F39" i="4"/>
  <c r="F44" i="4"/>
  <c r="F36" i="4"/>
  <c r="F50" i="4"/>
  <c r="F55" i="4"/>
  <c r="F33" i="4"/>
  <c r="F38" i="4"/>
  <c r="F52" i="4"/>
  <c r="F42" i="4"/>
  <c r="F47" i="4"/>
  <c r="F34" i="4"/>
  <c r="F23" i="3"/>
  <c r="F29" i="3"/>
  <c r="F25" i="3"/>
  <c r="F28" i="3"/>
  <c r="F24" i="3"/>
  <c r="F38" i="3"/>
  <c r="F27" i="3"/>
  <c r="F3" i="3"/>
  <c r="F52" i="3"/>
  <c r="F36" i="3"/>
  <c r="F40" i="3"/>
  <c r="F46" i="3"/>
  <c r="F53" i="3"/>
  <c r="F56" i="3"/>
  <c r="F34" i="3"/>
  <c r="F41" i="3"/>
  <c r="F47" i="3"/>
  <c r="F51" i="3"/>
  <c r="F57" i="3"/>
  <c r="F35" i="3"/>
  <c r="F42" i="3"/>
  <c r="F45" i="3"/>
  <c r="F15" i="3"/>
  <c r="F20" i="3"/>
  <c r="F8" i="3"/>
  <c r="F13" i="3"/>
  <c r="F18" i="3"/>
  <c r="F26" i="3"/>
  <c r="F6" i="3"/>
  <c r="F11" i="3"/>
  <c r="F16" i="3"/>
  <c r="F21" i="3"/>
  <c r="F37" i="3"/>
  <c r="F43" i="3"/>
  <c r="F48" i="3"/>
  <c r="F54" i="3"/>
  <c r="F10" i="3"/>
  <c r="F4" i="3"/>
  <c r="F9" i="3"/>
  <c r="F14" i="3"/>
  <c r="F19" i="3"/>
  <c r="F7" i="3"/>
  <c r="F12" i="3"/>
  <c r="F17" i="3"/>
  <c r="F22" i="3"/>
  <c r="F33" i="3"/>
  <c r="F39" i="3"/>
  <c r="F44" i="3"/>
  <c r="F50" i="3"/>
  <c r="F6" i="1"/>
  <c r="F25" i="1"/>
  <c r="F5" i="1"/>
  <c r="F24" i="1"/>
  <c r="F3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4" i="1"/>
  <c r="F30" i="1"/>
  <c r="F43" i="1"/>
  <c r="F42" i="1"/>
  <c r="F41" i="1"/>
  <c r="F40" i="1"/>
  <c r="F39" i="1"/>
  <c r="F38" i="1"/>
  <c r="F37" i="1"/>
  <c r="F36" i="1"/>
  <c r="F35" i="1"/>
  <c r="F29" i="1" l="1"/>
  <c r="F49" i="1"/>
  <c r="F45" i="1"/>
  <c r="F46" i="1"/>
  <c r="F47" i="1"/>
  <c r="F48" i="1"/>
  <c r="F31" i="1"/>
  <c r="F32" i="1"/>
  <c r="F33" i="1"/>
  <c r="F34" i="1"/>
  <c r="F44" i="1"/>
  <c r="Q2" i="4"/>
  <c r="F3" i="4" s="1"/>
  <c r="F15" i="4"/>
  <c r="F7" i="4"/>
  <c r="F16" i="4"/>
  <c r="F21" i="4" l="1"/>
  <c r="F26" i="4"/>
  <c r="F8" i="4"/>
  <c r="F25" i="4"/>
  <c r="F14" i="4"/>
  <c r="F20" i="4"/>
  <c r="F13" i="4"/>
  <c r="F19" i="4"/>
  <c r="F12" i="4"/>
  <c r="F5" i="4"/>
  <c r="F11" i="4"/>
  <c r="F10" i="4"/>
  <c r="F22" i="4"/>
  <c r="F24" i="4"/>
  <c r="F9" i="4"/>
  <c r="F17" i="4"/>
  <c r="F23" i="4"/>
  <c r="F27" i="4"/>
  <c r="F28" i="4"/>
  <c r="F6" i="4"/>
  <c r="F18" i="4"/>
  <c r="F4" i="4"/>
  <c r="Q2" i="6"/>
  <c r="F3" i="6"/>
  <c r="F37" i="6" l="1"/>
  <c r="F34" i="6"/>
  <c r="F31" i="6"/>
  <c r="F48" i="6"/>
  <c r="F45" i="6"/>
  <c r="F42" i="6"/>
  <c r="F39" i="6"/>
  <c r="F51" i="6"/>
  <c r="F36" i="6"/>
  <c r="F33" i="6"/>
  <c r="F30" i="6"/>
  <c r="F47" i="6"/>
  <c r="F44" i="6"/>
  <c r="F41" i="6"/>
  <c r="F38" i="6"/>
  <c r="F50" i="6"/>
  <c r="F35" i="6"/>
  <c r="F32" i="6"/>
  <c r="F49" i="6"/>
  <c r="F46" i="6"/>
  <c r="F43" i="6"/>
  <c r="F40" i="6"/>
  <c r="F20" i="6"/>
  <c r="F21" i="6"/>
  <c r="F24" i="6"/>
  <c r="F25" i="6"/>
  <c r="F8" i="6"/>
  <c r="F10" i="6"/>
  <c r="F11" i="6"/>
  <c r="F12" i="6"/>
  <c r="F13" i="6"/>
  <c r="F18" i="6"/>
  <c r="F19" i="6"/>
  <c r="F22" i="6"/>
  <c r="F4" i="6"/>
  <c r="F23" i="6"/>
  <c r="F5" i="6"/>
  <c r="F6" i="6"/>
  <c r="F7" i="6"/>
  <c r="F9" i="6"/>
  <c r="F14" i="6"/>
  <c r="F15" i="6"/>
  <c r="F16" i="6"/>
  <c r="F17" i="6"/>
</calcChain>
</file>

<file path=xl/sharedStrings.xml><?xml version="1.0" encoding="utf-8"?>
<sst xmlns="http://schemas.openxmlformats.org/spreadsheetml/2006/main" count="97" uniqueCount="18">
  <si>
    <t>nyomaték</t>
  </si>
  <si>
    <t>feszültség</t>
  </si>
  <si>
    <t>szög</t>
  </si>
  <si>
    <t>inkrement</t>
  </si>
  <si>
    <t>nyomaték min</t>
  </si>
  <si>
    <t>nyomaték max</t>
  </si>
  <si>
    <t>nyomaték avg</t>
  </si>
  <si>
    <t>áramC(fehér)</t>
  </si>
  <si>
    <t>áramB(fekete)</t>
  </si>
  <si>
    <t>áramki(barna)</t>
  </si>
  <si>
    <t>árambe(kék)</t>
  </si>
  <si>
    <t>áramA(üres)</t>
  </si>
  <si>
    <t>starting temp</t>
  </si>
  <si>
    <t>24°C</t>
  </si>
  <si>
    <t>30 min temp</t>
  </si>
  <si>
    <t>27°C</t>
  </si>
  <si>
    <t>60 min temp</t>
  </si>
  <si>
    <t>30°C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</si>
</sst>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'15A'!$F$2:$F$28</c:f>
              <c:numCache>
                <c:formatCode>0.00</c:formatCode>
                <c:ptCount val="27"/>
                <c:pt idx="0">
                  <c:v>0</c:v>
                </c:pt>
                <c:pt idx="1">
                  <c:v>-0.19355934121908558</c:v>
                </c:pt>
                <c:pt idx="2">
                  <c:v>-9.6779670609533741E-2</c:v>
                </c:pt>
                <c:pt idx="3">
                  <c:v>-2.6487067745769406</c:v>
                </c:pt>
                <c:pt idx="4">
                  <c:v>-3.1427924613730123</c:v>
                </c:pt>
                <c:pt idx="5">
                  <c:v>-3.6725338162884151</c:v>
                </c:pt>
                <c:pt idx="6">
                  <c:v>-4.3398041768068385</c:v>
                </c:pt>
                <c:pt idx="7">
                  <c:v>-5.1649782104250344</c:v>
                </c:pt>
                <c:pt idx="8">
                  <c:v>-5.8322485709434577</c:v>
                </c:pt>
                <c:pt idx="9">
                  <c:v>-6.4842379308393214</c:v>
                </c:pt>
                <c:pt idx="10">
                  <c:v>-7.1566019582319189</c:v>
                </c:pt>
                <c:pt idx="11">
                  <c:v>-8.521704680513885</c:v>
                </c:pt>
                <c:pt idx="12">
                  <c:v>-9.3519723810062736</c:v>
                </c:pt>
                <c:pt idx="13">
                  <c:v>-10.10074141151169</c:v>
                </c:pt>
                <c:pt idx="14">
                  <c:v>-10.757824438281727</c:v>
                </c:pt>
                <c:pt idx="15">
                  <c:v>-11.440375799422711</c:v>
                </c:pt>
                <c:pt idx="16">
                  <c:v>-12.65776218235327</c:v>
                </c:pt>
                <c:pt idx="17">
                  <c:v>-13.421812213481228</c:v>
                </c:pt>
                <c:pt idx="18">
                  <c:v>-13.93627256777407</c:v>
                </c:pt>
                <c:pt idx="19">
                  <c:v>-14.348859584583169</c:v>
                </c:pt>
                <c:pt idx="20">
                  <c:v>-15.179127285075557</c:v>
                </c:pt>
                <c:pt idx="21">
                  <c:v>-16.442356669873778</c:v>
                </c:pt>
                <c:pt idx="22">
                  <c:v>-17.109627030392204</c:v>
                </c:pt>
                <c:pt idx="23">
                  <c:v>-17.64446205218178</c:v>
                </c:pt>
                <c:pt idx="24">
                  <c:v>-18.204765408342283</c:v>
                </c:pt>
                <c:pt idx="25">
                  <c:v>-18.90769143698002</c:v>
                </c:pt>
                <c:pt idx="26">
                  <c:v>-21.500367875940913</c:v>
                </c:pt>
              </c:numCache>
            </c:numRef>
          </c:xVal>
          <c:yVal>
            <c:numRef>
              <c:f>'15A'!$C$2:$C$28</c:f>
              <c:numCache>
                <c:formatCode>0.00</c:formatCode>
                <c:ptCount val="27"/>
                <c:pt idx="0">
                  <c:v>0</c:v>
                </c:pt>
                <c:pt idx="1">
                  <c:v>-0.10500000000000001</c:v>
                </c:pt>
                <c:pt idx="2">
                  <c:v>-0.03</c:v>
                </c:pt>
                <c:pt idx="3">
                  <c:v>-0.26500000000000001</c:v>
                </c:pt>
                <c:pt idx="4">
                  <c:v>-0.38</c:v>
                </c:pt>
                <c:pt idx="5">
                  <c:v>-0.63</c:v>
                </c:pt>
                <c:pt idx="6">
                  <c:v>-0.72500000000000009</c:v>
                </c:pt>
                <c:pt idx="7">
                  <c:v>-0.76500000000000001</c:v>
                </c:pt>
                <c:pt idx="8">
                  <c:v>-0.89500000000000002</c:v>
                </c:pt>
                <c:pt idx="9">
                  <c:v>-0.95000000000000007</c:v>
                </c:pt>
                <c:pt idx="10">
                  <c:v>-1.145</c:v>
                </c:pt>
                <c:pt idx="11">
                  <c:v>-1.23</c:v>
                </c:pt>
                <c:pt idx="12">
                  <c:v>-1.37</c:v>
                </c:pt>
                <c:pt idx="13">
                  <c:v>-1.44</c:v>
                </c:pt>
                <c:pt idx="14">
                  <c:v>-1.6</c:v>
                </c:pt>
                <c:pt idx="15">
                  <c:v>-1.7650000000000001</c:v>
                </c:pt>
                <c:pt idx="16">
                  <c:v>-1.87</c:v>
                </c:pt>
                <c:pt idx="17">
                  <c:v>-1.97</c:v>
                </c:pt>
                <c:pt idx="18">
                  <c:v>-2.1150000000000002</c:v>
                </c:pt>
                <c:pt idx="19">
                  <c:v>-2.145</c:v>
                </c:pt>
                <c:pt idx="20">
                  <c:v>-2.2649999999999997</c:v>
                </c:pt>
                <c:pt idx="21">
                  <c:v>-2.38</c:v>
                </c:pt>
                <c:pt idx="22">
                  <c:v>-2.52</c:v>
                </c:pt>
                <c:pt idx="23">
                  <c:v>-2.6399999999999997</c:v>
                </c:pt>
                <c:pt idx="24">
                  <c:v>-2.74</c:v>
                </c:pt>
                <c:pt idx="25">
                  <c:v>-2.7800000000000002</c:v>
                </c:pt>
                <c:pt idx="26">
                  <c:v>-2.7650000000000001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F40-4508-BF9D-34066944DBF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'15A'!$F$32:$F$57</c:f>
              <c:numCache>
                <c:formatCode>0.00</c:formatCode>
                <c:ptCount val="26"/>
                <c:pt idx="0">
                  <c:v>0</c:v>
                </c:pt>
                <c:pt idx="1">
                  <c:v>0.96133190118153611</c:v>
                </c:pt>
                <c:pt idx="2">
                  <c:v>1.7078410311493091</c:v>
                </c:pt>
                <c:pt idx="3">
                  <c:v>3.2116004296455554</c:v>
                </c:pt>
                <c:pt idx="4">
                  <c:v>4.5488721804511343</c:v>
                </c:pt>
                <c:pt idx="5">
                  <c:v>4.8281417830290048</c:v>
                </c:pt>
                <c:pt idx="6">
                  <c:v>5.4403866809881931</c:v>
                </c:pt>
                <c:pt idx="7">
                  <c:v>6.1600429645542523</c:v>
                </c:pt>
                <c:pt idx="8">
                  <c:v>7.368421052631577</c:v>
                </c:pt>
                <c:pt idx="9">
                  <c:v>8.1417830290010826</c:v>
                </c:pt>
                <c:pt idx="10">
                  <c:v>8.9688506981740144</c:v>
                </c:pt>
                <c:pt idx="11">
                  <c:v>9.3018259935553314</c:v>
                </c:pt>
                <c:pt idx="12">
                  <c:v>10.27926960257788</c:v>
                </c:pt>
                <c:pt idx="13">
                  <c:v>11.793770139634807</c:v>
                </c:pt>
                <c:pt idx="14">
                  <c:v>12.459720730397422</c:v>
                </c:pt>
                <c:pt idx="15">
                  <c:v>12.808807733619769</c:v>
                </c:pt>
                <c:pt idx="16">
                  <c:v>13.206229860365214</c:v>
                </c:pt>
                <c:pt idx="17">
                  <c:v>13.678839957035446</c:v>
                </c:pt>
                <c:pt idx="18">
                  <c:v>14.607948442534919</c:v>
                </c:pt>
                <c:pt idx="19">
                  <c:v>15.907626208378103</c:v>
                </c:pt>
                <c:pt idx="20">
                  <c:v>16.390977443609035</c:v>
                </c:pt>
                <c:pt idx="21">
                  <c:v>16.852846401718587</c:v>
                </c:pt>
                <c:pt idx="22">
                  <c:v>17.158968850698173</c:v>
                </c:pt>
                <c:pt idx="23">
                  <c:v>17.615467239527394</c:v>
                </c:pt>
                <c:pt idx="24">
                  <c:v>20.896885069817408</c:v>
                </c:pt>
                <c:pt idx="25">
                  <c:v>21.605800214822786</c:v>
                </c:pt>
              </c:numCache>
            </c:numRef>
          </c:xVal>
          <c:yVal>
            <c:numRef>
              <c:f>'15A'!$C$32:$C$57</c:f>
              <c:numCache>
                <c:formatCode>0.00</c:formatCode>
                <c:ptCount val="26"/>
                <c:pt idx="0">
                  <c:v>0</c:v>
                </c:pt>
                <c:pt idx="1">
                  <c:v>-2.5000000000000001E-2</c:v>
                </c:pt>
                <c:pt idx="2">
                  <c:v>1.4999999999999999E-2</c:v>
                </c:pt>
                <c:pt idx="3">
                  <c:v>0.29499999999999998</c:v>
                </c:pt>
                <c:pt idx="4">
                  <c:v>0.51</c:v>
                </c:pt>
                <c:pt idx="5">
                  <c:v>0.58000000000000007</c:v>
                </c:pt>
                <c:pt idx="6">
                  <c:v>0.65999999999999992</c:v>
                </c:pt>
                <c:pt idx="7">
                  <c:v>0.78500000000000003</c:v>
                </c:pt>
                <c:pt idx="8">
                  <c:v>0.83</c:v>
                </c:pt>
                <c:pt idx="9">
                  <c:v>0.94500000000000006</c:v>
                </c:pt>
                <c:pt idx="10">
                  <c:v>1.115</c:v>
                </c:pt>
                <c:pt idx="11">
                  <c:v>1.2749999999999999</c:v>
                </c:pt>
                <c:pt idx="12">
                  <c:v>1.3900000000000001</c:v>
                </c:pt>
                <c:pt idx="13">
                  <c:v>1.4649999999999999</c:v>
                </c:pt>
                <c:pt idx="14">
                  <c:v>1.615</c:v>
                </c:pt>
                <c:pt idx="15">
                  <c:v>1.665</c:v>
                </c:pt>
                <c:pt idx="16">
                  <c:v>1.865</c:v>
                </c:pt>
                <c:pt idx="17">
                  <c:v>2.0099999999999998</c:v>
                </c:pt>
                <c:pt idx="18">
                  <c:v>2.0449999999999999</c:v>
                </c:pt>
                <c:pt idx="19">
                  <c:v>2.1550000000000002</c:v>
                </c:pt>
                <c:pt idx="20">
                  <c:v>2.2149999999999999</c:v>
                </c:pt>
                <c:pt idx="21">
                  <c:v>2.3250000000000002</c:v>
                </c:pt>
                <c:pt idx="22">
                  <c:v>2.5099999999999998</c:v>
                </c:pt>
                <c:pt idx="23">
                  <c:v>2.5499999999999998</c:v>
                </c:pt>
                <c:pt idx="24">
                  <c:v>2.6749999999999998</c:v>
                </c:pt>
                <c:pt idx="25">
                  <c:v>2.7450000000000001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F40-4508-BF9D-34066944D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7231"/>
        <c:axId val="834088191"/>
      </c:scatterChart>
      <c:valAx>
        <c:axId val="83408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4088191"/>
        <c:crosses val="autoZero"/>
        <c:crossBetween val="midCat"/>
      </c:valAx>
      <c:valAx>
        <c:axId val="8340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408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'20A'!$F$28:$F$51</c:f>
              <c:numCache>
                <c:formatCode>0.00</c:formatCode>
                <c:ptCount val="24"/>
                <c:pt idx="0">
                  <c:v>0</c:v>
                </c:pt>
                <c:pt idx="1">
                  <c:v>0.72407932011332976</c:v>
                </c:pt>
                <c:pt idx="2">
                  <c:v>1.8815864022663058</c:v>
                </c:pt>
                <c:pt idx="3">
                  <c:v>3.0441926345609129</c:v>
                </c:pt>
                <c:pt idx="4">
                  <c:v>4.0232294617563813</c:v>
                </c:pt>
                <c:pt idx="5">
                  <c:v>4.7728045325779211</c:v>
                </c:pt>
                <c:pt idx="6">
                  <c:v>5.3949008498583737</c:v>
                </c:pt>
                <c:pt idx="7">
                  <c:v>6.1444759206798958</c:v>
                </c:pt>
                <c:pt idx="8">
                  <c:v>7.4753541076487302</c:v>
                </c:pt>
                <c:pt idx="9">
                  <c:v>8.2402266288952006</c:v>
                </c:pt>
                <c:pt idx="10">
                  <c:v>8.9490084985835825</c:v>
                </c:pt>
                <c:pt idx="11">
                  <c:v>9.9484419263456108</c:v>
                </c:pt>
                <c:pt idx="12">
                  <c:v>11.411898016997181</c:v>
                </c:pt>
                <c:pt idx="13">
                  <c:v>11.875920679886688</c:v>
                </c:pt>
                <c:pt idx="14">
                  <c:v>12.314447592068001</c:v>
                </c:pt>
                <c:pt idx="15">
                  <c:v>12.793767705382438</c:v>
                </c:pt>
                <c:pt idx="16">
                  <c:v>13.686118980169976</c:v>
                </c:pt>
                <c:pt idx="17">
                  <c:v>14.945609065155811</c:v>
                </c:pt>
                <c:pt idx="18">
                  <c:v>15.506515580736545</c:v>
                </c:pt>
                <c:pt idx="19">
                  <c:v>16.103116147308786</c:v>
                </c:pt>
                <c:pt idx="20">
                  <c:v>16.526345609065171</c:v>
                </c:pt>
                <c:pt idx="21">
                  <c:v>19.896883852691222</c:v>
                </c:pt>
                <c:pt idx="22">
                  <c:v>20.080453257790378</c:v>
                </c:pt>
                <c:pt idx="23">
                  <c:v>20.202832861189815</c:v>
                </c:pt>
              </c:numCache>
            </c:numRef>
          </c:xVal>
          <c:yVal>
            <c:numRef>
              <c:f>'20A'!$C$28:$C$51</c:f>
              <c:numCache>
                <c:formatCode>0.00</c:formatCode>
                <c:ptCount val="24"/>
                <c:pt idx="0">
                  <c:v>0</c:v>
                </c:pt>
                <c:pt idx="1">
                  <c:v>0.4</c:v>
                </c:pt>
                <c:pt idx="2">
                  <c:v>0.43500000000000005</c:v>
                </c:pt>
                <c:pt idx="3">
                  <c:v>0.59499999999999997</c:v>
                </c:pt>
                <c:pt idx="4">
                  <c:v>0.90500000000000003</c:v>
                </c:pt>
                <c:pt idx="5">
                  <c:v>1.1600000000000001</c:v>
                </c:pt>
                <c:pt idx="6">
                  <c:v>1.345</c:v>
                </c:pt>
                <c:pt idx="7">
                  <c:v>1.4850000000000001</c:v>
                </c:pt>
                <c:pt idx="8">
                  <c:v>1.7549999999999999</c:v>
                </c:pt>
                <c:pt idx="9">
                  <c:v>1.96</c:v>
                </c:pt>
                <c:pt idx="10">
                  <c:v>2.1850000000000001</c:v>
                </c:pt>
                <c:pt idx="11">
                  <c:v>2.4649999999999999</c:v>
                </c:pt>
                <c:pt idx="12">
                  <c:v>2.5549999999999997</c:v>
                </c:pt>
                <c:pt idx="13">
                  <c:v>2.8149999999999999</c:v>
                </c:pt>
                <c:pt idx="14">
                  <c:v>3.01</c:v>
                </c:pt>
                <c:pt idx="15">
                  <c:v>3.2949999999999999</c:v>
                </c:pt>
                <c:pt idx="16">
                  <c:v>3.4350000000000001</c:v>
                </c:pt>
                <c:pt idx="17">
                  <c:v>3.63</c:v>
                </c:pt>
                <c:pt idx="18">
                  <c:v>3.84</c:v>
                </c:pt>
                <c:pt idx="19">
                  <c:v>4.08</c:v>
                </c:pt>
                <c:pt idx="20">
                  <c:v>4.2300000000000004</c:v>
                </c:pt>
                <c:pt idx="21">
                  <c:v>4.49</c:v>
                </c:pt>
                <c:pt idx="22">
                  <c:v>4.585</c:v>
                </c:pt>
                <c:pt idx="23">
                  <c:v>4.62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8FA-4CA3-A438-6E110D5287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'20A'!$F$2:$F$25</c:f>
              <c:numCache>
                <c:formatCode>0.00</c:formatCode>
                <c:ptCount val="24"/>
                <c:pt idx="0">
                  <c:v>0</c:v>
                </c:pt>
                <c:pt idx="1">
                  <c:v>-0.65546218487396257</c:v>
                </c:pt>
                <c:pt idx="2">
                  <c:v>-1.870588235294129</c:v>
                </c:pt>
                <c:pt idx="3">
                  <c:v>-2.6621848739495917</c:v>
                </c:pt>
                <c:pt idx="4">
                  <c:v>-3.4134453781512768</c:v>
                </c:pt>
                <c:pt idx="5">
                  <c:v>-4.5176470588235516</c:v>
                </c:pt>
                <c:pt idx="6">
                  <c:v>-5.1176470588235512</c:v>
                </c:pt>
                <c:pt idx="7">
                  <c:v>-5.9596638655462124</c:v>
                </c:pt>
                <c:pt idx="8">
                  <c:v>-7.0336134453781503</c:v>
                </c:pt>
                <c:pt idx="9">
                  <c:v>-8.0420168067227031</c:v>
                </c:pt>
                <c:pt idx="10">
                  <c:v>-8.8789915966386523</c:v>
                </c:pt>
                <c:pt idx="11">
                  <c:v>-9.5495798319327836</c:v>
                </c:pt>
                <c:pt idx="12">
                  <c:v>-10.401680672268903</c:v>
                </c:pt>
                <c:pt idx="13">
                  <c:v>-11.309243697478985</c:v>
                </c:pt>
                <c:pt idx="14">
                  <c:v>-12.221848739495815</c:v>
                </c:pt>
                <c:pt idx="15">
                  <c:v>-12.746218487394971</c:v>
                </c:pt>
                <c:pt idx="16">
                  <c:v>-13.290756302521006</c:v>
                </c:pt>
                <c:pt idx="17">
                  <c:v>-14.168067226890752</c:v>
                </c:pt>
                <c:pt idx="18">
                  <c:v>-15.26218487394957</c:v>
                </c:pt>
                <c:pt idx="19">
                  <c:v>-15.816806722689098</c:v>
                </c:pt>
                <c:pt idx="20">
                  <c:v>-16.205042016806736</c:v>
                </c:pt>
                <c:pt idx="21">
                  <c:v>-16.800000000000026</c:v>
                </c:pt>
                <c:pt idx="22">
                  <c:v>-17.163025210084037</c:v>
                </c:pt>
                <c:pt idx="23">
                  <c:v>-19.194957983193273</c:v>
                </c:pt>
              </c:numCache>
            </c:numRef>
          </c:xVal>
          <c:yVal>
            <c:numRef>
              <c:f>'20A'!$C$2:$C$25</c:f>
              <c:numCache>
                <c:formatCode>0.00</c:formatCode>
                <c:ptCount val="24"/>
                <c:pt idx="0">
                  <c:v>0</c:v>
                </c:pt>
                <c:pt idx="1">
                  <c:v>-3.4999999999999996E-2</c:v>
                </c:pt>
                <c:pt idx="2">
                  <c:v>-0.47</c:v>
                </c:pt>
                <c:pt idx="3">
                  <c:v>-0.70500000000000007</c:v>
                </c:pt>
                <c:pt idx="4">
                  <c:v>-0.82499999999999996</c:v>
                </c:pt>
                <c:pt idx="5">
                  <c:v>-1.2050000000000001</c:v>
                </c:pt>
                <c:pt idx="6">
                  <c:v>-1.355</c:v>
                </c:pt>
                <c:pt idx="7">
                  <c:v>-1.5150000000000001</c:v>
                </c:pt>
                <c:pt idx="8">
                  <c:v>-1.7450000000000001</c:v>
                </c:pt>
                <c:pt idx="9">
                  <c:v>-2.0499999999999998</c:v>
                </c:pt>
                <c:pt idx="10">
                  <c:v>-2.2249999999999996</c:v>
                </c:pt>
                <c:pt idx="11">
                  <c:v>-2.395</c:v>
                </c:pt>
                <c:pt idx="12">
                  <c:v>-2.5750000000000002</c:v>
                </c:pt>
                <c:pt idx="13">
                  <c:v>-2.81</c:v>
                </c:pt>
                <c:pt idx="14">
                  <c:v>-2.92</c:v>
                </c:pt>
                <c:pt idx="15">
                  <c:v>-3.2</c:v>
                </c:pt>
                <c:pt idx="16">
                  <c:v>-3.4249999999999998</c:v>
                </c:pt>
                <c:pt idx="17">
                  <c:v>-3.62</c:v>
                </c:pt>
                <c:pt idx="18">
                  <c:v>-3.8</c:v>
                </c:pt>
                <c:pt idx="19">
                  <c:v>-4.0650000000000004</c:v>
                </c:pt>
                <c:pt idx="20">
                  <c:v>-4.1950000000000003</c:v>
                </c:pt>
                <c:pt idx="21">
                  <c:v>-4.37</c:v>
                </c:pt>
                <c:pt idx="22">
                  <c:v>-4.4350000000000005</c:v>
                </c:pt>
                <c:pt idx="23">
                  <c:v>-4.4749999999999996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8FA-4CA3-A438-6E110D528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7231"/>
        <c:axId val="834088191"/>
      </c:scatterChart>
      <c:valAx>
        <c:axId val="83408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4088191"/>
        <c:crosses val="autoZero"/>
        <c:crossBetween val="midCat"/>
      </c:valAx>
      <c:valAx>
        <c:axId val="8340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408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'25A'!$F$32:$F$49</c:f>
              <c:numCache>
                <c:formatCode>0.00</c:formatCode>
                <c:ptCount val="18"/>
                <c:pt idx="0">
                  <c:v>0</c:v>
                </c:pt>
                <c:pt idx="1">
                  <c:v>1.1993875467846176</c:v>
                </c:pt>
                <c:pt idx="2">
                  <c:v>2.7305205852330729</c:v>
                </c:pt>
                <c:pt idx="3">
                  <c:v>4.1187478734263276</c:v>
                </c:pt>
                <c:pt idx="4">
                  <c:v>5.149710785981628</c:v>
                </c:pt>
                <c:pt idx="5">
                  <c:v>6.0939094930248334</c:v>
                </c:pt>
                <c:pt idx="6">
                  <c:v>7.329023477373255</c:v>
                </c:pt>
                <c:pt idx="7">
                  <c:v>7.9210615855733213</c:v>
                </c:pt>
                <c:pt idx="8">
                  <c:v>8.7121469887716945</c:v>
                </c:pt>
                <c:pt idx="9">
                  <c:v>10.472949982987409</c:v>
                </c:pt>
                <c:pt idx="10">
                  <c:v>11.840762164001362</c:v>
                </c:pt>
                <c:pt idx="11">
                  <c:v>12.407281388227291</c:v>
                </c:pt>
                <c:pt idx="12">
                  <c:v>13.060564817965298</c:v>
                </c:pt>
                <c:pt idx="13">
                  <c:v>14.601905410003404</c:v>
                </c:pt>
                <c:pt idx="14">
                  <c:v>15.392990813201777</c:v>
                </c:pt>
                <c:pt idx="15">
                  <c:v>16.097312010888057</c:v>
                </c:pt>
                <c:pt idx="16">
                  <c:v>16.796529431779518</c:v>
                </c:pt>
                <c:pt idx="17">
                  <c:v>19.766927526369518</c:v>
                </c:pt>
              </c:numCache>
            </c:numRef>
          </c:xVal>
          <c:yVal>
            <c:numRef>
              <c:f>'25A'!$C$32:$C$48</c:f>
              <c:numCache>
                <c:formatCode>0.00</c:formatCode>
                <c:ptCount val="17"/>
                <c:pt idx="0">
                  <c:v>0</c:v>
                </c:pt>
                <c:pt idx="1">
                  <c:v>0.42000000000000004</c:v>
                </c:pt>
                <c:pt idx="2">
                  <c:v>0.94500000000000006</c:v>
                </c:pt>
                <c:pt idx="3">
                  <c:v>1.33</c:v>
                </c:pt>
                <c:pt idx="4">
                  <c:v>1.7349999999999999</c:v>
                </c:pt>
                <c:pt idx="5">
                  <c:v>2.15</c:v>
                </c:pt>
                <c:pt idx="6">
                  <c:v>2.375</c:v>
                </c:pt>
                <c:pt idx="7">
                  <c:v>2.58</c:v>
                </c:pt>
                <c:pt idx="8">
                  <c:v>2.9649999999999999</c:v>
                </c:pt>
                <c:pt idx="9">
                  <c:v>3.5</c:v>
                </c:pt>
                <c:pt idx="10">
                  <c:v>3.855</c:v>
                </c:pt>
                <c:pt idx="11">
                  <c:v>4.2249999999999996</c:v>
                </c:pt>
                <c:pt idx="12">
                  <c:v>4.62</c:v>
                </c:pt>
                <c:pt idx="13">
                  <c:v>5.0649999999999995</c:v>
                </c:pt>
                <c:pt idx="14">
                  <c:v>5.4649999999999999</c:v>
                </c:pt>
                <c:pt idx="15">
                  <c:v>5.915</c:v>
                </c:pt>
                <c:pt idx="16">
                  <c:v>6.24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FE-47A9-860E-F2582DDA7D4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'25A'!$F$2:$F$29</c:f>
              <c:numCache>
                <c:formatCode>0.00</c:formatCode>
                <c:ptCount val="28"/>
                <c:pt idx="0">
                  <c:v>0</c:v>
                </c:pt>
                <c:pt idx="1">
                  <c:v>-0.46422964790312882</c:v>
                </c:pt>
                <c:pt idx="2">
                  <c:v>-1.3775510204081614</c:v>
                </c:pt>
                <c:pt idx="3">
                  <c:v>-1.993159901323164</c:v>
                </c:pt>
                <c:pt idx="4">
                  <c:v>-2.6642745010092059</c:v>
                </c:pt>
                <c:pt idx="5">
                  <c:v>-3.1436420722135057</c:v>
                </c:pt>
                <c:pt idx="6">
                  <c:v>-3.7037452343574695</c:v>
                </c:pt>
                <c:pt idx="7">
                  <c:v>-4.4152276295133612</c:v>
                </c:pt>
                <c:pt idx="8">
                  <c:v>-5.0207445615608925</c:v>
                </c:pt>
                <c:pt idx="9">
                  <c:v>-5.5404799282350421</c:v>
                </c:pt>
                <c:pt idx="10">
                  <c:v>-6.0753532182103811</c:v>
                </c:pt>
                <c:pt idx="11">
                  <c:v>-6.8524332810047115</c:v>
                </c:pt>
                <c:pt idx="12">
                  <c:v>-7.7052029603049865</c:v>
                </c:pt>
                <c:pt idx="13">
                  <c:v>-8.2703520968827036</c:v>
                </c:pt>
                <c:pt idx="14">
                  <c:v>-8.8910069522314608</c:v>
                </c:pt>
                <c:pt idx="15">
                  <c:v>-9.2745010091948714</c:v>
                </c:pt>
                <c:pt idx="16">
                  <c:v>-9.8446961202063434</c:v>
                </c:pt>
                <c:pt idx="17">
                  <c:v>-10.359385512446739</c:v>
                </c:pt>
                <c:pt idx="18">
                  <c:v>-11.106189728638727</c:v>
                </c:pt>
                <c:pt idx="19">
                  <c:v>-11.888315765866775</c:v>
                </c:pt>
                <c:pt idx="20">
                  <c:v>-12.498878672348059</c:v>
                </c:pt>
                <c:pt idx="21">
                  <c:v>-13.235590939672576</c:v>
                </c:pt>
                <c:pt idx="22">
                  <c:v>-14.042946849069283</c:v>
                </c:pt>
                <c:pt idx="23">
                  <c:v>-15.607198923525452</c:v>
                </c:pt>
                <c:pt idx="24">
                  <c:v>-16.03106077595875</c:v>
                </c:pt>
                <c:pt idx="25">
                  <c:v>-16.742543171114605</c:v>
                </c:pt>
                <c:pt idx="26">
                  <c:v>-19.119197129401197</c:v>
                </c:pt>
                <c:pt idx="27">
                  <c:v>-19.845817447858277</c:v>
                </c:pt>
              </c:numCache>
            </c:numRef>
          </c:xVal>
          <c:yVal>
            <c:numRef>
              <c:f>'25A'!$C$2:$C$29</c:f>
              <c:numCache>
                <c:formatCode>0.00</c:formatCode>
                <c:ptCount val="28"/>
                <c:pt idx="0">
                  <c:v>0</c:v>
                </c:pt>
                <c:pt idx="1">
                  <c:v>-3.0000000000000002E-2</c:v>
                </c:pt>
                <c:pt idx="2">
                  <c:v>-0.44</c:v>
                </c:pt>
                <c:pt idx="3">
                  <c:v>-0.71500000000000008</c:v>
                </c:pt>
                <c:pt idx="4">
                  <c:v>-0.94</c:v>
                </c:pt>
                <c:pt idx="5">
                  <c:v>-1.075</c:v>
                </c:pt>
                <c:pt idx="6">
                  <c:v>-1.3399999999999999</c:v>
                </c:pt>
                <c:pt idx="7">
                  <c:v>-1.6</c:v>
                </c:pt>
                <c:pt idx="8">
                  <c:v>-1.79</c:v>
                </c:pt>
                <c:pt idx="9">
                  <c:v>-2.0049999999999999</c:v>
                </c:pt>
                <c:pt idx="10">
                  <c:v>-2.1500000000000004</c:v>
                </c:pt>
                <c:pt idx="11">
                  <c:v>-2.38</c:v>
                </c:pt>
                <c:pt idx="12">
                  <c:v>-2.54</c:v>
                </c:pt>
                <c:pt idx="13">
                  <c:v>-2.8600000000000003</c:v>
                </c:pt>
                <c:pt idx="14">
                  <c:v>-3.0300000000000002</c:v>
                </c:pt>
                <c:pt idx="15">
                  <c:v>-3.3149999999999999</c:v>
                </c:pt>
                <c:pt idx="16">
                  <c:v>-3.5</c:v>
                </c:pt>
                <c:pt idx="17">
                  <c:v>-3.605</c:v>
                </c:pt>
                <c:pt idx="18">
                  <c:v>-3.8150000000000004</c:v>
                </c:pt>
                <c:pt idx="19">
                  <c:v>-4.0049999999999999</c:v>
                </c:pt>
                <c:pt idx="20">
                  <c:v>-4.2750000000000004</c:v>
                </c:pt>
                <c:pt idx="21">
                  <c:v>-4.5600000000000005</c:v>
                </c:pt>
                <c:pt idx="22">
                  <c:v>-4.9950000000000001</c:v>
                </c:pt>
                <c:pt idx="23">
                  <c:v>-5.3550000000000004</c:v>
                </c:pt>
                <c:pt idx="24">
                  <c:v>-5.8650000000000002</c:v>
                </c:pt>
                <c:pt idx="25">
                  <c:v>-6.25</c:v>
                </c:pt>
                <c:pt idx="26">
                  <c:v>-6.6099999999999994</c:v>
                </c:pt>
                <c:pt idx="27">
                  <c:v>-6.57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FE-47A9-860E-F2582DDA7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7231"/>
        <c:axId val="834088191"/>
      </c:scatterChart>
      <c:valAx>
        <c:axId val="83408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4088191"/>
        <c:crosses val="autoZero"/>
        <c:crossBetween val="midCat"/>
      </c:valAx>
      <c:valAx>
        <c:axId val="8340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4087231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'30A'!$F$2:$F$25</c:f>
              <c:numCache>
                <c:formatCode>0.00</c:formatCode>
                <c:ptCount val="24"/>
                <c:pt idx="0">
                  <c:v>0</c:v>
                </c:pt>
                <c:pt idx="1">
                  <c:v>-1.4992376757580976</c:v>
                </c:pt>
                <c:pt idx="2">
                  <c:v>-2.4699305437912957</c:v>
                </c:pt>
                <c:pt idx="3">
                  <c:v>-3.0950364221582336</c:v>
                </c:pt>
                <c:pt idx="4">
                  <c:v>-4.1368795527697779</c:v>
                </c:pt>
                <c:pt idx="5">
                  <c:v>-5.1431475520921586</c:v>
                </c:pt>
                <c:pt idx="6">
                  <c:v>-5.9258004404540081</c:v>
                </c:pt>
                <c:pt idx="7">
                  <c:v>-6.7999322378451685</c:v>
                </c:pt>
                <c:pt idx="8">
                  <c:v>-8.0501439945790434</c:v>
                </c:pt>
                <c:pt idx="9">
                  <c:v>-8.5278671861765236</c:v>
                </c:pt>
                <c:pt idx="10">
                  <c:v>-10.052515669998314</c:v>
                </c:pt>
                <c:pt idx="11">
                  <c:v>-10.718278841267161</c:v>
                </c:pt>
                <c:pt idx="12">
                  <c:v>-12.11079112315773</c:v>
                </c:pt>
                <c:pt idx="13">
                  <c:v>-13.106894799254619</c:v>
                </c:pt>
                <c:pt idx="14">
                  <c:v>-13.737082839234303</c:v>
                </c:pt>
                <c:pt idx="15">
                  <c:v>-14.240216838895492</c:v>
                </c:pt>
                <c:pt idx="16">
                  <c:v>-15.444689141114694</c:v>
                </c:pt>
                <c:pt idx="17">
                  <c:v>-16.328985261731326</c:v>
                </c:pt>
                <c:pt idx="18">
                  <c:v>-16.816872776554298</c:v>
                </c:pt>
                <c:pt idx="19">
                  <c:v>-17.386074877181109</c:v>
                </c:pt>
                <c:pt idx="20">
                  <c:v>-17.955276977807902</c:v>
                </c:pt>
                <c:pt idx="21">
                  <c:v>-18.82940877519906</c:v>
                </c:pt>
                <c:pt idx="22">
                  <c:v>-20.847026935456547</c:v>
                </c:pt>
                <c:pt idx="23">
                  <c:v>-21.48229713704896</c:v>
                </c:pt>
              </c:numCache>
            </c:numRef>
          </c:xVal>
          <c:yVal>
            <c:numRef>
              <c:f>'30A'!$C$2:$C$25</c:f>
              <c:numCache>
                <c:formatCode>0.00</c:formatCode>
                <c:ptCount val="24"/>
                <c:pt idx="0">
                  <c:v>0</c:v>
                </c:pt>
                <c:pt idx="1">
                  <c:v>-0.33499999999999996</c:v>
                </c:pt>
                <c:pt idx="2">
                  <c:v>-0.755</c:v>
                </c:pt>
                <c:pt idx="3">
                  <c:v>-1.2749999999999999</c:v>
                </c:pt>
                <c:pt idx="4">
                  <c:v>-1.7349999999999999</c:v>
                </c:pt>
                <c:pt idx="5">
                  <c:v>-2.2000000000000002</c:v>
                </c:pt>
                <c:pt idx="6">
                  <c:v>-2.56</c:v>
                </c:pt>
                <c:pt idx="7">
                  <c:v>-2.91</c:v>
                </c:pt>
                <c:pt idx="8">
                  <c:v>-3.395</c:v>
                </c:pt>
                <c:pt idx="9">
                  <c:v>-3.7</c:v>
                </c:pt>
                <c:pt idx="10">
                  <c:v>-4.21</c:v>
                </c:pt>
                <c:pt idx="11">
                  <c:v>-4.6550000000000002</c:v>
                </c:pt>
                <c:pt idx="12">
                  <c:v>-4.99</c:v>
                </c:pt>
                <c:pt idx="13">
                  <c:v>-5.54</c:v>
                </c:pt>
                <c:pt idx="14">
                  <c:v>-5.915</c:v>
                </c:pt>
                <c:pt idx="15">
                  <c:v>-6.2799999999999994</c:v>
                </c:pt>
                <c:pt idx="16">
                  <c:v>-6.7200000000000006</c:v>
                </c:pt>
                <c:pt idx="17">
                  <c:v>-7.04</c:v>
                </c:pt>
                <c:pt idx="18">
                  <c:v>-7.4050000000000002</c:v>
                </c:pt>
                <c:pt idx="19">
                  <c:v>-7.95</c:v>
                </c:pt>
                <c:pt idx="20">
                  <c:v>-8.254999999999999</c:v>
                </c:pt>
                <c:pt idx="21">
                  <c:v>-8.64</c:v>
                </c:pt>
                <c:pt idx="22">
                  <c:v>-8.8949999999999996</c:v>
                </c:pt>
                <c:pt idx="23">
                  <c:v>-9.24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D9-49CA-86B2-AD3AD70B5F6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'30A'!$F$29:$F$51</c:f>
              <c:numCache>
                <c:formatCode>0.00</c:formatCode>
                <c:ptCount val="23"/>
                <c:pt idx="0">
                  <c:v>0</c:v>
                </c:pt>
                <c:pt idx="1">
                  <c:v>0.874131797391142</c:v>
                </c:pt>
                <c:pt idx="2">
                  <c:v>1.6974419786549193</c:v>
                </c:pt>
                <c:pt idx="3">
                  <c:v>2.8460105031339933</c:v>
                </c:pt>
                <c:pt idx="4">
                  <c:v>3.5016093511773678</c:v>
                </c:pt>
                <c:pt idx="5">
                  <c:v>4.3147552092156536</c:v>
                </c:pt>
                <c:pt idx="6">
                  <c:v>5.1431475520921408</c:v>
                </c:pt>
                <c:pt idx="7">
                  <c:v>6.6677960359139297</c:v>
                </c:pt>
                <c:pt idx="8">
                  <c:v>7.4047094697611238</c:v>
                </c:pt>
                <c:pt idx="9">
                  <c:v>8.2280196510249013</c:v>
                </c:pt>
                <c:pt idx="10">
                  <c:v>9.1326444180924806</c:v>
                </c:pt>
                <c:pt idx="11">
                  <c:v>10.713196679654397</c:v>
                </c:pt>
                <c:pt idx="12">
                  <c:v>11.282398780281207</c:v>
                </c:pt>
                <c:pt idx="13">
                  <c:v>11.719464678976777</c:v>
                </c:pt>
                <c:pt idx="14">
                  <c:v>12.334406234118243</c:v>
                </c:pt>
                <c:pt idx="15">
                  <c:v>13.366085041504315</c:v>
                </c:pt>
                <c:pt idx="16">
                  <c:v>14.346942232762986</c:v>
                </c:pt>
                <c:pt idx="17">
                  <c:v>14.860240555649666</c:v>
                </c:pt>
                <c:pt idx="18">
                  <c:v>15.327799424021675</c:v>
                </c:pt>
                <c:pt idx="19">
                  <c:v>15.764865322717245</c:v>
                </c:pt>
                <c:pt idx="20">
                  <c:v>16.527189564628149</c:v>
                </c:pt>
                <c:pt idx="21">
                  <c:v>19.180077926478049</c:v>
                </c:pt>
                <c:pt idx="22">
                  <c:v>19.703540572590203</c:v>
                </c:pt>
              </c:numCache>
            </c:numRef>
          </c:xVal>
          <c:yVal>
            <c:numRef>
              <c:f>'30A'!$C$29:$C$51</c:f>
              <c:numCache>
                <c:formatCode>0.00</c:formatCode>
                <c:ptCount val="23"/>
                <c:pt idx="0">
                  <c:v>0</c:v>
                </c:pt>
                <c:pt idx="1">
                  <c:v>0.59499999999999997</c:v>
                </c:pt>
                <c:pt idx="2">
                  <c:v>0.92</c:v>
                </c:pt>
                <c:pt idx="3">
                  <c:v>1.31</c:v>
                </c:pt>
                <c:pt idx="4">
                  <c:v>1.7200000000000002</c:v>
                </c:pt>
                <c:pt idx="5">
                  <c:v>2.2000000000000002</c:v>
                </c:pt>
                <c:pt idx="6">
                  <c:v>2.67</c:v>
                </c:pt>
                <c:pt idx="7">
                  <c:v>3.02</c:v>
                </c:pt>
                <c:pt idx="8">
                  <c:v>3.51</c:v>
                </c:pt>
                <c:pt idx="9">
                  <c:v>3.8250000000000002</c:v>
                </c:pt>
                <c:pt idx="10">
                  <c:v>4.3</c:v>
                </c:pt>
                <c:pt idx="11">
                  <c:v>4.7349999999999994</c:v>
                </c:pt>
                <c:pt idx="12">
                  <c:v>5.15</c:v>
                </c:pt>
                <c:pt idx="13">
                  <c:v>5.5250000000000004</c:v>
                </c:pt>
                <c:pt idx="14">
                  <c:v>5.9700000000000006</c:v>
                </c:pt>
                <c:pt idx="15">
                  <c:v>6.3440000000000003</c:v>
                </c:pt>
                <c:pt idx="16">
                  <c:v>6.7200000000000006</c:v>
                </c:pt>
                <c:pt idx="17">
                  <c:v>7.15</c:v>
                </c:pt>
                <c:pt idx="18">
                  <c:v>7.54</c:v>
                </c:pt>
                <c:pt idx="19">
                  <c:v>7.9499999999999993</c:v>
                </c:pt>
                <c:pt idx="20">
                  <c:v>8.4849999999999994</c:v>
                </c:pt>
                <c:pt idx="21">
                  <c:v>8.77</c:v>
                </c:pt>
                <c:pt idx="22">
                  <c:v>9.004999999999999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D9-49CA-86B2-AD3AD70B5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7231"/>
        <c:axId val="834088191"/>
      </c:scatterChart>
      <c:valAx>
        <c:axId val="83408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4088191"/>
        <c:crosses val="autoZero"/>
        <c:crossBetween val="midCat"/>
      </c:valAx>
      <c:valAx>
        <c:axId val="8340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408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'35A'!$F$2:$F$22</c:f>
              <c:numCache>
                <c:formatCode>0.00</c:formatCode>
                <c:ptCount val="21"/>
                <c:pt idx="0">
                  <c:v>0</c:v>
                </c:pt>
                <c:pt idx="1">
                  <c:v>-1.8040654997176762</c:v>
                </c:pt>
                <c:pt idx="2">
                  <c:v>-3.1863354037267029</c:v>
                </c:pt>
                <c:pt idx="3">
                  <c:v>-4.7972896668548799</c:v>
                </c:pt>
                <c:pt idx="4">
                  <c:v>-6.2252964426877551</c:v>
                </c:pt>
                <c:pt idx="5">
                  <c:v>-8.1259175607001719</c:v>
                </c:pt>
                <c:pt idx="6">
                  <c:v>-9.5539243365330293</c:v>
                </c:pt>
                <c:pt idx="7">
                  <c:v>-10.95652173913043</c:v>
                </c:pt>
                <c:pt idx="8">
                  <c:v>-12.343873517786573</c:v>
                </c:pt>
                <c:pt idx="9">
                  <c:v>-13.060417843026542</c:v>
                </c:pt>
                <c:pt idx="10">
                  <c:v>-13.594014680971208</c:v>
                </c:pt>
                <c:pt idx="11">
                  <c:v>-14.132693393562954</c:v>
                </c:pt>
                <c:pt idx="12">
                  <c:v>-15.642010163749294</c:v>
                </c:pt>
                <c:pt idx="13">
                  <c:v>-16.785431959345011</c:v>
                </c:pt>
                <c:pt idx="14">
                  <c:v>-17.522303783173353</c:v>
                </c:pt>
                <c:pt idx="15">
                  <c:v>-18.874082439299844</c:v>
                </c:pt>
                <c:pt idx="16">
                  <c:v>-19.590626764539813</c:v>
                </c:pt>
                <c:pt idx="17">
                  <c:v>-20.652738565782048</c:v>
                </c:pt>
                <c:pt idx="18">
                  <c:v>-21.064370412196499</c:v>
                </c:pt>
                <c:pt idx="19">
                  <c:v>-21.155844155844161</c:v>
                </c:pt>
                <c:pt idx="20">
                  <c:v>-21.577639751552809</c:v>
                </c:pt>
              </c:numCache>
            </c:numRef>
          </c:xVal>
          <c:yVal>
            <c:numRef>
              <c:f>'35A'!$C$2:$C$22</c:f>
              <c:numCache>
                <c:formatCode>0.00</c:formatCode>
                <c:ptCount val="21"/>
                <c:pt idx="0">
                  <c:v>0</c:v>
                </c:pt>
                <c:pt idx="1">
                  <c:v>-0.90999999999999992</c:v>
                </c:pt>
                <c:pt idx="2">
                  <c:v>-1.83</c:v>
                </c:pt>
                <c:pt idx="3">
                  <c:v>-2.6100000000000003</c:v>
                </c:pt>
                <c:pt idx="4">
                  <c:v>-3.335</c:v>
                </c:pt>
                <c:pt idx="5">
                  <c:v>-4.26</c:v>
                </c:pt>
                <c:pt idx="6">
                  <c:v>-5.085</c:v>
                </c:pt>
                <c:pt idx="7">
                  <c:v>-5.835</c:v>
                </c:pt>
                <c:pt idx="8">
                  <c:v>-6.2350000000000003</c:v>
                </c:pt>
                <c:pt idx="9">
                  <c:v>-6.73</c:v>
                </c:pt>
                <c:pt idx="10">
                  <c:v>-7.1099999999999994</c:v>
                </c:pt>
                <c:pt idx="11">
                  <c:v>-7.43</c:v>
                </c:pt>
                <c:pt idx="12">
                  <c:v>-8.42</c:v>
                </c:pt>
                <c:pt idx="13">
                  <c:v>-9.11</c:v>
                </c:pt>
                <c:pt idx="14">
                  <c:v>-9.995000000000001</c:v>
                </c:pt>
                <c:pt idx="15">
                  <c:v>-10.850000000000001</c:v>
                </c:pt>
                <c:pt idx="16">
                  <c:v>-10.76</c:v>
                </c:pt>
                <c:pt idx="17">
                  <c:v>-10.97</c:v>
                </c:pt>
                <c:pt idx="18">
                  <c:v>-11.035</c:v>
                </c:pt>
                <c:pt idx="19">
                  <c:v>-11.219999999999999</c:v>
                </c:pt>
                <c:pt idx="20">
                  <c:v>-11.17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CCB-4488-BAEC-4C101FF7ECB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'35A'!$F$26:$F$48</c:f>
              <c:numCache>
                <c:formatCode>0.00</c:formatCode>
                <c:ptCount val="23"/>
                <c:pt idx="0">
                  <c:v>0</c:v>
                </c:pt>
                <c:pt idx="1">
                  <c:v>1.4686617730095888</c:v>
                </c:pt>
                <c:pt idx="2">
                  <c:v>2.988142292490124</c:v>
                </c:pt>
                <c:pt idx="3">
                  <c:v>4.2128740824393036</c:v>
                </c:pt>
                <c:pt idx="4">
                  <c:v>5.1174477696216725</c:v>
                </c:pt>
                <c:pt idx="5">
                  <c:v>6.1897233201581034</c:v>
                </c:pt>
                <c:pt idx="6">
                  <c:v>7.7549407114624511</c:v>
                </c:pt>
                <c:pt idx="7">
                  <c:v>9.1981931112365842</c:v>
                </c:pt>
                <c:pt idx="8">
                  <c:v>10.504234895539247</c:v>
                </c:pt>
                <c:pt idx="9">
                  <c:v>11.088650479954822</c:v>
                </c:pt>
                <c:pt idx="10">
                  <c:v>11.617165443252391</c:v>
                </c:pt>
                <c:pt idx="11">
                  <c:v>11.932241671372102</c:v>
                </c:pt>
                <c:pt idx="12">
                  <c:v>12.27272727272727</c:v>
                </c:pt>
                <c:pt idx="13">
                  <c:v>12.897797854319597</c:v>
                </c:pt>
                <c:pt idx="14">
                  <c:v>14.549407114624506</c:v>
                </c:pt>
                <c:pt idx="15">
                  <c:v>15.265951439864475</c:v>
                </c:pt>
                <c:pt idx="16">
                  <c:v>15.8910220214568</c:v>
                </c:pt>
                <c:pt idx="17">
                  <c:v>17.95426312817618</c:v>
                </c:pt>
                <c:pt idx="18">
                  <c:v>19.168831168831165</c:v>
                </c:pt>
                <c:pt idx="19">
                  <c:v>19.336533032185208</c:v>
                </c:pt>
                <c:pt idx="20">
                  <c:v>19.4635798983625</c:v>
                </c:pt>
                <c:pt idx="21">
                  <c:v>19.585544889892716</c:v>
                </c:pt>
                <c:pt idx="22">
                  <c:v>21.470920383963854</c:v>
                </c:pt>
              </c:numCache>
            </c:numRef>
          </c:xVal>
          <c:yVal>
            <c:numRef>
              <c:f>'35A'!$C$26:$C$48</c:f>
              <c:numCache>
                <c:formatCode>0.00</c:formatCode>
                <c:ptCount val="23"/>
                <c:pt idx="0">
                  <c:v>0</c:v>
                </c:pt>
                <c:pt idx="1">
                  <c:v>0.94</c:v>
                </c:pt>
                <c:pt idx="2">
                  <c:v>1.605</c:v>
                </c:pt>
                <c:pt idx="3">
                  <c:v>2.5949999999999998</c:v>
                </c:pt>
                <c:pt idx="4">
                  <c:v>3.0150000000000001</c:v>
                </c:pt>
                <c:pt idx="5">
                  <c:v>3.45</c:v>
                </c:pt>
                <c:pt idx="6">
                  <c:v>4.1850000000000005</c:v>
                </c:pt>
                <c:pt idx="7">
                  <c:v>5.1400000000000006</c:v>
                </c:pt>
                <c:pt idx="8">
                  <c:v>5.51</c:v>
                </c:pt>
                <c:pt idx="9">
                  <c:v>5.9</c:v>
                </c:pt>
                <c:pt idx="10">
                  <c:v>6.29</c:v>
                </c:pt>
                <c:pt idx="11">
                  <c:v>6.7650000000000006</c:v>
                </c:pt>
                <c:pt idx="12">
                  <c:v>7.16</c:v>
                </c:pt>
                <c:pt idx="13">
                  <c:v>7.6150000000000002</c:v>
                </c:pt>
                <c:pt idx="14">
                  <c:v>8.3849999999999998</c:v>
                </c:pt>
                <c:pt idx="15">
                  <c:v>9.26</c:v>
                </c:pt>
                <c:pt idx="16">
                  <c:v>9.86</c:v>
                </c:pt>
                <c:pt idx="17">
                  <c:v>10.219999999999999</c:v>
                </c:pt>
                <c:pt idx="18">
                  <c:v>10.81</c:v>
                </c:pt>
                <c:pt idx="19">
                  <c:v>10.815000000000001</c:v>
                </c:pt>
                <c:pt idx="20">
                  <c:v>11.21</c:v>
                </c:pt>
                <c:pt idx="21">
                  <c:v>11.24</c:v>
                </c:pt>
                <c:pt idx="22">
                  <c:v>11.164999999999999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CB-4488-BAEC-4C101FF7E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87231"/>
        <c:axId val="834088191"/>
      </c:scatterChart>
      <c:valAx>
        <c:axId val="834087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4088191"/>
        <c:crosses val="autoZero"/>
        <c:crossBetween val="midCat"/>
      </c:valAx>
      <c:valAx>
        <c:axId val="83408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34087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</xdr:row>
      <xdr:rowOff>0</xdr:rowOff>
    </xdr:from>
    <xdr:to>
      <xdr:col>26</xdr:col>
      <xdr:colOff>586310</xdr:colOff>
      <xdr:row>44</xdr:row>
      <xdr:rowOff>133212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BC1051-5B64-45B0-ACDD-206A4B7B0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127721</xdr:colOff>
      <xdr:row>0</xdr:row>
      <xdr:rowOff>111270</xdr:rowOff>
    </xdr:from>
    <xdr:to>
      <xdr:col>26</xdr:col>
      <xdr:colOff>346362</xdr:colOff>
      <xdr:row>40</xdr:row>
      <xdr:rowOff>10824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B6E7E1-F374-69B8-2D20-BE0E82CF5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0</xdr:row>
      <xdr:rowOff>152400</xdr:rowOff>
    </xdr:from>
    <xdr:to>
      <xdr:col>26</xdr:col>
      <xdr:colOff>282719</xdr:colOff>
      <xdr:row>41</xdr:row>
      <xdr:rowOff>34636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B41593-DEEC-4E2D-9143-3212C3749F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</xdr:row>
      <xdr:rowOff>0</xdr:rowOff>
    </xdr:from>
    <xdr:to>
      <xdr:col>26</xdr:col>
      <xdr:colOff>586310</xdr:colOff>
      <xdr:row>41</xdr:row>
      <xdr:rowOff>133212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65583C-F758-405E-89EB-08459654DF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4</xdr:row>
      <xdr:rowOff>0</xdr:rowOff>
    </xdr:from>
    <xdr:to>
      <xdr:col>26</xdr:col>
      <xdr:colOff>586310</xdr:colOff>
      <xdr:row>40</xdr:row>
      <xdr:rowOff>133212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B0159-1BED-4910-9A27-4B5A0704BC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B4C3-E6D0-4EFC-9BF8-B16F4F2ACA20}">
  <dimension ref="A1:R59"/>
  <sheetViews>
    <sheetView topLeftCell="I1" zoomScale="126" workbookViewId="0">
      <selection activeCell="M20" sqref="M20"/>
    </sheetView>
  </sheetViews>
  <sheetFormatPr defaultRowHeight="15" x14ac:dyDescent="0.25"/>
  <cols>
    <col min="1" max="1" width="9.85546875" bestFit="1" customWidth="1"/>
    <col min="2" max="2" width="13.85546875" bestFit="1" customWidth="1"/>
    <col min="3" max="3" width="13.42578125" bestFit="1" customWidth="1"/>
    <col min="4" max="4" width="14.140625" bestFit="1" customWidth="1"/>
    <col min="5" max="5" width="10" bestFit="1" customWidth="1"/>
    <col min="6" max="6" width="6.5703125" bestFit="1" customWidth="1"/>
    <col min="7" max="7" width="12.28515625" bestFit="1" customWidth="1"/>
    <col min="8" max="8" width="12" bestFit="1" customWidth="1"/>
    <col min="9" max="9" width="14" bestFit="1" customWidth="1"/>
    <col min="10" max="10" width="12.85546875" bestFit="1" customWidth="1"/>
    <col min="11" max="11" width="13.5703125" bestFit="1" customWidth="1"/>
    <col min="12" max="12" width="12.28515625" bestFit="1" customWidth="1"/>
    <col min="13" max="13" width="12" bestFit="1" customWidth="1"/>
    <col min="14" max="14" width="14" bestFit="1" customWidth="1"/>
    <col min="15" max="15" width="12.85546875" bestFit="1" customWidth="1"/>
    <col min="16" max="16" width="13.5703125" bestFit="1" customWidth="1"/>
    <col min="17" max="18" width="12.85546875" bestFit="1" customWidth="1"/>
    <col min="19" max="19" width="12" bestFit="1" customWidth="1"/>
  </cols>
  <sheetData>
    <row r="1" spans="1:18" x14ac:dyDescent="0.25">
      <c r="A1" t="s">
        <v>0</v>
      </c>
      <c r="B1" t="s">
        <v>4</v>
      </c>
      <c r="C1" t="s">
        <v>6</v>
      </c>
      <c r="D1" t="s">
        <v>5</v>
      </c>
      <c r="E1" t="s">
        <v>1</v>
      </c>
      <c r="F1" t="s">
        <v>2</v>
      </c>
      <c r="G1" t="s">
        <v>10</v>
      </c>
      <c r="H1" t="s">
        <v>11</v>
      </c>
      <c r="I1" t="s">
        <v>8</v>
      </c>
      <c r="J1" t="s">
        <v>7</v>
      </c>
      <c r="K1" t="s">
        <v>9</v>
      </c>
      <c r="L1" t="s">
        <v>10</v>
      </c>
      <c r="M1" t="s">
        <v>11</v>
      </c>
      <c r="N1" t="s">
        <v>8</v>
      </c>
      <c r="O1" t="s">
        <v>7</v>
      </c>
      <c r="P1" t="s">
        <v>9</v>
      </c>
      <c r="Q1" t="s">
        <v>3</v>
      </c>
      <c r="R1" t="s">
        <v>12</v>
      </c>
    </row>
    <row r="2" spans="1:18" x14ac:dyDescent="0.25">
      <c r="A2">
        <v>0</v>
      </c>
      <c r="B2" s="1">
        <v>0</v>
      </c>
      <c r="C2" s="1">
        <f>(B2+D2)/2</f>
        <v>0</v>
      </c>
      <c r="D2" s="1">
        <v>0</v>
      </c>
      <c r="E2" s="2">
        <v>24.995000000000001</v>
      </c>
      <c r="F2" s="1">
        <v>0</v>
      </c>
      <c r="G2" s="1">
        <v>153.53</v>
      </c>
      <c r="H2" s="1">
        <v>153.53</v>
      </c>
      <c r="I2" s="1">
        <v>80.954999999999998</v>
      </c>
      <c r="J2" s="1">
        <v>75.83</v>
      </c>
      <c r="K2" s="1">
        <v>154.38</v>
      </c>
      <c r="L2" s="1">
        <f>H2/10</f>
        <v>15.353</v>
      </c>
      <c r="M2" s="1">
        <f>G2/10</f>
        <v>15.353</v>
      </c>
      <c r="N2" s="1">
        <f>I2/10</f>
        <v>8.0954999999999995</v>
      </c>
      <c r="O2" s="1">
        <f>J2/10</f>
        <v>7.5830000000000002</v>
      </c>
      <c r="P2" s="1">
        <f>K2/10</f>
        <v>15.437999999999999</v>
      </c>
      <c r="Q2">
        <f>(E30-E2)/(F30-F2)</f>
        <v>0.19632222222222223</v>
      </c>
      <c r="R2" t="s">
        <v>13</v>
      </c>
    </row>
    <row r="3" spans="1:18" x14ac:dyDescent="0.25">
      <c r="A3">
        <v>0.25</v>
      </c>
      <c r="B3" s="1">
        <v>-0.16</v>
      </c>
      <c r="C3" s="1">
        <f t="shared" ref="C3:C57" si="0">(B3+D3)/2</f>
        <v>-0.10500000000000001</v>
      </c>
      <c r="D3" s="1">
        <v>-0.05</v>
      </c>
      <c r="E3" s="2">
        <v>25.033000000000001</v>
      </c>
      <c r="F3" s="1">
        <f>($F$2+((E3-$E$2)/$Q$2))*-1</f>
        <v>-0.19355934121908558</v>
      </c>
      <c r="G3" s="1"/>
      <c r="H3" s="1"/>
      <c r="I3" s="1"/>
      <c r="J3" s="1"/>
      <c r="L3" s="1">
        <f t="shared" ref="L3:L29" si="1">H3/10</f>
        <v>0</v>
      </c>
      <c r="M3" s="1">
        <f t="shared" ref="M3:M29" si="2">G3/10</f>
        <v>0</v>
      </c>
      <c r="N3" s="1">
        <f t="shared" ref="N3:N29" si="3">I3/10</f>
        <v>0</v>
      </c>
      <c r="O3" s="1">
        <f t="shared" ref="O3:O29" si="4">J3/10</f>
        <v>0</v>
      </c>
      <c r="P3" s="1">
        <f t="shared" ref="P3:P29" si="5">K3/10</f>
        <v>0</v>
      </c>
      <c r="R3" t="s">
        <v>14</v>
      </c>
    </row>
    <row r="4" spans="1:18" x14ac:dyDescent="0.25">
      <c r="A4">
        <v>0.5</v>
      </c>
      <c r="B4" s="1">
        <v>-0.08</v>
      </c>
      <c r="C4" s="1">
        <f t="shared" si="0"/>
        <v>-0.03</v>
      </c>
      <c r="D4" s="1">
        <v>0.02</v>
      </c>
      <c r="E4" s="2">
        <v>25.013999999999999</v>
      </c>
      <c r="F4" s="1">
        <f t="shared" ref="F4:F28" si="6">($F$2+((E4-$E$2)/$Q$2))*-1</f>
        <v>-9.6779670609533741E-2</v>
      </c>
      <c r="G4" s="1"/>
      <c r="H4" s="1"/>
      <c r="I4" s="1"/>
      <c r="J4" s="1"/>
      <c r="L4" s="1">
        <f t="shared" si="1"/>
        <v>0</v>
      </c>
      <c r="M4" s="1">
        <f t="shared" si="2"/>
        <v>0</v>
      </c>
      <c r="N4" s="1">
        <f t="shared" si="3"/>
        <v>0</v>
      </c>
      <c r="O4" s="1">
        <f t="shared" si="4"/>
        <v>0</v>
      </c>
      <c r="P4" s="1">
        <f t="shared" si="5"/>
        <v>0</v>
      </c>
      <c r="R4" t="s">
        <v>15</v>
      </c>
    </row>
    <row r="5" spans="1:18" x14ac:dyDescent="0.25">
      <c r="A5">
        <v>0.75</v>
      </c>
      <c r="B5" s="1">
        <v>-0.43</v>
      </c>
      <c r="C5" s="1">
        <f t="shared" si="0"/>
        <v>-0.26500000000000001</v>
      </c>
      <c r="D5" s="1">
        <v>-0.1</v>
      </c>
      <c r="E5" s="2">
        <v>25.515000000000001</v>
      </c>
      <c r="F5" s="1">
        <f t="shared" si="6"/>
        <v>-2.6487067745769406</v>
      </c>
      <c r="G5" s="1"/>
      <c r="H5" s="1"/>
      <c r="I5" s="1"/>
      <c r="J5" s="1"/>
      <c r="L5" s="1">
        <f t="shared" si="1"/>
        <v>0</v>
      </c>
      <c r="M5" s="1">
        <f t="shared" si="2"/>
        <v>0</v>
      </c>
      <c r="N5" s="1">
        <f t="shared" si="3"/>
        <v>0</v>
      </c>
      <c r="O5" s="1">
        <f t="shared" si="4"/>
        <v>0</v>
      </c>
      <c r="P5" s="1">
        <f t="shared" si="5"/>
        <v>0</v>
      </c>
      <c r="R5" t="s">
        <v>16</v>
      </c>
    </row>
    <row r="6" spans="1:18" x14ac:dyDescent="0.25">
      <c r="A6">
        <v>1</v>
      </c>
      <c r="B6" s="1">
        <v>-0.55000000000000004</v>
      </c>
      <c r="C6" s="1">
        <f t="shared" si="0"/>
        <v>-0.38</v>
      </c>
      <c r="D6" s="1">
        <v>-0.21</v>
      </c>
      <c r="E6" s="2">
        <v>25.611999999999998</v>
      </c>
      <c r="F6" s="1">
        <f t="shared" si="6"/>
        <v>-3.1427924613730123</v>
      </c>
      <c r="G6" s="1">
        <v>153.81</v>
      </c>
      <c r="H6" s="1">
        <v>153.81</v>
      </c>
      <c r="I6" s="1">
        <v>80.947999999999993</v>
      </c>
      <c r="J6" s="1">
        <v>75.852000000000004</v>
      </c>
      <c r="K6" s="1">
        <v>154.41999999999999</v>
      </c>
      <c r="L6" s="1">
        <f t="shared" si="1"/>
        <v>15.381</v>
      </c>
      <c r="M6" s="1">
        <f t="shared" si="2"/>
        <v>15.381</v>
      </c>
      <c r="N6" s="1">
        <f t="shared" si="3"/>
        <v>8.0947999999999993</v>
      </c>
      <c r="O6" s="1">
        <f t="shared" si="4"/>
        <v>7.5852000000000004</v>
      </c>
      <c r="P6" s="1">
        <f t="shared" si="5"/>
        <v>15.441999999999998</v>
      </c>
      <c r="R6" t="s">
        <v>17</v>
      </c>
    </row>
    <row r="7" spans="1:18" x14ac:dyDescent="0.25">
      <c r="A7">
        <v>1.25</v>
      </c>
      <c r="B7" s="1">
        <v>-0.77</v>
      </c>
      <c r="C7" s="1">
        <f t="shared" si="0"/>
        <v>-0.63</v>
      </c>
      <c r="D7" s="1">
        <v>-0.49</v>
      </c>
      <c r="E7" s="2">
        <v>25.716000000000001</v>
      </c>
      <c r="F7" s="1">
        <f t="shared" si="6"/>
        <v>-3.6725338162884151</v>
      </c>
      <c r="G7" s="1"/>
      <c r="H7" s="1"/>
      <c r="I7" s="1"/>
      <c r="J7" s="1"/>
      <c r="L7" s="1">
        <f t="shared" si="1"/>
        <v>0</v>
      </c>
      <c r="M7" s="1">
        <f t="shared" si="2"/>
        <v>0</v>
      </c>
      <c r="N7" s="1">
        <f t="shared" si="3"/>
        <v>0</v>
      </c>
      <c r="O7" s="1">
        <f t="shared" si="4"/>
        <v>0</v>
      </c>
      <c r="P7" s="1">
        <f t="shared" si="5"/>
        <v>0</v>
      </c>
    </row>
    <row r="8" spans="1:18" x14ac:dyDescent="0.25">
      <c r="A8">
        <v>1.5</v>
      </c>
      <c r="B8" s="1">
        <v>-0.79</v>
      </c>
      <c r="C8" s="1">
        <f t="shared" si="0"/>
        <v>-0.72500000000000009</v>
      </c>
      <c r="D8" s="1">
        <v>-0.66</v>
      </c>
      <c r="E8" s="2">
        <v>25.847000000000001</v>
      </c>
      <c r="F8" s="1">
        <f t="shared" si="6"/>
        <v>-4.3398041768068385</v>
      </c>
      <c r="G8" s="1"/>
      <c r="H8" s="1"/>
      <c r="I8" s="1"/>
      <c r="J8" s="1"/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4"/>
        <v>0</v>
      </c>
      <c r="P8" s="1">
        <f t="shared" si="5"/>
        <v>0</v>
      </c>
    </row>
    <row r="9" spans="1:18" x14ac:dyDescent="0.25">
      <c r="A9">
        <v>1.75</v>
      </c>
      <c r="B9" s="1">
        <v>-0.9</v>
      </c>
      <c r="C9" s="1">
        <f t="shared" si="0"/>
        <v>-0.76500000000000001</v>
      </c>
      <c r="D9" s="1">
        <v>-0.63</v>
      </c>
      <c r="E9" s="2">
        <v>26.009</v>
      </c>
      <c r="F9" s="1">
        <f t="shared" si="6"/>
        <v>-5.1649782104250344</v>
      </c>
      <c r="G9" s="1"/>
      <c r="H9" s="1"/>
      <c r="I9" s="1"/>
      <c r="J9" s="1"/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4"/>
        <v>0</v>
      </c>
      <c r="P9" s="1">
        <f t="shared" si="5"/>
        <v>0</v>
      </c>
    </row>
    <row r="10" spans="1:18" x14ac:dyDescent="0.25">
      <c r="A10">
        <v>2</v>
      </c>
      <c r="B10" s="1">
        <v>-1.0900000000000001</v>
      </c>
      <c r="C10" s="1">
        <f t="shared" si="0"/>
        <v>-0.89500000000000002</v>
      </c>
      <c r="D10" s="1">
        <v>-0.7</v>
      </c>
      <c r="E10" s="2">
        <v>26.14</v>
      </c>
      <c r="F10" s="1">
        <f t="shared" si="6"/>
        <v>-5.8322485709434577</v>
      </c>
      <c r="G10" s="1">
        <v>153.6</v>
      </c>
      <c r="H10" s="1">
        <v>153.6</v>
      </c>
      <c r="I10" s="1">
        <v>81.039000000000001</v>
      </c>
      <c r="J10" s="1">
        <v>75.897999999999996</v>
      </c>
      <c r="K10" s="1">
        <v>154.38999999999999</v>
      </c>
      <c r="L10" s="1">
        <f t="shared" si="1"/>
        <v>15.36</v>
      </c>
      <c r="M10" s="1">
        <f t="shared" si="2"/>
        <v>15.36</v>
      </c>
      <c r="N10" s="1">
        <f t="shared" si="3"/>
        <v>8.1038999999999994</v>
      </c>
      <c r="O10" s="1">
        <f t="shared" si="4"/>
        <v>7.5897999999999994</v>
      </c>
      <c r="P10" s="1">
        <f t="shared" si="5"/>
        <v>15.438999999999998</v>
      </c>
    </row>
    <row r="11" spans="1:18" x14ac:dyDescent="0.25">
      <c r="A11">
        <v>2.25</v>
      </c>
      <c r="B11" s="1">
        <v>-1.1100000000000001</v>
      </c>
      <c r="C11" s="1">
        <f t="shared" si="0"/>
        <v>-0.95000000000000007</v>
      </c>
      <c r="D11" s="1">
        <v>-0.79</v>
      </c>
      <c r="E11" s="2">
        <v>26.268000000000001</v>
      </c>
      <c r="F11" s="1">
        <f t="shared" si="6"/>
        <v>-6.4842379308393214</v>
      </c>
      <c r="G11" s="1"/>
      <c r="H11" s="1"/>
      <c r="I11" s="1"/>
      <c r="J11" s="1"/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4"/>
        <v>0</v>
      </c>
      <c r="P11" s="1">
        <f t="shared" si="5"/>
        <v>0</v>
      </c>
    </row>
    <row r="12" spans="1:18" x14ac:dyDescent="0.25">
      <c r="A12">
        <v>2.5</v>
      </c>
      <c r="B12" s="1">
        <v>-1.31</v>
      </c>
      <c r="C12" s="1">
        <f t="shared" si="0"/>
        <v>-1.145</v>
      </c>
      <c r="D12" s="1">
        <v>-0.98</v>
      </c>
      <c r="E12" s="2">
        <v>26.4</v>
      </c>
      <c r="F12" s="1">
        <f t="shared" si="6"/>
        <v>-7.1566019582319189</v>
      </c>
      <c r="G12" s="1"/>
      <c r="H12" s="1"/>
      <c r="I12" s="1"/>
      <c r="J12" s="1"/>
      <c r="L12" s="1">
        <f t="shared" si="1"/>
        <v>0</v>
      </c>
      <c r="M12" s="1">
        <f t="shared" si="2"/>
        <v>0</v>
      </c>
      <c r="N12" s="1">
        <f t="shared" si="3"/>
        <v>0</v>
      </c>
      <c r="O12" s="1">
        <f t="shared" si="4"/>
        <v>0</v>
      </c>
      <c r="P12" s="1">
        <f t="shared" si="5"/>
        <v>0</v>
      </c>
    </row>
    <row r="13" spans="1:18" x14ac:dyDescent="0.25">
      <c r="A13">
        <v>2.75</v>
      </c>
      <c r="B13" s="1">
        <v>-1.37</v>
      </c>
      <c r="C13" s="1">
        <f t="shared" si="0"/>
        <v>-1.23</v>
      </c>
      <c r="D13" s="1">
        <v>-1.0900000000000001</v>
      </c>
      <c r="E13" s="2">
        <v>26.667999999999999</v>
      </c>
      <c r="F13" s="1">
        <f t="shared" si="6"/>
        <v>-8.521704680513885</v>
      </c>
      <c r="G13" s="1"/>
      <c r="H13" s="1"/>
      <c r="I13" s="1"/>
      <c r="J13" s="1"/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4"/>
        <v>0</v>
      </c>
      <c r="P13" s="1">
        <f t="shared" si="5"/>
        <v>0</v>
      </c>
    </row>
    <row r="14" spans="1:18" x14ac:dyDescent="0.25">
      <c r="A14">
        <v>3</v>
      </c>
      <c r="B14" s="1">
        <v>-1.46</v>
      </c>
      <c r="C14" s="1">
        <f t="shared" si="0"/>
        <v>-1.37</v>
      </c>
      <c r="D14" s="1">
        <v>-1.28</v>
      </c>
      <c r="E14" s="2">
        <v>26.831</v>
      </c>
      <c r="F14" s="1">
        <f t="shared" si="6"/>
        <v>-9.3519723810062736</v>
      </c>
      <c r="G14" s="1">
        <v>153.71</v>
      </c>
      <c r="H14" s="1">
        <v>153.71</v>
      </c>
      <c r="I14" s="1">
        <v>81.063999999999993</v>
      </c>
      <c r="J14" s="1">
        <v>75.972999999999999</v>
      </c>
      <c r="K14" s="1">
        <v>154.44999999999999</v>
      </c>
      <c r="L14" s="1">
        <f t="shared" si="1"/>
        <v>15.371</v>
      </c>
      <c r="M14" s="1">
        <f t="shared" si="2"/>
        <v>15.371</v>
      </c>
      <c r="N14" s="1">
        <f t="shared" si="3"/>
        <v>8.1063999999999989</v>
      </c>
      <c r="O14" s="1">
        <f t="shared" si="4"/>
        <v>7.5972999999999997</v>
      </c>
      <c r="P14" s="1">
        <f t="shared" si="5"/>
        <v>15.444999999999999</v>
      </c>
    </row>
    <row r="15" spans="1:18" x14ac:dyDescent="0.25">
      <c r="A15">
        <v>3.25</v>
      </c>
      <c r="B15" s="1">
        <v>-1.58</v>
      </c>
      <c r="C15" s="1">
        <f t="shared" si="0"/>
        <v>-1.44</v>
      </c>
      <c r="D15" s="1">
        <v>-1.3</v>
      </c>
      <c r="E15" s="2">
        <v>26.978000000000002</v>
      </c>
      <c r="F15" s="1">
        <f t="shared" si="6"/>
        <v>-10.10074141151169</v>
      </c>
      <c r="G15" s="1"/>
      <c r="H15" s="1"/>
      <c r="I15" s="1"/>
      <c r="J15" s="1"/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4"/>
        <v>0</v>
      </c>
      <c r="P15" s="1">
        <f t="shared" si="5"/>
        <v>0</v>
      </c>
    </row>
    <row r="16" spans="1:18" x14ac:dyDescent="0.25">
      <c r="A16">
        <v>3.5</v>
      </c>
      <c r="B16" s="1">
        <v>-1.75</v>
      </c>
      <c r="C16" s="1">
        <f t="shared" si="0"/>
        <v>-1.6</v>
      </c>
      <c r="D16" s="1">
        <v>-1.45</v>
      </c>
      <c r="E16" s="2">
        <v>27.106999999999999</v>
      </c>
      <c r="F16" s="1">
        <f t="shared" si="6"/>
        <v>-10.757824438281727</v>
      </c>
      <c r="G16" s="1"/>
      <c r="H16" s="1"/>
      <c r="I16" s="1"/>
      <c r="J16" s="1"/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4"/>
        <v>0</v>
      </c>
      <c r="P16" s="1">
        <f t="shared" si="5"/>
        <v>0</v>
      </c>
    </row>
    <row r="17" spans="1:17" x14ac:dyDescent="0.25">
      <c r="A17">
        <v>3.75</v>
      </c>
      <c r="B17" s="1">
        <v>-1.84</v>
      </c>
      <c r="C17" s="1">
        <f t="shared" si="0"/>
        <v>-1.7650000000000001</v>
      </c>
      <c r="D17" s="1">
        <v>-1.69</v>
      </c>
      <c r="E17" s="2">
        <v>27.241</v>
      </c>
      <c r="F17" s="1">
        <f t="shared" si="6"/>
        <v>-11.440375799422711</v>
      </c>
      <c r="G17" s="1"/>
      <c r="H17" s="1"/>
      <c r="I17" s="1"/>
      <c r="J17" s="1"/>
      <c r="L17" s="1">
        <f t="shared" si="1"/>
        <v>0</v>
      </c>
      <c r="M17" s="1">
        <f t="shared" si="2"/>
        <v>0</v>
      </c>
      <c r="N17" s="1">
        <f t="shared" si="3"/>
        <v>0</v>
      </c>
      <c r="O17" s="1">
        <f t="shared" si="4"/>
        <v>0</v>
      </c>
      <c r="P17" s="1">
        <f t="shared" si="5"/>
        <v>0</v>
      </c>
    </row>
    <row r="18" spans="1:17" x14ac:dyDescent="0.25">
      <c r="A18">
        <v>4</v>
      </c>
      <c r="B18" s="1">
        <v>-1.94</v>
      </c>
      <c r="C18" s="1">
        <f t="shared" si="0"/>
        <v>-1.87</v>
      </c>
      <c r="D18" s="1">
        <v>-1.8</v>
      </c>
      <c r="E18" s="2">
        <v>27.48</v>
      </c>
      <c r="F18" s="1">
        <f t="shared" si="6"/>
        <v>-12.65776218235327</v>
      </c>
      <c r="G18" s="1">
        <v>153.63</v>
      </c>
      <c r="H18" s="1">
        <v>153.63</v>
      </c>
      <c r="I18" s="1">
        <v>81.215999999999994</v>
      </c>
      <c r="J18" s="1">
        <v>75.997</v>
      </c>
      <c r="K18" s="1">
        <v>154.43</v>
      </c>
      <c r="L18" s="1">
        <f t="shared" si="1"/>
        <v>15.363</v>
      </c>
      <c r="M18" s="1">
        <f t="shared" si="2"/>
        <v>15.363</v>
      </c>
      <c r="N18" s="1">
        <f t="shared" si="3"/>
        <v>8.121599999999999</v>
      </c>
      <c r="O18" s="1">
        <f t="shared" si="4"/>
        <v>7.5997000000000003</v>
      </c>
      <c r="P18" s="1">
        <f t="shared" si="5"/>
        <v>15.443000000000001</v>
      </c>
    </row>
    <row r="19" spans="1:17" x14ac:dyDescent="0.25">
      <c r="A19">
        <v>4.25</v>
      </c>
      <c r="B19" s="1">
        <v>-2.02</v>
      </c>
      <c r="C19" s="1">
        <f t="shared" si="0"/>
        <v>-1.97</v>
      </c>
      <c r="D19" s="1">
        <v>-1.92</v>
      </c>
      <c r="E19" s="2">
        <v>27.63</v>
      </c>
      <c r="F19" s="1">
        <f t="shared" si="6"/>
        <v>-13.421812213481228</v>
      </c>
      <c r="G19" s="1"/>
      <c r="H19" s="1"/>
      <c r="I19" s="1"/>
      <c r="J19" s="1"/>
      <c r="L19" s="1">
        <f t="shared" si="1"/>
        <v>0</v>
      </c>
      <c r="M19" s="1">
        <f t="shared" si="2"/>
        <v>0</v>
      </c>
      <c r="N19" s="1">
        <f t="shared" si="3"/>
        <v>0</v>
      </c>
      <c r="O19" s="1">
        <f t="shared" si="4"/>
        <v>0</v>
      </c>
      <c r="P19" s="1">
        <f t="shared" si="5"/>
        <v>0</v>
      </c>
    </row>
    <row r="20" spans="1:17" x14ac:dyDescent="0.25">
      <c r="A20">
        <v>4.5</v>
      </c>
      <c r="B20" s="1">
        <v>-2.2400000000000002</v>
      </c>
      <c r="C20" s="1">
        <f t="shared" si="0"/>
        <v>-2.1150000000000002</v>
      </c>
      <c r="D20" s="1">
        <v>-1.99</v>
      </c>
      <c r="E20" s="2">
        <v>27.731000000000002</v>
      </c>
      <c r="F20" s="1">
        <f t="shared" si="6"/>
        <v>-13.93627256777407</v>
      </c>
      <c r="G20" s="1"/>
      <c r="H20" s="1"/>
      <c r="I20" s="1"/>
      <c r="J20" s="1"/>
      <c r="L20" s="1">
        <f t="shared" si="1"/>
        <v>0</v>
      </c>
      <c r="M20" s="1">
        <f t="shared" si="2"/>
        <v>0</v>
      </c>
      <c r="N20" s="1">
        <f t="shared" si="3"/>
        <v>0</v>
      </c>
      <c r="O20" s="1">
        <f t="shared" si="4"/>
        <v>0</v>
      </c>
      <c r="P20" s="1">
        <f t="shared" si="5"/>
        <v>0</v>
      </c>
    </row>
    <row r="21" spans="1:17" x14ac:dyDescent="0.25">
      <c r="A21">
        <v>4.75</v>
      </c>
      <c r="B21" s="1">
        <v>-2.23</v>
      </c>
      <c r="C21" s="1">
        <f t="shared" si="0"/>
        <v>-2.145</v>
      </c>
      <c r="D21" s="1">
        <v>-2.06</v>
      </c>
      <c r="E21" s="2">
        <v>27.812000000000001</v>
      </c>
      <c r="F21" s="1">
        <f t="shared" si="6"/>
        <v>-14.348859584583169</v>
      </c>
      <c r="G21" s="1"/>
      <c r="H21" s="1"/>
      <c r="I21" s="1"/>
      <c r="J21" s="1"/>
      <c r="L21" s="1">
        <f t="shared" si="1"/>
        <v>0</v>
      </c>
      <c r="M21" s="1">
        <f t="shared" si="2"/>
        <v>0</v>
      </c>
      <c r="N21" s="1">
        <f t="shared" si="3"/>
        <v>0</v>
      </c>
      <c r="O21" s="1">
        <f t="shared" si="4"/>
        <v>0</v>
      </c>
      <c r="P21" s="1">
        <f t="shared" si="5"/>
        <v>0</v>
      </c>
    </row>
    <row r="22" spans="1:17" x14ac:dyDescent="0.25">
      <c r="A22">
        <v>5</v>
      </c>
      <c r="B22" s="1">
        <v>-2.38</v>
      </c>
      <c r="C22" s="1">
        <f t="shared" si="0"/>
        <v>-2.2649999999999997</v>
      </c>
      <c r="D22" s="1">
        <v>-2.15</v>
      </c>
      <c r="E22" s="2">
        <v>27.975000000000001</v>
      </c>
      <c r="F22" s="1">
        <f t="shared" si="6"/>
        <v>-15.179127285075557</v>
      </c>
      <c r="G22" s="1">
        <v>153.81</v>
      </c>
      <c r="H22" s="1">
        <v>153.81</v>
      </c>
      <c r="I22" s="1">
        <v>81.247</v>
      </c>
      <c r="J22" s="1">
        <v>76.046999999999997</v>
      </c>
      <c r="K22" s="1">
        <v>154.46</v>
      </c>
      <c r="L22" s="1">
        <f t="shared" si="1"/>
        <v>15.381</v>
      </c>
      <c r="M22" s="1">
        <f t="shared" si="2"/>
        <v>15.381</v>
      </c>
      <c r="N22" s="1">
        <f t="shared" si="3"/>
        <v>8.1247000000000007</v>
      </c>
      <c r="O22" s="1">
        <f t="shared" si="4"/>
        <v>7.6046999999999993</v>
      </c>
      <c r="P22" s="1">
        <f t="shared" si="5"/>
        <v>15.446000000000002</v>
      </c>
    </row>
    <row r="23" spans="1:17" x14ac:dyDescent="0.25">
      <c r="A23">
        <v>5.25</v>
      </c>
      <c r="B23" s="1">
        <v>-2.52</v>
      </c>
      <c r="C23" s="1">
        <f t="shared" si="0"/>
        <v>-2.38</v>
      </c>
      <c r="D23" s="1">
        <f>-2.24</f>
        <v>-2.2400000000000002</v>
      </c>
      <c r="E23" s="2">
        <v>28.222999999999999</v>
      </c>
      <c r="F23" s="1">
        <f t="shared" si="6"/>
        <v>-16.442356669873778</v>
      </c>
      <c r="G23" s="1"/>
      <c r="H23" s="1"/>
      <c r="I23" s="1"/>
      <c r="J23" s="1"/>
      <c r="L23" s="1">
        <f t="shared" si="1"/>
        <v>0</v>
      </c>
      <c r="M23" s="1">
        <f t="shared" si="2"/>
        <v>0</v>
      </c>
      <c r="N23" s="1">
        <f t="shared" si="3"/>
        <v>0</v>
      </c>
      <c r="O23" s="1">
        <f t="shared" si="4"/>
        <v>0</v>
      </c>
      <c r="P23" s="1">
        <f t="shared" si="5"/>
        <v>0</v>
      </c>
    </row>
    <row r="24" spans="1:17" x14ac:dyDescent="0.25">
      <c r="A24">
        <v>5.5</v>
      </c>
      <c r="B24" s="1">
        <v>-2.6</v>
      </c>
      <c r="C24" s="1">
        <f t="shared" si="0"/>
        <v>-2.52</v>
      </c>
      <c r="D24" s="1">
        <v>-2.44</v>
      </c>
      <c r="E24" s="2">
        <v>28.353999999999999</v>
      </c>
      <c r="F24" s="1">
        <f t="shared" si="6"/>
        <v>-17.109627030392204</v>
      </c>
      <c r="G24" s="1"/>
      <c r="H24" s="1"/>
      <c r="I24" s="1"/>
      <c r="J24" s="1"/>
      <c r="L24" s="1">
        <f t="shared" si="1"/>
        <v>0</v>
      </c>
      <c r="M24" s="1">
        <f t="shared" si="2"/>
        <v>0</v>
      </c>
      <c r="N24" s="1">
        <f t="shared" si="3"/>
        <v>0</v>
      </c>
      <c r="O24" s="1">
        <f t="shared" si="4"/>
        <v>0</v>
      </c>
      <c r="P24" s="1">
        <f t="shared" si="5"/>
        <v>0</v>
      </c>
    </row>
    <row r="25" spans="1:17" x14ac:dyDescent="0.25">
      <c r="A25">
        <v>5.75</v>
      </c>
      <c r="B25" s="1">
        <v>-2.75</v>
      </c>
      <c r="C25" s="1">
        <f t="shared" si="0"/>
        <v>-2.6399999999999997</v>
      </c>
      <c r="D25" s="1">
        <v>-2.5299999999999998</v>
      </c>
      <c r="E25" s="2">
        <v>28.459</v>
      </c>
      <c r="F25" s="1">
        <f t="shared" si="6"/>
        <v>-17.64446205218178</v>
      </c>
      <c r="G25" s="1"/>
      <c r="H25" s="1"/>
      <c r="I25" s="1"/>
      <c r="J25" s="1"/>
      <c r="L25" s="1">
        <f t="shared" si="1"/>
        <v>0</v>
      </c>
      <c r="M25" s="1">
        <f t="shared" si="2"/>
        <v>0</v>
      </c>
      <c r="N25" s="1">
        <f t="shared" si="3"/>
        <v>0</v>
      </c>
      <c r="O25" s="1">
        <f t="shared" si="4"/>
        <v>0</v>
      </c>
      <c r="P25" s="1">
        <f t="shared" si="5"/>
        <v>0</v>
      </c>
    </row>
    <row r="26" spans="1:17" x14ac:dyDescent="0.25">
      <c r="A26">
        <v>6</v>
      </c>
      <c r="B26" s="1">
        <v>-2.89</v>
      </c>
      <c r="C26" s="1">
        <f t="shared" si="0"/>
        <v>-2.74</v>
      </c>
      <c r="D26" s="1">
        <v>-2.59</v>
      </c>
      <c r="E26" s="2">
        <v>28.568999999999999</v>
      </c>
      <c r="F26" s="1">
        <f t="shared" si="6"/>
        <v>-18.204765408342283</v>
      </c>
      <c r="G26" s="1">
        <v>153.91</v>
      </c>
      <c r="H26" s="1">
        <v>153.91</v>
      </c>
      <c r="I26" s="1">
        <v>81.332999999999998</v>
      </c>
      <c r="J26" s="1">
        <v>76.238</v>
      </c>
      <c r="K26" s="1">
        <v>154.55000000000001</v>
      </c>
      <c r="L26" s="1">
        <f t="shared" si="1"/>
        <v>15.391</v>
      </c>
      <c r="M26" s="1">
        <f t="shared" si="2"/>
        <v>15.391</v>
      </c>
      <c r="N26" s="1">
        <f t="shared" si="3"/>
        <v>8.1333000000000002</v>
      </c>
      <c r="O26" s="1">
        <f t="shared" si="4"/>
        <v>7.6238000000000001</v>
      </c>
      <c r="P26" s="1">
        <f t="shared" si="5"/>
        <v>15.455000000000002</v>
      </c>
    </row>
    <row r="27" spans="1:17" x14ac:dyDescent="0.25">
      <c r="A27">
        <v>6.25</v>
      </c>
      <c r="B27" s="1">
        <v>-2.94</v>
      </c>
      <c r="C27" s="1">
        <f t="shared" si="0"/>
        <v>-2.7800000000000002</v>
      </c>
      <c r="D27" s="1">
        <v>-2.62</v>
      </c>
      <c r="E27" s="2">
        <v>28.707000000000001</v>
      </c>
      <c r="F27" s="1">
        <f t="shared" si="6"/>
        <v>-18.90769143698002</v>
      </c>
      <c r="G27" s="1"/>
      <c r="H27" s="1"/>
      <c r="I27" s="1"/>
      <c r="J27" s="1"/>
      <c r="L27" s="1">
        <f t="shared" si="1"/>
        <v>0</v>
      </c>
      <c r="M27" s="1">
        <f t="shared" si="2"/>
        <v>0</v>
      </c>
      <c r="N27" s="1">
        <f t="shared" si="3"/>
        <v>0</v>
      </c>
      <c r="O27" s="1">
        <f t="shared" si="4"/>
        <v>0</v>
      </c>
      <c r="P27" s="1">
        <f t="shared" si="5"/>
        <v>0</v>
      </c>
    </row>
    <row r="28" spans="1:17" x14ac:dyDescent="0.25">
      <c r="A28">
        <v>6.3</v>
      </c>
      <c r="B28" s="1">
        <v>-2.83</v>
      </c>
      <c r="C28" s="1">
        <f t="shared" si="0"/>
        <v>-2.7650000000000001</v>
      </c>
      <c r="D28" s="1">
        <v>-2.7</v>
      </c>
      <c r="E28" s="2">
        <v>29.216000000000001</v>
      </c>
      <c r="F28" s="1">
        <f t="shared" si="6"/>
        <v>-21.500367875940913</v>
      </c>
      <c r="G28" s="1"/>
      <c r="H28" s="1"/>
      <c r="I28" s="1"/>
      <c r="J28" s="1"/>
      <c r="L28" s="1">
        <f t="shared" si="1"/>
        <v>0</v>
      </c>
      <c r="M28" s="1">
        <f t="shared" si="2"/>
        <v>0</v>
      </c>
      <c r="N28" s="1">
        <f t="shared" si="3"/>
        <v>0</v>
      </c>
      <c r="O28" s="1">
        <f t="shared" si="4"/>
        <v>0</v>
      </c>
      <c r="P28" s="1">
        <f t="shared" si="5"/>
        <v>0</v>
      </c>
    </row>
    <row r="29" spans="1:17" x14ac:dyDescent="0.25">
      <c r="B29" s="1"/>
      <c r="C29" s="1">
        <f t="shared" si="0"/>
        <v>0</v>
      </c>
      <c r="D29" s="1"/>
      <c r="E29" s="2"/>
      <c r="F29" s="1"/>
      <c r="G29" s="1"/>
      <c r="H29" s="1"/>
      <c r="I29" s="1"/>
      <c r="J29" s="1"/>
      <c r="L29" s="1">
        <f t="shared" si="1"/>
        <v>0</v>
      </c>
      <c r="M29" s="1">
        <f t="shared" si="2"/>
        <v>0</v>
      </c>
      <c r="N29" s="1">
        <f t="shared" si="3"/>
        <v>0</v>
      </c>
      <c r="O29" s="1">
        <f t="shared" si="4"/>
        <v>0</v>
      </c>
      <c r="P29" s="1">
        <f t="shared" si="5"/>
        <v>0</v>
      </c>
    </row>
    <row r="30" spans="1:17" x14ac:dyDescent="0.25">
      <c r="A30">
        <v>0</v>
      </c>
      <c r="B30" s="1">
        <v>0</v>
      </c>
      <c r="C30" s="1">
        <f t="shared" si="0"/>
        <v>0</v>
      </c>
      <c r="D30" s="1">
        <v>0</v>
      </c>
      <c r="E30" s="2">
        <v>42.664000000000001</v>
      </c>
      <c r="F30" s="1">
        <v>90</v>
      </c>
      <c r="G30" s="1"/>
      <c r="H30" s="1"/>
      <c r="I30" s="1"/>
      <c r="J30" s="1"/>
      <c r="L30" s="1"/>
      <c r="M30" s="1"/>
      <c r="N30" s="1"/>
      <c r="O30" s="1"/>
      <c r="P30" s="1"/>
    </row>
    <row r="31" spans="1:17" x14ac:dyDescent="0.25">
      <c r="C31" s="1"/>
      <c r="F31" s="1"/>
      <c r="G31" s="1"/>
      <c r="H31" s="1"/>
      <c r="I31" s="1"/>
      <c r="J31" s="1"/>
      <c r="L31" s="1"/>
      <c r="M31" s="1"/>
      <c r="N31" s="1"/>
      <c r="O31" s="1"/>
      <c r="P31" s="1"/>
    </row>
    <row r="32" spans="1:17" x14ac:dyDescent="0.25">
      <c r="A32">
        <v>0</v>
      </c>
      <c r="B32" s="1">
        <v>0</v>
      </c>
      <c r="C32" s="1">
        <f t="shared" si="0"/>
        <v>0</v>
      </c>
      <c r="D32" s="1">
        <v>0</v>
      </c>
      <c r="E32" s="2">
        <v>25.167000000000002</v>
      </c>
      <c r="F32" s="1">
        <v>0</v>
      </c>
      <c r="G32" s="1">
        <v>154.71</v>
      </c>
      <c r="H32" s="1">
        <v>154.71</v>
      </c>
      <c r="I32" s="1">
        <v>80.417000000000002</v>
      </c>
      <c r="J32" s="1">
        <v>75.906000000000006</v>
      </c>
      <c r="K32" s="1">
        <v>154.44</v>
      </c>
      <c r="L32" s="1">
        <f>H32/10</f>
        <v>15.471</v>
      </c>
      <c r="M32" s="1">
        <f>G32/10</f>
        <v>15.471</v>
      </c>
      <c r="N32" s="1">
        <f>I32/10</f>
        <v>8.0417000000000005</v>
      </c>
      <c r="O32" s="1">
        <f>J32/10</f>
        <v>7.5906000000000002</v>
      </c>
      <c r="P32" s="1">
        <f>K32/10</f>
        <v>15.443999999999999</v>
      </c>
      <c r="Q32">
        <f>(E59-E32)/(F59-F32)</f>
        <v>-0.18620000000000003</v>
      </c>
    </row>
    <row r="33" spans="1:16" x14ac:dyDescent="0.25">
      <c r="A33">
        <v>0.25</v>
      </c>
      <c r="B33" s="1">
        <v>-0.11</v>
      </c>
      <c r="C33" s="1">
        <f t="shared" si="0"/>
        <v>-2.5000000000000001E-2</v>
      </c>
      <c r="D33" s="1">
        <v>0.06</v>
      </c>
      <c r="E33" s="2">
        <v>24.988</v>
      </c>
      <c r="F33" s="1">
        <f t="shared" ref="F33:F49" si="7">($F$32+((E33-$E$32)/$Q$32))</f>
        <v>0.96133190118153611</v>
      </c>
      <c r="I33" s="1"/>
      <c r="J33" s="1"/>
      <c r="L33" s="1">
        <f t="shared" ref="L33:L59" si="8">H33/10</f>
        <v>0</v>
      </c>
      <c r="M33" s="1">
        <f t="shared" ref="M33:M59" si="9">G33/10</f>
        <v>0</v>
      </c>
      <c r="N33" s="1">
        <f t="shared" ref="N33:N59" si="10">I33/10</f>
        <v>0</v>
      </c>
      <c r="O33" s="1">
        <f t="shared" ref="O33:O59" si="11">J33/10</f>
        <v>0</v>
      </c>
      <c r="P33" s="1">
        <f t="shared" ref="P33:P59" si="12">K33/10</f>
        <v>0</v>
      </c>
    </row>
    <row r="34" spans="1:16" x14ac:dyDescent="0.25">
      <c r="A34">
        <v>0.5</v>
      </c>
      <c r="B34" s="1">
        <v>-0.01</v>
      </c>
      <c r="C34" s="1">
        <f t="shared" si="0"/>
        <v>1.4999999999999999E-2</v>
      </c>
      <c r="D34" s="1">
        <v>0.04</v>
      </c>
      <c r="E34" s="2">
        <v>24.849</v>
      </c>
      <c r="F34" s="1">
        <f t="shared" si="7"/>
        <v>1.7078410311493091</v>
      </c>
      <c r="G34" s="1"/>
      <c r="H34" s="1"/>
      <c r="I34" s="1"/>
      <c r="J34" s="1"/>
      <c r="L34" s="1">
        <f t="shared" si="8"/>
        <v>0</v>
      </c>
      <c r="M34" s="1">
        <f t="shared" si="9"/>
        <v>0</v>
      </c>
      <c r="N34" s="1">
        <f t="shared" si="10"/>
        <v>0</v>
      </c>
      <c r="O34" s="1">
        <f t="shared" si="11"/>
        <v>0</v>
      </c>
      <c r="P34" s="1">
        <f t="shared" si="12"/>
        <v>0</v>
      </c>
    </row>
    <row r="35" spans="1:16" x14ac:dyDescent="0.25">
      <c r="A35">
        <v>0.75</v>
      </c>
      <c r="B35" s="1">
        <v>0.1</v>
      </c>
      <c r="C35" s="1">
        <f t="shared" si="0"/>
        <v>0.29499999999999998</v>
      </c>
      <c r="D35" s="1">
        <v>0.49</v>
      </c>
      <c r="E35" s="2">
        <v>24.568999999999999</v>
      </c>
      <c r="F35" s="1">
        <f t="shared" si="7"/>
        <v>3.2116004296455554</v>
      </c>
      <c r="G35" s="1"/>
      <c r="H35" s="1"/>
      <c r="I35" s="1"/>
      <c r="J35" s="1"/>
      <c r="L35" s="1">
        <f t="shared" si="8"/>
        <v>0</v>
      </c>
      <c r="M35" s="1">
        <f t="shared" si="9"/>
        <v>0</v>
      </c>
      <c r="N35" s="1">
        <f t="shared" si="10"/>
        <v>0</v>
      </c>
      <c r="O35" s="1">
        <f t="shared" si="11"/>
        <v>0</v>
      </c>
      <c r="P35" s="1">
        <f t="shared" si="12"/>
        <v>0</v>
      </c>
    </row>
    <row r="36" spans="1:16" x14ac:dyDescent="0.25">
      <c r="A36">
        <v>1</v>
      </c>
      <c r="B36" s="1">
        <v>0.38</v>
      </c>
      <c r="C36" s="1">
        <f t="shared" si="0"/>
        <v>0.51</v>
      </c>
      <c r="D36" s="1">
        <v>0.64</v>
      </c>
      <c r="E36" s="2">
        <v>24.32</v>
      </c>
      <c r="F36" s="1">
        <f t="shared" si="7"/>
        <v>4.5488721804511343</v>
      </c>
      <c r="G36" s="1">
        <v>154.74</v>
      </c>
      <c r="H36" s="1">
        <v>154.74</v>
      </c>
      <c r="I36" s="1">
        <v>80.405000000000001</v>
      </c>
      <c r="J36" s="1">
        <v>75.971000000000004</v>
      </c>
      <c r="K36" s="1">
        <v>154.38999999999999</v>
      </c>
      <c r="L36" s="1">
        <f t="shared" si="8"/>
        <v>15.474</v>
      </c>
      <c r="M36" s="1">
        <f t="shared" si="9"/>
        <v>15.474</v>
      </c>
      <c r="N36" s="1">
        <f t="shared" si="10"/>
        <v>8.0404999999999998</v>
      </c>
      <c r="O36" s="1">
        <f t="shared" si="11"/>
        <v>7.5971000000000002</v>
      </c>
      <c r="P36" s="1">
        <f t="shared" si="12"/>
        <v>15.438999999999998</v>
      </c>
    </row>
    <row r="37" spans="1:16" x14ac:dyDescent="0.25">
      <c r="A37">
        <v>1.25</v>
      </c>
      <c r="B37" s="1">
        <v>0.49</v>
      </c>
      <c r="C37" s="1">
        <f t="shared" si="0"/>
        <v>0.58000000000000007</v>
      </c>
      <c r="D37" s="1">
        <v>0.67</v>
      </c>
      <c r="E37" s="2">
        <v>24.268000000000001</v>
      </c>
      <c r="F37" s="1">
        <f t="shared" si="7"/>
        <v>4.8281417830290048</v>
      </c>
      <c r="G37" s="1"/>
      <c r="H37" s="1"/>
      <c r="I37" s="1"/>
      <c r="J37" s="1"/>
      <c r="L37" s="1">
        <f t="shared" si="8"/>
        <v>0</v>
      </c>
      <c r="M37" s="1">
        <f t="shared" si="9"/>
        <v>0</v>
      </c>
      <c r="N37" s="1">
        <f t="shared" si="10"/>
        <v>0</v>
      </c>
      <c r="O37" s="1">
        <f t="shared" si="11"/>
        <v>0</v>
      </c>
      <c r="P37" s="1">
        <f t="shared" si="12"/>
        <v>0</v>
      </c>
    </row>
    <row r="38" spans="1:16" x14ac:dyDescent="0.25">
      <c r="A38">
        <v>1.5</v>
      </c>
      <c r="B38" s="1">
        <v>0.57999999999999996</v>
      </c>
      <c r="C38" s="1">
        <f t="shared" si="0"/>
        <v>0.65999999999999992</v>
      </c>
      <c r="D38" s="1">
        <v>0.74</v>
      </c>
      <c r="E38" s="2">
        <v>24.154</v>
      </c>
      <c r="F38" s="1">
        <f t="shared" si="7"/>
        <v>5.4403866809881931</v>
      </c>
      <c r="G38" s="1"/>
      <c r="H38" s="1"/>
      <c r="I38" s="1"/>
      <c r="J38" s="1"/>
      <c r="L38" s="1">
        <f t="shared" si="8"/>
        <v>0</v>
      </c>
      <c r="M38" s="1">
        <f t="shared" si="9"/>
        <v>0</v>
      </c>
      <c r="N38" s="1">
        <f t="shared" si="10"/>
        <v>0</v>
      </c>
      <c r="O38" s="1">
        <f t="shared" si="11"/>
        <v>0</v>
      </c>
      <c r="P38" s="1">
        <f t="shared" si="12"/>
        <v>0</v>
      </c>
    </row>
    <row r="39" spans="1:16" x14ac:dyDescent="0.25">
      <c r="A39">
        <v>1.75</v>
      </c>
      <c r="B39" s="1">
        <v>0.66</v>
      </c>
      <c r="C39" s="1">
        <f t="shared" si="0"/>
        <v>0.78500000000000003</v>
      </c>
      <c r="D39" s="1">
        <v>0.91</v>
      </c>
      <c r="E39" s="2">
        <v>24.02</v>
      </c>
      <c r="F39" s="1">
        <f t="shared" si="7"/>
        <v>6.1600429645542523</v>
      </c>
      <c r="G39" s="1"/>
      <c r="H39" s="1"/>
      <c r="I39" s="1"/>
      <c r="J39" s="1"/>
      <c r="L39" s="1">
        <f t="shared" si="8"/>
        <v>0</v>
      </c>
      <c r="M39" s="1">
        <f t="shared" si="9"/>
        <v>0</v>
      </c>
      <c r="N39" s="1">
        <f t="shared" si="10"/>
        <v>0</v>
      </c>
      <c r="O39" s="1">
        <f t="shared" si="11"/>
        <v>0</v>
      </c>
      <c r="P39" s="1">
        <f t="shared" si="12"/>
        <v>0</v>
      </c>
    </row>
    <row r="40" spans="1:16" x14ac:dyDescent="0.25">
      <c r="A40">
        <v>2</v>
      </c>
      <c r="B40" s="1">
        <v>0.71</v>
      </c>
      <c r="C40" s="1">
        <f t="shared" si="0"/>
        <v>0.83</v>
      </c>
      <c r="D40" s="1">
        <v>0.95</v>
      </c>
      <c r="E40" s="2">
        <v>23.795000000000002</v>
      </c>
      <c r="F40" s="1">
        <f t="shared" si="7"/>
        <v>7.368421052631577</v>
      </c>
      <c r="G40" s="1">
        <v>154.72</v>
      </c>
      <c r="H40" s="1">
        <v>154.72</v>
      </c>
      <c r="I40" s="1">
        <v>80.525000000000006</v>
      </c>
      <c r="J40" s="1">
        <v>75.942999999999998</v>
      </c>
      <c r="K40" s="1">
        <v>154.37</v>
      </c>
      <c r="L40" s="1">
        <f t="shared" si="8"/>
        <v>15.472</v>
      </c>
      <c r="M40" s="1">
        <f t="shared" si="9"/>
        <v>15.472</v>
      </c>
      <c r="N40" s="1">
        <f t="shared" si="10"/>
        <v>8.0525000000000002</v>
      </c>
      <c r="O40" s="1">
        <f t="shared" si="11"/>
        <v>7.5942999999999996</v>
      </c>
      <c r="P40" s="1">
        <f t="shared" si="12"/>
        <v>15.437000000000001</v>
      </c>
    </row>
    <row r="41" spans="1:16" x14ac:dyDescent="0.25">
      <c r="A41">
        <v>2.25</v>
      </c>
      <c r="B41" s="1">
        <v>0.8</v>
      </c>
      <c r="C41" s="1">
        <f t="shared" si="0"/>
        <v>0.94500000000000006</v>
      </c>
      <c r="D41" s="1">
        <v>1.0900000000000001</v>
      </c>
      <c r="E41" s="2">
        <v>23.651</v>
      </c>
      <c r="F41" s="1">
        <f t="shared" si="7"/>
        <v>8.1417830290010826</v>
      </c>
      <c r="G41" s="1"/>
      <c r="H41" s="1"/>
      <c r="I41" s="1"/>
      <c r="J41" s="1"/>
      <c r="L41" s="1">
        <f t="shared" si="8"/>
        <v>0</v>
      </c>
      <c r="M41" s="1">
        <f t="shared" si="9"/>
        <v>0</v>
      </c>
      <c r="N41" s="1">
        <f t="shared" si="10"/>
        <v>0</v>
      </c>
      <c r="O41" s="1">
        <f t="shared" si="11"/>
        <v>0</v>
      </c>
      <c r="P41" s="1">
        <f t="shared" si="12"/>
        <v>0</v>
      </c>
    </row>
    <row r="42" spans="1:16" x14ac:dyDescent="0.25">
      <c r="A42">
        <v>2.5</v>
      </c>
      <c r="B42" s="1">
        <v>1</v>
      </c>
      <c r="C42" s="1">
        <f t="shared" si="0"/>
        <v>1.115</v>
      </c>
      <c r="D42" s="1">
        <v>1.23</v>
      </c>
      <c r="E42" s="2">
        <v>23.497</v>
      </c>
      <c r="F42" s="1">
        <f t="shared" si="7"/>
        <v>8.9688506981740144</v>
      </c>
      <c r="G42" s="1"/>
      <c r="H42" s="1"/>
      <c r="I42" s="1"/>
      <c r="J42" s="1"/>
      <c r="L42" s="1">
        <f t="shared" si="8"/>
        <v>0</v>
      </c>
      <c r="M42" s="1">
        <f t="shared" si="9"/>
        <v>0</v>
      </c>
      <c r="N42" s="1">
        <f t="shared" si="10"/>
        <v>0</v>
      </c>
      <c r="O42" s="1">
        <f t="shared" si="11"/>
        <v>0</v>
      </c>
      <c r="P42" s="1">
        <f t="shared" si="12"/>
        <v>0</v>
      </c>
    </row>
    <row r="43" spans="1:16" x14ac:dyDescent="0.25">
      <c r="A43">
        <v>2.75</v>
      </c>
      <c r="B43" s="1">
        <v>1.1399999999999999</v>
      </c>
      <c r="C43" s="1">
        <f t="shared" si="0"/>
        <v>1.2749999999999999</v>
      </c>
      <c r="D43" s="1">
        <v>1.41</v>
      </c>
      <c r="E43" s="2">
        <v>23.434999999999999</v>
      </c>
      <c r="F43" s="1">
        <f t="shared" si="7"/>
        <v>9.3018259935553314</v>
      </c>
      <c r="G43" s="1"/>
      <c r="H43" s="1"/>
      <c r="I43" s="1"/>
      <c r="J43" s="1"/>
      <c r="L43" s="1">
        <f t="shared" si="8"/>
        <v>0</v>
      </c>
      <c r="M43" s="1">
        <f t="shared" si="9"/>
        <v>0</v>
      </c>
      <c r="N43" s="1">
        <f t="shared" si="10"/>
        <v>0</v>
      </c>
      <c r="O43" s="1">
        <f t="shared" si="11"/>
        <v>0</v>
      </c>
      <c r="P43" s="1">
        <f t="shared" si="12"/>
        <v>0</v>
      </c>
    </row>
    <row r="44" spans="1:16" x14ac:dyDescent="0.25">
      <c r="A44">
        <v>3</v>
      </c>
      <c r="B44" s="1">
        <v>1.32</v>
      </c>
      <c r="C44" s="1">
        <f t="shared" si="0"/>
        <v>1.3900000000000001</v>
      </c>
      <c r="D44" s="1">
        <v>1.46</v>
      </c>
      <c r="E44" s="2">
        <v>23.253</v>
      </c>
      <c r="F44" s="1">
        <f t="shared" si="7"/>
        <v>10.27926960257788</v>
      </c>
      <c r="G44" s="1">
        <v>154.76</v>
      </c>
      <c r="H44" s="1">
        <v>154.76</v>
      </c>
      <c r="I44" s="1">
        <v>80.552000000000007</v>
      </c>
      <c r="J44" s="1">
        <v>76.075000000000003</v>
      </c>
      <c r="K44" s="1">
        <v>154.36000000000001</v>
      </c>
      <c r="L44" s="1">
        <f t="shared" si="8"/>
        <v>15.475999999999999</v>
      </c>
      <c r="M44" s="1">
        <f t="shared" si="9"/>
        <v>15.475999999999999</v>
      </c>
      <c r="N44" s="1">
        <f t="shared" si="10"/>
        <v>8.055200000000001</v>
      </c>
      <c r="O44" s="1">
        <f t="shared" si="11"/>
        <v>7.6074999999999999</v>
      </c>
      <c r="P44" s="1">
        <f t="shared" si="12"/>
        <v>15.436000000000002</v>
      </c>
    </row>
    <row r="45" spans="1:16" x14ac:dyDescent="0.25">
      <c r="A45">
        <v>3.25</v>
      </c>
      <c r="B45" s="1">
        <v>1.39</v>
      </c>
      <c r="C45" s="1">
        <f t="shared" si="0"/>
        <v>1.4649999999999999</v>
      </c>
      <c r="D45" s="1">
        <v>1.54</v>
      </c>
      <c r="E45" s="2">
        <v>22.971</v>
      </c>
      <c r="F45" s="1">
        <f t="shared" si="7"/>
        <v>11.793770139634807</v>
      </c>
      <c r="G45" s="1"/>
      <c r="H45" s="1"/>
      <c r="I45" s="1"/>
      <c r="J45" s="1"/>
      <c r="L45" s="1">
        <f t="shared" si="8"/>
        <v>0</v>
      </c>
      <c r="M45" s="1">
        <f t="shared" si="9"/>
        <v>0</v>
      </c>
      <c r="N45" s="1">
        <f t="shared" si="10"/>
        <v>0</v>
      </c>
      <c r="O45" s="1">
        <f t="shared" si="11"/>
        <v>0</v>
      </c>
      <c r="P45" s="1">
        <f t="shared" si="12"/>
        <v>0</v>
      </c>
    </row>
    <row r="46" spans="1:16" x14ac:dyDescent="0.25">
      <c r="A46">
        <v>3.5</v>
      </c>
      <c r="B46" s="1">
        <v>1.46</v>
      </c>
      <c r="C46" s="1">
        <f t="shared" si="0"/>
        <v>1.615</v>
      </c>
      <c r="D46" s="1">
        <v>1.77</v>
      </c>
      <c r="E46" s="2">
        <v>22.847000000000001</v>
      </c>
      <c r="F46" s="1">
        <f t="shared" si="7"/>
        <v>12.459720730397422</v>
      </c>
      <c r="G46" s="1"/>
      <c r="H46" s="1"/>
      <c r="I46" s="1"/>
      <c r="J46" s="1"/>
      <c r="L46" s="1">
        <f t="shared" si="8"/>
        <v>0</v>
      </c>
      <c r="M46" s="1">
        <f t="shared" si="9"/>
        <v>0</v>
      </c>
      <c r="N46" s="1">
        <f t="shared" si="10"/>
        <v>0</v>
      </c>
      <c r="O46" s="1">
        <f t="shared" si="11"/>
        <v>0</v>
      </c>
      <c r="P46" s="1">
        <f t="shared" si="12"/>
        <v>0</v>
      </c>
    </row>
    <row r="47" spans="1:16" x14ac:dyDescent="0.25">
      <c r="A47">
        <v>3.75</v>
      </c>
      <c r="B47" s="1">
        <v>1.56</v>
      </c>
      <c r="C47" s="1">
        <f t="shared" si="0"/>
        <v>1.665</v>
      </c>
      <c r="D47" s="1">
        <v>1.77</v>
      </c>
      <c r="E47" s="2">
        <v>22.782</v>
      </c>
      <c r="F47" s="1">
        <f t="shared" si="7"/>
        <v>12.808807733619769</v>
      </c>
      <c r="G47" s="1"/>
      <c r="H47" s="1"/>
      <c r="I47" s="1"/>
      <c r="J47" s="1"/>
      <c r="L47" s="1">
        <f t="shared" si="8"/>
        <v>0</v>
      </c>
      <c r="M47" s="1">
        <f t="shared" si="9"/>
        <v>0</v>
      </c>
      <c r="N47" s="1">
        <f t="shared" si="10"/>
        <v>0</v>
      </c>
      <c r="O47" s="1">
        <f t="shared" si="11"/>
        <v>0</v>
      </c>
      <c r="P47" s="1">
        <f t="shared" si="12"/>
        <v>0</v>
      </c>
    </row>
    <row r="48" spans="1:16" x14ac:dyDescent="0.25">
      <c r="A48">
        <v>4</v>
      </c>
      <c r="B48" s="1">
        <v>1.79</v>
      </c>
      <c r="C48" s="1">
        <f t="shared" si="0"/>
        <v>1.865</v>
      </c>
      <c r="D48" s="1">
        <v>1.94</v>
      </c>
      <c r="E48" s="2">
        <v>22.707999999999998</v>
      </c>
      <c r="F48" s="1">
        <f t="shared" si="7"/>
        <v>13.206229860365214</v>
      </c>
      <c r="G48" s="1">
        <v>154.81</v>
      </c>
      <c r="H48" s="1">
        <v>154.81</v>
      </c>
      <c r="I48" s="1">
        <v>80.584999999999994</v>
      </c>
      <c r="J48" s="1">
        <v>76.19</v>
      </c>
      <c r="K48" s="1">
        <v>154.37</v>
      </c>
      <c r="L48" s="1">
        <f t="shared" si="8"/>
        <v>15.481</v>
      </c>
      <c r="M48" s="1">
        <f t="shared" si="9"/>
        <v>15.481</v>
      </c>
      <c r="N48" s="1">
        <f t="shared" si="10"/>
        <v>8.0584999999999987</v>
      </c>
      <c r="O48" s="1">
        <f t="shared" si="11"/>
        <v>7.6189999999999998</v>
      </c>
      <c r="P48" s="1">
        <f t="shared" si="12"/>
        <v>15.437000000000001</v>
      </c>
    </row>
    <row r="49" spans="1:16" x14ac:dyDescent="0.25">
      <c r="A49">
        <v>4.25</v>
      </c>
      <c r="B49" s="1">
        <v>1.94</v>
      </c>
      <c r="C49" s="1">
        <f t="shared" si="0"/>
        <v>2.0099999999999998</v>
      </c>
      <c r="D49" s="1">
        <v>2.08</v>
      </c>
      <c r="E49" s="2">
        <v>22.62</v>
      </c>
      <c r="F49" s="1">
        <f t="shared" si="7"/>
        <v>13.678839957035446</v>
      </c>
      <c r="G49" s="1"/>
      <c r="H49" s="1"/>
      <c r="I49" s="1"/>
      <c r="J49" s="1"/>
      <c r="L49" s="1">
        <f t="shared" si="8"/>
        <v>0</v>
      </c>
      <c r="M49" s="1">
        <f t="shared" si="9"/>
        <v>0</v>
      </c>
      <c r="N49" s="1">
        <f t="shared" si="10"/>
        <v>0</v>
      </c>
      <c r="O49" s="1">
        <f t="shared" si="11"/>
        <v>0</v>
      </c>
      <c r="P49" s="1">
        <f t="shared" si="12"/>
        <v>0</v>
      </c>
    </row>
    <row r="50" spans="1:16" x14ac:dyDescent="0.25">
      <c r="A50">
        <v>4.5</v>
      </c>
      <c r="B50" s="1">
        <v>1.95</v>
      </c>
      <c r="C50" s="1">
        <f t="shared" si="0"/>
        <v>2.0449999999999999</v>
      </c>
      <c r="D50" s="1">
        <v>2.14</v>
      </c>
      <c r="E50" s="2">
        <v>22.446999999999999</v>
      </c>
      <c r="F50" s="1">
        <f>($F$32+((E50-$E$32)/$Q$32))</f>
        <v>14.607948442534919</v>
      </c>
      <c r="G50" s="1"/>
      <c r="H50" s="1"/>
      <c r="I50" s="1"/>
      <c r="J50" s="1"/>
      <c r="L50" s="1">
        <f t="shared" si="8"/>
        <v>0</v>
      </c>
      <c r="M50" s="1">
        <f t="shared" si="9"/>
        <v>0</v>
      </c>
      <c r="N50" s="1">
        <f t="shared" si="10"/>
        <v>0</v>
      </c>
      <c r="O50" s="1">
        <f t="shared" si="11"/>
        <v>0</v>
      </c>
      <c r="P50" s="1">
        <f t="shared" si="12"/>
        <v>0</v>
      </c>
    </row>
    <row r="51" spans="1:16" x14ac:dyDescent="0.25">
      <c r="A51">
        <v>4.75</v>
      </c>
      <c r="B51" s="1">
        <v>2.06</v>
      </c>
      <c r="C51" s="1">
        <f t="shared" si="0"/>
        <v>2.1550000000000002</v>
      </c>
      <c r="D51" s="1">
        <v>2.25</v>
      </c>
      <c r="E51" s="2">
        <v>22.204999999999998</v>
      </c>
      <c r="F51" s="1">
        <f t="shared" ref="F51:F57" si="13">($F$32+((E51-$E$32)/$Q$32))</f>
        <v>15.907626208378103</v>
      </c>
      <c r="G51" s="1"/>
      <c r="H51" s="1"/>
      <c r="I51" s="1"/>
      <c r="J51" s="1"/>
      <c r="L51" s="1">
        <f t="shared" si="8"/>
        <v>0</v>
      </c>
      <c r="M51" s="1">
        <f t="shared" si="9"/>
        <v>0</v>
      </c>
      <c r="N51" s="1">
        <f t="shared" si="10"/>
        <v>0</v>
      </c>
      <c r="O51" s="1">
        <f t="shared" si="11"/>
        <v>0</v>
      </c>
      <c r="P51" s="1">
        <f t="shared" si="12"/>
        <v>0</v>
      </c>
    </row>
    <row r="52" spans="1:16" x14ac:dyDescent="0.25">
      <c r="A52">
        <v>5</v>
      </c>
      <c r="B52" s="1">
        <v>2.09</v>
      </c>
      <c r="C52" s="1">
        <f t="shared" si="0"/>
        <v>2.2149999999999999</v>
      </c>
      <c r="D52" s="1">
        <v>2.34</v>
      </c>
      <c r="E52" s="2">
        <v>22.114999999999998</v>
      </c>
      <c r="F52" s="1">
        <f t="shared" si="13"/>
        <v>16.390977443609035</v>
      </c>
      <c r="G52" s="1">
        <v>154.82</v>
      </c>
      <c r="H52" s="1">
        <v>154.82</v>
      </c>
      <c r="I52" s="1">
        <v>80.676000000000002</v>
      </c>
      <c r="J52" s="1">
        <v>76.183999999999997</v>
      </c>
      <c r="K52" s="1">
        <v>154.44999999999999</v>
      </c>
      <c r="L52" s="1">
        <f t="shared" si="8"/>
        <v>15.481999999999999</v>
      </c>
      <c r="M52" s="1">
        <f t="shared" si="9"/>
        <v>15.481999999999999</v>
      </c>
      <c r="N52" s="1">
        <f t="shared" si="10"/>
        <v>8.0676000000000005</v>
      </c>
      <c r="O52" s="1">
        <f t="shared" si="11"/>
        <v>7.6183999999999994</v>
      </c>
      <c r="P52" s="1">
        <f t="shared" si="12"/>
        <v>15.444999999999999</v>
      </c>
    </row>
    <row r="53" spans="1:16" x14ac:dyDescent="0.25">
      <c r="A53">
        <v>5.25</v>
      </c>
      <c r="B53" s="1">
        <v>2.23</v>
      </c>
      <c r="C53" s="1">
        <f t="shared" si="0"/>
        <v>2.3250000000000002</v>
      </c>
      <c r="D53" s="1">
        <v>2.42</v>
      </c>
      <c r="E53" s="2">
        <v>22.029</v>
      </c>
      <c r="F53" s="1">
        <f t="shared" si="13"/>
        <v>16.852846401718587</v>
      </c>
      <c r="G53" s="1"/>
      <c r="H53" s="1"/>
      <c r="I53" s="1"/>
      <c r="J53" s="1"/>
      <c r="L53" s="1">
        <f t="shared" si="8"/>
        <v>0</v>
      </c>
      <c r="M53" s="1">
        <f t="shared" si="9"/>
        <v>0</v>
      </c>
      <c r="N53" s="1">
        <f t="shared" si="10"/>
        <v>0</v>
      </c>
      <c r="O53" s="1">
        <f t="shared" si="11"/>
        <v>0</v>
      </c>
      <c r="P53" s="1">
        <f t="shared" si="12"/>
        <v>0</v>
      </c>
    </row>
    <row r="54" spans="1:16" x14ac:dyDescent="0.25">
      <c r="A54">
        <v>5.5</v>
      </c>
      <c r="B54" s="1">
        <v>2.42</v>
      </c>
      <c r="C54" s="1">
        <f t="shared" si="0"/>
        <v>2.5099999999999998</v>
      </c>
      <c r="D54" s="1">
        <v>2.6</v>
      </c>
      <c r="E54" s="2">
        <v>21.972000000000001</v>
      </c>
      <c r="F54" s="1">
        <f t="shared" si="13"/>
        <v>17.158968850698173</v>
      </c>
      <c r="G54" s="1"/>
      <c r="H54" s="1"/>
      <c r="I54" s="1"/>
      <c r="J54" s="1"/>
      <c r="L54" s="1">
        <f t="shared" si="8"/>
        <v>0</v>
      </c>
      <c r="M54" s="1">
        <f t="shared" si="9"/>
        <v>0</v>
      </c>
      <c r="N54" s="1">
        <f t="shared" si="10"/>
        <v>0</v>
      </c>
      <c r="O54" s="1">
        <f t="shared" si="11"/>
        <v>0</v>
      </c>
      <c r="P54" s="1">
        <f t="shared" si="12"/>
        <v>0</v>
      </c>
    </row>
    <row r="55" spans="1:16" x14ac:dyDescent="0.25">
      <c r="A55">
        <v>5.75</v>
      </c>
      <c r="B55" s="1">
        <v>2.42</v>
      </c>
      <c r="C55" s="1">
        <f t="shared" si="0"/>
        <v>2.5499999999999998</v>
      </c>
      <c r="D55" s="1">
        <v>2.68</v>
      </c>
      <c r="E55" s="2">
        <v>21.887</v>
      </c>
      <c r="F55" s="1">
        <f t="shared" si="13"/>
        <v>17.615467239527394</v>
      </c>
      <c r="G55" s="1"/>
      <c r="H55" s="1"/>
      <c r="I55" s="1"/>
      <c r="J55" s="1"/>
      <c r="L55" s="1">
        <f t="shared" si="8"/>
        <v>0</v>
      </c>
      <c r="M55" s="1">
        <f t="shared" si="9"/>
        <v>0</v>
      </c>
      <c r="N55" s="1">
        <f t="shared" si="10"/>
        <v>0</v>
      </c>
      <c r="O55" s="1">
        <f t="shared" si="11"/>
        <v>0</v>
      </c>
      <c r="P55" s="1">
        <f t="shared" si="12"/>
        <v>0</v>
      </c>
    </row>
    <row r="56" spans="1:16" x14ac:dyDescent="0.25">
      <c r="A56">
        <v>6</v>
      </c>
      <c r="B56" s="1">
        <v>2.5499999999999998</v>
      </c>
      <c r="C56" s="1">
        <f t="shared" si="0"/>
        <v>2.6749999999999998</v>
      </c>
      <c r="D56" s="1">
        <v>2.8</v>
      </c>
      <c r="E56" s="2">
        <v>21.276</v>
      </c>
      <c r="F56" s="1">
        <f t="shared" si="13"/>
        <v>20.896885069817408</v>
      </c>
      <c r="G56" s="1">
        <v>154.87</v>
      </c>
      <c r="H56" s="1">
        <v>154.87</v>
      </c>
      <c r="I56" s="1">
        <v>80.896000000000001</v>
      </c>
      <c r="J56" s="1">
        <v>76.444999999999993</v>
      </c>
      <c r="K56" s="1">
        <v>154.51</v>
      </c>
      <c r="L56" s="1">
        <f t="shared" si="8"/>
        <v>15.487</v>
      </c>
      <c r="M56" s="1">
        <f t="shared" si="9"/>
        <v>15.487</v>
      </c>
      <c r="N56" s="1">
        <f t="shared" si="10"/>
        <v>8.0896000000000008</v>
      </c>
      <c r="O56" s="1">
        <f t="shared" si="11"/>
        <v>7.644499999999999</v>
      </c>
      <c r="P56" s="1">
        <f t="shared" si="12"/>
        <v>15.450999999999999</v>
      </c>
    </row>
    <row r="57" spans="1:16" x14ac:dyDescent="0.25">
      <c r="A57">
        <v>6.25</v>
      </c>
      <c r="B57" s="1">
        <v>2.61</v>
      </c>
      <c r="C57" s="1">
        <f t="shared" si="0"/>
        <v>2.7450000000000001</v>
      </c>
      <c r="D57" s="1">
        <v>2.88</v>
      </c>
      <c r="E57" s="2">
        <v>21.143999999999998</v>
      </c>
      <c r="F57" s="1">
        <f t="shared" si="13"/>
        <v>21.605800214822786</v>
      </c>
      <c r="G57" s="1"/>
      <c r="H57" s="1"/>
      <c r="I57" s="1"/>
      <c r="J57" s="1"/>
      <c r="L57" s="1">
        <f t="shared" si="8"/>
        <v>0</v>
      </c>
      <c r="M57" s="1">
        <f t="shared" si="9"/>
        <v>0</v>
      </c>
      <c r="N57" s="1">
        <f t="shared" si="10"/>
        <v>0</v>
      </c>
      <c r="O57" s="1">
        <f t="shared" si="11"/>
        <v>0</v>
      </c>
      <c r="P57" s="1">
        <f t="shared" si="12"/>
        <v>0</v>
      </c>
    </row>
    <row r="58" spans="1:16" x14ac:dyDescent="0.25">
      <c r="C58" s="1"/>
      <c r="F58" s="1"/>
      <c r="G58" s="1"/>
      <c r="H58" s="1"/>
      <c r="I58" s="1"/>
      <c r="J58" s="1"/>
      <c r="K58" s="1"/>
      <c r="L58" s="1">
        <f t="shared" si="8"/>
        <v>0</v>
      </c>
      <c r="M58" s="1">
        <f t="shared" si="9"/>
        <v>0</v>
      </c>
      <c r="N58" s="1">
        <f t="shared" si="10"/>
        <v>0</v>
      </c>
      <c r="O58" s="1">
        <f t="shared" si="11"/>
        <v>0</v>
      </c>
      <c r="P58" s="1">
        <f t="shared" si="12"/>
        <v>0</v>
      </c>
    </row>
    <row r="59" spans="1:16" x14ac:dyDescent="0.25">
      <c r="A59">
        <v>0</v>
      </c>
      <c r="B59">
        <v>0</v>
      </c>
      <c r="C59" s="1">
        <f t="shared" ref="C59" si="14">(B59+D59)/2</f>
        <v>0</v>
      </c>
      <c r="D59">
        <v>0</v>
      </c>
      <c r="E59">
        <v>8.4090000000000007</v>
      </c>
      <c r="F59">
        <v>90</v>
      </c>
      <c r="H59" s="1"/>
      <c r="L59" s="1">
        <f t="shared" si="8"/>
        <v>0</v>
      </c>
      <c r="M59" s="1">
        <f t="shared" si="9"/>
        <v>0</v>
      </c>
      <c r="N59" s="1">
        <f t="shared" si="10"/>
        <v>0</v>
      </c>
      <c r="O59" s="1">
        <f t="shared" si="11"/>
        <v>0</v>
      </c>
      <c r="P59" s="1">
        <f t="shared" si="1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2"/>
  <sheetViews>
    <sheetView topLeftCell="A2" zoomScale="88" workbookViewId="0">
      <selection activeCell="E49" sqref="E49"/>
    </sheetView>
  </sheetViews>
  <sheetFormatPr defaultRowHeight="15" x14ac:dyDescent="0.25"/>
  <cols>
    <col min="1" max="1" width="9.85546875" bestFit="1" customWidth="1"/>
    <col min="2" max="2" width="13.85546875" bestFit="1" customWidth="1"/>
    <col min="3" max="3" width="13.42578125" bestFit="1" customWidth="1"/>
    <col min="4" max="4" width="14.140625" bestFit="1" customWidth="1"/>
    <col min="5" max="5" width="10" bestFit="1" customWidth="1"/>
    <col min="6" max="6" width="7.7109375" bestFit="1" customWidth="1"/>
    <col min="7" max="7" width="12.28515625" bestFit="1" customWidth="1"/>
    <col min="8" max="8" width="12" bestFit="1" customWidth="1"/>
    <col min="9" max="9" width="14" bestFit="1" customWidth="1"/>
    <col min="10" max="10" width="12.85546875" bestFit="1" customWidth="1"/>
    <col min="11" max="11" width="13.5703125" bestFit="1" customWidth="1"/>
    <col min="12" max="16" width="13.5703125" customWidth="1"/>
    <col min="17" max="17" width="13" bestFit="1" customWidth="1"/>
  </cols>
  <sheetData>
    <row r="1" spans="1:17" x14ac:dyDescent="0.25">
      <c r="A1" t="s">
        <v>0</v>
      </c>
      <c r="B1" t="s">
        <v>4</v>
      </c>
      <c r="C1" t="s">
        <v>6</v>
      </c>
      <c r="D1" t="s">
        <v>5</v>
      </c>
      <c r="E1" t="s">
        <v>1</v>
      </c>
      <c r="F1" t="s">
        <v>2</v>
      </c>
      <c r="G1" t="s">
        <v>10</v>
      </c>
      <c r="H1" t="s">
        <v>11</v>
      </c>
      <c r="I1" t="s">
        <v>8</v>
      </c>
      <c r="J1" t="s">
        <v>7</v>
      </c>
      <c r="K1" t="s">
        <v>9</v>
      </c>
      <c r="L1" t="s">
        <v>10</v>
      </c>
      <c r="M1" t="s">
        <v>11</v>
      </c>
      <c r="N1" t="s">
        <v>8</v>
      </c>
      <c r="O1" t="s">
        <v>7</v>
      </c>
      <c r="P1" t="s">
        <v>9</v>
      </c>
      <c r="Q1" t="s">
        <v>3</v>
      </c>
    </row>
    <row r="2" spans="1:17" x14ac:dyDescent="0.25">
      <c r="A2">
        <v>0</v>
      </c>
      <c r="B2">
        <v>0</v>
      </c>
      <c r="C2" s="1">
        <v>0</v>
      </c>
      <c r="D2">
        <v>0</v>
      </c>
      <c r="E2">
        <v>31.443999999999999</v>
      </c>
      <c r="F2" s="1">
        <v>0</v>
      </c>
      <c r="G2" s="1">
        <f>H2</f>
        <v>208.16</v>
      </c>
      <c r="H2" s="1">
        <v>208.16</v>
      </c>
      <c r="I2" s="1">
        <v>-101.35</v>
      </c>
      <c r="J2" s="1">
        <v>-103.96</v>
      </c>
      <c r="K2" s="1">
        <v>-202.42</v>
      </c>
      <c r="L2" s="1">
        <f>G2/10</f>
        <v>20.815999999999999</v>
      </c>
      <c r="M2" s="1">
        <f t="shared" ref="M2:P17" si="0">H2/10</f>
        <v>20.815999999999999</v>
      </c>
      <c r="N2" s="1">
        <f t="shared" si="0"/>
        <v>-10.135</v>
      </c>
      <c r="O2" s="1">
        <f t="shared" si="0"/>
        <v>-10.395999999999999</v>
      </c>
      <c r="P2" s="1">
        <f t="shared" si="0"/>
        <v>-20.241999999999997</v>
      </c>
      <c r="Q2">
        <f>(E26-E2)/(F26-F2)</f>
        <v>0.19833333333333331</v>
      </c>
    </row>
    <row r="3" spans="1:17" x14ac:dyDescent="0.25">
      <c r="A3">
        <v>0.5</v>
      </c>
      <c r="B3">
        <v>-0.06</v>
      </c>
      <c r="C3" s="1">
        <f t="shared" ref="C3:C52" si="1">(B3+D3)/2</f>
        <v>-3.4999999999999996E-2</v>
      </c>
      <c r="D3">
        <v>-0.01</v>
      </c>
      <c r="E3">
        <v>31.574000000000002</v>
      </c>
      <c r="F3" s="1">
        <f>($F$2+((E3-$E$2)/$Q$2))*-1</f>
        <v>-0.65546218487396257</v>
      </c>
      <c r="G3" s="1">
        <f t="shared" ref="G3:G43" si="2">H3</f>
        <v>204.17</v>
      </c>
      <c r="H3" s="1">
        <v>204.17</v>
      </c>
      <c r="I3" s="1">
        <v>-103.71</v>
      </c>
      <c r="J3" s="1">
        <v>-104.22</v>
      </c>
      <c r="K3" s="1">
        <v>-199.43</v>
      </c>
      <c r="L3" s="1">
        <f t="shared" ref="L3:L43" si="3">G3/10</f>
        <v>20.416999999999998</v>
      </c>
      <c r="M3" s="1">
        <f t="shared" si="0"/>
        <v>20.416999999999998</v>
      </c>
      <c r="N3" s="1">
        <f t="shared" si="0"/>
        <v>-10.370999999999999</v>
      </c>
      <c r="O3" s="1">
        <f t="shared" si="0"/>
        <v>-10.422000000000001</v>
      </c>
      <c r="P3" s="1">
        <f t="shared" si="0"/>
        <v>-19.943000000000001</v>
      </c>
    </row>
    <row r="4" spans="1:17" x14ac:dyDescent="0.25">
      <c r="A4">
        <v>1</v>
      </c>
      <c r="B4">
        <v>-0.63</v>
      </c>
      <c r="C4" s="1">
        <f t="shared" si="1"/>
        <v>-0.47</v>
      </c>
      <c r="D4">
        <v>-0.31</v>
      </c>
      <c r="E4">
        <v>31.815000000000001</v>
      </c>
      <c r="F4" s="1">
        <f>($F$2+((E4-$E$2)/$Q$2))*-1</f>
        <v>-1.870588235294129</v>
      </c>
      <c r="G4" s="1">
        <f t="shared" si="2"/>
        <v>205.83</v>
      </c>
      <c r="H4" s="1">
        <v>205.83</v>
      </c>
      <c r="I4" s="1">
        <v>-103.23</v>
      </c>
      <c r="J4" s="1">
        <v>-105.39</v>
      </c>
      <c r="K4" s="1">
        <v>-203.83</v>
      </c>
      <c r="L4" s="1">
        <f t="shared" si="3"/>
        <v>20.583000000000002</v>
      </c>
      <c r="M4" s="1">
        <f t="shared" si="0"/>
        <v>20.583000000000002</v>
      </c>
      <c r="N4" s="1">
        <f t="shared" si="0"/>
        <v>-10.323</v>
      </c>
      <c r="O4" s="1">
        <f t="shared" si="0"/>
        <v>-10.539</v>
      </c>
      <c r="P4" s="1">
        <f t="shared" si="0"/>
        <v>-20.383000000000003</v>
      </c>
    </row>
    <row r="5" spans="1:17" x14ac:dyDescent="0.25">
      <c r="A5">
        <v>1.5</v>
      </c>
      <c r="B5">
        <v>-0.79</v>
      </c>
      <c r="C5" s="1">
        <f t="shared" si="1"/>
        <v>-0.70500000000000007</v>
      </c>
      <c r="D5">
        <v>-0.62</v>
      </c>
      <c r="E5">
        <v>31.972000000000001</v>
      </c>
      <c r="F5" s="1">
        <f t="shared" ref="F5:F25" si="4">($F$2+((E5-$E$2)/$Q$2))*-1</f>
        <v>-2.6621848739495917</v>
      </c>
      <c r="G5" s="1">
        <f t="shared" si="2"/>
        <v>205.77</v>
      </c>
      <c r="H5" s="1">
        <v>205.77</v>
      </c>
      <c r="I5" s="1">
        <v>-102.85</v>
      </c>
      <c r="J5" s="1">
        <v>-105.07</v>
      </c>
      <c r="K5" s="1">
        <v>-203.48</v>
      </c>
      <c r="L5" s="1">
        <f t="shared" si="3"/>
        <v>20.577000000000002</v>
      </c>
      <c r="M5" s="1">
        <f t="shared" si="0"/>
        <v>20.577000000000002</v>
      </c>
      <c r="N5" s="1">
        <f t="shared" si="0"/>
        <v>-10.285</v>
      </c>
      <c r="O5" s="1">
        <f t="shared" si="0"/>
        <v>-10.507</v>
      </c>
      <c r="P5" s="1">
        <f t="shared" si="0"/>
        <v>-20.347999999999999</v>
      </c>
    </row>
    <row r="6" spans="1:17" x14ac:dyDescent="0.25">
      <c r="A6">
        <v>2</v>
      </c>
      <c r="B6">
        <v>-0.96</v>
      </c>
      <c r="C6" s="1">
        <f t="shared" si="1"/>
        <v>-0.82499999999999996</v>
      </c>
      <c r="D6">
        <v>-0.69</v>
      </c>
      <c r="E6">
        <v>32.121000000000002</v>
      </c>
      <c r="F6" s="1">
        <f t="shared" si="4"/>
        <v>-3.4134453781512768</v>
      </c>
      <c r="G6" s="1">
        <f t="shared" si="2"/>
        <v>204.88</v>
      </c>
      <c r="H6" s="1">
        <v>204.88</v>
      </c>
      <c r="I6" s="1">
        <v>-102.88</v>
      </c>
      <c r="J6" s="1">
        <v>-104.82</v>
      </c>
      <c r="K6" s="1">
        <v>-202.68</v>
      </c>
      <c r="L6" s="1">
        <f t="shared" si="3"/>
        <v>20.488</v>
      </c>
      <c r="M6" s="1">
        <f t="shared" si="0"/>
        <v>20.488</v>
      </c>
      <c r="N6" s="1">
        <f t="shared" si="0"/>
        <v>-10.288</v>
      </c>
      <c r="O6" s="1">
        <f t="shared" si="0"/>
        <v>-10.481999999999999</v>
      </c>
      <c r="P6" s="1">
        <f t="shared" si="0"/>
        <v>-20.268000000000001</v>
      </c>
    </row>
    <row r="7" spans="1:17" x14ac:dyDescent="0.25">
      <c r="A7">
        <v>2.5</v>
      </c>
      <c r="B7">
        <v>-1.29</v>
      </c>
      <c r="C7" s="1">
        <f t="shared" si="1"/>
        <v>-1.2050000000000001</v>
      </c>
      <c r="D7">
        <v>-1.1200000000000001</v>
      </c>
      <c r="E7">
        <v>32.340000000000003</v>
      </c>
      <c r="F7" s="1">
        <f t="shared" si="4"/>
        <v>-4.5176470588235516</v>
      </c>
      <c r="G7" s="1">
        <f t="shared" si="2"/>
        <v>204.92</v>
      </c>
      <c r="H7" s="1">
        <v>204.92</v>
      </c>
      <c r="I7" s="1">
        <f>-102.23</f>
        <v>-102.23</v>
      </c>
      <c r="J7" s="1">
        <v>-104.65</v>
      </c>
      <c r="K7" s="1">
        <v>-203.66</v>
      </c>
      <c r="L7" s="1">
        <f t="shared" si="3"/>
        <v>20.491999999999997</v>
      </c>
      <c r="M7" s="1">
        <f t="shared" si="0"/>
        <v>20.491999999999997</v>
      </c>
      <c r="N7" s="1">
        <f t="shared" si="0"/>
        <v>-10.223000000000001</v>
      </c>
      <c r="O7" s="1">
        <f t="shared" si="0"/>
        <v>-10.465</v>
      </c>
      <c r="P7" s="1">
        <f t="shared" si="0"/>
        <v>-20.366</v>
      </c>
    </row>
    <row r="8" spans="1:17" x14ac:dyDescent="0.25">
      <c r="A8">
        <v>3</v>
      </c>
      <c r="B8">
        <v>-1.44</v>
      </c>
      <c r="C8" s="1">
        <f t="shared" si="1"/>
        <v>-1.355</v>
      </c>
      <c r="D8">
        <v>-1.27</v>
      </c>
      <c r="E8">
        <v>32.459000000000003</v>
      </c>
      <c r="F8" s="1">
        <f t="shared" si="4"/>
        <v>-5.1176470588235512</v>
      </c>
      <c r="G8" s="1">
        <f t="shared" si="2"/>
        <v>204.79</v>
      </c>
      <c r="H8" s="1">
        <v>204.79</v>
      </c>
      <c r="I8" s="1">
        <v>-102.02</v>
      </c>
      <c r="J8" s="1">
        <v>-104.49</v>
      </c>
      <c r="K8" s="1">
        <f>-202.25</f>
        <v>-202.25</v>
      </c>
      <c r="L8" s="1">
        <f t="shared" si="3"/>
        <v>20.478999999999999</v>
      </c>
      <c r="M8" s="1">
        <f t="shared" si="0"/>
        <v>20.478999999999999</v>
      </c>
      <c r="N8" s="1">
        <f t="shared" si="0"/>
        <v>-10.202</v>
      </c>
      <c r="O8" s="1">
        <f t="shared" si="0"/>
        <v>-10.449</v>
      </c>
      <c r="P8" s="1">
        <f t="shared" si="0"/>
        <v>-20.225000000000001</v>
      </c>
    </row>
    <row r="9" spans="1:17" x14ac:dyDescent="0.25">
      <c r="A9">
        <v>3.5</v>
      </c>
      <c r="B9">
        <v>-1.66</v>
      </c>
      <c r="C9" s="1">
        <f t="shared" si="1"/>
        <v>-1.5150000000000001</v>
      </c>
      <c r="D9">
        <v>-1.37</v>
      </c>
      <c r="E9">
        <v>32.625999999999998</v>
      </c>
      <c r="F9" s="1">
        <f t="shared" si="4"/>
        <v>-5.9596638655462124</v>
      </c>
      <c r="G9" s="1">
        <f t="shared" si="2"/>
        <v>204.82</v>
      </c>
      <c r="H9" s="1">
        <v>204.82</v>
      </c>
      <c r="I9" s="1">
        <v>-103.14</v>
      </c>
      <c r="J9" s="1">
        <v>-105.37</v>
      </c>
      <c r="K9" s="1">
        <v>-202.45</v>
      </c>
      <c r="L9" s="1">
        <f t="shared" si="3"/>
        <v>20.481999999999999</v>
      </c>
      <c r="M9" s="1">
        <f t="shared" si="0"/>
        <v>20.481999999999999</v>
      </c>
      <c r="N9" s="1">
        <f t="shared" si="0"/>
        <v>-10.314</v>
      </c>
      <c r="O9" s="1">
        <f t="shared" si="0"/>
        <v>-10.537000000000001</v>
      </c>
      <c r="P9" s="1">
        <f t="shared" si="0"/>
        <v>-20.244999999999997</v>
      </c>
    </row>
    <row r="10" spans="1:17" x14ac:dyDescent="0.25">
      <c r="A10">
        <v>4</v>
      </c>
      <c r="B10">
        <v>-1.87</v>
      </c>
      <c r="C10" s="1">
        <f t="shared" si="1"/>
        <v>-1.7450000000000001</v>
      </c>
      <c r="D10">
        <v>-1.62</v>
      </c>
      <c r="E10">
        <v>32.838999999999999</v>
      </c>
      <c r="F10" s="1">
        <f t="shared" si="4"/>
        <v>-7.0336134453781503</v>
      </c>
      <c r="G10" s="1">
        <f t="shared" si="2"/>
        <v>205.07</v>
      </c>
      <c r="H10" s="1">
        <v>205.07</v>
      </c>
      <c r="I10" s="1">
        <v>-103.01</v>
      </c>
      <c r="J10" s="1">
        <v>-105.31</v>
      </c>
      <c r="K10" s="1">
        <v>-203.13</v>
      </c>
      <c r="L10" s="1">
        <f t="shared" si="3"/>
        <v>20.506999999999998</v>
      </c>
      <c r="M10" s="1">
        <f t="shared" si="0"/>
        <v>20.506999999999998</v>
      </c>
      <c r="N10" s="1">
        <f t="shared" si="0"/>
        <v>-10.301</v>
      </c>
      <c r="O10" s="1">
        <f t="shared" si="0"/>
        <v>-10.531000000000001</v>
      </c>
      <c r="P10" s="1">
        <f t="shared" si="0"/>
        <v>-20.312999999999999</v>
      </c>
    </row>
    <row r="11" spans="1:17" x14ac:dyDescent="0.25">
      <c r="A11">
        <v>4.5</v>
      </c>
      <c r="B11">
        <v>-2.13</v>
      </c>
      <c r="C11" s="1">
        <f t="shared" si="1"/>
        <v>-2.0499999999999998</v>
      </c>
      <c r="D11">
        <v>-1.97</v>
      </c>
      <c r="E11">
        <v>33.039000000000001</v>
      </c>
      <c r="F11" s="1">
        <f t="shared" si="4"/>
        <v>-8.0420168067227031</v>
      </c>
      <c r="G11" s="1">
        <f t="shared" si="2"/>
        <v>204.68</v>
      </c>
      <c r="H11" s="1">
        <v>204.68</v>
      </c>
      <c r="I11" s="1">
        <v>-103.47</v>
      </c>
      <c r="J11" s="1">
        <v>-104.43</v>
      </c>
      <c r="K11" s="1">
        <v>-203.11</v>
      </c>
      <c r="L11" s="1">
        <f t="shared" si="3"/>
        <v>20.468</v>
      </c>
      <c r="M11" s="1">
        <f t="shared" si="0"/>
        <v>20.468</v>
      </c>
      <c r="N11" s="1">
        <f t="shared" si="0"/>
        <v>-10.347</v>
      </c>
      <c r="O11" s="1">
        <f t="shared" si="0"/>
        <v>-10.443000000000001</v>
      </c>
      <c r="P11" s="1">
        <f t="shared" si="0"/>
        <v>-20.311</v>
      </c>
    </row>
    <row r="12" spans="1:17" x14ac:dyDescent="0.25">
      <c r="A12">
        <v>5</v>
      </c>
      <c r="B12">
        <v>-2.2999999999999998</v>
      </c>
      <c r="C12" s="1">
        <f t="shared" si="1"/>
        <v>-2.2249999999999996</v>
      </c>
      <c r="D12">
        <v>-2.15</v>
      </c>
      <c r="E12">
        <v>33.204999999999998</v>
      </c>
      <c r="F12" s="1">
        <f t="shared" si="4"/>
        <v>-8.8789915966386523</v>
      </c>
      <c r="G12" s="1">
        <f t="shared" si="2"/>
        <v>204.77</v>
      </c>
      <c r="H12" s="1">
        <v>204.77</v>
      </c>
      <c r="I12" s="1">
        <v>-103.03</v>
      </c>
      <c r="J12" s="1">
        <v>-104.37</v>
      </c>
      <c r="K12" s="1">
        <v>-203.4</v>
      </c>
      <c r="L12" s="1">
        <f t="shared" si="3"/>
        <v>20.477</v>
      </c>
      <c r="M12" s="1">
        <f t="shared" si="0"/>
        <v>20.477</v>
      </c>
      <c r="N12" s="1">
        <f t="shared" si="0"/>
        <v>-10.303000000000001</v>
      </c>
      <c r="O12" s="1">
        <f t="shared" si="0"/>
        <v>-10.437000000000001</v>
      </c>
      <c r="P12" s="1">
        <f t="shared" si="0"/>
        <v>-20.34</v>
      </c>
    </row>
    <row r="13" spans="1:17" x14ac:dyDescent="0.25">
      <c r="A13">
        <v>5.5</v>
      </c>
      <c r="B13">
        <v>-2.54</v>
      </c>
      <c r="C13" s="1">
        <f t="shared" si="1"/>
        <v>-2.395</v>
      </c>
      <c r="D13">
        <v>-2.25</v>
      </c>
      <c r="E13">
        <v>33.338000000000001</v>
      </c>
      <c r="F13" s="1">
        <f t="shared" si="4"/>
        <v>-9.5495798319327836</v>
      </c>
      <c r="G13" s="1">
        <f t="shared" si="2"/>
        <v>206.27</v>
      </c>
      <c r="H13" s="1">
        <v>206.27</v>
      </c>
      <c r="I13" s="1">
        <v>-103.73</v>
      </c>
      <c r="J13" s="1">
        <v>-105.41</v>
      </c>
      <c r="K13" s="1">
        <v>-203.41</v>
      </c>
      <c r="L13" s="1">
        <f t="shared" si="3"/>
        <v>20.627000000000002</v>
      </c>
      <c r="M13" s="1">
        <f t="shared" si="0"/>
        <v>20.627000000000002</v>
      </c>
      <c r="N13" s="1">
        <f t="shared" si="0"/>
        <v>-10.373000000000001</v>
      </c>
      <c r="O13" s="1">
        <f t="shared" si="0"/>
        <v>-10.541</v>
      </c>
      <c r="P13" s="1">
        <f t="shared" si="0"/>
        <v>-20.341000000000001</v>
      </c>
    </row>
    <row r="14" spans="1:17" x14ac:dyDescent="0.25">
      <c r="A14">
        <v>6</v>
      </c>
      <c r="B14">
        <v>-2.63</v>
      </c>
      <c r="C14" s="1">
        <f t="shared" si="1"/>
        <v>-2.5750000000000002</v>
      </c>
      <c r="D14">
        <v>-2.52</v>
      </c>
      <c r="E14">
        <v>33.506999999999998</v>
      </c>
      <c r="F14" s="1">
        <f t="shared" si="4"/>
        <v>-10.401680672268903</v>
      </c>
      <c r="G14" s="1">
        <f t="shared" si="2"/>
        <v>206.81</v>
      </c>
      <c r="H14" s="1">
        <v>206.81</v>
      </c>
      <c r="I14" s="1">
        <v>-102.26</v>
      </c>
      <c r="J14" s="1">
        <v>-105.45</v>
      </c>
      <c r="K14" s="1">
        <v>-204.72</v>
      </c>
      <c r="L14" s="1">
        <f t="shared" si="3"/>
        <v>20.681000000000001</v>
      </c>
      <c r="M14" s="1">
        <f t="shared" si="0"/>
        <v>20.681000000000001</v>
      </c>
      <c r="N14" s="1">
        <f t="shared" si="0"/>
        <v>-10.226000000000001</v>
      </c>
      <c r="O14" s="1">
        <f t="shared" si="0"/>
        <v>-10.545</v>
      </c>
      <c r="P14" s="1">
        <f t="shared" si="0"/>
        <v>-20.472000000000001</v>
      </c>
    </row>
    <row r="15" spans="1:17" x14ac:dyDescent="0.25">
      <c r="A15">
        <v>6.5</v>
      </c>
      <c r="B15">
        <v>-2.93</v>
      </c>
      <c r="C15" s="1">
        <f t="shared" si="1"/>
        <v>-2.81</v>
      </c>
      <c r="D15">
        <v>-2.69</v>
      </c>
      <c r="E15">
        <v>33.686999999999998</v>
      </c>
      <c r="F15" s="1">
        <f t="shared" si="4"/>
        <v>-11.309243697478985</v>
      </c>
      <c r="G15" s="1">
        <f t="shared" si="2"/>
        <v>204.7</v>
      </c>
      <c r="H15" s="1">
        <v>204.7</v>
      </c>
      <c r="I15" s="1">
        <v>-102.49</v>
      </c>
      <c r="J15" s="1">
        <v>-105.29</v>
      </c>
      <c r="K15" s="1">
        <v>-202.08</v>
      </c>
      <c r="L15" s="1">
        <f t="shared" si="3"/>
        <v>20.47</v>
      </c>
      <c r="M15" s="1">
        <f t="shared" si="0"/>
        <v>20.47</v>
      </c>
      <c r="N15" s="1">
        <f t="shared" si="0"/>
        <v>-10.248999999999999</v>
      </c>
      <c r="O15" s="1">
        <f t="shared" si="0"/>
        <v>-10.529</v>
      </c>
      <c r="P15" s="1">
        <f t="shared" si="0"/>
        <v>-20.208000000000002</v>
      </c>
    </row>
    <row r="16" spans="1:17" x14ac:dyDescent="0.25">
      <c r="A16">
        <v>7</v>
      </c>
      <c r="B16">
        <v>-3</v>
      </c>
      <c r="C16" s="1">
        <f t="shared" si="1"/>
        <v>-2.92</v>
      </c>
      <c r="D16">
        <v>-2.84</v>
      </c>
      <c r="E16">
        <v>33.868000000000002</v>
      </c>
      <c r="F16" s="1">
        <f t="shared" si="4"/>
        <v>-12.221848739495815</v>
      </c>
      <c r="G16" s="1">
        <f t="shared" si="2"/>
        <v>207.34</v>
      </c>
      <c r="H16" s="1">
        <v>207.34</v>
      </c>
      <c r="I16" s="1">
        <v>-102.53</v>
      </c>
      <c r="J16" s="1">
        <v>-105.52</v>
      </c>
      <c r="K16" s="1">
        <v>-204.79</v>
      </c>
      <c r="L16" s="1">
        <f t="shared" si="3"/>
        <v>20.734000000000002</v>
      </c>
      <c r="M16" s="1">
        <f t="shared" si="0"/>
        <v>20.734000000000002</v>
      </c>
      <c r="N16" s="1">
        <f t="shared" si="0"/>
        <v>-10.253</v>
      </c>
      <c r="O16" s="1">
        <f t="shared" si="0"/>
        <v>-10.552</v>
      </c>
      <c r="P16" s="1">
        <f t="shared" si="0"/>
        <v>-20.478999999999999</v>
      </c>
    </row>
    <row r="17" spans="1:17" x14ac:dyDescent="0.25">
      <c r="A17">
        <v>7.5</v>
      </c>
      <c r="B17">
        <v>-3.3</v>
      </c>
      <c r="C17" s="1">
        <f t="shared" si="1"/>
        <v>-3.2</v>
      </c>
      <c r="D17">
        <v>-3.1</v>
      </c>
      <c r="E17">
        <v>33.972000000000001</v>
      </c>
      <c r="F17" s="1">
        <f t="shared" si="4"/>
        <v>-12.746218487394971</v>
      </c>
      <c r="G17" s="1">
        <f t="shared" si="2"/>
        <v>204.96</v>
      </c>
      <c r="H17" s="1">
        <v>204.96</v>
      </c>
      <c r="I17" s="1">
        <v>-102.95</v>
      </c>
      <c r="J17" s="1">
        <v>-105.75</v>
      </c>
      <c r="K17" s="1">
        <v>-200.78</v>
      </c>
      <c r="L17" s="1">
        <f t="shared" si="3"/>
        <v>20.496000000000002</v>
      </c>
      <c r="M17" s="1">
        <f t="shared" si="0"/>
        <v>20.496000000000002</v>
      </c>
      <c r="N17" s="1">
        <f t="shared" si="0"/>
        <v>-10.295</v>
      </c>
      <c r="O17" s="1">
        <f t="shared" si="0"/>
        <v>-10.574999999999999</v>
      </c>
      <c r="P17" s="1">
        <f t="shared" si="0"/>
        <v>-20.077999999999999</v>
      </c>
    </row>
    <row r="18" spans="1:17" x14ac:dyDescent="0.25">
      <c r="A18">
        <v>8</v>
      </c>
      <c r="B18">
        <v>-3.52</v>
      </c>
      <c r="C18" s="1">
        <f t="shared" si="1"/>
        <v>-3.4249999999999998</v>
      </c>
      <c r="D18">
        <v>-3.33</v>
      </c>
      <c r="E18">
        <v>34.08</v>
      </c>
      <c r="F18" s="1">
        <f t="shared" si="4"/>
        <v>-13.290756302521006</v>
      </c>
      <c r="G18" s="1">
        <f t="shared" si="2"/>
        <v>206.15</v>
      </c>
      <c r="H18" s="1">
        <v>206.15</v>
      </c>
      <c r="I18" s="1">
        <v>-103.03</v>
      </c>
      <c r="J18" s="1">
        <v>-105.72</v>
      </c>
      <c r="K18" s="1">
        <v>-201.61</v>
      </c>
      <c r="L18" s="1">
        <f t="shared" si="3"/>
        <v>20.615000000000002</v>
      </c>
      <c r="M18" s="1">
        <f t="shared" ref="M18:M43" si="5">H18/10</f>
        <v>20.615000000000002</v>
      </c>
      <c r="N18" s="1">
        <f t="shared" ref="N18:N43" si="6">I18/10</f>
        <v>-10.303000000000001</v>
      </c>
      <c r="O18" s="1">
        <f t="shared" ref="O18:P43" si="7">J18/10</f>
        <v>-10.571999999999999</v>
      </c>
      <c r="P18" s="1">
        <f t="shared" si="7"/>
        <v>-20.161000000000001</v>
      </c>
    </row>
    <row r="19" spans="1:17" x14ac:dyDescent="0.25">
      <c r="A19">
        <v>8.5</v>
      </c>
      <c r="B19">
        <v>-3.71</v>
      </c>
      <c r="C19" s="1">
        <f t="shared" si="1"/>
        <v>-3.62</v>
      </c>
      <c r="D19">
        <v>-3.53</v>
      </c>
      <c r="E19">
        <v>34.253999999999998</v>
      </c>
      <c r="F19" s="1">
        <f t="shared" si="4"/>
        <v>-14.168067226890752</v>
      </c>
      <c r="G19" s="1">
        <f t="shared" si="2"/>
        <v>205.06</v>
      </c>
      <c r="H19" s="1">
        <v>205.06</v>
      </c>
      <c r="I19" s="1">
        <v>-104.15</v>
      </c>
      <c r="J19" s="1">
        <v>-106.32</v>
      </c>
      <c r="K19" s="1">
        <v>-201.58</v>
      </c>
      <c r="L19" s="1">
        <f t="shared" si="3"/>
        <v>20.506</v>
      </c>
      <c r="M19" s="1">
        <f t="shared" si="5"/>
        <v>20.506</v>
      </c>
      <c r="N19" s="1">
        <f t="shared" si="6"/>
        <v>-10.415000000000001</v>
      </c>
      <c r="O19" s="1">
        <f t="shared" si="7"/>
        <v>-10.632</v>
      </c>
      <c r="P19" s="1">
        <f t="shared" si="7"/>
        <v>-20.158000000000001</v>
      </c>
    </row>
    <row r="20" spans="1:17" x14ac:dyDescent="0.25">
      <c r="A20">
        <v>9</v>
      </c>
      <c r="B20">
        <v>-3.88</v>
      </c>
      <c r="C20" s="1">
        <f t="shared" si="1"/>
        <v>-3.8</v>
      </c>
      <c r="D20">
        <v>-3.72</v>
      </c>
      <c r="E20">
        <v>34.470999999999997</v>
      </c>
      <c r="F20" s="1">
        <f t="shared" si="4"/>
        <v>-15.26218487394957</v>
      </c>
      <c r="G20" s="1">
        <f t="shared" si="2"/>
        <v>203.33</v>
      </c>
      <c r="H20" s="1">
        <v>203.33</v>
      </c>
      <c r="I20" s="1">
        <v>-104.65</v>
      </c>
      <c r="J20" s="1">
        <v>-106.33</v>
      </c>
      <c r="K20" s="1">
        <v>-203.08</v>
      </c>
      <c r="L20" s="1">
        <f t="shared" si="3"/>
        <v>20.333000000000002</v>
      </c>
      <c r="M20" s="1">
        <f t="shared" si="5"/>
        <v>20.333000000000002</v>
      </c>
      <c r="N20" s="1">
        <f t="shared" si="6"/>
        <v>-10.465</v>
      </c>
      <c r="O20" s="1">
        <f t="shared" si="7"/>
        <v>-10.632999999999999</v>
      </c>
      <c r="P20" s="1">
        <f t="shared" si="7"/>
        <v>-20.308</v>
      </c>
    </row>
    <row r="21" spans="1:17" x14ac:dyDescent="0.25">
      <c r="A21">
        <v>9.5</v>
      </c>
      <c r="B21">
        <v>-4.2</v>
      </c>
      <c r="C21" s="1">
        <f t="shared" si="1"/>
        <v>-4.0650000000000004</v>
      </c>
      <c r="D21">
        <v>-3.93</v>
      </c>
      <c r="E21">
        <v>34.581000000000003</v>
      </c>
      <c r="F21" s="1">
        <f t="shared" si="4"/>
        <v>-15.816806722689098</v>
      </c>
      <c r="G21" s="1">
        <f t="shared" si="2"/>
        <v>202.89</v>
      </c>
      <c r="H21" s="1">
        <v>202.89</v>
      </c>
      <c r="I21" s="1">
        <v>-102.67</v>
      </c>
      <c r="J21" s="1">
        <v>-105.84</v>
      </c>
      <c r="K21" s="1">
        <v>-202.27</v>
      </c>
      <c r="L21" s="1">
        <f t="shared" si="3"/>
        <v>20.288999999999998</v>
      </c>
      <c r="M21" s="1">
        <f t="shared" si="5"/>
        <v>20.288999999999998</v>
      </c>
      <c r="N21" s="1">
        <f t="shared" si="6"/>
        <v>-10.266999999999999</v>
      </c>
      <c r="O21" s="1">
        <f t="shared" si="7"/>
        <v>-10.584</v>
      </c>
      <c r="P21" s="1">
        <f t="shared" si="7"/>
        <v>-20.227</v>
      </c>
    </row>
    <row r="22" spans="1:17" x14ac:dyDescent="0.25">
      <c r="A22">
        <v>10</v>
      </c>
      <c r="B22">
        <v>-4.28</v>
      </c>
      <c r="C22" s="1">
        <f t="shared" si="1"/>
        <v>-4.1950000000000003</v>
      </c>
      <c r="D22">
        <v>-4.1100000000000003</v>
      </c>
      <c r="E22">
        <v>34.658000000000001</v>
      </c>
      <c r="F22" s="1">
        <f t="shared" si="4"/>
        <v>-16.205042016806736</v>
      </c>
      <c r="G22" s="1">
        <f t="shared" si="2"/>
        <v>204.06</v>
      </c>
      <c r="H22" s="1">
        <v>204.06</v>
      </c>
      <c r="I22" s="1">
        <v>-103.41</v>
      </c>
      <c r="J22" s="1">
        <v>-105.76</v>
      </c>
      <c r="K22" s="1">
        <v>-203.21</v>
      </c>
      <c r="L22" s="1">
        <f t="shared" si="3"/>
        <v>20.405999999999999</v>
      </c>
      <c r="M22" s="1">
        <f t="shared" si="5"/>
        <v>20.405999999999999</v>
      </c>
      <c r="N22" s="1">
        <f t="shared" si="6"/>
        <v>-10.340999999999999</v>
      </c>
      <c r="O22" s="1">
        <f t="shared" si="7"/>
        <v>-10.576000000000001</v>
      </c>
      <c r="P22" s="1">
        <f t="shared" si="7"/>
        <v>-20.321000000000002</v>
      </c>
    </row>
    <row r="23" spans="1:17" x14ac:dyDescent="0.25">
      <c r="A23">
        <v>10.5</v>
      </c>
      <c r="B23">
        <v>-4.49</v>
      </c>
      <c r="C23" s="1">
        <f t="shared" si="1"/>
        <v>-4.37</v>
      </c>
      <c r="D23">
        <v>-4.25</v>
      </c>
      <c r="E23">
        <v>34.776000000000003</v>
      </c>
      <c r="F23" s="1">
        <f t="shared" si="4"/>
        <v>-16.800000000000026</v>
      </c>
      <c r="G23" s="1">
        <f t="shared" si="2"/>
        <v>206.19</v>
      </c>
      <c r="H23" s="1">
        <v>206.19</v>
      </c>
      <c r="I23" s="1">
        <v>-103.91</v>
      </c>
      <c r="J23" s="1">
        <v>-105.98</v>
      </c>
      <c r="K23" s="1">
        <v>-204.14</v>
      </c>
      <c r="L23" s="1">
        <f t="shared" si="3"/>
        <v>20.619</v>
      </c>
      <c r="M23" s="1">
        <f t="shared" si="5"/>
        <v>20.619</v>
      </c>
      <c r="N23" s="1">
        <f t="shared" si="6"/>
        <v>-10.391</v>
      </c>
      <c r="O23" s="1">
        <f t="shared" si="7"/>
        <v>-10.598000000000001</v>
      </c>
      <c r="P23" s="1">
        <f t="shared" si="7"/>
        <v>-20.413999999999998</v>
      </c>
    </row>
    <row r="24" spans="1:17" x14ac:dyDescent="0.25">
      <c r="A24">
        <v>10.6</v>
      </c>
      <c r="B24">
        <v>-4.55</v>
      </c>
      <c r="C24" s="1">
        <f t="shared" si="1"/>
        <v>-4.4350000000000005</v>
      </c>
      <c r="D24">
        <v>-4.32</v>
      </c>
      <c r="E24">
        <v>34.847999999999999</v>
      </c>
      <c r="F24" s="1">
        <f t="shared" si="4"/>
        <v>-17.163025210084037</v>
      </c>
      <c r="G24" s="1">
        <f t="shared" si="2"/>
        <v>205.59</v>
      </c>
      <c r="H24" s="1">
        <v>205.59</v>
      </c>
      <c r="I24" s="1">
        <v>-102.2</v>
      </c>
      <c r="J24" s="1">
        <v>-105.68</v>
      </c>
      <c r="K24" s="1">
        <v>-204.99</v>
      </c>
      <c r="L24" s="1">
        <f t="shared" si="3"/>
        <v>20.559000000000001</v>
      </c>
      <c r="M24" s="1">
        <f t="shared" si="5"/>
        <v>20.559000000000001</v>
      </c>
      <c r="N24" s="1">
        <f t="shared" si="6"/>
        <v>-10.220000000000001</v>
      </c>
      <c r="O24" s="1">
        <f t="shared" si="7"/>
        <v>-10.568000000000001</v>
      </c>
      <c r="P24" s="1">
        <f>K24/10</f>
        <v>-20.499000000000002</v>
      </c>
    </row>
    <row r="25" spans="1:17" x14ac:dyDescent="0.25">
      <c r="A25">
        <v>10.7</v>
      </c>
      <c r="B25">
        <v>-4.5999999999999996</v>
      </c>
      <c r="C25" s="1">
        <f t="shared" si="1"/>
        <v>-4.4749999999999996</v>
      </c>
      <c r="D25">
        <v>-4.3499999999999996</v>
      </c>
      <c r="E25">
        <v>35.250999999999998</v>
      </c>
      <c r="F25" s="1">
        <f t="shared" si="4"/>
        <v>-19.194957983193273</v>
      </c>
      <c r="G25" s="1">
        <f>H25</f>
        <v>205.66</v>
      </c>
      <c r="H25" s="1">
        <v>205.66</v>
      </c>
      <c r="I25" s="1">
        <v>-102.8</v>
      </c>
      <c r="J25" s="1">
        <v>-105.82</v>
      </c>
      <c r="K25" s="1">
        <v>-204.83</v>
      </c>
      <c r="L25" s="1">
        <f t="shared" si="3"/>
        <v>20.565999999999999</v>
      </c>
      <c r="M25" s="1">
        <f>H25/10</f>
        <v>20.565999999999999</v>
      </c>
      <c r="N25" s="1">
        <f t="shared" si="6"/>
        <v>-10.28</v>
      </c>
      <c r="O25" s="1">
        <f t="shared" si="7"/>
        <v>-10.581999999999999</v>
      </c>
      <c r="P25" s="1">
        <f t="shared" si="7"/>
        <v>-20.483000000000001</v>
      </c>
    </row>
    <row r="26" spans="1:17" x14ac:dyDescent="0.25">
      <c r="A26">
        <v>0</v>
      </c>
      <c r="B26">
        <v>0</v>
      </c>
      <c r="C26" s="1">
        <f>(B26+D26)/2</f>
        <v>0</v>
      </c>
      <c r="D26">
        <v>0</v>
      </c>
      <c r="E26">
        <v>49.293999999999997</v>
      </c>
      <c r="F26" s="1">
        <v>90</v>
      </c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7" x14ac:dyDescent="0.25">
      <c r="C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7" x14ac:dyDescent="0.25">
      <c r="A28">
        <v>0</v>
      </c>
      <c r="B28">
        <v>0</v>
      </c>
      <c r="C28" s="1">
        <f t="shared" si="1"/>
        <v>0</v>
      </c>
      <c r="D28">
        <v>0</v>
      </c>
      <c r="E28">
        <v>31.484000000000002</v>
      </c>
      <c r="F28" s="1">
        <v>0</v>
      </c>
      <c r="G28" s="1">
        <f t="shared" si="2"/>
        <v>205.85</v>
      </c>
      <c r="H28" s="1">
        <v>205.85</v>
      </c>
      <c r="I28" s="1">
        <v>-103.23</v>
      </c>
      <c r="J28" s="1">
        <v>-104.86</v>
      </c>
      <c r="K28" s="1">
        <v>-203.52</v>
      </c>
      <c r="L28" s="1">
        <v>0</v>
      </c>
      <c r="M28" s="1">
        <f t="shared" si="5"/>
        <v>20.585000000000001</v>
      </c>
      <c r="N28" s="1">
        <f t="shared" si="6"/>
        <v>-10.323</v>
      </c>
      <c r="O28" s="1">
        <f t="shared" si="7"/>
        <v>-10.486000000000001</v>
      </c>
      <c r="P28" s="1">
        <f t="shared" si="7"/>
        <v>-20.352</v>
      </c>
      <c r="Q28">
        <f>(E52-E28)/(F52-F28)</f>
        <v>-0.19611111111111112</v>
      </c>
    </row>
    <row r="29" spans="1:17" x14ac:dyDescent="0.25">
      <c r="A29">
        <v>0.5</v>
      </c>
      <c r="B29">
        <v>0.3</v>
      </c>
      <c r="C29" s="1">
        <f t="shared" si="1"/>
        <v>0.4</v>
      </c>
      <c r="D29">
        <v>0.5</v>
      </c>
      <c r="E29">
        <v>31.341999999999999</v>
      </c>
      <c r="F29" s="1">
        <f t="shared" ref="F29:F43" si="8">($F$28+((E29-$E$28)/$Q$28))</f>
        <v>0.72407932011332976</v>
      </c>
      <c r="G29" s="1">
        <f t="shared" si="2"/>
        <v>203.93</v>
      </c>
      <c r="H29" s="1">
        <v>203.93</v>
      </c>
      <c r="I29" s="1">
        <v>-103.24</v>
      </c>
      <c r="J29" s="1">
        <v>-105.82</v>
      </c>
      <c r="K29" s="1">
        <v>-203.57</v>
      </c>
      <c r="L29" s="1">
        <f t="shared" si="3"/>
        <v>20.393000000000001</v>
      </c>
      <c r="M29" s="1">
        <f t="shared" si="5"/>
        <v>20.393000000000001</v>
      </c>
      <c r="N29" s="1">
        <f t="shared" si="6"/>
        <v>-10.324</v>
      </c>
      <c r="O29" s="1">
        <f t="shared" si="7"/>
        <v>-10.581999999999999</v>
      </c>
      <c r="P29" s="1">
        <f t="shared" si="7"/>
        <v>-20.356999999999999</v>
      </c>
    </row>
    <row r="30" spans="1:17" x14ac:dyDescent="0.25">
      <c r="A30">
        <v>1</v>
      </c>
      <c r="B30">
        <v>0.33</v>
      </c>
      <c r="C30" s="1">
        <f t="shared" si="1"/>
        <v>0.43500000000000005</v>
      </c>
      <c r="D30">
        <v>0.54</v>
      </c>
      <c r="E30">
        <v>31.114999999999998</v>
      </c>
      <c r="F30" s="1">
        <f t="shared" si="8"/>
        <v>1.8815864022663058</v>
      </c>
      <c r="G30" s="1">
        <f t="shared" si="2"/>
        <v>204.97</v>
      </c>
      <c r="H30" s="1">
        <v>204.97</v>
      </c>
      <c r="I30" s="1">
        <v>-102.47</v>
      </c>
      <c r="J30" s="1">
        <v>-105.72</v>
      </c>
      <c r="K30" s="1">
        <v>-204.07</v>
      </c>
      <c r="L30" s="1">
        <f t="shared" si="3"/>
        <v>20.497</v>
      </c>
      <c r="M30" s="1">
        <f t="shared" si="5"/>
        <v>20.497</v>
      </c>
      <c r="N30" s="1">
        <f t="shared" si="6"/>
        <v>-10.247</v>
      </c>
      <c r="O30" s="1">
        <f t="shared" si="7"/>
        <v>-10.571999999999999</v>
      </c>
      <c r="P30" s="1">
        <f t="shared" si="7"/>
        <v>-20.407</v>
      </c>
    </row>
    <row r="31" spans="1:17" x14ac:dyDescent="0.25">
      <c r="A31">
        <v>1.5</v>
      </c>
      <c r="B31">
        <v>0.42</v>
      </c>
      <c r="C31" s="1">
        <f t="shared" si="1"/>
        <v>0.59499999999999997</v>
      </c>
      <c r="D31">
        <v>0.77</v>
      </c>
      <c r="E31">
        <v>30.887</v>
      </c>
      <c r="F31" s="1">
        <f t="shared" si="8"/>
        <v>3.0441926345609129</v>
      </c>
      <c r="G31" s="1">
        <f t="shared" si="2"/>
        <v>204.94</v>
      </c>
      <c r="H31" s="1">
        <v>204.94</v>
      </c>
      <c r="I31" s="1">
        <v>-104.01</v>
      </c>
      <c r="J31" s="1">
        <v>-106.25</v>
      </c>
      <c r="K31" s="1">
        <v>-204.92</v>
      </c>
      <c r="L31" s="1">
        <f t="shared" si="3"/>
        <v>20.494</v>
      </c>
      <c r="M31" s="1">
        <f t="shared" si="5"/>
        <v>20.494</v>
      </c>
      <c r="N31" s="1">
        <f t="shared" si="6"/>
        <v>-10.401</v>
      </c>
      <c r="O31" s="1">
        <f t="shared" si="7"/>
        <v>-10.625</v>
      </c>
      <c r="P31" s="1">
        <f t="shared" si="7"/>
        <v>-20.491999999999997</v>
      </c>
    </row>
    <row r="32" spans="1:17" x14ac:dyDescent="0.25">
      <c r="A32">
        <v>2</v>
      </c>
      <c r="B32">
        <v>0.77</v>
      </c>
      <c r="C32" s="1">
        <f t="shared" si="1"/>
        <v>0.90500000000000003</v>
      </c>
      <c r="D32">
        <v>1.04</v>
      </c>
      <c r="E32">
        <v>30.695</v>
      </c>
      <c r="F32" s="1">
        <f t="shared" si="8"/>
        <v>4.0232294617563813</v>
      </c>
      <c r="G32" s="1">
        <f t="shared" si="2"/>
        <v>204.66</v>
      </c>
      <c r="H32" s="1">
        <v>204.66</v>
      </c>
      <c r="I32" s="1">
        <v>-103.99</v>
      </c>
      <c r="J32" s="1">
        <v>-105.86</v>
      </c>
      <c r="K32" s="1">
        <v>-203.58</v>
      </c>
      <c r="L32" s="1">
        <f t="shared" si="3"/>
        <v>20.466000000000001</v>
      </c>
      <c r="M32" s="1">
        <f t="shared" si="5"/>
        <v>20.466000000000001</v>
      </c>
      <c r="N32" s="1">
        <f t="shared" si="6"/>
        <v>-10.398999999999999</v>
      </c>
      <c r="O32" s="1">
        <f t="shared" si="7"/>
        <v>-10.586</v>
      </c>
      <c r="P32" s="1">
        <f t="shared" si="7"/>
        <v>-20.358000000000001</v>
      </c>
    </row>
    <row r="33" spans="1:16" x14ac:dyDescent="0.25">
      <c r="A33">
        <v>2.5</v>
      </c>
      <c r="B33">
        <v>1.08</v>
      </c>
      <c r="C33" s="1">
        <f t="shared" si="1"/>
        <v>1.1600000000000001</v>
      </c>
      <c r="D33">
        <v>1.24</v>
      </c>
      <c r="E33">
        <v>30.547999999999998</v>
      </c>
      <c r="F33" s="1">
        <f t="shared" si="8"/>
        <v>4.7728045325779211</v>
      </c>
      <c r="G33" s="1">
        <f t="shared" si="2"/>
        <v>203.64</v>
      </c>
      <c r="H33" s="1">
        <v>203.64</v>
      </c>
      <c r="I33" s="1">
        <v>-103.24</v>
      </c>
      <c r="J33" s="1">
        <v>-105.75</v>
      </c>
      <c r="K33" s="1">
        <v>-203.53</v>
      </c>
      <c r="L33" s="1">
        <f t="shared" si="3"/>
        <v>20.363999999999997</v>
      </c>
      <c r="M33" s="1">
        <f t="shared" si="5"/>
        <v>20.363999999999997</v>
      </c>
      <c r="N33" s="1">
        <f t="shared" si="6"/>
        <v>-10.324</v>
      </c>
      <c r="O33" s="1">
        <f t="shared" si="7"/>
        <v>-10.574999999999999</v>
      </c>
      <c r="P33" s="1">
        <f t="shared" si="7"/>
        <v>-20.353000000000002</v>
      </c>
    </row>
    <row r="34" spans="1:16" x14ac:dyDescent="0.25">
      <c r="A34">
        <v>3</v>
      </c>
      <c r="B34">
        <v>1.27</v>
      </c>
      <c r="C34" s="1">
        <f t="shared" si="1"/>
        <v>1.345</v>
      </c>
      <c r="D34">
        <v>1.42</v>
      </c>
      <c r="E34">
        <v>30.425999999999998</v>
      </c>
      <c r="F34" s="1">
        <f t="shared" si="8"/>
        <v>5.3949008498583737</v>
      </c>
      <c r="G34" s="1">
        <f t="shared" si="2"/>
        <v>205.24</v>
      </c>
      <c r="H34" s="1">
        <v>205.24</v>
      </c>
      <c r="I34" s="1">
        <v>-102.49</v>
      </c>
      <c r="J34" s="1">
        <v>-105.6</v>
      </c>
      <c r="K34" s="1">
        <v>-206.16</v>
      </c>
      <c r="L34" s="1">
        <f t="shared" si="3"/>
        <v>20.524000000000001</v>
      </c>
      <c r="M34" s="1">
        <f t="shared" si="5"/>
        <v>20.524000000000001</v>
      </c>
      <c r="N34" s="1">
        <f t="shared" si="6"/>
        <v>-10.248999999999999</v>
      </c>
      <c r="O34" s="1">
        <f t="shared" si="7"/>
        <v>-10.559999999999999</v>
      </c>
      <c r="P34" s="1">
        <f t="shared" si="7"/>
        <v>-20.616</v>
      </c>
    </row>
    <row r="35" spans="1:16" x14ac:dyDescent="0.25">
      <c r="A35">
        <v>3.5</v>
      </c>
      <c r="B35">
        <v>1.37</v>
      </c>
      <c r="C35" s="1">
        <f t="shared" si="1"/>
        <v>1.4850000000000001</v>
      </c>
      <c r="D35">
        <v>1.6</v>
      </c>
      <c r="E35">
        <v>30.279</v>
      </c>
      <c r="F35" s="1">
        <f t="shared" si="8"/>
        <v>6.1444759206798958</v>
      </c>
      <c r="G35" s="1">
        <f t="shared" si="2"/>
        <v>205.22</v>
      </c>
      <c r="H35" s="1">
        <v>205.22</v>
      </c>
      <c r="I35" s="1">
        <v>-103.61</v>
      </c>
      <c r="J35" s="1">
        <v>-105.55</v>
      </c>
      <c r="K35" s="1">
        <v>-206.62</v>
      </c>
      <c r="L35" s="1">
        <f t="shared" si="3"/>
        <v>20.521999999999998</v>
      </c>
      <c r="M35" s="1">
        <f t="shared" si="5"/>
        <v>20.521999999999998</v>
      </c>
      <c r="N35" s="1">
        <f t="shared" si="6"/>
        <v>-10.361000000000001</v>
      </c>
      <c r="O35" s="1">
        <f t="shared" si="7"/>
        <v>-10.555</v>
      </c>
      <c r="P35" s="1">
        <f t="shared" si="7"/>
        <v>-20.661999999999999</v>
      </c>
    </row>
    <row r="36" spans="1:16" x14ac:dyDescent="0.25">
      <c r="A36">
        <v>4</v>
      </c>
      <c r="B36">
        <v>1.65</v>
      </c>
      <c r="C36" s="1">
        <f t="shared" si="1"/>
        <v>1.7549999999999999</v>
      </c>
      <c r="D36">
        <v>1.86</v>
      </c>
      <c r="E36">
        <v>30.018000000000001</v>
      </c>
      <c r="F36" s="1">
        <f t="shared" si="8"/>
        <v>7.4753541076487302</v>
      </c>
      <c r="G36" s="1">
        <f t="shared" si="2"/>
        <v>205.21</v>
      </c>
      <c r="H36" s="1">
        <v>205.21</v>
      </c>
      <c r="I36" s="1">
        <v>-103.6</v>
      </c>
      <c r="J36" s="1">
        <v>-105.52</v>
      </c>
      <c r="K36" s="1">
        <v>-206.61</v>
      </c>
      <c r="L36" s="1">
        <f t="shared" si="3"/>
        <v>20.521000000000001</v>
      </c>
      <c r="M36" s="1">
        <f t="shared" si="5"/>
        <v>20.521000000000001</v>
      </c>
      <c r="N36" s="1">
        <f t="shared" si="6"/>
        <v>-10.36</v>
      </c>
      <c r="O36" s="1">
        <f t="shared" si="7"/>
        <v>-10.552</v>
      </c>
      <c r="P36" s="1">
        <f t="shared" si="7"/>
        <v>-20.661000000000001</v>
      </c>
    </row>
    <row r="37" spans="1:16" x14ac:dyDescent="0.25">
      <c r="A37">
        <v>4.5</v>
      </c>
      <c r="B37">
        <v>1.86</v>
      </c>
      <c r="C37" s="1">
        <f t="shared" si="1"/>
        <v>1.96</v>
      </c>
      <c r="D37">
        <v>2.06</v>
      </c>
      <c r="E37">
        <v>29.867999999999999</v>
      </c>
      <c r="F37" s="1">
        <f t="shared" si="8"/>
        <v>8.2402266288952006</v>
      </c>
      <c r="G37" s="1">
        <f t="shared" si="2"/>
        <v>205.25</v>
      </c>
      <c r="H37" s="1">
        <v>205.25</v>
      </c>
      <c r="I37" s="1">
        <v>-103.66</v>
      </c>
      <c r="J37" s="1">
        <v>-105.53</v>
      </c>
      <c r="K37" s="1">
        <v>-204.61</v>
      </c>
      <c r="L37" s="1">
        <f t="shared" si="3"/>
        <v>20.524999999999999</v>
      </c>
      <c r="M37" s="1">
        <f t="shared" si="5"/>
        <v>20.524999999999999</v>
      </c>
      <c r="N37" s="1">
        <f t="shared" si="6"/>
        <v>-10.366</v>
      </c>
      <c r="O37" s="1">
        <f t="shared" si="7"/>
        <v>-10.553000000000001</v>
      </c>
      <c r="P37" s="1">
        <f t="shared" si="7"/>
        <v>-20.461000000000002</v>
      </c>
    </row>
    <row r="38" spans="1:16" x14ac:dyDescent="0.25">
      <c r="A38">
        <v>5</v>
      </c>
      <c r="B38">
        <v>2.12</v>
      </c>
      <c r="C38" s="1">
        <f t="shared" si="1"/>
        <v>2.1850000000000001</v>
      </c>
      <c r="D38">
        <v>2.25</v>
      </c>
      <c r="E38">
        <v>29.728999999999999</v>
      </c>
      <c r="F38" s="1">
        <f t="shared" si="8"/>
        <v>8.9490084985835825</v>
      </c>
      <c r="G38" s="1">
        <f t="shared" si="2"/>
        <v>205.34</v>
      </c>
      <c r="H38" s="1">
        <v>205.34</v>
      </c>
      <c r="I38" s="1">
        <v>-103.71</v>
      </c>
      <c r="J38" s="1">
        <v>-105.55</v>
      </c>
      <c r="K38" s="1">
        <v>-204.41</v>
      </c>
      <c r="L38" s="1">
        <f t="shared" si="3"/>
        <v>20.533999999999999</v>
      </c>
      <c r="M38" s="1">
        <f t="shared" si="5"/>
        <v>20.533999999999999</v>
      </c>
      <c r="N38" s="1">
        <f t="shared" si="6"/>
        <v>-10.370999999999999</v>
      </c>
      <c r="O38" s="1">
        <f t="shared" si="7"/>
        <v>-10.555</v>
      </c>
      <c r="P38" s="1">
        <f t="shared" si="7"/>
        <v>-20.440999999999999</v>
      </c>
    </row>
    <row r="39" spans="1:16" x14ac:dyDescent="0.25">
      <c r="A39">
        <v>5.5</v>
      </c>
      <c r="B39">
        <v>2.34</v>
      </c>
      <c r="C39" s="1">
        <f t="shared" si="1"/>
        <v>2.4649999999999999</v>
      </c>
      <c r="D39">
        <v>2.59</v>
      </c>
      <c r="E39">
        <v>29.533000000000001</v>
      </c>
      <c r="F39" s="1">
        <f t="shared" si="8"/>
        <v>9.9484419263456108</v>
      </c>
      <c r="G39" s="1">
        <f t="shared" si="2"/>
        <v>205.26</v>
      </c>
      <c r="H39" s="1">
        <v>205.26</v>
      </c>
      <c r="I39" s="1">
        <v>-103.69</v>
      </c>
      <c r="J39" s="1">
        <v>-105.54</v>
      </c>
      <c r="K39" s="1">
        <v>-204.44</v>
      </c>
      <c r="L39" s="1">
        <f t="shared" si="3"/>
        <v>20.526</v>
      </c>
      <c r="M39" s="1">
        <f t="shared" si="5"/>
        <v>20.526</v>
      </c>
      <c r="N39" s="1">
        <f t="shared" si="6"/>
        <v>-10.369</v>
      </c>
      <c r="O39" s="1">
        <f t="shared" si="7"/>
        <v>-10.554</v>
      </c>
      <c r="P39" s="1">
        <f t="shared" si="7"/>
        <v>-20.443999999999999</v>
      </c>
    </row>
    <row r="40" spans="1:16" x14ac:dyDescent="0.25">
      <c r="A40">
        <v>6</v>
      </c>
      <c r="B40">
        <v>2.48</v>
      </c>
      <c r="C40" s="1">
        <f t="shared" si="1"/>
        <v>2.5549999999999997</v>
      </c>
      <c r="D40">
        <v>2.63</v>
      </c>
      <c r="E40">
        <v>29.245999999999999</v>
      </c>
      <c r="F40" s="1">
        <f t="shared" si="8"/>
        <v>11.411898016997181</v>
      </c>
      <c r="G40" s="1">
        <f t="shared" si="2"/>
        <v>205.27</v>
      </c>
      <c r="H40" s="1">
        <v>205.27</v>
      </c>
      <c r="I40" s="1">
        <v>-103.73</v>
      </c>
      <c r="J40" s="1">
        <v>-105.59</v>
      </c>
      <c r="K40" s="1">
        <v>-204.45</v>
      </c>
      <c r="L40" s="1">
        <f t="shared" si="3"/>
        <v>20.527000000000001</v>
      </c>
      <c r="M40" s="1">
        <f t="shared" si="5"/>
        <v>20.527000000000001</v>
      </c>
      <c r="N40" s="1">
        <f t="shared" si="6"/>
        <v>-10.373000000000001</v>
      </c>
      <c r="O40" s="1">
        <f t="shared" si="7"/>
        <v>-10.559000000000001</v>
      </c>
      <c r="P40" s="1">
        <f t="shared" si="7"/>
        <v>-20.445</v>
      </c>
    </row>
    <row r="41" spans="1:16" x14ac:dyDescent="0.25">
      <c r="A41">
        <v>6.5</v>
      </c>
      <c r="B41">
        <v>2.78</v>
      </c>
      <c r="C41" s="1">
        <f t="shared" si="1"/>
        <v>2.8149999999999999</v>
      </c>
      <c r="D41">
        <v>2.85</v>
      </c>
      <c r="E41">
        <v>29.155000000000001</v>
      </c>
      <c r="F41" s="1">
        <f t="shared" si="8"/>
        <v>11.875920679886688</v>
      </c>
      <c r="G41" s="1">
        <f t="shared" si="2"/>
        <v>205.28</v>
      </c>
      <c r="H41" s="1">
        <v>205.28</v>
      </c>
      <c r="I41" s="1">
        <v>-103.62</v>
      </c>
      <c r="J41" s="1">
        <v>-105.62</v>
      </c>
      <c r="K41" s="1">
        <v>-204.49</v>
      </c>
      <c r="L41" s="1">
        <f t="shared" si="3"/>
        <v>20.527999999999999</v>
      </c>
      <c r="M41" s="1">
        <f t="shared" si="5"/>
        <v>20.527999999999999</v>
      </c>
      <c r="N41" s="1">
        <f t="shared" si="6"/>
        <v>-10.362</v>
      </c>
      <c r="O41" s="1">
        <f t="shared" si="7"/>
        <v>-10.562000000000001</v>
      </c>
      <c r="P41" s="1">
        <f t="shared" si="7"/>
        <v>-20.449000000000002</v>
      </c>
    </row>
    <row r="42" spans="1:16" x14ac:dyDescent="0.25">
      <c r="A42">
        <v>7</v>
      </c>
      <c r="B42">
        <v>2.9</v>
      </c>
      <c r="C42" s="1">
        <f t="shared" si="1"/>
        <v>3.01</v>
      </c>
      <c r="D42">
        <v>3.12</v>
      </c>
      <c r="E42">
        <v>29.068999999999999</v>
      </c>
      <c r="F42" s="1">
        <f t="shared" si="8"/>
        <v>12.314447592068001</v>
      </c>
      <c r="G42" s="1">
        <f t="shared" si="2"/>
        <v>205.32</v>
      </c>
      <c r="H42" s="1">
        <v>205.32</v>
      </c>
      <c r="I42" s="1">
        <v>-103.65</v>
      </c>
      <c r="J42" s="1">
        <v>-105.71</v>
      </c>
      <c r="K42" s="1">
        <v>-204.46</v>
      </c>
      <c r="L42" s="1">
        <f t="shared" si="3"/>
        <v>20.532</v>
      </c>
      <c r="M42" s="1">
        <f t="shared" si="5"/>
        <v>20.532</v>
      </c>
      <c r="N42" s="1">
        <f t="shared" si="6"/>
        <v>-10.365</v>
      </c>
      <c r="O42" s="1">
        <f t="shared" si="7"/>
        <v>-10.571</v>
      </c>
      <c r="P42" s="1">
        <f t="shared" si="7"/>
        <v>-20.446000000000002</v>
      </c>
    </row>
    <row r="43" spans="1:16" x14ac:dyDescent="0.25">
      <c r="A43">
        <v>7.5</v>
      </c>
      <c r="B43">
        <v>3.22</v>
      </c>
      <c r="C43" s="1">
        <f t="shared" si="1"/>
        <v>3.2949999999999999</v>
      </c>
      <c r="D43">
        <v>3.37</v>
      </c>
      <c r="E43">
        <v>28.975000000000001</v>
      </c>
      <c r="F43" s="1">
        <f t="shared" si="8"/>
        <v>12.793767705382438</v>
      </c>
      <c r="G43" s="1">
        <f t="shared" si="2"/>
        <v>205.31</v>
      </c>
      <c r="H43" s="1">
        <v>205.31</v>
      </c>
      <c r="I43" s="1">
        <v>-103.73</v>
      </c>
      <c r="J43" s="1">
        <v>-105.64</v>
      </c>
      <c r="K43" s="1">
        <v>-204.51</v>
      </c>
      <c r="L43" s="1">
        <f t="shared" si="3"/>
        <v>20.530999999999999</v>
      </c>
      <c r="M43" s="1">
        <f t="shared" si="5"/>
        <v>20.530999999999999</v>
      </c>
      <c r="N43" s="1">
        <f t="shared" si="6"/>
        <v>-10.373000000000001</v>
      </c>
      <c r="O43" s="1">
        <f t="shared" si="7"/>
        <v>-10.564</v>
      </c>
      <c r="P43" s="1">
        <f t="shared" si="7"/>
        <v>-20.451000000000001</v>
      </c>
    </row>
    <row r="44" spans="1:16" x14ac:dyDescent="0.25">
      <c r="A44">
        <v>8</v>
      </c>
      <c r="B44">
        <v>3.37</v>
      </c>
      <c r="C44" s="1">
        <f t="shared" ref="C44:C49" si="9">(B44+D44)/2</f>
        <v>3.4350000000000001</v>
      </c>
      <c r="D44">
        <v>3.5</v>
      </c>
      <c r="E44">
        <v>28.8</v>
      </c>
      <c r="F44" s="1">
        <f>($F$28+((E44-$E$28)/$Q$28))</f>
        <v>13.686118980169976</v>
      </c>
      <c r="G44" s="1">
        <f t="shared" ref="G44:G49" si="10">H44</f>
        <v>205.34</v>
      </c>
      <c r="H44" s="1">
        <v>205.34</v>
      </c>
      <c r="I44" s="1">
        <v>-103.67</v>
      </c>
      <c r="J44" s="1">
        <v>-105.62</v>
      </c>
      <c r="K44" s="1">
        <v>-204.43</v>
      </c>
      <c r="L44" s="1">
        <f t="shared" ref="L44:P49" si="11">G44/10</f>
        <v>20.533999999999999</v>
      </c>
      <c r="M44" s="1">
        <f t="shared" si="11"/>
        <v>20.533999999999999</v>
      </c>
      <c r="N44" s="1">
        <f t="shared" si="11"/>
        <v>-10.367000000000001</v>
      </c>
      <c r="O44" s="1">
        <f t="shared" si="11"/>
        <v>-10.562000000000001</v>
      </c>
      <c r="P44" s="1">
        <f t="shared" si="11"/>
        <v>-20.443000000000001</v>
      </c>
    </row>
    <row r="45" spans="1:16" x14ac:dyDescent="0.25">
      <c r="A45">
        <v>8.5</v>
      </c>
      <c r="B45">
        <v>3.49</v>
      </c>
      <c r="C45" s="1">
        <f t="shared" si="9"/>
        <v>3.63</v>
      </c>
      <c r="D45">
        <v>3.77</v>
      </c>
      <c r="E45">
        <v>28.553000000000001</v>
      </c>
      <c r="F45" s="1">
        <f t="shared" ref="F45:F51" si="12">($F$28+((E45-$E$28)/$Q$28))</f>
        <v>14.945609065155811</v>
      </c>
      <c r="G45" s="1">
        <f t="shared" si="10"/>
        <v>205.31</v>
      </c>
      <c r="H45" s="1">
        <v>205.31</v>
      </c>
      <c r="I45" s="1">
        <v>-103.79</v>
      </c>
      <c r="J45" s="1">
        <v>-105.63</v>
      </c>
      <c r="K45" s="1">
        <v>-204.48</v>
      </c>
      <c r="L45" s="1">
        <f t="shared" si="11"/>
        <v>20.530999999999999</v>
      </c>
      <c r="M45" s="1">
        <f t="shared" si="11"/>
        <v>20.530999999999999</v>
      </c>
      <c r="N45" s="1">
        <f t="shared" si="11"/>
        <v>-10.379000000000001</v>
      </c>
      <c r="O45" s="1">
        <f t="shared" si="11"/>
        <v>-10.562999999999999</v>
      </c>
      <c r="P45" s="1">
        <f t="shared" si="11"/>
        <v>-20.448</v>
      </c>
    </row>
    <row r="46" spans="1:16" x14ac:dyDescent="0.25">
      <c r="A46">
        <v>9</v>
      </c>
      <c r="B46">
        <v>3.75</v>
      </c>
      <c r="C46" s="1">
        <f t="shared" si="9"/>
        <v>3.84</v>
      </c>
      <c r="D46">
        <v>3.93</v>
      </c>
      <c r="E46">
        <v>28.443000000000001</v>
      </c>
      <c r="F46" s="1">
        <f t="shared" si="12"/>
        <v>15.506515580736545</v>
      </c>
      <c r="G46" s="1">
        <f t="shared" si="10"/>
        <v>205.37</v>
      </c>
      <c r="H46" s="1">
        <v>205.37</v>
      </c>
      <c r="I46" s="1">
        <v>-103.76</v>
      </c>
      <c r="J46" s="1">
        <v>-105.77</v>
      </c>
      <c r="K46" s="1">
        <v>-204.44</v>
      </c>
      <c r="L46" s="1">
        <f t="shared" si="11"/>
        <v>20.536999999999999</v>
      </c>
      <c r="M46" s="1">
        <f t="shared" si="11"/>
        <v>20.536999999999999</v>
      </c>
      <c r="N46" s="1">
        <f t="shared" si="11"/>
        <v>-10.376000000000001</v>
      </c>
      <c r="O46" s="1">
        <f t="shared" si="11"/>
        <v>-10.577</v>
      </c>
      <c r="P46" s="1">
        <f t="shared" si="11"/>
        <v>-20.443999999999999</v>
      </c>
    </row>
    <row r="47" spans="1:16" x14ac:dyDescent="0.25">
      <c r="A47">
        <v>9.5</v>
      </c>
      <c r="B47">
        <v>3.98</v>
      </c>
      <c r="C47" s="1">
        <f t="shared" si="9"/>
        <v>4.08</v>
      </c>
      <c r="D47">
        <v>4.18</v>
      </c>
      <c r="E47">
        <v>28.326000000000001</v>
      </c>
      <c r="F47" s="1">
        <f t="shared" si="12"/>
        <v>16.103116147308786</v>
      </c>
      <c r="G47" s="1">
        <f t="shared" si="10"/>
        <v>205.3</v>
      </c>
      <c r="H47" s="1">
        <v>205.3</v>
      </c>
      <c r="I47" s="1">
        <v>-103.91</v>
      </c>
      <c r="J47" s="1">
        <v>-105.82</v>
      </c>
      <c r="K47" s="1">
        <v>-204.55</v>
      </c>
      <c r="L47" s="1">
        <f t="shared" si="11"/>
        <v>20.53</v>
      </c>
      <c r="M47" s="1">
        <f t="shared" si="11"/>
        <v>20.53</v>
      </c>
      <c r="N47" s="1">
        <f t="shared" si="11"/>
        <v>-10.391</v>
      </c>
      <c r="O47" s="1">
        <f t="shared" si="11"/>
        <v>-10.581999999999999</v>
      </c>
      <c r="P47" s="1">
        <f t="shared" si="11"/>
        <v>-20.455000000000002</v>
      </c>
    </row>
    <row r="48" spans="1:16" x14ac:dyDescent="0.25">
      <c r="A48">
        <v>10</v>
      </c>
      <c r="B48">
        <v>4.1500000000000004</v>
      </c>
      <c r="C48" s="1">
        <f t="shared" si="9"/>
        <v>4.2300000000000004</v>
      </c>
      <c r="D48">
        <v>4.3099999999999996</v>
      </c>
      <c r="E48">
        <v>28.242999999999999</v>
      </c>
      <c r="F48" s="1">
        <f t="shared" si="12"/>
        <v>16.526345609065171</v>
      </c>
      <c r="G48" s="1">
        <f t="shared" si="10"/>
        <v>205.28</v>
      </c>
      <c r="H48" s="1">
        <v>205.28</v>
      </c>
      <c r="I48" s="1">
        <v>-103.93</v>
      </c>
      <c r="J48" s="1">
        <v>-105.87</v>
      </c>
      <c r="K48" s="1">
        <v>-204.48</v>
      </c>
      <c r="L48" s="1">
        <f t="shared" si="11"/>
        <v>20.527999999999999</v>
      </c>
      <c r="M48" s="1">
        <f t="shared" si="11"/>
        <v>20.527999999999999</v>
      </c>
      <c r="N48" s="1">
        <f t="shared" si="11"/>
        <v>-10.393000000000001</v>
      </c>
      <c r="O48" s="1">
        <f t="shared" si="11"/>
        <v>-10.587</v>
      </c>
      <c r="P48" s="1">
        <f t="shared" si="11"/>
        <v>-20.448</v>
      </c>
    </row>
    <row r="49" spans="1:16" x14ac:dyDescent="0.25">
      <c r="A49">
        <v>10.5</v>
      </c>
      <c r="B49">
        <v>4.3499999999999996</v>
      </c>
      <c r="C49" s="1">
        <f t="shared" si="9"/>
        <v>4.49</v>
      </c>
      <c r="D49">
        <v>4.63</v>
      </c>
      <c r="E49">
        <v>27.582000000000001</v>
      </c>
      <c r="F49" s="1">
        <f t="shared" si="12"/>
        <v>19.896883852691222</v>
      </c>
      <c r="G49" s="1">
        <f t="shared" si="10"/>
        <v>205.41</v>
      </c>
      <c r="H49" s="1">
        <v>205.41</v>
      </c>
      <c r="I49" s="1">
        <v>-104.11</v>
      </c>
      <c r="J49" s="1">
        <v>-105.88</v>
      </c>
      <c r="K49" s="1">
        <v>-204.64</v>
      </c>
      <c r="L49" s="1">
        <f t="shared" si="11"/>
        <v>20.541</v>
      </c>
      <c r="M49" s="1">
        <f t="shared" si="11"/>
        <v>20.541</v>
      </c>
      <c r="N49" s="1">
        <f t="shared" si="11"/>
        <v>-10.411</v>
      </c>
      <c r="O49" s="1">
        <f t="shared" si="11"/>
        <v>-10.587999999999999</v>
      </c>
      <c r="P49" s="1">
        <f t="shared" si="11"/>
        <v>-20.463999999999999</v>
      </c>
    </row>
    <row r="50" spans="1:16" x14ac:dyDescent="0.25">
      <c r="A50">
        <v>10.6</v>
      </c>
      <c r="B50">
        <v>4.47</v>
      </c>
      <c r="C50" s="1">
        <f t="shared" ref="C50:C51" si="13">(B50+D50)/2</f>
        <v>4.585</v>
      </c>
      <c r="D50">
        <v>4.7</v>
      </c>
      <c r="E50">
        <v>27.545999999999999</v>
      </c>
      <c r="F50" s="1">
        <f t="shared" si="12"/>
        <v>20.080453257790378</v>
      </c>
      <c r="G50" s="1">
        <f t="shared" ref="G50:G51" si="14">H50</f>
        <v>205.5</v>
      </c>
      <c r="H50" s="1">
        <v>205.5</v>
      </c>
      <c r="I50" s="1">
        <v>-104.08</v>
      </c>
      <c r="J50" s="1">
        <v>-105.96</v>
      </c>
      <c r="K50" s="1">
        <v>-204.53</v>
      </c>
      <c r="L50" s="1">
        <f t="shared" ref="L50:L51" si="15">G50/10</f>
        <v>20.55</v>
      </c>
      <c r="M50" s="1">
        <f t="shared" ref="M50:M51" si="16">H50/10</f>
        <v>20.55</v>
      </c>
      <c r="N50" s="1">
        <f t="shared" ref="N50:N51" si="17">I50/10</f>
        <v>-10.407999999999999</v>
      </c>
      <c r="O50" s="1">
        <f t="shared" ref="O50:O51" si="18">J50/10</f>
        <v>-10.596</v>
      </c>
      <c r="P50" s="1">
        <f t="shared" ref="P50:P51" si="19">K50/10</f>
        <v>-20.452999999999999</v>
      </c>
    </row>
    <row r="51" spans="1:16" x14ac:dyDescent="0.25">
      <c r="A51">
        <v>10.7</v>
      </c>
      <c r="B51">
        <v>4.51</v>
      </c>
      <c r="C51" s="1">
        <f t="shared" si="13"/>
        <v>4.62</v>
      </c>
      <c r="D51">
        <v>4.7300000000000004</v>
      </c>
      <c r="E51">
        <v>27.521999999999998</v>
      </c>
      <c r="F51" s="1">
        <f t="shared" si="12"/>
        <v>20.202832861189815</v>
      </c>
      <c r="G51" s="1">
        <f t="shared" si="14"/>
        <v>205.52</v>
      </c>
      <c r="H51" s="1">
        <v>205.52</v>
      </c>
      <c r="I51" s="1">
        <v>-104.13</v>
      </c>
      <c r="J51" s="1">
        <v>-105.95</v>
      </c>
      <c r="K51" s="1">
        <v>-204.58</v>
      </c>
      <c r="L51" s="1">
        <f t="shared" si="15"/>
        <v>20.552</v>
      </c>
      <c r="M51" s="1">
        <f t="shared" si="16"/>
        <v>20.552</v>
      </c>
      <c r="N51" s="1">
        <f t="shared" si="17"/>
        <v>-10.413</v>
      </c>
      <c r="O51" s="1">
        <f t="shared" si="18"/>
        <v>-10.595000000000001</v>
      </c>
      <c r="P51" s="1">
        <f t="shared" si="19"/>
        <v>-20.458000000000002</v>
      </c>
    </row>
    <row r="52" spans="1:16" x14ac:dyDescent="0.25">
      <c r="A52">
        <v>0</v>
      </c>
      <c r="B52">
        <v>0</v>
      </c>
      <c r="C52" s="1">
        <f t="shared" si="1"/>
        <v>0</v>
      </c>
      <c r="D52">
        <v>0</v>
      </c>
      <c r="E52">
        <v>13.834</v>
      </c>
      <c r="F52">
        <v>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9EBF4-6114-464F-896A-187A9704570D}">
  <dimension ref="A1:Q58"/>
  <sheetViews>
    <sheetView topLeftCell="E3" workbookViewId="0">
      <selection activeCell="AB21" sqref="AB21"/>
    </sheetView>
  </sheetViews>
  <sheetFormatPr defaultRowHeight="15" x14ac:dyDescent="0.25"/>
  <cols>
    <col min="1" max="1" width="9.85546875" bestFit="1" customWidth="1"/>
    <col min="2" max="2" width="13.85546875" bestFit="1" customWidth="1"/>
    <col min="3" max="3" width="13.42578125" bestFit="1" customWidth="1"/>
    <col min="4" max="4" width="14.140625" bestFit="1" customWidth="1"/>
    <col min="5" max="5" width="10" bestFit="1" customWidth="1"/>
    <col min="6" max="6" width="6.28515625" bestFit="1" customWidth="1"/>
    <col min="7" max="7" width="12.28515625" bestFit="1" customWidth="1"/>
    <col min="8" max="8" width="12" bestFit="1" customWidth="1"/>
    <col min="9" max="9" width="14" bestFit="1" customWidth="1"/>
    <col min="10" max="10" width="12.85546875" bestFit="1" customWidth="1"/>
    <col min="11" max="11" width="13.5703125" bestFit="1" customWidth="1"/>
    <col min="12" max="12" width="12.28515625" bestFit="1" customWidth="1"/>
    <col min="13" max="13" width="12" bestFit="1" customWidth="1"/>
    <col min="14" max="14" width="14" bestFit="1" customWidth="1"/>
    <col min="15" max="15" width="12.85546875" bestFit="1" customWidth="1"/>
    <col min="16" max="16" width="13.5703125" bestFit="1" customWidth="1"/>
    <col min="17" max="17" width="12.7109375" bestFit="1" customWidth="1"/>
  </cols>
  <sheetData>
    <row r="1" spans="1:17" x14ac:dyDescent="0.25">
      <c r="A1" t="s">
        <v>0</v>
      </c>
      <c r="B1" t="s">
        <v>4</v>
      </c>
      <c r="C1" t="s">
        <v>6</v>
      </c>
      <c r="D1" t="s">
        <v>5</v>
      </c>
      <c r="E1" t="s">
        <v>1</v>
      </c>
      <c r="F1" t="s">
        <v>2</v>
      </c>
      <c r="G1" t="s">
        <v>10</v>
      </c>
      <c r="H1" t="s">
        <v>11</v>
      </c>
      <c r="I1" t="s">
        <v>8</v>
      </c>
      <c r="J1" t="s">
        <v>7</v>
      </c>
      <c r="K1" t="s">
        <v>9</v>
      </c>
      <c r="L1" t="s">
        <v>10</v>
      </c>
      <c r="M1" t="s">
        <v>11</v>
      </c>
      <c r="N1" t="s">
        <v>8</v>
      </c>
      <c r="O1" t="s">
        <v>7</v>
      </c>
      <c r="P1" t="s">
        <v>9</v>
      </c>
      <c r="Q1" t="s">
        <v>3</v>
      </c>
    </row>
    <row r="2" spans="1:17" x14ac:dyDescent="0.25">
      <c r="A2">
        <v>0</v>
      </c>
      <c r="B2">
        <v>0</v>
      </c>
      <c r="C2" s="1">
        <v>0</v>
      </c>
      <c r="D2">
        <v>0</v>
      </c>
      <c r="E2">
        <v>31.446999999999999</v>
      </c>
      <c r="F2" s="1">
        <v>0</v>
      </c>
      <c r="G2" s="1">
        <f>H2</f>
        <v>255.36</v>
      </c>
      <c r="H2" s="1">
        <v>255.36</v>
      </c>
      <c r="I2" s="1">
        <v>-128.26</v>
      </c>
      <c r="J2" s="1">
        <v>-130.72999999999999</v>
      </c>
      <c r="K2" s="1">
        <v>-255.38</v>
      </c>
      <c r="L2" s="1">
        <f>G2/10</f>
        <v>25.536000000000001</v>
      </c>
      <c r="M2" s="1">
        <f t="shared" ref="M2:P17" si="0">H2/10</f>
        <v>25.536000000000001</v>
      </c>
      <c r="N2" s="1">
        <f t="shared" si="0"/>
        <v>-12.825999999999999</v>
      </c>
      <c r="O2" s="1">
        <f t="shared" si="0"/>
        <v>-13.072999999999999</v>
      </c>
      <c r="P2" s="1">
        <f t="shared" si="0"/>
        <v>-25.538</v>
      </c>
      <c r="Q2">
        <f>(E30-E2)/(F30-F2)</f>
        <v>0.19817777777777781</v>
      </c>
    </row>
    <row r="3" spans="1:17" x14ac:dyDescent="0.25">
      <c r="A3">
        <v>0.5</v>
      </c>
      <c r="B3">
        <v>-0.05</v>
      </c>
      <c r="C3" s="1">
        <f t="shared" ref="C3:C58" si="1">(B3+D3)/2</f>
        <v>-3.0000000000000002E-2</v>
      </c>
      <c r="D3">
        <v>-0.01</v>
      </c>
      <c r="E3">
        <v>31.539000000000001</v>
      </c>
      <c r="F3" s="1">
        <f>($F$2+((E3-$E$2)/$Q$2))*-1</f>
        <v>-0.46422964790312882</v>
      </c>
      <c r="G3" s="1">
        <f t="shared" ref="G3:G30" si="2">H3</f>
        <v>0</v>
      </c>
      <c r="H3" s="1"/>
      <c r="I3" s="1"/>
      <c r="J3" s="1">
        <v>-130.66999999999999</v>
      </c>
      <c r="K3" s="1"/>
      <c r="L3" s="1">
        <f t="shared" ref="L3:P48" si="3">G3/10</f>
        <v>0</v>
      </c>
      <c r="M3" s="1">
        <f t="shared" si="0"/>
        <v>0</v>
      </c>
      <c r="N3" s="1">
        <f t="shared" si="0"/>
        <v>0</v>
      </c>
      <c r="O3" s="1">
        <f t="shared" si="0"/>
        <v>-13.066999999999998</v>
      </c>
      <c r="P3" s="1">
        <f t="shared" si="0"/>
        <v>0</v>
      </c>
    </row>
    <row r="4" spans="1:17" x14ac:dyDescent="0.25">
      <c r="A4">
        <v>1</v>
      </c>
      <c r="B4">
        <v>-0.46</v>
      </c>
      <c r="C4" s="1">
        <f t="shared" si="1"/>
        <v>-0.44</v>
      </c>
      <c r="D4">
        <v>-0.42</v>
      </c>
      <c r="E4">
        <v>31.72</v>
      </c>
      <c r="F4" s="1">
        <f>($F$2+((E4-$E$2)/$Q$2))*-1</f>
        <v>-1.3775510204081614</v>
      </c>
      <c r="G4" s="1">
        <f t="shared" si="2"/>
        <v>0</v>
      </c>
      <c r="H4" s="1"/>
      <c r="I4" s="1"/>
      <c r="J4" s="1">
        <v>-130.57</v>
      </c>
      <c r="K4" s="1"/>
      <c r="L4" s="1">
        <f t="shared" si="3"/>
        <v>0</v>
      </c>
      <c r="M4" s="1">
        <f t="shared" si="0"/>
        <v>0</v>
      </c>
      <c r="N4" s="1">
        <f t="shared" si="0"/>
        <v>0</v>
      </c>
      <c r="O4" s="1">
        <f t="shared" si="0"/>
        <v>-13.056999999999999</v>
      </c>
      <c r="P4" s="1">
        <f t="shared" si="0"/>
        <v>0</v>
      </c>
    </row>
    <row r="5" spans="1:17" x14ac:dyDescent="0.25">
      <c r="A5">
        <v>1.5</v>
      </c>
      <c r="B5">
        <v>-0.78</v>
      </c>
      <c r="C5" s="1">
        <f t="shared" si="1"/>
        <v>-0.71500000000000008</v>
      </c>
      <c r="D5">
        <v>-0.65</v>
      </c>
      <c r="E5">
        <v>31.841999999999999</v>
      </c>
      <c r="F5" s="1">
        <f t="shared" ref="F5:F29" si="4">($F$2+((E5-$E$2)/$Q$2))*-1</f>
        <v>-1.993159901323164</v>
      </c>
      <c r="G5" s="1">
        <f t="shared" si="2"/>
        <v>0</v>
      </c>
      <c r="H5" s="1"/>
      <c r="I5" s="1"/>
      <c r="J5" s="1">
        <v>-130.47</v>
      </c>
      <c r="K5" s="1"/>
      <c r="L5" s="1">
        <f t="shared" si="3"/>
        <v>0</v>
      </c>
      <c r="M5" s="1">
        <f t="shared" si="0"/>
        <v>0</v>
      </c>
      <c r="N5" s="1">
        <f t="shared" si="0"/>
        <v>0</v>
      </c>
      <c r="O5" s="1">
        <f t="shared" si="0"/>
        <v>-13.047000000000001</v>
      </c>
      <c r="P5" s="1">
        <f t="shared" si="0"/>
        <v>0</v>
      </c>
    </row>
    <row r="6" spans="1:17" x14ac:dyDescent="0.25">
      <c r="A6">
        <v>2</v>
      </c>
      <c r="B6">
        <v>-1.06</v>
      </c>
      <c r="C6" s="1">
        <f t="shared" si="1"/>
        <v>-0.94</v>
      </c>
      <c r="D6">
        <v>-0.82</v>
      </c>
      <c r="E6">
        <v>31.975000000000001</v>
      </c>
      <c r="F6" s="1">
        <f t="shared" si="4"/>
        <v>-2.6642745010092059</v>
      </c>
      <c r="G6" s="1">
        <f t="shared" si="2"/>
        <v>0</v>
      </c>
      <c r="H6" s="1"/>
      <c r="I6" s="1"/>
      <c r="J6" s="1">
        <v>-130.5</v>
      </c>
      <c r="K6" s="1"/>
      <c r="L6" s="1">
        <f t="shared" si="3"/>
        <v>0</v>
      </c>
      <c r="M6" s="1">
        <f t="shared" si="0"/>
        <v>0</v>
      </c>
      <c r="N6" s="1">
        <f t="shared" si="0"/>
        <v>0</v>
      </c>
      <c r="O6" s="1">
        <f t="shared" si="0"/>
        <v>-13.05</v>
      </c>
      <c r="P6" s="1">
        <f t="shared" si="0"/>
        <v>0</v>
      </c>
    </row>
    <row r="7" spans="1:17" x14ac:dyDescent="0.25">
      <c r="A7">
        <v>2.5</v>
      </c>
      <c r="B7">
        <v>-1.19</v>
      </c>
      <c r="C7" s="1">
        <f t="shared" si="1"/>
        <v>-1.075</v>
      </c>
      <c r="D7">
        <v>-0.96</v>
      </c>
      <c r="E7">
        <v>32.07</v>
      </c>
      <c r="F7" s="1">
        <f t="shared" si="4"/>
        <v>-3.1436420722135057</v>
      </c>
      <c r="G7" s="1">
        <f t="shared" si="2"/>
        <v>0</v>
      </c>
      <c r="H7" s="1"/>
      <c r="I7" s="1"/>
      <c r="J7" s="1">
        <v>-130.49</v>
      </c>
      <c r="K7" s="1"/>
      <c r="L7" s="1">
        <f t="shared" si="3"/>
        <v>0</v>
      </c>
      <c r="M7" s="1">
        <f t="shared" si="0"/>
        <v>0</v>
      </c>
      <c r="N7" s="1">
        <f t="shared" si="0"/>
        <v>0</v>
      </c>
      <c r="O7" s="1">
        <f t="shared" si="0"/>
        <v>-13.049000000000001</v>
      </c>
      <c r="P7" s="1">
        <f t="shared" si="0"/>
        <v>0</v>
      </c>
    </row>
    <row r="8" spans="1:17" x14ac:dyDescent="0.25">
      <c r="A8">
        <v>3</v>
      </c>
      <c r="B8">
        <v>-1.39</v>
      </c>
      <c r="C8" s="1">
        <f t="shared" si="1"/>
        <v>-1.3399999999999999</v>
      </c>
      <c r="D8">
        <v>-1.29</v>
      </c>
      <c r="E8">
        <v>32.180999999999997</v>
      </c>
      <c r="F8" s="1">
        <f t="shared" si="4"/>
        <v>-3.7037452343574695</v>
      </c>
      <c r="G8" s="1">
        <f t="shared" si="2"/>
        <v>0</v>
      </c>
      <c r="H8" s="1"/>
      <c r="I8" s="1"/>
      <c r="J8" s="1">
        <v>-130.47999999999999</v>
      </c>
      <c r="K8" s="1"/>
      <c r="L8" s="1">
        <f t="shared" si="3"/>
        <v>0</v>
      </c>
      <c r="M8" s="1">
        <f t="shared" si="0"/>
        <v>0</v>
      </c>
      <c r="N8" s="1">
        <f t="shared" si="0"/>
        <v>0</v>
      </c>
      <c r="O8" s="1">
        <f t="shared" si="0"/>
        <v>-13.047999999999998</v>
      </c>
      <c r="P8" s="1">
        <f t="shared" si="0"/>
        <v>0</v>
      </c>
    </row>
    <row r="9" spans="1:17" x14ac:dyDescent="0.25">
      <c r="A9">
        <v>3.5</v>
      </c>
      <c r="B9">
        <v>-1.68</v>
      </c>
      <c r="C9" s="1">
        <f t="shared" si="1"/>
        <v>-1.6</v>
      </c>
      <c r="D9">
        <v>-1.52</v>
      </c>
      <c r="E9">
        <v>32.322000000000003</v>
      </c>
      <c r="F9" s="1">
        <f t="shared" si="4"/>
        <v>-4.4152276295133612</v>
      </c>
      <c r="G9" s="1">
        <f t="shared" si="2"/>
        <v>0</v>
      </c>
      <c r="H9" s="1"/>
      <c r="I9" s="1"/>
      <c r="J9" s="1">
        <v>-130.5</v>
      </c>
      <c r="K9" s="1"/>
      <c r="L9" s="1">
        <f t="shared" si="3"/>
        <v>0</v>
      </c>
      <c r="M9" s="1">
        <f t="shared" si="0"/>
        <v>0</v>
      </c>
      <c r="N9" s="1">
        <f t="shared" si="0"/>
        <v>0</v>
      </c>
      <c r="O9" s="1">
        <f t="shared" si="0"/>
        <v>-13.05</v>
      </c>
      <c r="P9" s="1">
        <f t="shared" si="0"/>
        <v>0</v>
      </c>
    </row>
    <row r="10" spans="1:17" x14ac:dyDescent="0.25">
      <c r="A10">
        <v>4</v>
      </c>
      <c r="B10">
        <v>-1.88</v>
      </c>
      <c r="C10" s="1">
        <f t="shared" si="1"/>
        <v>-1.79</v>
      </c>
      <c r="D10">
        <v>-1.7</v>
      </c>
      <c r="E10">
        <v>32.442</v>
      </c>
      <c r="F10" s="1">
        <f t="shared" si="4"/>
        <v>-5.0207445615608925</v>
      </c>
      <c r="G10" s="1">
        <f t="shared" si="2"/>
        <v>255.37</v>
      </c>
      <c r="H10" s="1">
        <v>255.37</v>
      </c>
      <c r="I10" s="1">
        <v>-128.22</v>
      </c>
      <c r="J10" s="1">
        <v>-130.41999999999999</v>
      </c>
      <c r="K10" s="1">
        <v>-255.43</v>
      </c>
      <c r="L10" s="1">
        <f t="shared" si="3"/>
        <v>25.536999999999999</v>
      </c>
      <c r="M10" s="1">
        <f t="shared" si="0"/>
        <v>25.536999999999999</v>
      </c>
      <c r="N10" s="1">
        <f t="shared" si="0"/>
        <v>-12.821999999999999</v>
      </c>
      <c r="O10" s="1">
        <f t="shared" si="0"/>
        <v>-13.041999999999998</v>
      </c>
      <c r="P10" s="1">
        <f t="shared" si="0"/>
        <v>-25.542999999999999</v>
      </c>
    </row>
    <row r="11" spans="1:17" x14ac:dyDescent="0.25">
      <c r="A11">
        <v>4.5</v>
      </c>
      <c r="B11">
        <v>-2.08</v>
      </c>
      <c r="C11" s="1">
        <f t="shared" si="1"/>
        <v>-2.0049999999999999</v>
      </c>
      <c r="D11">
        <v>-1.93</v>
      </c>
      <c r="E11">
        <v>32.545000000000002</v>
      </c>
      <c r="F11" s="1">
        <f t="shared" si="4"/>
        <v>-5.5404799282350421</v>
      </c>
      <c r="G11" s="1">
        <f t="shared" si="2"/>
        <v>0</v>
      </c>
      <c r="H11" s="1"/>
      <c r="I11" s="1"/>
      <c r="J11" s="1">
        <v>-130.47</v>
      </c>
      <c r="K11" s="1"/>
      <c r="L11" s="1">
        <f t="shared" si="3"/>
        <v>0</v>
      </c>
      <c r="M11" s="1">
        <f t="shared" si="0"/>
        <v>0</v>
      </c>
      <c r="N11" s="1">
        <f t="shared" si="0"/>
        <v>0</v>
      </c>
      <c r="O11" s="1">
        <f t="shared" si="0"/>
        <v>-13.047000000000001</v>
      </c>
      <c r="P11" s="1">
        <f t="shared" si="0"/>
        <v>0</v>
      </c>
    </row>
    <row r="12" spans="1:17" x14ac:dyDescent="0.25">
      <c r="A12">
        <v>5</v>
      </c>
      <c r="B12">
        <v>-2.2400000000000002</v>
      </c>
      <c r="C12" s="1">
        <f t="shared" si="1"/>
        <v>-2.1500000000000004</v>
      </c>
      <c r="D12">
        <v>-2.06</v>
      </c>
      <c r="E12">
        <v>32.651000000000003</v>
      </c>
      <c r="F12" s="1">
        <f t="shared" si="4"/>
        <v>-6.0753532182103811</v>
      </c>
      <c r="G12" s="1">
        <f t="shared" si="2"/>
        <v>0</v>
      </c>
      <c r="H12" s="1"/>
      <c r="I12" s="1"/>
      <c r="J12" s="1">
        <v>-130.44</v>
      </c>
      <c r="K12" s="1"/>
      <c r="L12" s="1">
        <f t="shared" si="3"/>
        <v>0</v>
      </c>
      <c r="M12" s="1">
        <f t="shared" si="0"/>
        <v>0</v>
      </c>
      <c r="N12" s="1">
        <f t="shared" si="0"/>
        <v>0</v>
      </c>
      <c r="O12" s="1">
        <f t="shared" si="0"/>
        <v>-13.044</v>
      </c>
      <c r="P12" s="1">
        <f t="shared" si="0"/>
        <v>0</v>
      </c>
    </row>
    <row r="13" spans="1:17" x14ac:dyDescent="0.25">
      <c r="A13">
        <v>5.5</v>
      </c>
      <c r="B13">
        <v>-2.54</v>
      </c>
      <c r="C13" s="1">
        <f t="shared" si="1"/>
        <v>-2.38</v>
      </c>
      <c r="D13">
        <v>-2.2200000000000002</v>
      </c>
      <c r="E13">
        <v>32.805</v>
      </c>
      <c r="F13" s="1">
        <f t="shared" si="4"/>
        <v>-6.8524332810047115</v>
      </c>
      <c r="G13" s="1">
        <f t="shared" si="2"/>
        <v>0</v>
      </c>
      <c r="H13" s="1"/>
      <c r="I13" s="1"/>
      <c r="J13" s="1">
        <v>-130.46</v>
      </c>
      <c r="K13" s="1"/>
      <c r="L13" s="1">
        <f t="shared" si="3"/>
        <v>0</v>
      </c>
      <c r="M13" s="1">
        <f t="shared" si="0"/>
        <v>0</v>
      </c>
      <c r="N13" s="1">
        <f t="shared" si="0"/>
        <v>0</v>
      </c>
      <c r="O13" s="1">
        <f t="shared" si="0"/>
        <v>-13.046000000000001</v>
      </c>
      <c r="P13" s="1">
        <f t="shared" si="0"/>
        <v>0</v>
      </c>
    </row>
    <row r="14" spans="1:17" x14ac:dyDescent="0.25">
      <c r="A14">
        <v>6</v>
      </c>
      <c r="B14">
        <v>-2.68</v>
      </c>
      <c r="C14" s="1">
        <f t="shared" si="1"/>
        <v>-2.54</v>
      </c>
      <c r="D14">
        <v>-2.4</v>
      </c>
      <c r="E14">
        <v>32.973999999999997</v>
      </c>
      <c r="F14" s="1">
        <f t="shared" si="4"/>
        <v>-7.7052029603049865</v>
      </c>
      <c r="G14" s="1">
        <f t="shared" si="2"/>
        <v>0</v>
      </c>
      <c r="H14" s="1"/>
      <c r="I14" s="1"/>
      <c r="J14" s="1">
        <v>-130.52000000000001</v>
      </c>
      <c r="K14" s="1"/>
      <c r="L14" s="1">
        <f t="shared" si="3"/>
        <v>0</v>
      </c>
      <c r="M14" s="1">
        <f t="shared" si="0"/>
        <v>0</v>
      </c>
      <c r="N14" s="1">
        <f t="shared" si="0"/>
        <v>0</v>
      </c>
      <c r="O14" s="1">
        <f t="shared" si="0"/>
        <v>-13.052000000000001</v>
      </c>
      <c r="P14" s="1">
        <f t="shared" si="0"/>
        <v>0</v>
      </c>
    </row>
    <row r="15" spans="1:17" x14ac:dyDescent="0.25">
      <c r="A15">
        <v>6.5</v>
      </c>
      <c r="B15">
        <v>-2.95</v>
      </c>
      <c r="C15" s="1">
        <f t="shared" si="1"/>
        <v>-2.8600000000000003</v>
      </c>
      <c r="D15">
        <v>-2.77</v>
      </c>
      <c r="E15">
        <v>33.085999999999999</v>
      </c>
      <c r="F15" s="1">
        <f t="shared" si="4"/>
        <v>-8.2703520968827036</v>
      </c>
      <c r="G15" s="1">
        <f t="shared" si="2"/>
        <v>0</v>
      </c>
      <c r="H15" s="1"/>
      <c r="I15" s="1"/>
      <c r="J15" s="1">
        <v>-130.55000000000001</v>
      </c>
      <c r="K15" s="1"/>
      <c r="L15" s="1">
        <f t="shared" si="3"/>
        <v>0</v>
      </c>
      <c r="M15" s="1">
        <f t="shared" si="0"/>
        <v>0</v>
      </c>
      <c r="N15" s="1">
        <f t="shared" si="0"/>
        <v>0</v>
      </c>
      <c r="O15" s="1">
        <f t="shared" si="0"/>
        <v>-13.055000000000001</v>
      </c>
      <c r="P15" s="1">
        <f t="shared" si="0"/>
        <v>0</v>
      </c>
    </row>
    <row r="16" spans="1:17" x14ac:dyDescent="0.25">
      <c r="A16">
        <v>7</v>
      </c>
      <c r="B16">
        <v>-3.15</v>
      </c>
      <c r="C16" s="1">
        <f t="shared" si="1"/>
        <v>-3.0300000000000002</v>
      </c>
      <c r="D16">
        <v>-2.91</v>
      </c>
      <c r="E16">
        <v>33.209000000000003</v>
      </c>
      <c r="F16" s="1">
        <f t="shared" si="4"/>
        <v>-8.8910069522314608</v>
      </c>
      <c r="G16" s="1">
        <f t="shared" si="2"/>
        <v>0</v>
      </c>
      <c r="H16" s="1"/>
      <c r="I16" s="1"/>
      <c r="J16" s="1">
        <v>-130.56</v>
      </c>
      <c r="K16" s="1"/>
      <c r="L16" s="1">
        <f t="shared" si="3"/>
        <v>0</v>
      </c>
      <c r="M16" s="1">
        <f t="shared" si="0"/>
        <v>0</v>
      </c>
      <c r="N16" s="1">
        <f t="shared" si="0"/>
        <v>0</v>
      </c>
      <c r="O16" s="1">
        <f t="shared" si="0"/>
        <v>-13.056000000000001</v>
      </c>
      <c r="P16" s="1">
        <f t="shared" si="0"/>
        <v>0</v>
      </c>
    </row>
    <row r="17" spans="1:17" x14ac:dyDescent="0.25">
      <c r="A17">
        <v>7.5</v>
      </c>
      <c r="B17">
        <v>-3.37</v>
      </c>
      <c r="C17" s="1">
        <f t="shared" si="1"/>
        <v>-3.3149999999999999</v>
      </c>
      <c r="D17">
        <v>-3.26</v>
      </c>
      <c r="E17">
        <v>33.284999999999997</v>
      </c>
      <c r="F17" s="1">
        <f t="shared" si="4"/>
        <v>-9.2745010091948714</v>
      </c>
      <c r="G17" s="1">
        <f t="shared" si="2"/>
        <v>0</v>
      </c>
      <c r="H17" s="1"/>
      <c r="I17" s="1"/>
      <c r="J17" s="1">
        <v>-130.69</v>
      </c>
      <c r="K17" s="1"/>
      <c r="L17" s="1">
        <f t="shared" si="3"/>
        <v>0</v>
      </c>
      <c r="M17" s="1">
        <f t="shared" si="0"/>
        <v>0</v>
      </c>
      <c r="N17" s="1">
        <f t="shared" si="0"/>
        <v>0</v>
      </c>
      <c r="O17" s="1">
        <f t="shared" si="0"/>
        <v>-13.068999999999999</v>
      </c>
      <c r="P17" s="1">
        <f t="shared" si="0"/>
        <v>0</v>
      </c>
    </row>
    <row r="18" spans="1:17" x14ac:dyDescent="0.25">
      <c r="A18">
        <v>8</v>
      </c>
      <c r="B18">
        <v>-3.57</v>
      </c>
      <c r="C18" s="1">
        <f t="shared" si="1"/>
        <v>-3.5</v>
      </c>
      <c r="D18">
        <v>-3.43</v>
      </c>
      <c r="E18">
        <v>33.398000000000003</v>
      </c>
      <c r="F18" s="1">
        <f t="shared" si="4"/>
        <v>-9.8446961202063434</v>
      </c>
      <c r="G18" s="1">
        <f t="shared" si="2"/>
        <v>255.46</v>
      </c>
      <c r="H18" s="1">
        <v>255.46</v>
      </c>
      <c r="I18" s="1">
        <v>-128.44</v>
      </c>
      <c r="J18" s="1">
        <v>-130.62</v>
      </c>
      <c r="K18" s="1">
        <v>255.39</v>
      </c>
      <c r="L18" s="1">
        <f t="shared" si="3"/>
        <v>25.545999999999999</v>
      </c>
      <c r="M18" s="1">
        <f t="shared" si="3"/>
        <v>25.545999999999999</v>
      </c>
      <c r="N18" s="1">
        <f t="shared" si="3"/>
        <v>-12.843999999999999</v>
      </c>
      <c r="O18" s="1">
        <f t="shared" si="3"/>
        <v>-13.062000000000001</v>
      </c>
      <c r="P18" s="1">
        <f t="shared" si="3"/>
        <v>25.538999999999998</v>
      </c>
    </row>
    <row r="19" spans="1:17" x14ac:dyDescent="0.25">
      <c r="A19">
        <v>8.5</v>
      </c>
      <c r="B19">
        <v>-3.67</v>
      </c>
      <c r="C19" s="1">
        <f t="shared" si="1"/>
        <v>-3.605</v>
      </c>
      <c r="D19">
        <v>-3.54</v>
      </c>
      <c r="E19">
        <v>33.5</v>
      </c>
      <c r="F19" s="1">
        <f t="shared" si="4"/>
        <v>-10.359385512446739</v>
      </c>
      <c r="G19" s="1">
        <f t="shared" si="2"/>
        <v>0</v>
      </c>
      <c r="H19" s="1"/>
      <c r="I19" s="1"/>
      <c r="J19" s="1">
        <v>-130.69</v>
      </c>
      <c r="K19" s="1"/>
      <c r="L19" s="1">
        <f t="shared" si="3"/>
        <v>0</v>
      </c>
      <c r="M19" s="1">
        <f t="shared" si="3"/>
        <v>0</v>
      </c>
      <c r="N19" s="1">
        <f t="shared" si="3"/>
        <v>0</v>
      </c>
      <c r="O19" s="1">
        <f t="shared" si="3"/>
        <v>-13.068999999999999</v>
      </c>
      <c r="P19" s="1">
        <f t="shared" si="3"/>
        <v>0</v>
      </c>
    </row>
    <row r="20" spans="1:17" x14ac:dyDescent="0.25">
      <c r="A20">
        <v>9</v>
      </c>
      <c r="B20">
        <v>-3.89</v>
      </c>
      <c r="C20" s="1">
        <f t="shared" si="1"/>
        <v>-3.8150000000000004</v>
      </c>
      <c r="D20">
        <v>-3.74</v>
      </c>
      <c r="E20">
        <v>33.648000000000003</v>
      </c>
      <c r="F20" s="1">
        <f t="shared" si="4"/>
        <v>-11.106189728638727</v>
      </c>
      <c r="G20" s="1">
        <f t="shared" si="2"/>
        <v>0</v>
      </c>
      <c r="H20" s="1"/>
      <c r="I20" s="1"/>
      <c r="J20" s="1">
        <v>-130.74</v>
      </c>
      <c r="K20" s="1"/>
      <c r="L20" s="1">
        <f t="shared" si="3"/>
        <v>0</v>
      </c>
      <c r="M20" s="1">
        <f t="shared" si="3"/>
        <v>0</v>
      </c>
      <c r="N20" s="1">
        <f t="shared" si="3"/>
        <v>0</v>
      </c>
      <c r="O20" s="1">
        <f t="shared" si="3"/>
        <v>-13.074000000000002</v>
      </c>
      <c r="P20" s="1">
        <f t="shared" si="3"/>
        <v>0</v>
      </c>
    </row>
    <row r="21" spans="1:17" x14ac:dyDescent="0.25">
      <c r="A21">
        <v>9.5</v>
      </c>
      <c r="B21">
        <v>-4.13</v>
      </c>
      <c r="C21" s="1">
        <f t="shared" si="1"/>
        <v>-4.0049999999999999</v>
      </c>
      <c r="D21">
        <v>-3.88</v>
      </c>
      <c r="E21">
        <v>33.802999999999997</v>
      </c>
      <c r="F21" s="1">
        <f t="shared" si="4"/>
        <v>-11.888315765866775</v>
      </c>
      <c r="G21" s="1">
        <f t="shared" si="2"/>
        <v>0</v>
      </c>
      <c r="H21" s="1"/>
      <c r="I21" s="1"/>
      <c r="J21" s="1">
        <v>-130.79</v>
      </c>
      <c r="K21" s="1"/>
      <c r="L21" s="1">
        <f t="shared" si="3"/>
        <v>0</v>
      </c>
      <c r="M21" s="1">
        <f t="shared" si="3"/>
        <v>0</v>
      </c>
      <c r="N21" s="1">
        <f t="shared" si="3"/>
        <v>0</v>
      </c>
      <c r="O21" s="1">
        <f t="shared" si="3"/>
        <v>-13.078999999999999</v>
      </c>
      <c r="P21" s="1">
        <f t="shared" si="3"/>
        <v>0</v>
      </c>
    </row>
    <row r="22" spans="1:17" x14ac:dyDescent="0.25">
      <c r="A22">
        <v>10</v>
      </c>
      <c r="B22">
        <v>-4.32</v>
      </c>
      <c r="C22" s="1">
        <f t="shared" si="1"/>
        <v>-4.2750000000000004</v>
      </c>
      <c r="D22">
        <v>-4.2300000000000004</v>
      </c>
      <c r="E22">
        <v>33.923999999999999</v>
      </c>
      <c r="F22" s="1">
        <f t="shared" si="4"/>
        <v>-12.498878672348059</v>
      </c>
      <c r="G22" s="1">
        <f t="shared" si="2"/>
        <v>0</v>
      </c>
      <c r="H22" s="1"/>
      <c r="I22" s="1"/>
      <c r="J22" s="1">
        <v>-130.71</v>
      </c>
      <c r="K22" s="1"/>
      <c r="L22" s="1">
        <f t="shared" si="3"/>
        <v>0</v>
      </c>
      <c r="M22" s="1">
        <f t="shared" si="3"/>
        <v>0</v>
      </c>
      <c r="N22" s="1">
        <f t="shared" si="3"/>
        <v>0</v>
      </c>
      <c r="O22" s="1">
        <f t="shared" si="3"/>
        <v>-13.071000000000002</v>
      </c>
      <c r="P22" s="1">
        <f t="shared" si="3"/>
        <v>0</v>
      </c>
    </row>
    <row r="23" spans="1:17" x14ac:dyDescent="0.25">
      <c r="A23">
        <v>11</v>
      </c>
      <c r="B23">
        <v>-4.71</v>
      </c>
      <c r="C23" s="1">
        <f t="shared" si="1"/>
        <v>-4.5600000000000005</v>
      </c>
      <c r="D23">
        <v>-4.41</v>
      </c>
      <c r="E23">
        <v>34.07</v>
      </c>
      <c r="F23" s="1">
        <f t="shared" si="4"/>
        <v>-13.235590939672576</v>
      </c>
      <c r="G23" s="1">
        <f t="shared" si="2"/>
        <v>0</v>
      </c>
      <c r="H23" s="1"/>
      <c r="I23" s="1"/>
      <c r="J23" s="1">
        <v>-130.76</v>
      </c>
      <c r="K23" s="1"/>
      <c r="L23" s="1">
        <f t="shared" ref="L23:L25" si="5">G23/10</f>
        <v>0</v>
      </c>
      <c r="M23" s="1">
        <f t="shared" ref="M23:M25" si="6">H23/10</f>
        <v>0</v>
      </c>
      <c r="N23" s="1">
        <f t="shared" ref="N23:N25" si="7">I23/10</f>
        <v>0</v>
      </c>
      <c r="O23" s="1">
        <f t="shared" ref="O23:O25" si="8">J23/10</f>
        <v>-13.075999999999999</v>
      </c>
      <c r="P23" s="1">
        <f t="shared" ref="P23:P25" si="9">K23/10</f>
        <v>0</v>
      </c>
    </row>
    <row r="24" spans="1:17" x14ac:dyDescent="0.25">
      <c r="A24">
        <v>12</v>
      </c>
      <c r="B24">
        <v>-5.05</v>
      </c>
      <c r="C24" s="1">
        <f t="shared" si="1"/>
        <v>-4.9950000000000001</v>
      </c>
      <c r="D24">
        <v>-4.9400000000000004</v>
      </c>
      <c r="E24">
        <v>34.229999999999997</v>
      </c>
      <c r="F24" s="1">
        <f t="shared" si="4"/>
        <v>-14.042946849069283</v>
      </c>
      <c r="G24" s="1">
        <f t="shared" si="2"/>
        <v>255.54</v>
      </c>
      <c r="H24" s="1">
        <v>255.54</v>
      </c>
      <c r="I24" s="1">
        <v>-128.72999999999999</v>
      </c>
      <c r="J24" s="1">
        <v>-130.97999999999999</v>
      </c>
      <c r="K24" s="1">
        <v>255.51</v>
      </c>
      <c r="L24" s="1">
        <f t="shared" si="5"/>
        <v>25.553999999999998</v>
      </c>
      <c r="M24" s="1">
        <f t="shared" si="6"/>
        <v>25.553999999999998</v>
      </c>
      <c r="N24" s="1">
        <f t="shared" si="7"/>
        <v>-12.872999999999999</v>
      </c>
      <c r="O24" s="1">
        <f t="shared" si="8"/>
        <v>-13.097999999999999</v>
      </c>
      <c r="P24" s="1">
        <f t="shared" si="9"/>
        <v>25.550999999999998</v>
      </c>
    </row>
    <row r="25" spans="1:17" x14ac:dyDescent="0.25">
      <c r="A25">
        <v>13</v>
      </c>
      <c r="B25">
        <v>-5.52</v>
      </c>
      <c r="C25" s="1">
        <f t="shared" si="1"/>
        <v>-5.3550000000000004</v>
      </c>
      <c r="D25">
        <v>-5.19</v>
      </c>
      <c r="E25">
        <v>34.54</v>
      </c>
      <c r="F25" s="1">
        <f t="shared" si="4"/>
        <v>-15.607198923525452</v>
      </c>
      <c r="G25" s="1">
        <f t="shared" si="2"/>
        <v>0</v>
      </c>
      <c r="H25" s="1"/>
      <c r="I25" s="1"/>
      <c r="J25" s="1">
        <v>-130.99</v>
      </c>
      <c r="K25" s="1"/>
      <c r="L25" s="1">
        <f t="shared" si="5"/>
        <v>0</v>
      </c>
      <c r="M25" s="1">
        <f t="shared" si="6"/>
        <v>0</v>
      </c>
      <c r="N25" s="1">
        <f t="shared" si="7"/>
        <v>0</v>
      </c>
      <c r="O25" s="1">
        <f t="shared" si="8"/>
        <v>-13.099</v>
      </c>
      <c r="P25" s="1">
        <f t="shared" si="9"/>
        <v>0</v>
      </c>
    </row>
    <row r="26" spans="1:17" x14ac:dyDescent="0.25">
      <c r="A26">
        <v>14</v>
      </c>
      <c r="B26">
        <v>-6.02</v>
      </c>
      <c r="C26" s="1">
        <f t="shared" si="1"/>
        <v>-5.8650000000000002</v>
      </c>
      <c r="D26">
        <v>-5.71</v>
      </c>
      <c r="E26">
        <v>34.624000000000002</v>
      </c>
      <c r="F26" s="1">
        <f t="shared" si="4"/>
        <v>-16.03106077595875</v>
      </c>
      <c r="G26" s="1">
        <f t="shared" si="2"/>
        <v>0</v>
      </c>
      <c r="H26" s="1"/>
      <c r="I26" s="1">
        <v>-128.88999999999999</v>
      </c>
      <c r="J26" s="1">
        <v>-131.13999999999999</v>
      </c>
      <c r="K26" s="1">
        <v>255.56</v>
      </c>
      <c r="L26" s="1">
        <f t="shared" si="3"/>
        <v>0</v>
      </c>
      <c r="M26" s="1">
        <f t="shared" si="3"/>
        <v>0</v>
      </c>
      <c r="N26" s="1">
        <f t="shared" si="3"/>
        <v>-12.888999999999999</v>
      </c>
      <c r="O26" s="1">
        <f t="shared" si="3"/>
        <v>-13.113999999999999</v>
      </c>
      <c r="P26" s="1">
        <f t="shared" si="3"/>
        <v>25.556000000000001</v>
      </c>
    </row>
    <row r="27" spans="1:17" x14ac:dyDescent="0.25">
      <c r="A27">
        <v>15</v>
      </c>
      <c r="B27">
        <v>-6.35</v>
      </c>
      <c r="C27" s="1">
        <f t="shared" si="1"/>
        <v>-6.25</v>
      </c>
      <c r="D27">
        <v>-6.15</v>
      </c>
      <c r="E27">
        <v>34.765000000000001</v>
      </c>
      <c r="F27" s="1">
        <f t="shared" si="4"/>
        <v>-16.742543171114605</v>
      </c>
      <c r="G27" s="1">
        <f t="shared" si="2"/>
        <v>255.55</v>
      </c>
      <c r="H27" s="1">
        <v>255.55</v>
      </c>
      <c r="I27" s="1">
        <v>-128.97</v>
      </c>
      <c r="J27" s="1">
        <v>-131</v>
      </c>
      <c r="K27" s="1"/>
      <c r="L27" s="1">
        <f t="shared" ref="L27:L29" si="10">G27/10</f>
        <v>25.555</v>
      </c>
      <c r="M27" s="1">
        <f t="shared" ref="M27:M29" si="11">H27/10</f>
        <v>25.555</v>
      </c>
      <c r="N27" s="1">
        <f t="shared" ref="N27:N29" si="12">I27/10</f>
        <v>-12.897</v>
      </c>
      <c r="O27" s="1">
        <f t="shared" ref="O27:O29" si="13">J27/10</f>
        <v>-13.1</v>
      </c>
      <c r="P27" s="1">
        <f t="shared" ref="P27:P29" si="14">K27/10</f>
        <v>0</v>
      </c>
    </row>
    <row r="28" spans="1:17" x14ac:dyDescent="0.25">
      <c r="A28">
        <v>16</v>
      </c>
      <c r="B28">
        <v>-6.77</v>
      </c>
      <c r="C28" s="1">
        <f t="shared" si="1"/>
        <v>-6.6099999999999994</v>
      </c>
      <c r="D28">
        <v>-6.45</v>
      </c>
      <c r="E28">
        <v>35.235999999999997</v>
      </c>
      <c r="F28" s="1">
        <f t="shared" si="4"/>
        <v>-19.119197129401197</v>
      </c>
      <c r="G28" s="1">
        <f t="shared" si="2"/>
        <v>255.66</v>
      </c>
      <c r="H28" s="1">
        <v>255.66</v>
      </c>
      <c r="I28" s="1">
        <v>-129.03</v>
      </c>
      <c r="J28" s="1">
        <v>-131.46</v>
      </c>
      <c r="K28" s="1"/>
      <c r="L28" s="1">
        <f t="shared" si="10"/>
        <v>25.565999999999999</v>
      </c>
      <c r="M28" s="1">
        <f t="shared" si="11"/>
        <v>25.565999999999999</v>
      </c>
      <c r="N28" s="1">
        <f t="shared" si="12"/>
        <v>-12.903</v>
      </c>
      <c r="O28" s="1">
        <f t="shared" si="13"/>
        <v>-13.146000000000001</v>
      </c>
      <c r="P28" s="1">
        <f t="shared" si="14"/>
        <v>0</v>
      </c>
    </row>
    <row r="29" spans="1:17" x14ac:dyDescent="0.25">
      <c r="A29">
        <v>16.25</v>
      </c>
      <c r="B29">
        <v>-6.65</v>
      </c>
      <c r="C29" s="1">
        <f t="shared" si="1"/>
        <v>-6.57</v>
      </c>
      <c r="D29">
        <v>-6.49</v>
      </c>
      <c r="E29">
        <v>35.380000000000003</v>
      </c>
      <c r="F29" s="1">
        <f t="shared" si="4"/>
        <v>-19.845817447858277</v>
      </c>
      <c r="G29" s="1">
        <f t="shared" si="2"/>
        <v>255.59</v>
      </c>
      <c r="H29" s="1">
        <v>255.59</v>
      </c>
      <c r="I29" s="1">
        <v>-129.07</v>
      </c>
      <c r="J29" s="1">
        <v>-131.51</v>
      </c>
      <c r="K29" s="1"/>
      <c r="L29" s="1">
        <f t="shared" si="10"/>
        <v>25.559000000000001</v>
      </c>
      <c r="M29" s="1">
        <f t="shared" si="11"/>
        <v>25.559000000000001</v>
      </c>
      <c r="N29" s="1">
        <f t="shared" si="12"/>
        <v>-12.907</v>
      </c>
      <c r="O29" s="1">
        <f t="shared" si="13"/>
        <v>-13.151</v>
      </c>
      <c r="P29" s="1">
        <f t="shared" si="14"/>
        <v>0</v>
      </c>
    </row>
    <row r="30" spans="1:17" x14ac:dyDescent="0.25">
      <c r="A30">
        <v>0</v>
      </c>
      <c r="C30" s="1">
        <f>(B30+D30)/2</f>
        <v>0</v>
      </c>
      <c r="D30">
        <v>0</v>
      </c>
      <c r="E30">
        <v>49.283000000000001</v>
      </c>
      <c r="F30" s="1">
        <v>90</v>
      </c>
      <c r="G30" s="1">
        <f t="shared" si="2"/>
        <v>0</v>
      </c>
      <c r="H30" s="1"/>
      <c r="I30" s="1"/>
      <c r="J30" s="1"/>
      <c r="K30" s="1"/>
      <c r="L30" s="1"/>
      <c r="M30" s="1"/>
      <c r="N30" s="1"/>
      <c r="O30" s="1"/>
      <c r="P30" s="1"/>
    </row>
    <row r="31" spans="1:17" x14ac:dyDescent="0.25">
      <c r="C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7" x14ac:dyDescent="0.25">
      <c r="A32">
        <v>0</v>
      </c>
      <c r="B32">
        <v>0</v>
      </c>
      <c r="C32" s="1">
        <f t="shared" si="1"/>
        <v>0</v>
      </c>
      <c r="D32">
        <v>0</v>
      </c>
      <c r="E32">
        <v>31.503</v>
      </c>
      <c r="F32" s="1">
        <v>0</v>
      </c>
      <c r="G32" s="1">
        <v>256.76</v>
      </c>
      <c r="H32" s="1">
        <f>G32</f>
        <v>256.76</v>
      </c>
      <c r="I32" s="1"/>
      <c r="J32" s="1"/>
      <c r="K32" s="1"/>
      <c r="L32" s="1">
        <v>0</v>
      </c>
      <c r="M32" s="1">
        <f t="shared" si="3"/>
        <v>25.675999999999998</v>
      </c>
      <c r="N32" s="1">
        <f t="shared" si="3"/>
        <v>0</v>
      </c>
      <c r="O32" s="1">
        <f t="shared" si="3"/>
        <v>0</v>
      </c>
      <c r="P32" s="1">
        <f t="shared" si="3"/>
        <v>0</v>
      </c>
      <c r="Q32">
        <f>(E58-E32)/(F58-F32)</f>
        <v>-0.19593333333333335</v>
      </c>
    </row>
    <row r="33" spans="1:16" x14ac:dyDescent="0.25">
      <c r="A33">
        <v>1</v>
      </c>
      <c r="B33">
        <v>0.56000000000000005</v>
      </c>
      <c r="C33" s="1">
        <f t="shared" si="1"/>
        <v>0.42000000000000004</v>
      </c>
      <c r="D33">
        <v>0.28000000000000003</v>
      </c>
      <c r="E33">
        <v>31.268000000000001</v>
      </c>
      <c r="F33" s="1">
        <f t="shared" ref="F33:F49" si="15">($F$32+((E33-$E$32)/$Q$32))</f>
        <v>1.1993875467846176</v>
      </c>
      <c r="H33" s="1">
        <f t="shared" ref="H33:H58" si="16">G33</f>
        <v>0</v>
      </c>
      <c r="I33" s="1"/>
      <c r="J33" s="1"/>
      <c r="K33" s="1"/>
      <c r="L33" s="1">
        <f>G32/10</f>
        <v>25.675999999999998</v>
      </c>
      <c r="M33" s="1">
        <f t="shared" si="3"/>
        <v>0</v>
      </c>
      <c r="N33" s="1">
        <f t="shared" si="3"/>
        <v>0</v>
      </c>
      <c r="O33" s="1">
        <f t="shared" si="3"/>
        <v>0</v>
      </c>
      <c r="P33" s="1">
        <f t="shared" si="3"/>
        <v>0</v>
      </c>
    </row>
    <row r="34" spans="1:16" x14ac:dyDescent="0.25">
      <c r="A34">
        <v>2</v>
      </c>
      <c r="B34">
        <v>0.86</v>
      </c>
      <c r="C34" s="1">
        <f t="shared" si="1"/>
        <v>0.94500000000000006</v>
      </c>
      <c r="D34">
        <v>1.03</v>
      </c>
      <c r="E34">
        <v>30.968</v>
      </c>
      <c r="F34" s="1">
        <f t="shared" si="15"/>
        <v>2.7305205852330729</v>
      </c>
      <c r="G34" s="1"/>
      <c r="H34" s="1">
        <f t="shared" si="16"/>
        <v>0</v>
      </c>
      <c r="I34" s="1"/>
      <c r="J34" s="1"/>
      <c r="K34" s="1"/>
      <c r="L34" s="1">
        <f t="shared" si="3"/>
        <v>0</v>
      </c>
      <c r="M34" s="1">
        <f t="shared" si="3"/>
        <v>0</v>
      </c>
      <c r="N34" s="1">
        <f t="shared" si="3"/>
        <v>0</v>
      </c>
      <c r="O34" s="1">
        <f t="shared" si="3"/>
        <v>0</v>
      </c>
      <c r="P34" s="1">
        <f t="shared" si="3"/>
        <v>0</v>
      </c>
    </row>
    <row r="35" spans="1:16" x14ac:dyDescent="0.25">
      <c r="A35">
        <v>3</v>
      </c>
      <c r="B35">
        <v>1.28</v>
      </c>
      <c r="C35" s="1">
        <f t="shared" si="1"/>
        <v>1.33</v>
      </c>
      <c r="D35">
        <v>1.38</v>
      </c>
      <c r="E35">
        <v>30.696000000000002</v>
      </c>
      <c r="F35" s="1">
        <f t="shared" si="15"/>
        <v>4.1187478734263276</v>
      </c>
      <c r="G35" s="1"/>
      <c r="H35" s="1">
        <f t="shared" si="16"/>
        <v>0</v>
      </c>
      <c r="I35" s="1"/>
      <c r="J35" s="1"/>
      <c r="K35" s="1"/>
      <c r="L35" s="1">
        <f t="shared" si="3"/>
        <v>0</v>
      </c>
      <c r="M35" s="1">
        <f t="shared" si="3"/>
        <v>0</v>
      </c>
      <c r="N35" s="1">
        <f t="shared" si="3"/>
        <v>0</v>
      </c>
      <c r="O35" s="1">
        <f t="shared" si="3"/>
        <v>0</v>
      </c>
      <c r="P35" s="1">
        <f t="shared" si="3"/>
        <v>0</v>
      </c>
    </row>
    <row r="36" spans="1:16" x14ac:dyDescent="0.25">
      <c r="A36">
        <v>4</v>
      </c>
      <c r="B36">
        <v>1.64</v>
      </c>
      <c r="C36" s="1">
        <f t="shared" si="1"/>
        <v>1.7349999999999999</v>
      </c>
      <c r="D36">
        <v>1.83</v>
      </c>
      <c r="E36">
        <v>30.494</v>
      </c>
      <c r="F36" s="1">
        <f t="shared" si="15"/>
        <v>5.149710785981628</v>
      </c>
      <c r="G36" s="1">
        <v>256.8</v>
      </c>
      <c r="H36" s="1">
        <f t="shared" si="16"/>
        <v>256.8</v>
      </c>
      <c r="I36" s="1"/>
      <c r="J36" s="1"/>
      <c r="K36" s="1"/>
      <c r="L36" s="1">
        <f t="shared" si="3"/>
        <v>25.68</v>
      </c>
      <c r="M36" s="1">
        <f t="shared" si="3"/>
        <v>25.68</v>
      </c>
      <c r="N36" s="1">
        <f t="shared" si="3"/>
        <v>0</v>
      </c>
      <c r="O36" s="1">
        <f t="shared" si="3"/>
        <v>0</v>
      </c>
      <c r="P36" s="1">
        <f t="shared" si="3"/>
        <v>0</v>
      </c>
    </row>
    <row r="37" spans="1:16" x14ac:dyDescent="0.25">
      <c r="A37">
        <v>5</v>
      </c>
      <c r="B37">
        <v>2.0299999999999998</v>
      </c>
      <c r="C37" s="1">
        <f t="shared" si="1"/>
        <v>2.15</v>
      </c>
      <c r="D37">
        <v>2.27</v>
      </c>
      <c r="E37">
        <v>30.309000000000001</v>
      </c>
      <c r="F37" s="1">
        <f t="shared" si="15"/>
        <v>6.0939094930248334</v>
      </c>
      <c r="G37" s="1"/>
      <c r="H37" s="1">
        <f t="shared" si="16"/>
        <v>0</v>
      </c>
      <c r="I37" s="1"/>
      <c r="J37" s="1"/>
      <c r="K37" s="1"/>
      <c r="L37" s="1">
        <f t="shared" si="3"/>
        <v>0</v>
      </c>
      <c r="M37" s="1">
        <f t="shared" si="3"/>
        <v>0</v>
      </c>
      <c r="N37" s="1">
        <f t="shared" si="3"/>
        <v>0</v>
      </c>
      <c r="O37" s="1">
        <f t="shared" si="3"/>
        <v>0</v>
      </c>
      <c r="P37" s="1">
        <f t="shared" si="3"/>
        <v>0</v>
      </c>
    </row>
    <row r="38" spans="1:16" x14ac:dyDescent="0.25">
      <c r="A38">
        <v>5.5</v>
      </c>
      <c r="B38">
        <v>2.31</v>
      </c>
      <c r="C38" s="1">
        <f t="shared" si="1"/>
        <v>2.375</v>
      </c>
      <c r="D38">
        <v>2.44</v>
      </c>
      <c r="E38">
        <v>30.067</v>
      </c>
      <c r="F38" s="1">
        <f t="shared" si="15"/>
        <v>7.329023477373255</v>
      </c>
      <c r="G38" s="1"/>
      <c r="H38" s="1">
        <f t="shared" si="16"/>
        <v>0</v>
      </c>
      <c r="I38" s="1"/>
      <c r="J38" s="1"/>
      <c r="K38" s="1"/>
      <c r="L38" s="1"/>
      <c r="M38" s="1"/>
      <c r="N38" s="1"/>
      <c r="O38" s="1"/>
      <c r="P38" s="1"/>
    </row>
    <row r="39" spans="1:16" x14ac:dyDescent="0.25">
      <c r="A39">
        <v>6</v>
      </c>
      <c r="B39">
        <v>2.4900000000000002</v>
      </c>
      <c r="C39" s="1">
        <f t="shared" si="1"/>
        <v>2.58</v>
      </c>
      <c r="D39">
        <v>2.67</v>
      </c>
      <c r="E39">
        <v>29.951000000000001</v>
      </c>
      <c r="F39" s="1">
        <f t="shared" si="15"/>
        <v>7.9210615855733213</v>
      </c>
      <c r="G39" s="1"/>
      <c r="H39" s="1">
        <f t="shared" si="16"/>
        <v>0</v>
      </c>
      <c r="I39" s="1"/>
      <c r="J39" s="1"/>
      <c r="K39" s="1"/>
      <c r="L39" s="1">
        <f t="shared" si="3"/>
        <v>0</v>
      </c>
      <c r="M39" s="1">
        <f t="shared" si="3"/>
        <v>0</v>
      </c>
      <c r="N39" s="1">
        <f t="shared" si="3"/>
        <v>0</v>
      </c>
      <c r="O39" s="1">
        <f t="shared" si="3"/>
        <v>0</v>
      </c>
      <c r="P39" s="1">
        <f t="shared" si="3"/>
        <v>0</v>
      </c>
    </row>
    <row r="40" spans="1:16" x14ac:dyDescent="0.25">
      <c r="A40">
        <v>7</v>
      </c>
      <c r="B40">
        <v>2.86</v>
      </c>
      <c r="C40" s="1">
        <f t="shared" si="1"/>
        <v>2.9649999999999999</v>
      </c>
      <c r="D40">
        <v>3.07</v>
      </c>
      <c r="E40">
        <v>29.795999999999999</v>
      </c>
      <c r="F40" s="1">
        <f t="shared" si="15"/>
        <v>8.7121469887716945</v>
      </c>
      <c r="G40" s="1"/>
      <c r="H40" s="1">
        <f t="shared" si="16"/>
        <v>0</v>
      </c>
      <c r="I40" s="1"/>
      <c r="J40" s="1"/>
      <c r="K40" s="1"/>
      <c r="L40" s="1">
        <f t="shared" si="3"/>
        <v>0</v>
      </c>
      <c r="M40" s="1">
        <f t="shared" si="3"/>
        <v>0</v>
      </c>
      <c r="N40" s="1">
        <f t="shared" si="3"/>
        <v>0</v>
      </c>
      <c r="O40" s="1">
        <f t="shared" si="3"/>
        <v>0</v>
      </c>
      <c r="P40" s="1">
        <f t="shared" si="3"/>
        <v>0</v>
      </c>
    </row>
    <row r="41" spans="1:16" x14ac:dyDescent="0.25">
      <c r="A41">
        <v>8</v>
      </c>
      <c r="B41">
        <v>3.39</v>
      </c>
      <c r="C41" s="1">
        <f t="shared" si="1"/>
        <v>3.5</v>
      </c>
      <c r="D41">
        <v>3.61</v>
      </c>
      <c r="E41">
        <v>29.451000000000001</v>
      </c>
      <c r="F41" s="1">
        <f t="shared" si="15"/>
        <v>10.472949982987409</v>
      </c>
      <c r="G41" s="1">
        <v>256.83</v>
      </c>
      <c r="H41" s="1">
        <f t="shared" si="16"/>
        <v>256.83</v>
      </c>
      <c r="I41" s="1"/>
      <c r="J41" s="1"/>
      <c r="K41" s="1"/>
      <c r="L41" s="1">
        <f t="shared" si="3"/>
        <v>25.683</v>
      </c>
      <c r="M41" s="1">
        <f t="shared" si="3"/>
        <v>25.683</v>
      </c>
      <c r="N41" s="1">
        <f t="shared" si="3"/>
        <v>0</v>
      </c>
      <c r="O41" s="1">
        <f t="shared" si="3"/>
        <v>0</v>
      </c>
      <c r="P41" s="1">
        <f t="shared" si="3"/>
        <v>0</v>
      </c>
    </row>
    <row r="42" spans="1:16" x14ac:dyDescent="0.25">
      <c r="A42">
        <v>9</v>
      </c>
      <c r="B42">
        <v>3.77</v>
      </c>
      <c r="C42" s="1">
        <f t="shared" si="1"/>
        <v>3.855</v>
      </c>
      <c r="D42">
        <v>3.94</v>
      </c>
      <c r="E42">
        <v>29.183</v>
      </c>
      <c r="F42" s="1">
        <f t="shared" si="15"/>
        <v>11.840762164001362</v>
      </c>
      <c r="G42" s="1"/>
      <c r="H42" s="1">
        <f t="shared" si="16"/>
        <v>0</v>
      </c>
      <c r="I42" s="1"/>
      <c r="J42" s="1"/>
      <c r="K42" s="1"/>
      <c r="L42" s="1">
        <f t="shared" si="3"/>
        <v>0</v>
      </c>
      <c r="M42" s="1">
        <f t="shared" si="3"/>
        <v>0</v>
      </c>
      <c r="N42" s="1">
        <f t="shared" si="3"/>
        <v>0</v>
      </c>
      <c r="O42" s="1">
        <f t="shared" si="3"/>
        <v>0</v>
      </c>
      <c r="P42" s="1">
        <f t="shared" si="3"/>
        <v>0</v>
      </c>
    </row>
    <row r="43" spans="1:16" x14ac:dyDescent="0.25">
      <c r="A43">
        <v>10</v>
      </c>
      <c r="B43">
        <v>4.1100000000000003</v>
      </c>
      <c r="C43" s="1">
        <f t="shared" si="1"/>
        <v>4.2249999999999996</v>
      </c>
      <c r="D43">
        <v>4.34</v>
      </c>
      <c r="E43">
        <v>29.071999999999999</v>
      </c>
      <c r="F43" s="1">
        <f t="shared" si="15"/>
        <v>12.407281388227291</v>
      </c>
      <c r="G43" s="1"/>
      <c r="H43" s="1">
        <f t="shared" si="16"/>
        <v>0</v>
      </c>
      <c r="I43" s="1"/>
      <c r="J43" s="1"/>
      <c r="K43" s="1"/>
      <c r="L43" s="1">
        <f t="shared" si="3"/>
        <v>0</v>
      </c>
      <c r="M43" s="1">
        <f t="shared" si="3"/>
        <v>0</v>
      </c>
      <c r="N43" s="1">
        <f t="shared" si="3"/>
        <v>0</v>
      </c>
      <c r="O43" s="1">
        <f t="shared" si="3"/>
        <v>0</v>
      </c>
      <c r="P43" s="1">
        <f t="shared" si="3"/>
        <v>0</v>
      </c>
    </row>
    <row r="44" spans="1:16" x14ac:dyDescent="0.25">
      <c r="A44">
        <v>11</v>
      </c>
      <c r="B44">
        <v>4.51</v>
      </c>
      <c r="C44" s="1">
        <f t="shared" si="1"/>
        <v>4.62</v>
      </c>
      <c r="D44">
        <v>4.7300000000000004</v>
      </c>
      <c r="E44">
        <v>28.943999999999999</v>
      </c>
      <c r="F44" s="1">
        <f t="shared" si="15"/>
        <v>13.060564817965298</v>
      </c>
      <c r="G44" s="1"/>
      <c r="H44" s="1">
        <f t="shared" si="16"/>
        <v>0</v>
      </c>
      <c r="I44" s="1"/>
      <c r="J44" s="1"/>
      <c r="K44" s="1"/>
      <c r="L44" s="1">
        <f t="shared" si="3"/>
        <v>0</v>
      </c>
      <c r="M44" s="1">
        <f t="shared" si="3"/>
        <v>0</v>
      </c>
      <c r="N44" s="1">
        <f t="shared" si="3"/>
        <v>0</v>
      </c>
      <c r="O44" s="1">
        <f t="shared" si="3"/>
        <v>0</v>
      </c>
      <c r="P44" s="1">
        <f t="shared" si="3"/>
        <v>0</v>
      </c>
    </row>
    <row r="45" spans="1:16" x14ac:dyDescent="0.25">
      <c r="A45">
        <v>12</v>
      </c>
      <c r="B45">
        <v>4.97</v>
      </c>
      <c r="C45" s="1">
        <f t="shared" si="1"/>
        <v>5.0649999999999995</v>
      </c>
      <c r="D45">
        <v>5.16</v>
      </c>
      <c r="E45">
        <v>28.641999999999999</v>
      </c>
      <c r="F45" s="1">
        <f t="shared" si="15"/>
        <v>14.601905410003404</v>
      </c>
      <c r="G45" s="1">
        <v>256.86</v>
      </c>
      <c r="H45" s="1">
        <f t="shared" si="16"/>
        <v>256.86</v>
      </c>
      <c r="I45" s="1"/>
      <c r="J45" s="1"/>
      <c r="K45" s="1"/>
      <c r="L45" s="1">
        <f t="shared" si="3"/>
        <v>25.686</v>
      </c>
      <c r="M45" s="1">
        <f t="shared" si="3"/>
        <v>25.686</v>
      </c>
      <c r="N45" s="1">
        <f t="shared" si="3"/>
        <v>0</v>
      </c>
      <c r="O45" s="1">
        <f t="shared" si="3"/>
        <v>0</v>
      </c>
      <c r="P45" s="1">
        <f t="shared" si="3"/>
        <v>0</v>
      </c>
    </row>
    <row r="46" spans="1:16" x14ac:dyDescent="0.25">
      <c r="A46">
        <v>13</v>
      </c>
      <c r="B46">
        <v>5.39</v>
      </c>
      <c r="C46" s="1">
        <f t="shared" si="1"/>
        <v>5.4649999999999999</v>
      </c>
      <c r="D46">
        <v>5.54</v>
      </c>
      <c r="E46">
        <v>28.486999999999998</v>
      </c>
      <c r="F46" s="1">
        <f t="shared" si="15"/>
        <v>15.392990813201777</v>
      </c>
      <c r="G46" s="1"/>
      <c r="H46" s="1">
        <f t="shared" si="16"/>
        <v>0</v>
      </c>
      <c r="I46" s="1"/>
      <c r="J46" s="1"/>
      <c r="K46" s="1"/>
      <c r="L46" s="1">
        <f t="shared" si="3"/>
        <v>0</v>
      </c>
      <c r="M46" s="1">
        <f t="shared" si="3"/>
        <v>0</v>
      </c>
      <c r="N46" s="1">
        <f t="shared" si="3"/>
        <v>0</v>
      </c>
      <c r="O46" s="1">
        <f t="shared" si="3"/>
        <v>0</v>
      </c>
      <c r="P46" s="1">
        <f t="shared" si="3"/>
        <v>0</v>
      </c>
    </row>
    <row r="47" spans="1:16" x14ac:dyDescent="0.25">
      <c r="A47">
        <v>14</v>
      </c>
      <c r="B47">
        <v>5.86</v>
      </c>
      <c r="C47" s="1">
        <f t="shared" si="1"/>
        <v>5.915</v>
      </c>
      <c r="D47">
        <v>5.97</v>
      </c>
      <c r="E47">
        <v>28.349</v>
      </c>
      <c r="F47" s="1">
        <f t="shared" si="15"/>
        <v>16.097312010888057</v>
      </c>
      <c r="G47" s="1">
        <v>256.88</v>
      </c>
      <c r="H47" s="1">
        <f t="shared" si="16"/>
        <v>256.88</v>
      </c>
      <c r="I47" s="1"/>
      <c r="J47" s="1"/>
      <c r="K47" s="1"/>
      <c r="L47" s="1">
        <f t="shared" si="3"/>
        <v>25.687999999999999</v>
      </c>
      <c r="M47" s="1">
        <f t="shared" si="3"/>
        <v>25.687999999999999</v>
      </c>
      <c r="N47" s="1">
        <f t="shared" si="3"/>
        <v>0</v>
      </c>
      <c r="O47" s="1">
        <f t="shared" si="3"/>
        <v>0</v>
      </c>
      <c r="P47" s="1">
        <f t="shared" si="3"/>
        <v>0</v>
      </c>
    </row>
    <row r="48" spans="1:16" x14ac:dyDescent="0.25">
      <c r="A48">
        <v>15</v>
      </c>
      <c r="B48">
        <v>6.13</v>
      </c>
      <c r="C48" s="1">
        <f t="shared" si="1"/>
        <v>6.24</v>
      </c>
      <c r="D48">
        <v>6.35</v>
      </c>
      <c r="E48">
        <v>28.212</v>
      </c>
      <c r="F48" s="1">
        <f t="shared" si="15"/>
        <v>16.796529431779518</v>
      </c>
      <c r="G48" s="1"/>
      <c r="H48" s="1">
        <f t="shared" si="16"/>
        <v>0</v>
      </c>
      <c r="I48" s="1"/>
      <c r="J48" s="1"/>
      <c r="K48" s="1"/>
      <c r="L48" s="1">
        <f t="shared" si="3"/>
        <v>0</v>
      </c>
      <c r="M48" s="1">
        <f t="shared" si="3"/>
        <v>0</v>
      </c>
      <c r="N48" s="1">
        <f t="shared" si="3"/>
        <v>0</v>
      </c>
      <c r="O48" s="1">
        <f t="shared" si="3"/>
        <v>0</v>
      </c>
      <c r="P48" s="1">
        <f t="shared" si="3"/>
        <v>0</v>
      </c>
    </row>
    <row r="49" spans="1:16" x14ac:dyDescent="0.25">
      <c r="A49">
        <v>15.5</v>
      </c>
      <c r="C49" s="1"/>
      <c r="E49">
        <v>27.63</v>
      </c>
      <c r="F49" s="1">
        <f t="shared" si="15"/>
        <v>19.766927526369518</v>
      </c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16" x14ac:dyDescent="0.25">
      <c r="A50">
        <v>16</v>
      </c>
      <c r="C50" s="1">
        <f t="shared" ref="C50:C55" si="17">(B50+D50)/2</f>
        <v>0</v>
      </c>
      <c r="F50" s="1">
        <f>($F$32+((E50-$E$32)/$Q$32))</f>
        <v>160.78428036747192</v>
      </c>
      <c r="G50" s="1"/>
      <c r="H50" s="1">
        <f t="shared" si="16"/>
        <v>0</v>
      </c>
      <c r="I50" s="1"/>
      <c r="J50" s="1"/>
      <c r="K50" s="1"/>
      <c r="L50" s="1">
        <f t="shared" ref="L50:P55" si="18">G50/10</f>
        <v>0</v>
      </c>
      <c r="M50" s="1">
        <f t="shared" si="18"/>
        <v>0</v>
      </c>
      <c r="N50" s="1">
        <f t="shared" si="18"/>
        <v>0</v>
      </c>
      <c r="O50" s="1">
        <f t="shared" si="18"/>
        <v>0</v>
      </c>
      <c r="P50" s="1">
        <f t="shared" si="18"/>
        <v>0</v>
      </c>
    </row>
    <row r="51" spans="1:16" x14ac:dyDescent="0.25">
      <c r="A51">
        <v>16.25</v>
      </c>
      <c r="C51" s="1">
        <f t="shared" si="17"/>
        <v>0</v>
      </c>
      <c r="F51" s="1">
        <f t="shared" ref="F51:F57" si="19">($F$32+((E51-$E$32)/$Q$32))</f>
        <v>160.78428036747192</v>
      </c>
      <c r="G51" s="1"/>
      <c r="H51" s="1">
        <f t="shared" si="16"/>
        <v>0</v>
      </c>
      <c r="I51" s="1"/>
      <c r="J51" s="1"/>
      <c r="K51" s="1"/>
      <c r="L51" s="1">
        <f t="shared" si="18"/>
        <v>0</v>
      </c>
      <c r="M51" s="1">
        <f t="shared" si="18"/>
        <v>0</v>
      </c>
      <c r="N51" s="1">
        <f t="shared" si="18"/>
        <v>0</v>
      </c>
      <c r="O51" s="1">
        <f t="shared" si="18"/>
        <v>0</v>
      </c>
      <c r="P51" s="1">
        <f t="shared" si="18"/>
        <v>0</v>
      </c>
    </row>
    <row r="52" spans="1:16" x14ac:dyDescent="0.25">
      <c r="C52" s="1">
        <f t="shared" si="17"/>
        <v>0</v>
      </c>
      <c r="F52" s="1">
        <f t="shared" si="19"/>
        <v>160.78428036747192</v>
      </c>
      <c r="G52" s="1"/>
      <c r="H52" s="1">
        <f t="shared" si="16"/>
        <v>0</v>
      </c>
      <c r="I52" s="1"/>
      <c r="J52" s="1"/>
      <c r="K52" s="1"/>
      <c r="L52" s="1">
        <f t="shared" si="18"/>
        <v>0</v>
      </c>
      <c r="M52" s="1">
        <f t="shared" si="18"/>
        <v>0</v>
      </c>
      <c r="N52" s="1">
        <f t="shared" si="18"/>
        <v>0</v>
      </c>
      <c r="O52" s="1">
        <f t="shared" si="18"/>
        <v>0</v>
      </c>
      <c r="P52" s="1">
        <f t="shared" si="18"/>
        <v>0</v>
      </c>
    </row>
    <row r="53" spans="1:16" x14ac:dyDescent="0.25">
      <c r="C53" s="1">
        <f t="shared" si="17"/>
        <v>0</v>
      </c>
      <c r="F53" s="1">
        <f t="shared" si="19"/>
        <v>160.78428036747192</v>
      </c>
      <c r="G53" s="1"/>
      <c r="H53" s="1">
        <f t="shared" si="16"/>
        <v>0</v>
      </c>
      <c r="I53" s="1"/>
      <c r="J53" s="1"/>
      <c r="K53" s="1"/>
      <c r="L53" s="1">
        <f t="shared" si="18"/>
        <v>0</v>
      </c>
      <c r="M53" s="1">
        <f t="shared" si="18"/>
        <v>0</v>
      </c>
      <c r="N53" s="1">
        <f t="shared" si="18"/>
        <v>0</v>
      </c>
      <c r="O53" s="1">
        <f t="shared" si="18"/>
        <v>0</v>
      </c>
      <c r="P53" s="1">
        <f t="shared" si="18"/>
        <v>0</v>
      </c>
    </row>
    <row r="54" spans="1:16" x14ac:dyDescent="0.25">
      <c r="C54" s="1">
        <f t="shared" si="17"/>
        <v>0</v>
      </c>
      <c r="F54" s="1">
        <f t="shared" si="19"/>
        <v>160.78428036747192</v>
      </c>
      <c r="G54" s="1"/>
      <c r="H54" s="1">
        <f t="shared" si="16"/>
        <v>0</v>
      </c>
      <c r="I54" s="1"/>
      <c r="J54" s="1"/>
      <c r="K54" s="1"/>
      <c r="L54" s="1">
        <f t="shared" si="18"/>
        <v>0</v>
      </c>
      <c r="M54" s="1">
        <f t="shared" si="18"/>
        <v>0</v>
      </c>
      <c r="N54" s="1">
        <f t="shared" si="18"/>
        <v>0</v>
      </c>
      <c r="O54" s="1">
        <f t="shared" si="18"/>
        <v>0</v>
      </c>
      <c r="P54" s="1">
        <f t="shared" si="18"/>
        <v>0</v>
      </c>
    </row>
    <row r="55" spans="1:16" x14ac:dyDescent="0.25">
      <c r="C55" s="1">
        <f t="shared" si="17"/>
        <v>0</v>
      </c>
      <c r="F55" s="1">
        <f t="shared" si="19"/>
        <v>160.78428036747192</v>
      </c>
      <c r="G55" s="1"/>
      <c r="H55" s="1">
        <f t="shared" si="16"/>
        <v>0</v>
      </c>
      <c r="I55" s="1"/>
      <c r="J55" s="1"/>
      <c r="K55" s="1"/>
      <c r="L55" s="1">
        <f t="shared" si="18"/>
        <v>0</v>
      </c>
      <c r="M55" s="1">
        <f t="shared" si="18"/>
        <v>0</v>
      </c>
      <c r="N55" s="1">
        <f t="shared" si="18"/>
        <v>0</v>
      </c>
      <c r="O55" s="1">
        <f t="shared" si="18"/>
        <v>0</v>
      </c>
      <c r="P55" s="1">
        <f t="shared" si="18"/>
        <v>0</v>
      </c>
    </row>
    <row r="56" spans="1:16" x14ac:dyDescent="0.25">
      <c r="C56" s="1">
        <f t="shared" ref="C56:C57" si="20">(B56+D56)/2</f>
        <v>0</v>
      </c>
      <c r="F56" s="1">
        <f t="shared" si="19"/>
        <v>160.78428036747192</v>
      </c>
      <c r="G56" s="1"/>
      <c r="H56" s="1">
        <f t="shared" si="16"/>
        <v>0</v>
      </c>
      <c r="I56" s="1"/>
      <c r="J56" s="1"/>
      <c r="K56" s="1"/>
      <c r="L56" s="1">
        <f t="shared" ref="L56:P57" si="21">G56/10</f>
        <v>0</v>
      </c>
      <c r="M56" s="1">
        <f t="shared" si="21"/>
        <v>0</v>
      </c>
      <c r="N56" s="1">
        <f t="shared" si="21"/>
        <v>0</v>
      </c>
      <c r="O56" s="1">
        <f t="shared" si="21"/>
        <v>0</v>
      </c>
      <c r="P56" s="1">
        <f t="shared" si="21"/>
        <v>0</v>
      </c>
    </row>
    <row r="57" spans="1:16" x14ac:dyDescent="0.25">
      <c r="C57" s="1">
        <f t="shared" si="20"/>
        <v>0</v>
      </c>
      <c r="F57" s="1">
        <f t="shared" si="19"/>
        <v>160.78428036747192</v>
      </c>
      <c r="G57" s="1"/>
      <c r="H57" s="1">
        <f t="shared" si="16"/>
        <v>0</v>
      </c>
      <c r="I57" s="1"/>
      <c r="J57" s="1"/>
      <c r="K57" s="1"/>
      <c r="L57" s="1">
        <f t="shared" si="21"/>
        <v>0</v>
      </c>
      <c r="M57" s="1">
        <f t="shared" si="21"/>
        <v>0</v>
      </c>
      <c r="N57" s="1">
        <f t="shared" si="21"/>
        <v>0</v>
      </c>
      <c r="O57" s="1">
        <f t="shared" si="21"/>
        <v>0</v>
      </c>
      <c r="P57" s="1">
        <f t="shared" si="21"/>
        <v>0</v>
      </c>
    </row>
    <row r="58" spans="1:16" x14ac:dyDescent="0.25">
      <c r="A58">
        <v>0</v>
      </c>
      <c r="B58">
        <v>0</v>
      </c>
      <c r="C58" s="1">
        <f t="shared" si="1"/>
        <v>0</v>
      </c>
      <c r="D58">
        <v>0</v>
      </c>
      <c r="E58">
        <v>13.869</v>
      </c>
      <c r="F58">
        <v>90</v>
      </c>
      <c r="H58" s="1">
        <f t="shared" si="16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A35CD-2686-4B22-A2D6-AE5DAB511682}">
  <dimension ref="A1:R55"/>
  <sheetViews>
    <sheetView tabSelected="1" zoomScale="94" workbookViewId="0">
      <selection activeCell="R7" sqref="R7"/>
    </sheetView>
  </sheetViews>
  <sheetFormatPr defaultRowHeight="15" x14ac:dyDescent="0.25"/>
  <cols>
    <col min="1" max="1" width="9.85546875" bestFit="1" customWidth="1"/>
    <col min="2" max="2" width="13.85546875" bestFit="1" customWidth="1"/>
    <col min="3" max="3" width="13.42578125" bestFit="1" customWidth="1"/>
    <col min="4" max="4" width="14.140625" bestFit="1" customWidth="1"/>
    <col min="5" max="5" width="10" bestFit="1" customWidth="1"/>
    <col min="6" max="6" width="6.5703125" bestFit="1" customWidth="1"/>
    <col min="7" max="7" width="12.28515625" bestFit="1" customWidth="1"/>
    <col min="8" max="8" width="12" bestFit="1" customWidth="1"/>
    <col min="9" max="9" width="14" bestFit="1" customWidth="1"/>
    <col min="10" max="10" width="12.85546875" bestFit="1" customWidth="1"/>
    <col min="11" max="11" width="13.5703125" bestFit="1" customWidth="1"/>
    <col min="12" max="12" width="12.28515625" bestFit="1" customWidth="1"/>
    <col min="13" max="13" width="12" bestFit="1" customWidth="1"/>
    <col min="14" max="14" width="14" bestFit="1" customWidth="1"/>
    <col min="15" max="15" width="12.85546875" bestFit="1" customWidth="1"/>
    <col min="16" max="16" width="13.5703125" bestFit="1" customWidth="1"/>
    <col min="17" max="18" width="12.85546875" bestFit="1" customWidth="1"/>
    <col min="19" max="19" width="12" bestFit="1" customWidth="1"/>
  </cols>
  <sheetData>
    <row r="1" spans="1:18" x14ac:dyDescent="0.25">
      <c r="A1" t="s">
        <v>0</v>
      </c>
      <c r="B1" t="s">
        <v>4</v>
      </c>
      <c r="C1" t="s">
        <v>6</v>
      </c>
      <c r="D1" t="s">
        <v>5</v>
      </c>
      <c r="E1" t="s">
        <v>1</v>
      </c>
      <c r="F1" t="s">
        <v>2</v>
      </c>
      <c r="G1" t="s">
        <v>10</v>
      </c>
      <c r="H1" t="s">
        <v>11</v>
      </c>
      <c r="I1" t="s">
        <v>8</v>
      </c>
      <c r="J1" t="s">
        <v>7</v>
      </c>
      <c r="K1" t="s">
        <v>9</v>
      </c>
      <c r="L1" t="s">
        <v>10</v>
      </c>
      <c r="M1" t="s">
        <v>11</v>
      </c>
      <c r="N1" t="s">
        <v>8</v>
      </c>
      <c r="O1" t="s">
        <v>7</v>
      </c>
      <c r="P1" t="s">
        <v>9</v>
      </c>
      <c r="Q1" t="s">
        <v>3</v>
      </c>
      <c r="R1" t="s">
        <v>12</v>
      </c>
    </row>
    <row r="2" spans="1:18" x14ac:dyDescent="0.25">
      <c r="A2">
        <v>0</v>
      </c>
      <c r="B2" s="1">
        <v>0</v>
      </c>
      <c r="C2" s="1">
        <f>(B2+D2)/2</f>
        <v>0</v>
      </c>
      <c r="D2" s="1">
        <v>0</v>
      </c>
      <c r="E2" s="2">
        <v>25.053999999999998</v>
      </c>
      <c r="F2" s="1">
        <v>0</v>
      </c>
      <c r="G2" s="1"/>
      <c r="H2" s="1">
        <v>305.22000000000003</v>
      </c>
      <c r="I2" s="1">
        <v>147.21</v>
      </c>
      <c r="J2" s="1">
        <v>153.24</v>
      </c>
      <c r="K2" s="1">
        <v>306.35000000000002</v>
      </c>
      <c r="L2" s="1">
        <f>H2/10</f>
        <v>30.522000000000002</v>
      </c>
      <c r="M2" s="1">
        <f>G2/10</f>
        <v>0</v>
      </c>
      <c r="N2" s="1">
        <f>I2/10</f>
        <v>14.721</v>
      </c>
      <c r="O2" s="1">
        <f>J2/10</f>
        <v>15.324000000000002</v>
      </c>
      <c r="P2" s="1">
        <f>K2/10</f>
        <v>30.635000000000002</v>
      </c>
      <c r="Q2">
        <f>(E27-E2)/(F27-F2)</f>
        <v>0.19676666666666667</v>
      </c>
      <c r="R2">
        <v>30</v>
      </c>
    </row>
    <row r="3" spans="1:18" x14ac:dyDescent="0.25">
      <c r="A3">
        <v>1</v>
      </c>
      <c r="B3" s="1">
        <v>-0.57999999999999996</v>
      </c>
      <c r="C3" s="1">
        <f t="shared" ref="C3:C54" si="0">(B3+D3)/2</f>
        <v>-0.33499999999999996</v>
      </c>
      <c r="D3" s="1">
        <v>-0.09</v>
      </c>
      <c r="E3" s="2">
        <v>25.349</v>
      </c>
      <c r="F3" s="1">
        <f>($F$2+((E3-$E$2)/$Q$2))*-1</f>
        <v>-1.4992376757580976</v>
      </c>
      <c r="G3" s="1"/>
      <c r="H3" s="1"/>
      <c r="I3" s="1"/>
      <c r="J3" s="1"/>
      <c r="L3" s="1">
        <f t="shared" ref="L3:L25" si="1">H3/10</f>
        <v>0</v>
      </c>
      <c r="M3" s="1">
        <f t="shared" ref="M3:M25" si="2">G3/10</f>
        <v>0</v>
      </c>
      <c r="N3" s="1">
        <f t="shared" ref="N3:P25" si="3">I3/10</f>
        <v>0</v>
      </c>
      <c r="O3" s="1">
        <f t="shared" si="3"/>
        <v>0</v>
      </c>
      <c r="P3" s="1">
        <f t="shared" si="3"/>
        <v>0</v>
      </c>
      <c r="R3" t="s">
        <v>14</v>
      </c>
    </row>
    <row r="4" spans="1:18" x14ac:dyDescent="0.25">
      <c r="A4">
        <v>2</v>
      </c>
      <c r="B4" s="1">
        <v>-0.91</v>
      </c>
      <c r="C4" s="1">
        <f t="shared" si="0"/>
        <v>-0.755</v>
      </c>
      <c r="D4" s="1">
        <v>-0.6</v>
      </c>
      <c r="E4" s="2">
        <v>25.54</v>
      </c>
      <c r="F4" s="1">
        <f t="shared" ref="F4:F25" si="4">($F$2+((E4-$E$2)/$Q$2))*-1</f>
        <v>-2.4699305437912957</v>
      </c>
      <c r="G4" s="1"/>
      <c r="H4" s="1"/>
      <c r="I4" s="1"/>
      <c r="J4" s="1"/>
      <c r="L4" s="1">
        <f t="shared" si="1"/>
        <v>0</v>
      </c>
      <c r="M4" s="1">
        <f t="shared" si="2"/>
        <v>0</v>
      </c>
      <c r="N4" s="1">
        <f t="shared" si="3"/>
        <v>0</v>
      </c>
      <c r="O4" s="1">
        <f t="shared" si="3"/>
        <v>0</v>
      </c>
      <c r="P4" s="1">
        <f t="shared" si="3"/>
        <v>0</v>
      </c>
      <c r="R4">
        <v>39</v>
      </c>
    </row>
    <row r="5" spans="1:18" x14ac:dyDescent="0.25">
      <c r="A5">
        <v>3</v>
      </c>
      <c r="B5" s="1">
        <v>-1.33</v>
      </c>
      <c r="C5" s="1">
        <f t="shared" si="0"/>
        <v>-1.2749999999999999</v>
      </c>
      <c r="D5" s="1">
        <v>-1.22</v>
      </c>
      <c r="E5" s="2">
        <v>25.663</v>
      </c>
      <c r="F5" s="1">
        <f t="shared" si="4"/>
        <v>-3.0950364221582336</v>
      </c>
      <c r="G5" s="1"/>
      <c r="H5" s="1"/>
      <c r="I5" s="1"/>
      <c r="J5" s="1"/>
      <c r="L5" s="1">
        <f t="shared" si="1"/>
        <v>0</v>
      </c>
      <c r="M5" s="1">
        <f t="shared" si="2"/>
        <v>0</v>
      </c>
      <c r="N5" s="1">
        <f t="shared" si="3"/>
        <v>0</v>
      </c>
      <c r="O5" s="1">
        <f t="shared" si="3"/>
        <v>0</v>
      </c>
      <c r="P5" s="1">
        <f t="shared" si="3"/>
        <v>0</v>
      </c>
      <c r="R5" t="s">
        <v>16</v>
      </c>
    </row>
    <row r="6" spans="1:18" x14ac:dyDescent="0.25">
      <c r="A6">
        <v>4</v>
      </c>
      <c r="B6" s="1">
        <v>-1.82</v>
      </c>
      <c r="C6" s="1">
        <f t="shared" si="0"/>
        <v>-1.7349999999999999</v>
      </c>
      <c r="D6" s="1">
        <v>-1.65</v>
      </c>
      <c r="E6" s="2">
        <v>25.867999999999999</v>
      </c>
      <c r="F6" s="1">
        <f t="shared" si="4"/>
        <v>-4.1368795527697779</v>
      </c>
      <c r="G6" s="1"/>
      <c r="H6" s="1"/>
      <c r="I6" s="1"/>
      <c r="J6" s="1"/>
      <c r="K6" s="1"/>
      <c r="L6" s="1">
        <f t="shared" si="1"/>
        <v>0</v>
      </c>
      <c r="M6" s="1">
        <f t="shared" si="2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  <c r="R6">
        <v>50</v>
      </c>
    </row>
    <row r="7" spans="1:18" x14ac:dyDescent="0.25">
      <c r="A7">
        <v>5</v>
      </c>
      <c r="B7" s="1">
        <v>-2.29</v>
      </c>
      <c r="C7" s="1">
        <f t="shared" si="0"/>
        <v>-2.2000000000000002</v>
      </c>
      <c r="D7" s="1">
        <v>-2.11</v>
      </c>
      <c r="E7" s="2">
        <v>26.065999999999999</v>
      </c>
      <c r="F7" s="1">
        <f t="shared" si="4"/>
        <v>-5.1431475520921586</v>
      </c>
      <c r="G7" s="1"/>
      <c r="H7" s="1">
        <v>305.07</v>
      </c>
      <c r="I7" s="1">
        <v>147.69999999999999</v>
      </c>
      <c r="J7" s="1">
        <v>153.38</v>
      </c>
      <c r="K7">
        <v>304.04000000000002</v>
      </c>
      <c r="L7" s="1">
        <f t="shared" si="1"/>
        <v>30.506999999999998</v>
      </c>
      <c r="M7" s="1">
        <f t="shared" si="2"/>
        <v>0</v>
      </c>
      <c r="N7" s="1">
        <f t="shared" si="3"/>
        <v>14.77</v>
      </c>
      <c r="O7" s="1">
        <f t="shared" si="3"/>
        <v>15.337999999999999</v>
      </c>
      <c r="P7" s="1">
        <f t="shared" si="3"/>
        <v>30.404000000000003</v>
      </c>
    </row>
    <row r="8" spans="1:18" x14ac:dyDescent="0.25">
      <c r="A8">
        <v>6</v>
      </c>
      <c r="B8" s="1">
        <v>-2.65</v>
      </c>
      <c r="C8" s="1">
        <f t="shared" si="0"/>
        <v>-2.56</v>
      </c>
      <c r="D8" s="1">
        <v>-2.4700000000000002</v>
      </c>
      <c r="E8" s="2">
        <v>26.22</v>
      </c>
      <c r="F8" s="1">
        <f t="shared" si="4"/>
        <v>-5.9258004404540081</v>
      </c>
      <c r="G8" s="1"/>
      <c r="H8" s="1"/>
      <c r="I8" s="1"/>
      <c r="J8" s="1"/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3"/>
        <v>0</v>
      </c>
      <c r="P8" s="1">
        <f t="shared" si="3"/>
        <v>0</v>
      </c>
    </row>
    <row r="9" spans="1:18" x14ac:dyDescent="0.25">
      <c r="A9">
        <v>7</v>
      </c>
      <c r="B9" s="1">
        <v>-3.05</v>
      </c>
      <c r="C9" s="1">
        <f t="shared" si="0"/>
        <v>-2.91</v>
      </c>
      <c r="D9" s="1">
        <v>-2.77</v>
      </c>
      <c r="E9" s="2">
        <v>26.391999999999999</v>
      </c>
      <c r="F9" s="1">
        <f t="shared" si="4"/>
        <v>-6.7999322378451685</v>
      </c>
      <c r="G9" s="1"/>
      <c r="H9" s="1"/>
      <c r="I9" s="1"/>
      <c r="J9" s="1"/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3"/>
        <v>0</v>
      </c>
      <c r="P9" s="1">
        <f t="shared" si="3"/>
        <v>0</v>
      </c>
    </row>
    <row r="10" spans="1:18" x14ac:dyDescent="0.25">
      <c r="A10">
        <v>8</v>
      </c>
      <c r="B10" s="1">
        <v>-3.47</v>
      </c>
      <c r="C10" s="1">
        <f t="shared" si="0"/>
        <v>-3.395</v>
      </c>
      <c r="D10" s="1">
        <v>-3.32</v>
      </c>
      <c r="E10" s="2">
        <v>26.638000000000002</v>
      </c>
      <c r="F10" s="1">
        <f t="shared" si="4"/>
        <v>-8.0501439945790434</v>
      </c>
      <c r="G10" s="1"/>
      <c r="H10" s="1"/>
      <c r="I10" s="1"/>
      <c r="J10" s="1"/>
      <c r="K10" s="1"/>
      <c r="L10" s="1">
        <f t="shared" si="1"/>
        <v>0</v>
      </c>
      <c r="M10" s="1">
        <f t="shared" si="2"/>
        <v>0</v>
      </c>
      <c r="N10" s="1">
        <f t="shared" si="3"/>
        <v>0</v>
      </c>
      <c r="O10" s="1">
        <f t="shared" si="3"/>
        <v>0</v>
      </c>
      <c r="P10" s="1">
        <f t="shared" si="3"/>
        <v>0</v>
      </c>
    </row>
    <row r="11" spans="1:18" x14ac:dyDescent="0.25">
      <c r="A11">
        <v>9</v>
      </c>
      <c r="B11" s="1">
        <v>-3.82</v>
      </c>
      <c r="C11" s="1">
        <f t="shared" si="0"/>
        <v>-3.7</v>
      </c>
      <c r="D11" s="1">
        <v>-3.58</v>
      </c>
      <c r="E11" s="2">
        <v>26.731999999999999</v>
      </c>
      <c r="F11" s="1">
        <f t="shared" si="4"/>
        <v>-8.5278671861765236</v>
      </c>
      <c r="G11" s="1"/>
      <c r="H11" s="1"/>
      <c r="I11" s="1"/>
      <c r="J11" s="1"/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3"/>
        <v>0</v>
      </c>
      <c r="P11" s="1">
        <f t="shared" si="3"/>
        <v>0</v>
      </c>
    </row>
    <row r="12" spans="1:18" x14ac:dyDescent="0.25">
      <c r="A12">
        <v>10</v>
      </c>
      <c r="B12" s="1">
        <v>-4.3499999999999996</v>
      </c>
      <c r="C12" s="1">
        <f t="shared" si="0"/>
        <v>-4.21</v>
      </c>
      <c r="D12" s="1">
        <v>-4.07</v>
      </c>
      <c r="E12" s="2">
        <v>27.032</v>
      </c>
      <c r="F12" s="1">
        <f t="shared" si="4"/>
        <v>-10.052515669998314</v>
      </c>
      <c r="G12" s="1"/>
      <c r="H12" s="1">
        <v>305.14999999999998</v>
      </c>
      <c r="I12" s="1">
        <v>147.97</v>
      </c>
      <c r="J12" s="1">
        <v>153.59</v>
      </c>
      <c r="K12">
        <v>304.05</v>
      </c>
      <c r="L12" s="1">
        <f t="shared" si="1"/>
        <v>30.514999999999997</v>
      </c>
      <c r="M12" s="1">
        <f t="shared" si="2"/>
        <v>0</v>
      </c>
      <c r="N12" s="1">
        <f t="shared" si="3"/>
        <v>14.797000000000001</v>
      </c>
      <c r="O12" s="1">
        <f t="shared" si="3"/>
        <v>15.359</v>
      </c>
      <c r="P12" s="1">
        <f t="shared" si="3"/>
        <v>30.405000000000001</v>
      </c>
    </row>
    <row r="13" spans="1:18" x14ac:dyDescent="0.25">
      <c r="A13">
        <v>11</v>
      </c>
      <c r="B13" s="1">
        <v>-4.7300000000000004</v>
      </c>
      <c r="C13" s="1">
        <f t="shared" si="0"/>
        <v>-4.6550000000000002</v>
      </c>
      <c r="D13" s="1">
        <v>-4.58</v>
      </c>
      <c r="E13" s="2">
        <v>27.163</v>
      </c>
      <c r="F13" s="1">
        <f t="shared" si="4"/>
        <v>-10.718278841267161</v>
      </c>
      <c r="G13" s="1"/>
      <c r="H13" s="1"/>
      <c r="I13" s="1"/>
      <c r="J13" s="1"/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3"/>
        <v>0</v>
      </c>
      <c r="P13" s="1">
        <f t="shared" si="3"/>
        <v>0</v>
      </c>
    </row>
    <row r="14" spans="1:18" x14ac:dyDescent="0.25">
      <c r="A14">
        <v>12</v>
      </c>
      <c r="B14" s="1">
        <v>-5.1100000000000003</v>
      </c>
      <c r="C14" s="1">
        <f t="shared" si="0"/>
        <v>-4.99</v>
      </c>
      <c r="D14" s="1">
        <v>-4.87</v>
      </c>
      <c r="E14" s="2">
        <v>27.437000000000001</v>
      </c>
      <c r="F14" s="1">
        <f t="shared" si="4"/>
        <v>-12.11079112315773</v>
      </c>
      <c r="G14" s="1"/>
      <c r="H14" s="1"/>
      <c r="I14" s="1"/>
      <c r="J14" s="1"/>
      <c r="K14" s="1"/>
      <c r="L14" s="1">
        <f t="shared" si="1"/>
        <v>0</v>
      </c>
      <c r="M14" s="1">
        <f t="shared" si="2"/>
        <v>0</v>
      </c>
      <c r="N14" s="1">
        <f t="shared" si="3"/>
        <v>0</v>
      </c>
      <c r="O14" s="1">
        <f t="shared" si="3"/>
        <v>0</v>
      </c>
      <c r="P14" s="1">
        <f t="shared" si="3"/>
        <v>0</v>
      </c>
    </row>
    <row r="15" spans="1:18" x14ac:dyDescent="0.25">
      <c r="A15">
        <v>13</v>
      </c>
      <c r="B15" s="1">
        <v>-5.61</v>
      </c>
      <c r="C15" s="1">
        <f t="shared" si="0"/>
        <v>-5.54</v>
      </c>
      <c r="D15" s="1">
        <v>-5.47</v>
      </c>
      <c r="E15" s="2">
        <v>27.632999999999999</v>
      </c>
      <c r="F15" s="1">
        <f t="shared" si="4"/>
        <v>-13.106894799254619</v>
      </c>
      <c r="G15" s="1"/>
      <c r="H15" s="1"/>
      <c r="I15" s="1"/>
      <c r="J15" s="1"/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3"/>
        <v>0</v>
      </c>
      <c r="P15" s="1">
        <f t="shared" si="3"/>
        <v>0</v>
      </c>
    </row>
    <row r="16" spans="1:18" x14ac:dyDescent="0.25">
      <c r="A16">
        <v>14</v>
      </c>
      <c r="B16" s="1">
        <v>-6.09</v>
      </c>
      <c r="C16" s="1">
        <f t="shared" si="0"/>
        <v>-5.915</v>
      </c>
      <c r="D16" s="1">
        <v>-5.74</v>
      </c>
      <c r="E16" s="2">
        <v>27.757000000000001</v>
      </c>
      <c r="F16" s="1">
        <f t="shared" si="4"/>
        <v>-13.737082839234303</v>
      </c>
      <c r="G16" s="1"/>
      <c r="H16" s="1"/>
      <c r="I16" s="1"/>
      <c r="J16" s="1"/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3"/>
        <v>0</v>
      </c>
      <c r="P16" s="1">
        <f t="shared" si="3"/>
        <v>0</v>
      </c>
    </row>
    <row r="17" spans="1:17" x14ac:dyDescent="0.25">
      <c r="A17">
        <v>15</v>
      </c>
      <c r="B17" s="1">
        <v>-6.38</v>
      </c>
      <c r="C17" s="1">
        <f t="shared" si="0"/>
        <v>-6.2799999999999994</v>
      </c>
      <c r="D17" s="1">
        <v>-6.18</v>
      </c>
      <c r="E17" s="2">
        <v>27.856000000000002</v>
      </c>
      <c r="F17" s="1">
        <f t="shared" si="4"/>
        <v>-14.240216838895492</v>
      </c>
      <c r="G17" s="1"/>
      <c r="H17" s="1">
        <v>305.19</v>
      </c>
      <c r="I17" s="1">
        <v>148.41999999999999</v>
      </c>
      <c r="J17" s="1">
        <v>153.94</v>
      </c>
      <c r="K17">
        <v>304.07</v>
      </c>
      <c r="L17" s="1">
        <f t="shared" si="1"/>
        <v>30.518999999999998</v>
      </c>
      <c r="M17" s="1">
        <f t="shared" si="2"/>
        <v>0</v>
      </c>
      <c r="N17" s="1">
        <f t="shared" si="3"/>
        <v>14.841999999999999</v>
      </c>
      <c r="O17" s="1">
        <f t="shared" si="3"/>
        <v>15.394</v>
      </c>
      <c r="P17" s="1">
        <f t="shared" si="3"/>
        <v>30.407</v>
      </c>
    </row>
    <row r="18" spans="1:17" x14ac:dyDescent="0.25">
      <c r="A18">
        <v>16</v>
      </c>
      <c r="B18" s="1">
        <v>-6.82</v>
      </c>
      <c r="C18" s="1">
        <f t="shared" si="0"/>
        <v>-6.7200000000000006</v>
      </c>
      <c r="D18" s="1">
        <v>-6.62</v>
      </c>
      <c r="E18" s="2">
        <v>28.093</v>
      </c>
      <c r="F18" s="1">
        <f t="shared" si="4"/>
        <v>-15.444689141114694</v>
      </c>
      <c r="G18" s="1"/>
      <c r="H18" s="1"/>
      <c r="I18" s="1"/>
      <c r="J18" s="1"/>
      <c r="K18" s="1"/>
      <c r="L18" s="1">
        <f t="shared" si="1"/>
        <v>0</v>
      </c>
      <c r="M18" s="1">
        <f t="shared" si="2"/>
        <v>0</v>
      </c>
      <c r="N18" s="1">
        <f t="shared" si="3"/>
        <v>0</v>
      </c>
      <c r="O18" s="1">
        <f t="shared" si="3"/>
        <v>0</v>
      </c>
      <c r="P18" s="1">
        <f t="shared" si="3"/>
        <v>0</v>
      </c>
    </row>
    <row r="19" spans="1:17" x14ac:dyDescent="0.25">
      <c r="A19">
        <v>17</v>
      </c>
      <c r="B19" s="1">
        <v>-7.19</v>
      </c>
      <c r="C19" s="1">
        <f t="shared" si="0"/>
        <v>-7.04</v>
      </c>
      <c r="D19" s="1">
        <v>-6.89</v>
      </c>
      <c r="E19" s="2">
        <v>28.266999999999999</v>
      </c>
      <c r="F19" s="1">
        <f t="shared" si="4"/>
        <v>-16.328985261731326</v>
      </c>
      <c r="G19" s="1"/>
      <c r="H19" s="1"/>
      <c r="I19" s="1"/>
      <c r="J19" s="1"/>
      <c r="L19" s="1">
        <f t="shared" si="1"/>
        <v>0</v>
      </c>
      <c r="M19" s="1">
        <f t="shared" si="2"/>
        <v>0</v>
      </c>
      <c r="N19" s="1">
        <f t="shared" si="3"/>
        <v>0</v>
      </c>
      <c r="O19" s="1">
        <f t="shared" si="3"/>
        <v>0</v>
      </c>
      <c r="P19" s="1">
        <f t="shared" si="3"/>
        <v>0</v>
      </c>
    </row>
    <row r="20" spans="1:17" x14ac:dyDescent="0.25">
      <c r="A20">
        <v>18</v>
      </c>
      <c r="B20" s="1">
        <v>-7.61</v>
      </c>
      <c r="C20" s="1">
        <f t="shared" si="0"/>
        <v>-7.4050000000000002</v>
      </c>
      <c r="D20" s="1">
        <v>-7.2</v>
      </c>
      <c r="E20" s="2">
        <v>28.363</v>
      </c>
      <c r="F20" s="1">
        <f t="shared" si="4"/>
        <v>-16.816872776554298</v>
      </c>
      <c r="G20" s="1"/>
      <c r="H20" s="1"/>
      <c r="I20" s="1"/>
      <c r="J20" s="1"/>
      <c r="L20" s="1">
        <f t="shared" si="1"/>
        <v>0</v>
      </c>
      <c r="M20" s="1">
        <f t="shared" si="2"/>
        <v>0</v>
      </c>
      <c r="N20" s="1">
        <f t="shared" si="3"/>
        <v>0</v>
      </c>
      <c r="O20" s="1">
        <f t="shared" si="3"/>
        <v>0</v>
      </c>
      <c r="P20" s="1">
        <f t="shared" si="3"/>
        <v>0</v>
      </c>
    </row>
    <row r="21" spans="1:17" x14ac:dyDescent="0.25">
      <c r="A21">
        <v>19</v>
      </c>
      <c r="B21" s="1">
        <v>-8.0500000000000007</v>
      </c>
      <c r="C21" s="1">
        <f t="shared" si="0"/>
        <v>-7.95</v>
      </c>
      <c r="D21" s="1">
        <v>-7.85</v>
      </c>
      <c r="E21" s="2">
        <v>28.475000000000001</v>
      </c>
      <c r="F21" s="1">
        <f t="shared" si="4"/>
        <v>-17.386074877181109</v>
      </c>
      <c r="G21" s="1"/>
      <c r="H21" s="1"/>
      <c r="I21" s="1"/>
      <c r="J21" s="1"/>
      <c r="L21" s="1">
        <f t="shared" si="1"/>
        <v>0</v>
      </c>
      <c r="M21" s="1">
        <f t="shared" si="2"/>
        <v>0</v>
      </c>
      <c r="N21" s="1">
        <f t="shared" si="3"/>
        <v>0</v>
      </c>
      <c r="O21" s="1">
        <f t="shared" si="3"/>
        <v>0</v>
      </c>
      <c r="P21" s="1">
        <f t="shared" si="3"/>
        <v>0</v>
      </c>
    </row>
    <row r="22" spans="1:17" x14ac:dyDescent="0.25">
      <c r="A22">
        <v>20</v>
      </c>
      <c r="B22" s="1">
        <v>-8.42</v>
      </c>
      <c r="C22" s="1">
        <f t="shared" si="0"/>
        <v>-8.254999999999999</v>
      </c>
      <c r="D22" s="1">
        <v>-8.09</v>
      </c>
      <c r="E22" s="2">
        <v>28.587</v>
      </c>
      <c r="F22" s="1">
        <f t="shared" si="4"/>
        <v>-17.955276977807902</v>
      </c>
      <c r="G22" s="1"/>
      <c r="H22" s="1">
        <v>305.20999999999998</v>
      </c>
      <c r="I22" s="1">
        <v>148.87</v>
      </c>
      <c r="J22" s="1">
        <v>154.18</v>
      </c>
      <c r="K22" s="1">
        <v>304.10000000000002</v>
      </c>
      <c r="L22" s="1"/>
      <c r="M22" s="1"/>
      <c r="N22" s="1"/>
      <c r="O22" s="1"/>
      <c r="P22" s="1"/>
    </row>
    <row r="23" spans="1:17" x14ac:dyDescent="0.25">
      <c r="A23">
        <v>21</v>
      </c>
      <c r="B23" s="1">
        <v>-8.8800000000000008</v>
      </c>
      <c r="C23" s="1">
        <f t="shared" si="0"/>
        <v>-8.64</v>
      </c>
      <c r="D23" s="1">
        <v>-8.4</v>
      </c>
      <c r="E23" s="2">
        <v>28.759</v>
      </c>
      <c r="F23" s="1">
        <f t="shared" si="4"/>
        <v>-18.82940877519906</v>
      </c>
      <c r="G23" s="1"/>
      <c r="H23" s="1"/>
      <c r="I23" s="1"/>
      <c r="J23" s="1"/>
      <c r="L23" s="1">
        <f>H23/10</f>
        <v>0</v>
      </c>
      <c r="M23" s="1">
        <f>G23/10</f>
        <v>0</v>
      </c>
      <c r="N23" s="1">
        <f>I23/10</f>
        <v>0</v>
      </c>
      <c r="O23" s="1">
        <f>J23/10</f>
        <v>0</v>
      </c>
      <c r="P23" s="1">
        <f>K23/10</f>
        <v>0</v>
      </c>
    </row>
    <row r="24" spans="1:17" x14ac:dyDescent="0.25">
      <c r="A24">
        <v>21.5</v>
      </c>
      <c r="B24">
        <v>-9.01</v>
      </c>
      <c r="C24" s="1">
        <f t="shared" si="0"/>
        <v>-8.8949999999999996</v>
      </c>
      <c r="D24">
        <v>-8.7799999999999994</v>
      </c>
      <c r="E24">
        <v>29.155999999999999</v>
      </c>
      <c r="F24" s="1">
        <f t="shared" si="4"/>
        <v>-20.847026935456547</v>
      </c>
    </row>
    <row r="25" spans="1:17" x14ac:dyDescent="0.25">
      <c r="A25">
        <v>22</v>
      </c>
      <c r="B25" s="1">
        <v>-9.32</v>
      </c>
      <c r="C25" s="1">
        <f t="shared" si="0"/>
        <v>-9.24</v>
      </c>
      <c r="D25" s="1">
        <v>-9.16</v>
      </c>
      <c r="E25" s="2">
        <v>29.280999999999999</v>
      </c>
      <c r="F25" s="1">
        <f t="shared" si="4"/>
        <v>-21.48229713704896</v>
      </c>
      <c r="G25" s="1"/>
      <c r="H25" s="1"/>
      <c r="I25" s="1"/>
      <c r="J25" s="1"/>
      <c r="L25" s="1">
        <f t="shared" si="1"/>
        <v>0</v>
      </c>
      <c r="M25" s="1">
        <f t="shared" si="2"/>
        <v>0</v>
      </c>
      <c r="N25" s="1">
        <f t="shared" si="3"/>
        <v>0</v>
      </c>
      <c r="O25" s="1">
        <f t="shared" si="3"/>
        <v>0</v>
      </c>
      <c r="P25" s="1">
        <f t="shared" si="3"/>
        <v>0</v>
      </c>
    </row>
    <row r="26" spans="1:17" x14ac:dyDescent="0.25">
      <c r="B26" s="1"/>
      <c r="C26" s="1"/>
      <c r="D26" s="1"/>
      <c r="E26" s="2"/>
      <c r="F26" s="1"/>
      <c r="G26" s="1"/>
      <c r="H26" s="1"/>
      <c r="I26" s="1"/>
      <c r="J26" s="1"/>
      <c r="L26" s="1"/>
      <c r="M26" s="1"/>
      <c r="N26" s="1"/>
      <c r="O26" s="1"/>
      <c r="P26" s="1"/>
    </row>
    <row r="27" spans="1:17" x14ac:dyDescent="0.25">
      <c r="A27">
        <v>0</v>
      </c>
      <c r="B27" s="1">
        <v>0</v>
      </c>
      <c r="C27" s="1">
        <f t="shared" si="0"/>
        <v>0</v>
      </c>
      <c r="D27" s="1">
        <v>0</v>
      </c>
      <c r="E27" s="2">
        <v>42.762999999999998</v>
      </c>
      <c r="F27" s="1">
        <v>90</v>
      </c>
      <c r="G27" s="1"/>
      <c r="H27" s="1"/>
      <c r="I27" s="1"/>
      <c r="J27" s="1"/>
      <c r="L27" s="1"/>
      <c r="M27" s="1"/>
      <c r="N27" s="1"/>
      <c r="O27" s="1"/>
      <c r="P27" s="1"/>
    </row>
    <row r="28" spans="1:17" x14ac:dyDescent="0.25">
      <c r="C28" s="1"/>
      <c r="F28" s="1"/>
      <c r="G28" s="1"/>
      <c r="H28" s="1"/>
      <c r="I28" s="1"/>
      <c r="J28" s="1"/>
      <c r="L28" s="1"/>
      <c r="M28" s="1"/>
      <c r="N28" s="1"/>
      <c r="O28" s="1"/>
      <c r="P28" s="1"/>
    </row>
    <row r="29" spans="1:17" x14ac:dyDescent="0.25">
      <c r="A29">
        <v>0</v>
      </c>
      <c r="B29" s="1">
        <v>0</v>
      </c>
      <c r="C29" s="1">
        <f>(B29+D29)/2</f>
        <v>0</v>
      </c>
      <c r="D29" s="1">
        <v>0</v>
      </c>
      <c r="E29" s="2">
        <v>25.091999999999999</v>
      </c>
      <c r="F29" s="1">
        <v>0</v>
      </c>
      <c r="G29" s="1"/>
      <c r="H29" s="1">
        <v>305.14999999999998</v>
      </c>
      <c r="I29" s="1">
        <v>147.16999999999999</v>
      </c>
      <c r="J29" s="1">
        <v>153.03</v>
      </c>
      <c r="K29" s="1">
        <v>304.42</v>
      </c>
      <c r="L29" s="1">
        <f>H29/10</f>
        <v>30.514999999999997</v>
      </c>
      <c r="M29" s="1">
        <f>G29/10</f>
        <v>0</v>
      </c>
      <c r="N29" s="1">
        <f>I29/10</f>
        <v>14.716999999999999</v>
      </c>
      <c r="O29" s="1">
        <f>J29/10</f>
        <v>15.303000000000001</v>
      </c>
      <c r="P29" s="1">
        <f>K29/10</f>
        <v>30.442</v>
      </c>
      <c r="Q29">
        <f>(E54-E29)/(F54-F29)</f>
        <v>-0.18410999999999997</v>
      </c>
    </row>
    <row r="30" spans="1:17" x14ac:dyDescent="0.25">
      <c r="A30">
        <v>1</v>
      </c>
      <c r="B30" s="1">
        <v>0.33</v>
      </c>
      <c r="C30" s="1">
        <f t="shared" si="0"/>
        <v>0.59499999999999997</v>
      </c>
      <c r="D30" s="1">
        <v>0.86</v>
      </c>
      <c r="E30" s="2">
        <v>24.882000000000001</v>
      </c>
      <c r="F30" s="1">
        <f>($F$2+((E30-$E$2)/$Q$2))*-1</f>
        <v>0.874131797391142</v>
      </c>
      <c r="G30" s="1"/>
      <c r="H30" s="1"/>
      <c r="I30" s="1"/>
      <c r="J30" s="1"/>
      <c r="L30" s="1">
        <f t="shared" ref="L30:L48" si="5">H30/10</f>
        <v>0</v>
      </c>
      <c r="M30" s="1">
        <f t="shared" ref="M30:M48" si="6">G30/10</f>
        <v>0</v>
      </c>
      <c r="N30" s="1">
        <f t="shared" ref="N30:N48" si="7">I30/10</f>
        <v>0</v>
      </c>
      <c r="O30" s="1">
        <f t="shared" ref="O30:O48" si="8">J30/10</f>
        <v>0</v>
      </c>
      <c r="P30" s="1">
        <f t="shared" ref="P30:P48" si="9">K30/10</f>
        <v>0</v>
      </c>
    </row>
    <row r="31" spans="1:17" x14ac:dyDescent="0.25">
      <c r="A31">
        <v>2</v>
      </c>
      <c r="B31" s="1">
        <v>0.8</v>
      </c>
      <c r="C31" s="1">
        <f t="shared" si="0"/>
        <v>0.92</v>
      </c>
      <c r="D31" s="1">
        <v>1.04</v>
      </c>
      <c r="E31" s="2">
        <v>24.72</v>
      </c>
      <c r="F31" s="1">
        <f t="shared" ref="F31:F51" si="10">($F$2+((E31-$E$2)/$Q$2))*-1</f>
        <v>1.6974419786549193</v>
      </c>
      <c r="G31" s="1"/>
      <c r="H31" s="1"/>
      <c r="I31" s="1"/>
      <c r="J31" s="1"/>
      <c r="L31" s="1">
        <f t="shared" si="5"/>
        <v>0</v>
      </c>
      <c r="M31" s="1">
        <f t="shared" si="6"/>
        <v>0</v>
      </c>
      <c r="N31" s="1">
        <f t="shared" si="7"/>
        <v>0</v>
      </c>
      <c r="O31" s="1">
        <f t="shared" si="8"/>
        <v>0</v>
      </c>
      <c r="P31" s="1">
        <f t="shared" si="9"/>
        <v>0</v>
      </c>
    </row>
    <row r="32" spans="1:17" x14ac:dyDescent="0.25">
      <c r="A32">
        <v>3</v>
      </c>
      <c r="B32" s="1">
        <v>1.19</v>
      </c>
      <c r="C32" s="1">
        <f t="shared" si="0"/>
        <v>1.31</v>
      </c>
      <c r="D32" s="1">
        <v>1.43</v>
      </c>
      <c r="E32" s="2">
        <v>24.494</v>
      </c>
      <c r="F32" s="1">
        <f t="shared" si="10"/>
        <v>2.8460105031339933</v>
      </c>
      <c r="G32" s="1"/>
      <c r="H32" s="1"/>
      <c r="I32" s="1"/>
      <c r="J32" s="1"/>
      <c r="L32" s="1">
        <f t="shared" si="5"/>
        <v>0</v>
      </c>
      <c r="M32" s="1">
        <f t="shared" si="6"/>
        <v>0</v>
      </c>
      <c r="N32" s="1">
        <f t="shared" si="7"/>
        <v>0</v>
      </c>
      <c r="O32" s="1">
        <f t="shared" si="8"/>
        <v>0</v>
      </c>
      <c r="P32" s="1">
        <f t="shared" si="9"/>
        <v>0</v>
      </c>
    </row>
    <row r="33" spans="1:16" x14ac:dyDescent="0.25">
      <c r="A33">
        <v>4</v>
      </c>
      <c r="B33" s="1">
        <v>1.61</v>
      </c>
      <c r="C33" s="1">
        <f t="shared" si="0"/>
        <v>1.7200000000000002</v>
      </c>
      <c r="D33" s="1">
        <v>1.83</v>
      </c>
      <c r="E33" s="2">
        <v>24.364999999999998</v>
      </c>
      <c r="F33" s="1">
        <f t="shared" si="10"/>
        <v>3.5016093511773678</v>
      </c>
      <c r="G33" s="1"/>
      <c r="H33" s="1"/>
      <c r="I33" s="1"/>
      <c r="J33" s="1"/>
      <c r="K33" s="1"/>
      <c r="L33" s="1">
        <f t="shared" si="5"/>
        <v>0</v>
      </c>
      <c r="M33" s="1">
        <f t="shared" si="6"/>
        <v>0</v>
      </c>
      <c r="N33" s="1">
        <f t="shared" si="7"/>
        <v>0</v>
      </c>
      <c r="O33" s="1">
        <f t="shared" si="8"/>
        <v>0</v>
      </c>
      <c r="P33" s="1">
        <f t="shared" si="9"/>
        <v>0</v>
      </c>
    </row>
    <row r="34" spans="1:16" x14ac:dyDescent="0.25">
      <c r="A34">
        <v>5</v>
      </c>
      <c r="B34" s="1">
        <v>2.13</v>
      </c>
      <c r="C34" s="1">
        <f t="shared" si="0"/>
        <v>2.2000000000000002</v>
      </c>
      <c r="D34" s="1">
        <v>2.27</v>
      </c>
      <c r="E34" s="2">
        <v>24.204999999999998</v>
      </c>
      <c r="F34" s="1">
        <f t="shared" si="10"/>
        <v>4.3147552092156536</v>
      </c>
      <c r="G34" s="1"/>
      <c r="H34" s="1">
        <v>305.12</v>
      </c>
      <c r="I34" s="1">
        <v>147.52000000000001</v>
      </c>
      <c r="J34" s="1">
        <v>153.16999999999999</v>
      </c>
      <c r="K34">
        <v>304.02</v>
      </c>
      <c r="L34" s="1">
        <f t="shared" si="5"/>
        <v>30.512</v>
      </c>
      <c r="M34" s="1">
        <f t="shared" si="6"/>
        <v>0</v>
      </c>
      <c r="N34" s="1">
        <f t="shared" si="7"/>
        <v>14.752000000000001</v>
      </c>
      <c r="O34" s="1">
        <f>J34/10</f>
        <v>15.316999999999998</v>
      </c>
      <c r="P34" s="1">
        <f t="shared" si="9"/>
        <v>30.401999999999997</v>
      </c>
    </row>
    <row r="35" spans="1:16" x14ac:dyDescent="0.25">
      <c r="A35">
        <v>6</v>
      </c>
      <c r="B35" s="1">
        <v>2.6</v>
      </c>
      <c r="C35" s="1">
        <f t="shared" si="0"/>
        <v>2.67</v>
      </c>
      <c r="D35" s="1">
        <v>2.74</v>
      </c>
      <c r="E35" s="2">
        <v>24.042000000000002</v>
      </c>
      <c r="F35" s="1">
        <f t="shared" si="10"/>
        <v>5.1431475520921408</v>
      </c>
      <c r="G35" s="1"/>
      <c r="H35" s="1"/>
      <c r="I35" s="1"/>
      <c r="J35" s="1"/>
      <c r="L35" s="1">
        <f t="shared" si="5"/>
        <v>0</v>
      </c>
      <c r="M35" s="1">
        <f t="shared" si="6"/>
        <v>0</v>
      </c>
      <c r="N35" s="1">
        <f t="shared" si="7"/>
        <v>0</v>
      </c>
      <c r="O35" s="1">
        <f>J35/10</f>
        <v>0</v>
      </c>
      <c r="P35" s="1">
        <f t="shared" si="9"/>
        <v>0</v>
      </c>
    </row>
    <row r="36" spans="1:16" x14ac:dyDescent="0.25">
      <c r="A36">
        <v>7</v>
      </c>
      <c r="B36" s="1">
        <v>2.97</v>
      </c>
      <c r="C36" s="1">
        <f t="shared" si="0"/>
        <v>3.02</v>
      </c>
      <c r="D36" s="1">
        <v>3.07</v>
      </c>
      <c r="E36" s="2">
        <v>23.742000000000001</v>
      </c>
      <c r="F36" s="1">
        <f t="shared" si="10"/>
        <v>6.6677960359139297</v>
      </c>
      <c r="G36" s="1"/>
      <c r="H36" s="1"/>
      <c r="I36" s="1"/>
      <c r="J36" s="1"/>
      <c r="L36" s="1">
        <f t="shared" si="5"/>
        <v>0</v>
      </c>
      <c r="M36" s="1">
        <f t="shared" si="6"/>
        <v>0</v>
      </c>
      <c r="N36" s="1">
        <f t="shared" si="7"/>
        <v>0</v>
      </c>
      <c r="O36" s="1">
        <f t="shared" si="8"/>
        <v>0</v>
      </c>
      <c r="P36" s="1">
        <f t="shared" si="9"/>
        <v>0</v>
      </c>
    </row>
    <row r="37" spans="1:16" x14ac:dyDescent="0.25">
      <c r="A37">
        <v>8</v>
      </c>
      <c r="B37" s="1">
        <v>3.44</v>
      </c>
      <c r="C37" s="1">
        <f t="shared" si="0"/>
        <v>3.51</v>
      </c>
      <c r="D37" s="1">
        <v>3.58</v>
      </c>
      <c r="E37" s="2">
        <v>23.597000000000001</v>
      </c>
      <c r="F37" s="1">
        <f t="shared" si="10"/>
        <v>7.4047094697611238</v>
      </c>
      <c r="G37" s="1"/>
      <c r="H37" s="1"/>
      <c r="I37" s="1"/>
      <c r="J37" s="1"/>
      <c r="K37" s="1"/>
      <c r="L37" s="1">
        <f t="shared" si="5"/>
        <v>0</v>
      </c>
      <c r="M37" s="1">
        <f t="shared" si="6"/>
        <v>0</v>
      </c>
      <c r="N37" s="1">
        <f t="shared" si="7"/>
        <v>0</v>
      </c>
      <c r="O37" s="1">
        <f t="shared" si="8"/>
        <v>0</v>
      </c>
      <c r="P37" s="1">
        <f t="shared" si="9"/>
        <v>0</v>
      </c>
    </row>
    <row r="38" spans="1:16" x14ac:dyDescent="0.25">
      <c r="A38">
        <v>9</v>
      </c>
      <c r="B38" s="1">
        <v>3.76</v>
      </c>
      <c r="C38" s="1">
        <f t="shared" si="0"/>
        <v>3.8250000000000002</v>
      </c>
      <c r="D38" s="1">
        <v>3.89</v>
      </c>
      <c r="E38" s="2">
        <v>23.434999999999999</v>
      </c>
      <c r="F38" s="1">
        <f t="shared" si="10"/>
        <v>8.2280196510249013</v>
      </c>
      <c r="G38" s="1"/>
      <c r="H38" s="1"/>
      <c r="I38" s="1"/>
      <c r="J38" s="1"/>
      <c r="L38" s="1">
        <f t="shared" si="5"/>
        <v>0</v>
      </c>
      <c r="M38" s="1">
        <f t="shared" si="6"/>
        <v>0</v>
      </c>
      <c r="N38" s="1">
        <f t="shared" si="7"/>
        <v>0</v>
      </c>
      <c r="O38" s="1">
        <f t="shared" si="8"/>
        <v>0</v>
      </c>
      <c r="P38" s="1">
        <f t="shared" si="9"/>
        <v>0</v>
      </c>
    </row>
    <row r="39" spans="1:16" x14ac:dyDescent="0.25">
      <c r="A39">
        <v>10</v>
      </c>
      <c r="B39" s="1">
        <v>4.18</v>
      </c>
      <c r="C39" s="1">
        <f t="shared" si="0"/>
        <v>4.3</v>
      </c>
      <c r="D39" s="1">
        <v>4.42</v>
      </c>
      <c r="E39" s="2">
        <v>23.257000000000001</v>
      </c>
      <c r="F39" s="1">
        <f t="shared" si="10"/>
        <v>9.1326444180924806</v>
      </c>
      <c r="G39" s="1"/>
      <c r="H39" s="1">
        <v>305.24</v>
      </c>
      <c r="I39" s="1">
        <v>147.82</v>
      </c>
      <c r="J39" s="1">
        <v>153.44999999999999</v>
      </c>
      <c r="K39">
        <v>304.08999999999997</v>
      </c>
      <c r="L39" s="1">
        <f t="shared" si="5"/>
        <v>30.524000000000001</v>
      </c>
      <c r="M39" s="1">
        <f t="shared" si="6"/>
        <v>0</v>
      </c>
      <c r="N39" s="1">
        <f t="shared" si="7"/>
        <v>14.782</v>
      </c>
      <c r="O39" s="1">
        <f t="shared" si="8"/>
        <v>15.344999999999999</v>
      </c>
      <c r="P39" s="1">
        <f t="shared" si="9"/>
        <v>30.408999999999999</v>
      </c>
    </row>
    <row r="40" spans="1:16" x14ac:dyDescent="0.25">
      <c r="A40">
        <v>11</v>
      </c>
      <c r="B40" s="1">
        <v>4.66</v>
      </c>
      <c r="C40" s="1">
        <f t="shared" si="0"/>
        <v>4.7349999999999994</v>
      </c>
      <c r="D40" s="1">
        <v>4.8099999999999996</v>
      </c>
      <c r="E40" s="2">
        <v>22.946000000000002</v>
      </c>
      <c r="F40" s="1">
        <f t="shared" si="10"/>
        <v>10.713196679654397</v>
      </c>
      <c r="G40" s="1"/>
      <c r="H40" s="1"/>
      <c r="I40" s="1"/>
      <c r="J40" s="1"/>
      <c r="L40" s="1">
        <f t="shared" si="5"/>
        <v>0</v>
      </c>
      <c r="M40" s="1">
        <f t="shared" si="6"/>
        <v>0</v>
      </c>
      <c r="N40" s="1">
        <f t="shared" si="7"/>
        <v>0</v>
      </c>
      <c r="O40" s="1">
        <f t="shared" si="8"/>
        <v>0</v>
      </c>
      <c r="P40" s="1">
        <f t="shared" si="9"/>
        <v>0</v>
      </c>
    </row>
    <row r="41" spans="1:16" x14ac:dyDescent="0.25">
      <c r="A41">
        <v>12</v>
      </c>
      <c r="B41" s="1">
        <v>5.04</v>
      </c>
      <c r="C41" s="1">
        <f t="shared" si="0"/>
        <v>5.15</v>
      </c>
      <c r="D41" s="1">
        <v>5.26</v>
      </c>
      <c r="E41" s="2">
        <v>22.834</v>
      </c>
      <c r="F41" s="1">
        <f t="shared" si="10"/>
        <v>11.282398780281207</v>
      </c>
      <c r="G41" s="1"/>
      <c r="H41" s="1"/>
      <c r="I41" s="1"/>
      <c r="J41" s="1"/>
      <c r="K41" s="1"/>
      <c r="L41" s="1">
        <f t="shared" si="5"/>
        <v>0</v>
      </c>
      <c r="M41" s="1">
        <f t="shared" si="6"/>
        <v>0</v>
      </c>
      <c r="N41" s="1">
        <f t="shared" si="7"/>
        <v>0</v>
      </c>
      <c r="O41" s="1">
        <f t="shared" si="8"/>
        <v>0</v>
      </c>
      <c r="P41" s="1">
        <f t="shared" si="9"/>
        <v>0</v>
      </c>
    </row>
    <row r="42" spans="1:16" x14ac:dyDescent="0.25">
      <c r="A42">
        <v>13</v>
      </c>
      <c r="B42" s="1">
        <v>5.43</v>
      </c>
      <c r="C42" s="1">
        <f t="shared" si="0"/>
        <v>5.5250000000000004</v>
      </c>
      <c r="D42" s="1">
        <v>5.62</v>
      </c>
      <c r="E42" s="2">
        <v>22.748000000000001</v>
      </c>
      <c r="F42" s="1">
        <f t="shared" si="10"/>
        <v>11.719464678976777</v>
      </c>
      <c r="G42" s="1"/>
      <c r="H42" s="1"/>
      <c r="I42" s="1"/>
      <c r="J42" s="1"/>
      <c r="L42" s="1">
        <f t="shared" si="5"/>
        <v>0</v>
      </c>
      <c r="M42" s="1">
        <f t="shared" si="6"/>
        <v>0</v>
      </c>
      <c r="N42" s="1">
        <f t="shared" si="7"/>
        <v>0</v>
      </c>
      <c r="O42" s="1">
        <f t="shared" si="8"/>
        <v>0</v>
      </c>
      <c r="P42" s="1">
        <f t="shared" si="9"/>
        <v>0</v>
      </c>
    </row>
    <row r="43" spans="1:16" x14ac:dyDescent="0.25">
      <c r="A43">
        <v>14</v>
      </c>
      <c r="B43" s="1">
        <v>5.87</v>
      </c>
      <c r="C43" s="1">
        <f t="shared" si="0"/>
        <v>5.9700000000000006</v>
      </c>
      <c r="D43" s="1">
        <v>6.07</v>
      </c>
      <c r="E43" s="2">
        <v>22.626999999999999</v>
      </c>
      <c r="F43" s="1">
        <f t="shared" si="10"/>
        <v>12.334406234118243</v>
      </c>
      <c r="G43" s="1"/>
      <c r="H43" s="1"/>
      <c r="I43" s="1"/>
      <c r="J43" s="1"/>
      <c r="L43" s="1">
        <f t="shared" si="5"/>
        <v>0</v>
      </c>
      <c r="M43" s="1">
        <f t="shared" si="6"/>
        <v>0</v>
      </c>
      <c r="N43" s="1">
        <f t="shared" si="7"/>
        <v>0</v>
      </c>
      <c r="O43" s="1">
        <f t="shared" si="8"/>
        <v>0</v>
      </c>
      <c r="P43" s="1">
        <f t="shared" si="9"/>
        <v>0</v>
      </c>
    </row>
    <row r="44" spans="1:16" x14ac:dyDescent="0.25">
      <c r="A44">
        <v>15</v>
      </c>
      <c r="B44" s="1">
        <v>6.24</v>
      </c>
      <c r="C44" s="1">
        <f t="shared" si="0"/>
        <v>6.3440000000000003</v>
      </c>
      <c r="D44" s="1">
        <v>6.4480000000000004</v>
      </c>
      <c r="E44" s="2">
        <v>22.423999999999999</v>
      </c>
      <c r="F44" s="1">
        <f t="shared" si="10"/>
        <v>13.366085041504315</v>
      </c>
      <c r="G44" s="1"/>
      <c r="H44" s="1">
        <v>305.18</v>
      </c>
      <c r="I44" s="1">
        <v>148.30000000000001</v>
      </c>
      <c r="J44" s="1">
        <v>153.80000000000001</v>
      </c>
      <c r="K44">
        <v>304.13</v>
      </c>
      <c r="L44" s="1">
        <f t="shared" si="5"/>
        <v>30.518000000000001</v>
      </c>
      <c r="M44" s="1">
        <f t="shared" si="6"/>
        <v>0</v>
      </c>
      <c r="N44" s="1">
        <f t="shared" si="7"/>
        <v>14.830000000000002</v>
      </c>
      <c r="O44" s="1">
        <f t="shared" si="8"/>
        <v>15.38</v>
      </c>
      <c r="P44" s="1">
        <f t="shared" si="9"/>
        <v>30.413</v>
      </c>
    </row>
    <row r="45" spans="1:16" x14ac:dyDescent="0.25">
      <c r="A45">
        <v>16</v>
      </c>
      <c r="B45" s="1">
        <v>6.57</v>
      </c>
      <c r="C45" s="1">
        <f t="shared" si="0"/>
        <v>6.7200000000000006</v>
      </c>
      <c r="D45" s="1">
        <v>6.87</v>
      </c>
      <c r="E45" s="2">
        <v>22.231000000000002</v>
      </c>
      <c r="F45" s="1">
        <f t="shared" si="10"/>
        <v>14.346942232762986</v>
      </c>
      <c r="G45" s="1"/>
      <c r="H45" s="1"/>
      <c r="I45" s="1"/>
      <c r="J45" s="1"/>
      <c r="K45" s="1"/>
      <c r="L45" s="1">
        <f t="shared" si="5"/>
        <v>0</v>
      </c>
      <c r="M45" s="1">
        <f t="shared" si="6"/>
        <v>0</v>
      </c>
      <c r="N45" s="1">
        <f t="shared" si="7"/>
        <v>0</v>
      </c>
      <c r="O45" s="1">
        <f t="shared" si="8"/>
        <v>0</v>
      </c>
      <c r="P45" s="1">
        <f t="shared" si="9"/>
        <v>0</v>
      </c>
    </row>
    <row r="46" spans="1:16" x14ac:dyDescent="0.25">
      <c r="A46">
        <v>17</v>
      </c>
      <c r="B46" s="1">
        <v>6.98</v>
      </c>
      <c r="C46" s="1">
        <f t="shared" si="0"/>
        <v>7.15</v>
      </c>
      <c r="D46" s="1">
        <v>7.32</v>
      </c>
      <c r="E46" s="2">
        <v>22.13</v>
      </c>
      <c r="F46" s="1">
        <f t="shared" si="10"/>
        <v>14.860240555649666</v>
      </c>
      <c r="G46" s="1"/>
      <c r="H46" s="1"/>
      <c r="I46" s="1"/>
      <c r="J46" s="1"/>
      <c r="L46" s="1">
        <f t="shared" si="5"/>
        <v>0</v>
      </c>
      <c r="M46" s="1">
        <f t="shared" si="6"/>
        <v>0</v>
      </c>
      <c r="N46" s="1">
        <f t="shared" si="7"/>
        <v>0</v>
      </c>
      <c r="O46" s="1">
        <f t="shared" si="8"/>
        <v>0</v>
      </c>
      <c r="P46" s="1">
        <f t="shared" si="9"/>
        <v>0</v>
      </c>
    </row>
    <row r="47" spans="1:16" x14ac:dyDescent="0.25">
      <c r="A47">
        <v>18</v>
      </c>
      <c r="B47" s="1">
        <v>7.32</v>
      </c>
      <c r="C47" s="1">
        <f t="shared" si="0"/>
        <v>7.54</v>
      </c>
      <c r="D47" s="1">
        <v>7.76</v>
      </c>
      <c r="E47" s="2">
        <v>22.038</v>
      </c>
      <c r="F47" s="1">
        <f t="shared" si="10"/>
        <v>15.327799424021675</v>
      </c>
      <c r="G47" s="1"/>
      <c r="H47" s="1"/>
      <c r="I47" s="1"/>
      <c r="J47" s="1"/>
      <c r="L47" s="1">
        <f t="shared" si="5"/>
        <v>0</v>
      </c>
      <c r="M47" s="1">
        <f t="shared" si="6"/>
        <v>0</v>
      </c>
      <c r="N47" s="1">
        <f t="shared" si="7"/>
        <v>0</v>
      </c>
      <c r="O47" s="1">
        <f t="shared" si="8"/>
        <v>0</v>
      </c>
      <c r="P47" s="1">
        <f t="shared" si="9"/>
        <v>0</v>
      </c>
    </row>
    <row r="48" spans="1:16" x14ac:dyDescent="0.25">
      <c r="A48">
        <v>19</v>
      </c>
      <c r="B48" s="1">
        <v>7.8</v>
      </c>
      <c r="C48" s="1">
        <f t="shared" si="0"/>
        <v>7.9499999999999993</v>
      </c>
      <c r="D48" s="1">
        <v>8.1</v>
      </c>
      <c r="E48" s="2">
        <v>21.952000000000002</v>
      </c>
      <c r="F48" s="1">
        <f t="shared" si="10"/>
        <v>15.764865322717245</v>
      </c>
      <c r="G48" s="1"/>
      <c r="H48" s="1"/>
      <c r="I48" s="1"/>
      <c r="J48" s="1"/>
      <c r="L48" s="1">
        <f t="shared" si="5"/>
        <v>0</v>
      </c>
      <c r="M48" s="1">
        <f t="shared" si="6"/>
        <v>0</v>
      </c>
      <c r="N48" s="1">
        <f t="shared" si="7"/>
        <v>0</v>
      </c>
      <c r="O48" s="1">
        <f t="shared" si="8"/>
        <v>0</v>
      </c>
      <c r="P48" s="1">
        <f t="shared" si="9"/>
        <v>0</v>
      </c>
    </row>
    <row r="49" spans="1:16" x14ac:dyDescent="0.25">
      <c r="A49">
        <v>20</v>
      </c>
      <c r="B49" s="1">
        <v>8.3800000000000008</v>
      </c>
      <c r="C49" s="1">
        <f t="shared" si="0"/>
        <v>8.4849999999999994</v>
      </c>
      <c r="D49" s="1">
        <v>8.59</v>
      </c>
      <c r="E49" s="2">
        <v>21.802</v>
      </c>
      <c r="F49" s="1">
        <f t="shared" si="10"/>
        <v>16.527189564628149</v>
      </c>
      <c r="G49" s="1"/>
      <c r="H49" s="1">
        <v>305.23</v>
      </c>
      <c r="I49" s="1">
        <v>148.74</v>
      </c>
      <c r="J49" s="1">
        <v>153.77000000000001</v>
      </c>
      <c r="K49" s="1">
        <v>304.08999999999997</v>
      </c>
      <c r="L49" s="1"/>
      <c r="M49" s="1"/>
      <c r="N49" s="1"/>
      <c r="O49" s="1"/>
      <c r="P49" s="1"/>
    </row>
    <row r="50" spans="1:16" x14ac:dyDescent="0.25">
      <c r="A50">
        <v>21</v>
      </c>
      <c r="B50" s="1">
        <v>8.68</v>
      </c>
      <c r="C50" s="1">
        <f t="shared" si="0"/>
        <v>8.77</v>
      </c>
      <c r="D50" s="1">
        <v>8.86</v>
      </c>
      <c r="E50" s="2">
        <v>21.28</v>
      </c>
      <c r="F50" s="1">
        <f t="shared" si="10"/>
        <v>19.180077926478049</v>
      </c>
      <c r="G50" s="1"/>
      <c r="H50" s="1"/>
      <c r="I50" s="1"/>
      <c r="J50" s="1"/>
      <c r="L50" s="1">
        <f>H50/10</f>
        <v>0</v>
      </c>
      <c r="M50" s="1">
        <f>G50/10</f>
        <v>0</v>
      </c>
      <c r="N50" s="1">
        <f>I50/10</f>
        <v>0</v>
      </c>
      <c r="O50" s="1">
        <f>J50/10</f>
        <v>0</v>
      </c>
      <c r="P50" s="1">
        <f>K50/10</f>
        <v>0</v>
      </c>
    </row>
    <row r="51" spans="1:16" x14ac:dyDescent="0.25">
      <c r="A51">
        <v>21.5</v>
      </c>
      <c r="B51" s="1">
        <v>8.8699999999999992</v>
      </c>
      <c r="C51" s="1">
        <f t="shared" si="0"/>
        <v>9.004999999999999</v>
      </c>
      <c r="D51" s="1">
        <v>9.14</v>
      </c>
      <c r="E51" s="2">
        <v>21.177</v>
      </c>
      <c r="F51" s="1">
        <f t="shared" si="10"/>
        <v>19.703540572590203</v>
      </c>
    </row>
    <row r="52" spans="1:16" x14ac:dyDescent="0.25">
      <c r="A52">
        <v>22</v>
      </c>
      <c r="B52" s="1"/>
      <c r="C52" s="1">
        <f t="shared" si="0"/>
        <v>0</v>
      </c>
      <c r="D52" s="1"/>
      <c r="E52" s="2"/>
      <c r="F52" s="1"/>
      <c r="G52" s="1"/>
      <c r="H52" s="1"/>
      <c r="I52" s="1"/>
      <c r="J52" s="1"/>
      <c r="L52" s="1">
        <f t="shared" ref="L52" si="11">H52/10</f>
        <v>0</v>
      </c>
      <c r="M52" s="1">
        <f t="shared" ref="M52" si="12">G52/10</f>
        <v>0</v>
      </c>
      <c r="N52" s="1">
        <f t="shared" ref="N52" si="13">I52/10</f>
        <v>0</v>
      </c>
      <c r="O52" s="1">
        <f t="shared" ref="O52" si="14">J52/10</f>
        <v>0</v>
      </c>
      <c r="P52" s="1">
        <f t="shared" ref="P52" si="15">K52/10</f>
        <v>0</v>
      </c>
    </row>
    <row r="53" spans="1:16" x14ac:dyDescent="0.25">
      <c r="B53" s="1"/>
      <c r="C53" s="1"/>
      <c r="D53" s="1"/>
      <c r="E53" s="2"/>
      <c r="F53" s="1"/>
      <c r="G53" s="1"/>
      <c r="H53" s="1"/>
      <c r="I53" s="1"/>
      <c r="J53" s="1"/>
      <c r="L53" s="1"/>
      <c r="M53" s="1"/>
      <c r="N53" s="1"/>
      <c r="O53" s="1"/>
      <c r="P53" s="1"/>
    </row>
    <row r="54" spans="1:16" x14ac:dyDescent="0.25">
      <c r="A54">
        <v>0</v>
      </c>
      <c r="B54" s="1">
        <v>0</v>
      </c>
      <c r="C54" s="1">
        <f t="shared" si="0"/>
        <v>0</v>
      </c>
      <c r="D54" s="1">
        <v>0</v>
      </c>
      <c r="E54" s="2">
        <v>8.5221</v>
      </c>
      <c r="F54" s="1">
        <v>90</v>
      </c>
      <c r="G54" s="1"/>
      <c r="H54" s="1"/>
      <c r="I54" s="1"/>
      <c r="J54" s="1"/>
      <c r="L54" s="1"/>
      <c r="M54" s="1"/>
      <c r="N54" s="1"/>
      <c r="O54" s="1"/>
      <c r="P54" s="1"/>
    </row>
    <row r="55" spans="1:16" x14ac:dyDescent="0.25">
      <c r="B55" s="1"/>
      <c r="C55" s="1"/>
      <c r="D55" s="1"/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D3B69-C71D-472B-96D2-61532CE7536C}">
  <dimension ref="A1:R52"/>
  <sheetViews>
    <sheetView topLeftCell="E1" zoomScale="98" workbookViewId="0">
      <selection activeCell="I47" sqref="I47"/>
    </sheetView>
  </sheetViews>
  <sheetFormatPr defaultRowHeight="15" x14ac:dyDescent="0.25"/>
  <cols>
    <col min="1" max="1" width="9.85546875" bestFit="1" customWidth="1"/>
    <col min="2" max="2" width="13.85546875" bestFit="1" customWidth="1"/>
    <col min="3" max="3" width="13.42578125" bestFit="1" customWidth="1"/>
    <col min="4" max="4" width="14.140625" bestFit="1" customWidth="1"/>
    <col min="5" max="5" width="10" bestFit="1" customWidth="1"/>
    <col min="6" max="6" width="6.5703125" bestFit="1" customWidth="1"/>
    <col min="7" max="7" width="12.28515625" bestFit="1" customWidth="1"/>
    <col min="8" max="8" width="12" bestFit="1" customWidth="1"/>
    <col min="9" max="9" width="14" bestFit="1" customWidth="1"/>
    <col min="10" max="10" width="12.85546875" bestFit="1" customWidth="1"/>
    <col min="11" max="11" width="13.5703125" bestFit="1" customWidth="1"/>
    <col min="12" max="12" width="12.28515625" bestFit="1" customWidth="1"/>
    <col min="13" max="13" width="12" bestFit="1" customWidth="1"/>
    <col min="14" max="14" width="14" bestFit="1" customWidth="1"/>
    <col min="15" max="15" width="12.85546875" bestFit="1" customWidth="1"/>
    <col min="16" max="16" width="13.5703125" bestFit="1" customWidth="1"/>
    <col min="17" max="18" width="12.85546875" bestFit="1" customWidth="1"/>
    <col min="19" max="19" width="12" bestFit="1" customWidth="1"/>
  </cols>
  <sheetData>
    <row r="1" spans="1:18" x14ac:dyDescent="0.25">
      <c r="A1" t="s">
        <v>0</v>
      </c>
      <c r="B1" t="s">
        <v>4</v>
      </c>
      <c r="C1" t="s">
        <v>6</v>
      </c>
      <c r="D1" t="s">
        <v>5</v>
      </c>
      <c r="E1" t="s">
        <v>1</v>
      </c>
      <c r="F1" t="s">
        <v>2</v>
      </c>
      <c r="G1" t="s">
        <v>10</v>
      </c>
      <c r="H1" t="s">
        <v>11</v>
      </c>
      <c r="I1" t="s">
        <v>8</v>
      </c>
      <c r="J1" t="s">
        <v>7</v>
      </c>
      <c r="K1" t="s">
        <v>9</v>
      </c>
      <c r="L1" t="s">
        <v>10</v>
      </c>
      <c r="M1" t="s">
        <v>11</v>
      </c>
      <c r="N1" t="s">
        <v>8</v>
      </c>
      <c r="O1" t="s">
        <v>7</v>
      </c>
      <c r="P1" t="s">
        <v>9</v>
      </c>
      <c r="Q1" t="s">
        <v>3</v>
      </c>
      <c r="R1" t="s">
        <v>12</v>
      </c>
    </row>
    <row r="2" spans="1:18" x14ac:dyDescent="0.25">
      <c r="A2">
        <v>0</v>
      </c>
      <c r="B2" s="1">
        <v>0</v>
      </c>
      <c r="C2" s="1">
        <f>(B2+D2)/2</f>
        <v>0</v>
      </c>
      <c r="D2" s="1">
        <v>0</v>
      </c>
      <c r="E2" s="2">
        <v>24.956</v>
      </c>
      <c r="F2" s="1">
        <v>0</v>
      </c>
      <c r="G2" s="1">
        <v>356.57</v>
      </c>
      <c r="H2" s="1">
        <v>356.57</v>
      </c>
      <c r="I2" s="1">
        <v>172.29</v>
      </c>
      <c r="J2" s="1">
        <v>176.37</v>
      </c>
      <c r="K2" s="1">
        <v>356.5</v>
      </c>
      <c r="L2" s="1">
        <f>H2/10</f>
        <v>35.656999999999996</v>
      </c>
      <c r="M2" s="1">
        <f>G2/10</f>
        <v>35.656999999999996</v>
      </c>
      <c r="N2" s="1">
        <f>I2/10</f>
        <v>17.228999999999999</v>
      </c>
      <c r="O2" s="1">
        <f>J2/10</f>
        <v>17.637</v>
      </c>
      <c r="P2" s="1">
        <f>K2/10</f>
        <v>35.65</v>
      </c>
      <c r="Q2">
        <f>(E24-E2)/(F24-F2)</f>
        <v>0.19677777777777775</v>
      </c>
      <c r="R2">
        <v>27</v>
      </c>
    </row>
    <row r="3" spans="1:18" x14ac:dyDescent="0.25">
      <c r="A3">
        <v>2</v>
      </c>
      <c r="B3" s="1">
        <v>-0.99</v>
      </c>
      <c r="C3" s="1">
        <f t="shared" ref="C3:C51" si="0">(B3+D3)/2</f>
        <v>-0.90999999999999992</v>
      </c>
      <c r="D3" s="1">
        <v>-0.83</v>
      </c>
      <c r="E3" s="2">
        <v>25.311</v>
      </c>
      <c r="F3" s="1">
        <f>($F$2+((E3-$E$2)/$Q$2))*-1</f>
        <v>-1.8040654997176762</v>
      </c>
      <c r="G3" s="1"/>
      <c r="H3" s="1"/>
      <c r="I3" s="1"/>
      <c r="J3" s="1"/>
      <c r="L3" s="1">
        <f t="shared" ref="L3:L22" si="1">H3/10</f>
        <v>0</v>
      </c>
      <c r="M3" s="1">
        <f t="shared" ref="M3:M22" si="2">G3/10</f>
        <v>0</v>
      </c>
      <c r="N3" s="1">
        <f t="shared" ref="N3:P22" si="3">I3/10</f>
        <v>0</v>
      </c>
      <c r="O3" s="1">
        <f t="shared" si="3"/>
        <v>0</v>
      </c>
      <c r="P3" s="1">
        <f t="shared" si="3"/>
        <v>0</v>
      </c>
      <c r="R3" t="s">
        <v>14</v>
      </c>
    </row>
    <row r="4" spans="1:18" x14ac:dyDescent="0.25">
      <c r="A4">
        <v>4</v>
      </c>
      <c r="B4" s="1">
        <v>-1.93</v>
      </c>
      <c r="C4" s="1">
        <f t="shared" si="0"/>
        <v>-1.83</v>
      </c>
      <c r="D4" s="1">
        <v>-1.73</v>
      </c>
      <c r="E4" s="2">
        <v>25.582999999999998</v>
      </c>
      <c r="F4" s="1">
        <f t="shared" ref="F4:F22" si="4">($F$2+((E4-$E$2)/$Q$2))*-1</f>
        <v>-3.1863354037267029</v>
      </c>
      <c r="G4" s="1"/>
      <c r="H4" s="1"/>
      <c r="I4" s="1"/>
      <c r="J4" s="1"/>
      <c r="L4" s="1">
        <f t="shared" si="1"/>
        <v>0</v>
      </c>
      <c r="M4" s="1">
        <f t="shared" si="2"/>
        <v>0</v>
      </c>
      <c r="N4" s="1">
        <f t="shared" si="3"/>
        <v>0</v>
      </c>
      <c r="O4" s="1">
        <f t="shared" si="3"/>
        <v>0</v>
      </c>
      <c r="P4" s="1">
        <f t="shared" si="3"/>
        <v>0</v>
      </c>
      <c r="R4">
        <v>42</v>
      </c>
    </row>
    <row r="5" spans="1:18" x14ac:dyDescent="0.25">
      <c r="A5">
        <v>6</v>
      </c>
      <c r="B5" s="1">
        <v>-2.73</v>
      </c>
      <c r="C5" s="1">
        <f t="shared" si="0"/>
        <v>-2.6100000000000003</v>
      </c>
      <c r="D5" s="1">
        <v>-2.4900000000000002</v>
      </c>
      <c r="E5" s="2">
        <v>25.9</v>
      </c>
      <c r="F5" s="1">
        <f t="shared" si="4"/>
        <v>-4.7972896668548799</v>
      </c>
      <c r="G5" s="1"/>
      <c r="H5" s="1"/>
      <c r="I5" s="1"/>
      <c r="J5" s="1"/>
      <c r="L5" s="1">
        <f t="shared" si="1"/>
        <v>0</v>
      </c>
      <c r="M5" s="1">
        <f t="shared" si="2"/>
        <v>0</v>
      </c>
      <c r="N5" s="1">
        <f t="shared" si="3"/>
        <v>0</v>
      </c>
      <c r="O5" s="1">
        <f t="shared" si="3"/>
        <v>0</v>
      </c>
      <c r="P5" s="1">
        <f t="shared" si="3"/>
        <v>0</v>
      </c>
      <c r="R5" t="s">
        <v>16</v>
      </c>
    </row>
    <row r="6" spans="1:18" x14ac:dyDescent="0.25">
      <c r="A6">
        <v>8</v>
      </c>
      <c r="B6" s="1">
        <v>-3.52</v>
      </c>
      <c r="C6" s="1">
        <f t="shared" si="0"/>
        <v>-3.335</v>
      </c>
      <c r="D6" s="1">
        <v>-3.15</v>
      </c>
      <c r="E6" s="2">
        <v>26.181000000000001</v>
      </c>
      <c r="F6" s="1">
        <f t="shared" si="4"/>
        <v>-6.2252964426877551</v>
      </c>
      <c r="G6" s="1"/>
      <c r="H6" s="1"/>
      <c r="I6" s="1"/>
      <c r="J6" s="1"/>
      <c r="K6" s="1"/>
      <c r="L6" s="1">
        <f t="shared" si="1"/>
        <v>0</v>
      </c>
      <c r="M6" s="1">
        <f t="shared" si="2"/>
        <v>0</v>
      </c>
      <c r="N6" s="1">
        <f t="shared" si="3"/>
        <v>0</v>
      </c>
      <c r="O6" s="1">
        <f t="shared" si="3"/>
        <v>0</v>
      </c>
      <c r="P6" s="1">
        <f t="shared" si="3"/>
        <v>0</v>
      </c>
    </row>
    <row r="7" spans="1:18" x14ac:dyDescent="0.25">
      <c r="A7">
        <v>10</v>
      </c>
      <c r="B7" s="1">
        <v>-4.33</v>
      </c>
      <c r="C7" s="1">
        <f t="shared" si="0"/>
        <v>-4.26</v>
      </c>
      <c r="D7" s="1">
        <v>-4.1900000000000004</v>
      </c>
      <c r="E7" s="2">
        <v>26.555</v>
      </c>
      <c r="F7" s="1">
        <f t="shared" si="4"/>
        <v>-8.1259175607001719</v>
      </c>
      <c r="G7" s="1">
        <v>356.75</v>
      </c>
      <c r="H7" s="1">
        <v>356.75</v>
      </c>
      <c r="I7" s="1">
        <v>172.67</v>
      </c>
      <c r="J7" s="1">
        <v>176.85</v>
      </c>
      <c r="K7">
        <v>356.49</v>
      </c>
      <c r="L7" s="1">
        <f t="shared" si="1"/>
        <v>35.674999999999997</v>
      </c>
      <c r="M7" s="1">
        <f t="shared" si="2"/>
        <v>35.674999999999997</v>
      </c>
      <c r="N7" s="1">
        <f t="shared" si="3"/>
        <v>17.266999999999999</v>
      </c>
      <c r="O7" s="1">
        <f t="shared" si="3"/>
        <v>17.684999999999999</v>
      </c>
      <c r="P7" s="1">
        <f t="shared" si="3"/>
        <v>35.649000000000001</v>
      </c>
    </row>
    <row r="8" spans="1:18" x14ac:dyDescent="0.25">
      <c r="A8">
        <v>12</v>
      </c>
      <c r="B8" s="1">
        <v>-5.26</v>
      </c>
      <c r="C8" s="1">
        <f t="shared" si="0"/>
        <v>-5.085</v>
      </c>
      <c r="D8" s="1">
        <v>-4.91</v>
      </c>
      <c r="E8" s="2">
        <v>26.835999999999999</v>
      </c>
      <c r="F8" s="1">
        <f t="shared" si="4"/>
        <v>-9.5539243365330293</v>
      </c>
      <c r="G8" s="1"/>
      <c r="H8" s="1"/>
      <c r="I8" s="1"/>
      <c r="J8" s="1"/>
      <c r="L8" s="1">
        <f t="shared" si="1"/>
        <v>0</v>
      </c>
      <c r="M8" s="1">
        <f t="shared" si="2"/>
        <v>0</v>
      </c>
      <c r="N8" s="1">
        <f t="shared" si="3"/>
        <v>0</v>
      </c>
      <c r="O8" s="1">
        <f t="shared" si="3"/>
        <v>0</v>
      </c>
      <c r="P8" s="1">
        <f t="shared" si="3"/>
        <v>0</v>
      </c>
    </row>
    <row r="9" spans="1:18" x14ac:dyDescent="0.25">
      <c r="A9">
        <v>14</v>
      </c>
      <c r="B9" s="1">
        <v>-6.03</v>
      </c>
      <c r="C9" s="1">
        <f t="shared" si="0"/>
        <v>-5.835</v>
      </c>
      <c r="D9" s="1">
        <v>-5.64</v>
      </c>
      <c r="E9" s="2">
        <v>27.111999999999998</v>
      </c>
      <c r="F9" s="1">
        <f t="shared" si="4"/>
        <v>-10.95652173913043</v>
      </c>
      <c r="G9" s="1"/>
      <c r="H9" s="1"/>
      <c r="I9" s="1"/>
      <c r="J9" s="1"/>
      <c r="L9" s="1">
        <f t="shared" si="1"/>
        <v>0</v>
      </c>
      <c r="M9" s="1">
        <f t="shared" si="2"/>
        <v>0</v>
      </c>
      <c r="N9" s="1">
        <f t="shared" si="3"/>
        <v>0</v>
      </c>
      <c r="O9" s="1">
        <f t="shared" si="3"/>
        <v>0</v>
      </c>
      <c r="P9" s="1">
        <f t="shared" si="3"/>
        <v>0</v>
      </c>
    </row>
    <row r="10" spans="1:18" x14ac:dyDescent="0.25">
      <c r="A10">
        <v>15</v>
      </c>
      <c r="B10" s="1">
        <v>-6.44</v>
      </c>
      <c r="C10" s="1">
        <f t="shared" si="0"/>
        <v>-6.2350000000000003</v>
      </c>
      <c r="D10" s="1">
        <v>-6.03</v>
      </c>
      <c r="E10" s="2">
        <v>27.385000000000002</v>
      </c>
      <c r="F10" s="1">
        <f t="shared" si="4"/>
        <v>-12.343873517786573</v>
      </c>
      <c r="G10" s="1"/>
      <c r="H10" s="1"/>
      <c r="I10" s="1"/>
      <c r="J10" s="1"/>
      <c r="L10" s="1"/>
      <c r="M10" s="1"/>
      <c r="N10" s="1"/>
      <c r="O10" s="1"/>
      <c r="P10" s="1"/>
    </row>
    <row r="11" spans="1:18" x14ac:dyDescent="0.25">
      <c r="A11">
        <v>16</v>
      </c>
      <c r="B11" s="1">
        <v>-6.93</v>
      </c>
      <c r="C11" s="1">
        <f t="shared" si="0"/>
        <v>-6.73</v>
      </c>
      <c r="D11" s="1">
        <v>-6.53</v>
      </c>
      <c r="E11" s="2">
        <v>27.526</v>
      </c>
      <c r="F11" s="1">
        <f t="shared" si="4"/>
        <v>-13.060417843026542</v>
      </c>
      <c r="G11" s="1"/>
      <c r="H11" s="1"/>
      <c r="I11" s="1"/>
      <c r="J11" s="1"/>
      <c r="K11" s="1"/>
      <c r="L11" s="1">
        <f t="shared" si="1"/>
        <v>0</v>
      </c>
      <c r="M11" s="1">
        <f t="shared" si="2"/>
        <v>0</v>
      </c>
      <c r="N11" s="1">
        <f t="shared" si="3"/>
        <v>0</v>
      </c>
      <c r="O11" s="1">
        <f t="shared" si="3"/>
        <v>0</v>
      </c>
      <c r="P11" s="1">
        <f t="shared" si="3"/>
        <v>0</v>
      </c>
    </row>
    <row r="12" spans="1:18" x14ac:dyDescent="0.25">
      <c r="A12">
        <v>17</v>
      </c>
      <c r="B12" s="1">
        <v>-7.25</v>
      </c>
      <c r="C12" s="1">
        <f t="shared" si="0"/>
        <v>-7.1099999999999994</v>
      </c>
      <c r="D12" s="1">
        <v>-6.97</v>
      </c>
      <c r="E12" s="2">
        <v>27.631</v>
      </c>
      <c r="F12" s="1">
        <f t="shared" si="4"/>
        <v>-13.594014680971208</v>
      </c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8" x14ac:dyDescent="0.25">
      <c r="A13">
        <v>18</v>
      </c>
      <c r="B13" s="1">
        <v>-7.56</v>
      </c>
      <c r="C13" s="1">
        <f t="shared" si="0"/>
        <v>-7.43</v>
      </c>
      <c r="D13" s="1">
        <v>-7.3</v>
      </c>
      <c r="E13" s="2">
        <v>27.736999999999998</v>
      </c>
      <c r="F13" s="1">
        <f t="shared" si="4"/>
        <v>-14.132693393562954</v>
      </c>
      <c r="G13" s="1"/>
      <c r="H13" s="1"/>
      <c r="I13" s="1"/>
      <c r="J13" s="1"/>
      <c r="L13" s="1">
        <f t="shared" si="1"/>
        <v>0</v>
      </c>
      <c r="M13" s="1">
        <f t="shared" si="2"/>
        <v>0</v>
      </c>
      <c r="N13" s="1">
        <f t="shared" si="3"/>
        <v>0</v>
      </c>
      <c r="O13" s="1">
        <f t="shared" si="3"/>
        <v>0</v>
      </c>
      <c r="P13" s="1">
        <f t="shared" si="3"/>
        <v>0</v>
      </c>
    </row>
    <row r="14" spans="1:18" x14ac:dyDescent="0.25">
      <c r="A14">
        <v>20</v>
      </c>
      <c r="B14" s="1">
        <v>-8.59</v>
      </c>
      <c r="C14" s="1">
        <f t="shared" si="0"/>
        <v>-8.42</v>
      </c>
      <c r="D14" s="1">
        <v>-8.25</v>
      </c>
      <c r="E14" s="2">
        <v>28.033999999999999</v>
      </c>
      <c r="F14" s="1">
        <f t="shared" si="4"/>
        <v>-15.642010163749294</v>
      </c>
      <c r="G14" s="1">
        <v>356.52</v>
      </c>
      <c r="H14" s="1">
        <v>356.52</v>
      </c>
      <c r="I14" s="1">
        <v>173.93</v>
      </c>
      <c r="J14" s="1">
        <v>177.88</v>
      </c>
      <c r="K14">
        <v>356.6</v>
      </c>
      <c r="L14" s="1">
        <f t="shared" si="1"/>
        <v>35.652000000000001</v>
      </c>
      <c r="M14" s="1">
        <f t="shared" si="2"/>
        <v>35.652000000000001</v>
      </c>
      <c r="N14" s="1">
        <f t="shared" si="3"/>
        <v>17.393000000000001</v>
      </c>
      <c r="O14" s="1">
        <f t="shared" si="3"/>
        <v>17.788</v>
      </c>
      <c r="P14" s="1">
        <f t="shared" si="3"/>
        <v>35.660000000000004</v>
      </c>
    </row>
    <row r="15" spans="1:18" x14ac:dyDescent="0.25">
      <c r="A15">
        <v>22</v>
      </c>
      <c r="B15" s="1">
        <v>-9.2799999999999994</v>
      </c>
      <c r="C15" s="1">
        <f t="shared" si="0"/>
        <v>-9.11</v>
      </c>
      <c r="D15" s="1">
        <v>-8.94</v>
      </c>
      <c r="E15" s="2">
        <v>28.259</v>
      </c>
      <c r="F15" s="1">
        <f t="shared" si="4"/>
        <v>-16.785431959345011</v>
      </c>
      <c r="G15" s="1"/>
      <c r="H15" s="1"/>
      <c r="I15" s="1"/>
      <c r="J15" s="1"/>
      <c r="L15" s="1">
        <f t="shared" si="1"/>
        <v>0</v>
      </c>
      <c r="M15" s="1">
        <f t="shared" si="2"/>
        <v>0</v>
      </c>
      <c r="N15" s="1">
        <f t="shared" si="3"/>
        <v>0</v>
      </c>
      <c r="O15" s="1">
        <f t="shared" si="3"/>
        <v>0</v>
      </c>
      <c r="P15" s="1">
        <f t="shared" si="3"/>
        <v>0</v>
      </c>
    </row>
    <row r="16" spans="1:18" x14ac:dyDescent="0.25">
      <c r="A16">
        <v>24</v>
      </c>
      <c r="B16" s="1">
        <v>-10.14</v>
      </c>
      <c r="C16" s="1">
        <f t="shared" si="0"/>
        <v>-9.995000000000001</v>
      </c>
      <c r="D16" s="1">
        <v>-9.85</v>
      </c>
      <c r="E16" s="2">
        <v>28.404</v>
      </c>
      <c r="F16" s="1">
        <f t="shared" si="4"/>
        <v>-17.522303783173353</v>
      </c>
      <c r="G16" s="1"/>
      <c r="H16" s="1"/>
      <c r="I16" s="1"/>
      <c r="J16" s="1"/>
      <c r="K16" s="1"/>
      <c r="L16" s="1">
        <f t="shared" si="1"/>
        <v>0</v>
      </c>
      <c r="M16" s="1">
        <f t="shared" si="2"/>
        <v>0</v>
      </c>
      <c r="N16" s="1">
        <f t="shared" si="3"/>
        <v>0</v>
      </c>
      <c r="O16" s="1">
        <f t="shared" si="3"/>
        <v>0</v>
      </c>
      <c r="P16" s="1">
        <f t="shared" si="3"/>
        <v>0</v>
      </c>
    </row>
    <row r="17" spans="1:17" x14ac:dyDescent="0.25">
      <c r="A17">
        <v>26</v>
      </c>
      <c r="B17" s="1">
        <v>-10.99</v>
      </c>
      <c r="C17" s="1">
        <f t="shared" si="0"/>
        <v>-10.850000000000001</v>
      </c>
      <c r="D17" s="1">
        <v>-10.71</v>
      </c>
      <c r="E17" s="2">
        <v>28.67</v>
      </c>
      <c r="F17" s="1">
        <f t="shared" si="4"/>
        <v>-18.874082439299844</v>
      </c>
      <c r="G17" s="1">
        <v>356.81</v>
      </c>
      <c r="H17" s="1">
        <v>356.81</v>
      </c>
      <c r="I17" s="1">
        <v>174.17</v>
      </c>
      <c r="J17" s="1">
        <v>178.74</v>
      </c>
      <c r="K17">
        <v>356.56</v>
      </c>
      <c r="L17" s="1">
        <f t="shared" si="1"/>
        <v>35.680999999999997</v>
      </c>
      <c r="M17" s="1">
        <f t="shared" si="2"/>
        <v>35.680999999999997</v>
      </c>
      <c r="N17" s="1">
        <f t="shared" si="3"/>
        <v>17.416999999999998</v>
      </c>
      <c r="O17" s="1">
        <f t="shared" si="3"/>
        <v>17.874000000000002</v>
      </c>
      <c r="P17" s="1">
        <f t="shared" si="3"/>
        <v>35.655999999999999</v>
      </c>
    </row>
    <row r="18" spans="1:17" x14ac:dyDescent="0.25">
      <c r="A18">
        <v>26.25</v>
      </c>
      <c r="B18" s="1">
        <v>-11</v>
      </c>
      <c r="C18" s="1">
        <f t="shared" si="0"/>
        <v>-10.76</v>
      </c>
      <c r="D18" s="1">
        <v>-10.52</v>
      </c>
      <c r="E18" s="2">
        <v>28.811</v>
      </c>
      <c r="F18" s="1">
        <f t="shared" si="4"/>
        <v>-19.590626764539813</v>
      </c>
      <c r="G18" s="1"/>
      <c r="H18" s="1"/>
      <c r="I18" s="1"/>
      <c r="J18" s="1"/>
      <c r="L18" s="1"/>
      <c r="M18" s="1"/>
      <c r="N18" s="1"/>
      <c r="O18" s="1"/>
      <c r="P18" s="1"/>
    </row>
    <row r="19" spans="1:17" x14ac:dyDescent="0.25">
      <c r="A19">
        <v>26.5</v>
      </c>
      <c r="B19" s="1">
        <v>-11.14</v>
      </c>
      <c r="C19" s="1">
        <f t="shared" si="0"/>
        <v>-10.97</v>
      </c>
      <c r="D19" s="1">
        <v>-10.8</v>
      </c>
      <c r="E19" s="2">
        <v>29.02</v>
      </c>
      <c r="F19" s="1">
        <f t="shared" si="4"/>
        <v>-20.652738565782048</v>
      </c>
      <c r="G19" s="1"/>
      <c r="H19" s="1"/>
      <c r="I19" s="1"/>
      <c r="J19" s="1"/>
      <c r="L19" s="1"/>
      <c r="M19" s="1"/>
      <c r="N19" s="1"/>
      <c r="O19" s="1"/>
      <c r="P19" s="1"/>
    </row>
    <row r="20" spans="1:17" x14ac:dyDescent="0.25">
      <c r="A20">
        <v>26.75</v>
      </c>
      <c r="B20" s="1">
        <v>-11.22</v>
      </c>
      <c r="C20" s="1">
        <f t="shared" si="0"/>
        <v>-11.035</v>
      </c>
      <c r="D20" s="1">
        <v>-10.85</v>
      </c>
      <c r="E20" s="2">
        <v>29.100999999999999</v>
      </c>
      <c r="F20" s="1">
        <f t="shared" si="4"/>
        <v>-21.064370412196499</v>
      </c>
      <c r="G20" s="1"/>
      <c r="H20" s="1"/>
      <c r="I20" s="1"/>
      <c r="J20" s="1"/>
      <c r="L20" s="1"/>
      <c r="M20" s="1"/>
      <c r="N20" s="1"/>
      <c r="O20" s="1"/>
      <c r="P20" s="1"/>
    </row>
    <row r="21" spans="1:17" x14ac:dyDescent="0.25">
      <c r="A21">
        <v>27</v>
      </c>
      <c r="B21" s="1">
        <v>-11.49</v>
      </c>
      <c r="C21" s="1">
        <f t="shared" si="0"/>
        <v>-11.219999999999999</v>
      </c>
      <c r="D21" s="1">
        <v>-10.95</v>
      </c>
      <c r="E21" s="2">
        <v>29.119</v>
      </c>
      <c r="F21" s="1">
        <f t="shared" si="4"/>
        <v>-21.155844155844161</v>
      </c>
      <c r="G21" s="1"/>
      <c r="H21" s="1"/>
      <c r="I21" s="1"/>
      <c r="J21" s="1"/>
      <c r="L21" s="1">
        <f t="shared" si="1"/>
        <v>0</v>
      </c>
      <c r="M21" s="1">
        <f t="shared" si="2"/>
        <v>0</v>
      </c>
      <c r="N21" s="1">
        <f t="shared" si="3"/>
        <v>0</v>
      </c>
      <c r="O21" s="1">
        <f t="shared" si="3"/>
        <v>0</v>
      </c>
      <c r="P21" s="1">
        <f t="shared" si="3"/>
        <v>0</v>
      </c>
    </row>
    <row r="22" spans="1:17" x14ac:dyDescent="0.25">
      <c r="A22">
        <v>27.25</v>
      </c>
      <c r="B22" s="1">
        <v>-11.34</v>
      </c>
      <c r="C22" s="1">
        <f t="shared" si="0"/>
        <v>-11.17</v>
      </c>
      <c r="D22" s="1">
        <v>-11</v>
      </c>
      <c r="E22" s="2">
        <v>29.202000000000002</v>
      </c>
      <c r="F22" s="1">
        <f t="shared" si="4"/>
        <v>-21.577639751552809</v>
      </c>
      <c r="G22" s="1"/>
      <c r="H22" s="1"/>
      <c r="I22" s="1"/>
      <c r="J22" s="1"/>
      <c r="L22" s="1">
        <f t="shared" si="1"/>
        <v>0</v>
      </c>
      <c r="M22" s="1">
        <f t="shared" si="2"/>
        <v>0</v>
      </c>
      <c r="N22" s="1">
        <f t="shared" si="3"/>
        <v>0</v>
      </c>
      <c r="O22" s="1">
        <f t="shared" si="3"/>
        <v>0</v>
      </c>
      <c r="P22" s="1">
        <f t="shared" si="3"/>
        <v>0</v>
      </c>
    </row>
    <row r="23" spans="1:17" x14ac:dyDescent="0.25">
      <c r="B23" s="1"/>
      <c r="C23" s="1"/>
      <c r="D23" s="1"/>
      <c r="E23" s="2"/>
      <c r="F23" s="1"/>
      <c r="G23" s="1"/>
      <c r="H23" s="1"/>
      <c r="I23" s="1"/>
      <c r="J23" s="1"/>
      <c r="L23" s="1"/>
      <c r="M23" s="1"/>
      <c r="N23" s="1"/>
      <c r="O23" s="1"/>
      <c r="P23" s="1"/>
    </row>
    <row r="24" spans="1:17" x14ac:dyDescent="0.25">
      <c r="A24">
        <v>0</v>
      </c>
      <c r="B24" s="1">
        <v>0</v>
      </c>
      <c r="C24" s="1">
        <f t="shared" si="0"/>
        <v>0</v>
      </c>
      <c r="D24" s="1">
        <v>0</v>
      </c>
      <c r="E24" s="2">
        <v>42.665999999999997</v>
      </c>
      <c r="F24" s="1">
        <v>90</v>
      </c>
      <c r="G24" s="1"/>
      <c r="H24" s="1"/>
      <c r="I24" s="1"/>
      <c r="J24" s="1"/>
      <c r="L24" s="1"/>
      <c r="M24" s="1"/>
      <c r="N24" s="1"/>
      <c r="O24" s="1"/>
      <c r="P24" s="1"/>
    </row>
    <row r="25" spans="1:17" x14ac:dyDescent="0.25">
      <c r="C25" s="1"/>
      <c r="F25" s="1"/>
      <c r="G25" s="1"/>
      <c r="H25" s="1"/>
      <c r="I25" s="1"/>
      <c r="J25" s="1"/>
      <c r="L25" s="1"/>
      <c r="M25" s="1"/>
      <c r="N25" s="1"/>
      <c r="O25" s="1"/>
      <c r="P25" s="1"/>
    </row>
    <row r="26" spans="1:17" x14ac:dyDescent="0.25">
      <c r="A26">
        <v>0</v>
      </c>
      <c r="B26" s="1">
        <v>0</v>
      </c>
      <c r="C26" s="1">
        <f>(B26+D26)/2</f>
        <v>0</v>
      </c>
      <c r="D26" s="1">
        <v>0</v>
      </c>
      <c r="E26" s="2">
        <v>24.934999999999999</v>
      </c>
      <c r="F26" s="1">
        <v>0</v>
      </c>
      <c r="G26" s="1">
        <v>356.53</v>
      </c>
      <c r="H26" s="1"/>
      <c r="I26" s="1">
        <v>172.31</v>
      </c>
      <c r="J26" s="1">
        <v>176.43</v>
      </c>
      <c r="K26" s="1">
        <v>356.52</v>
      </c>
      <c r="L26" s="1">
        <f>H26/10</f>
        <v>0</v>
      </c>
      <c r="M26" s="1">
        <f>G26/10</f>
        <v>35.652999999999999</v>
      </c>
      <c r="N26" s="1">
        <f>I26/10</f>
        <v>17.231000000000002</v>
      </c>
      <c r="O26" s="1">
        <f>J26/10</f>
        <v>17.643000000000001</v>
      </c>
      <c r="P26" s="1">
        <f>K26/10</f>
        <v>35.652000000000001</v>
      </c>
      <c r="Q26">
        <f>(E51-E26)/(F51-F26)</f>
        <v>-0.18277444444444443</v>
      </c>
    </row>
    <row r="27" spans="1:17" x14ac:dyDescent="0.25">
      <c r="A27">
        <v>2</v>
      </c>
      <c r="B27" s="1">
        <v>0.87</v>
      </c>
      <c r="C27" s="1">
        <f t="shared" si="0"/>
        <v>0.94</v>
      </c>
      <c r="D27" s="1">
        <v>1.01</v>
      </c>
      <c r="E27" s="2">
        <v>24.667000000000002</v>
      </c>
      <c r="F27" s="1">
        <f>($F$2+((E27-$E$2)/$Q$2))*-1</f>
        <v>1.4686617730095888</v>
      </c>
      <c r="G27" s="1"/>
      <c r="H27" s="1"/>
      <c r="I27" s="1"/>
      <c r="J27" s="1"/>
      <c r="L27" s="1">
        <f t="shared" ref="L27:L48" si="5">H27/10</f>
        <v>0</v>
      </c>
      <c r="M27" s="1">
        <f t="shared" ref="M27:M48" si="6">G27/10</f>
        <v>0</v>
      </c>
      <c r="N27" s="1">
        <f t="shared" ref="N27:P48" si="7">I27/10</f>
        <v>0</v>
      </c>
      <c r="O27" s="1">
        <f t="shared" si="7"/>
        <v>0</v>
      </c>
      <c r="P27" s="1">
        <f t="shared" si="7"/>
        <v>0</v>
      </c>
    </row>
    <row r="28" spans="1:17" x14ac:dyDescent="0.25">
      <c r="A28">
        <v>4</v>
      </c>
      <c r="B28" s="1">
        <v>1.43</v>
      </c>
      <c r="C28" s="1">
        <f t="shared" si="0"/>
        <v>1.605</v>
      </c>
      <c r="D28" s="1">
        <v>1.78</v>
      </c>
      <c r="E28" s="2">
        <v>24.367999999999999</v>
      </c>
      <c r="F28" s="1">
        <f t="shared" ref="F28:F48" si="8">($F$2+((E28-$E$2)/$Q$2))*-1</f>
        <v>2.988142292490124</v>
      </c>
      <c r="G28" s="1"/>
      <c r="H28" s="1"/>
      <c r="I28" s="1"/>
      <c r="J28" s="1"/>
      <c r="L28" s="1">
        <f t="shared" si="5"/>
        <v>0</v>
      </c>
      <c r="M28" s="1">
        <f t="shared" si="6"/>
        <v>0</v>
      </c>
      <c r="N28" s="1">
        <f t="shared" si="7"/>
        <v>0</v>
      </c>
      <c r="O28" s="1">
        <f t="shared" si="7"/>
        <v>0</v>
      </c>
      <c r="P28" s="1">
        <f t="shared" si="7"/>
        <v>0</v>
      </c>
    </row>
    <row r="29" spans="1:17" x14ac:dyDescent="0.25">
      <c r="A29">
        <v>6</v>
      </c>
      <c r="B29" s="1">
        <v>2.5</v>
      </c>
      <c r="C29" s="1">
        <f t="shared" si="0"/>
        <v>2.5949999999999998</v>
      </c>
      <c r="D29" s="1">
        <v>2.69</v>
      </c>
      <c r="E29" s="2">
        <v>24.126999999999999</v>
      </c>
      <c r="F29" s="1">
        <f t="shared" si="8"/>
        <v>4.2128740824393036</v>
      </c>
      <c r="G29" s="1"/>
      <c r="H29" s="1"/>
      <c r="I29" s="1"/>
      <c r="J29" s="1"/>
      <c r="L29" s="1">
        <f t="shared" si="5"/>
        <v>0</v>
      </c>
      <c r="M29" s="1">
        <f t="shared" si="6"/>
        <v>0</v>
      </c>
      <c r="N29" s="1">
        <f t="shared" si="7"/>
        <v>0</v>
      </c>
      <c r="O29" s="1">
        <f t="shared" si="7"/>
        <v>0</v>
      </c>
      <c r="P29" s="1">
        <f t="shared" si="7"/>
        <v>0</v>
      </c>
    </row>
    <row r="30" spans="1:17" x14ac:dyDescent="0.25">
      <c r="A30">
        <v>7</v>
      </c>
      <c r="B30" s="1">
        <v>2.93</v>
      </c>
      <c r="C30" s="1">
        <f t="shared" si="0"/>
        <v>3.0150000000000001</v>
      </c>
      <c r="D30" s="1">
        <v>3.1</v>
      </c>
      <c r="E30" s="2">
        <v>23.949000000000002</v>
      </c>
      <c r="F30" s="1">
        <f t="shared" si="8"/>
        <v>5.1174477696216725</v>
      </c>
      <c r="G30" s="1"/>
      <c r="H30" s="1"/>
      <c r="I30" s="1"/>
      <c r="J30" s="1"/>
      <c r="L30" s="1"/>
      <c r="M30" s="1"/>
      <c r="N30" s="1"/>
      <c r="O30" s="1"/>
      <c r="P30" s="1"/>
    </row>
    <row r="31" spans="1:17" x14ac:dyDescent="0.25">
      <c r="A31">
        <v>8</v>
      </c>
      <c r="B31" s="1">
        <v>3.42</v>
      </c>
      <c r="C31" s="1">
        <f t="shared" si="0"/>
        <v>3.45</v>
      </c>
      <c r="D31" s="1">
        <v>3.48</v>
      </c>
      <c r="E31" s="2">
        <v>23.738</v>
      </c>
      <c r="F31" s="1">
        <f t="shared" si="8"/>
        <v>6.1897233201581034</v>
      </c>
      <c r="G31" s="1"/>
      <c r="H31" s="1"/>
      <c r="I31" s="1"/>
      <c r="J31" s="1"/>
      <c r="K31" s="1"/>
      <c r="L31" s="1">
        <f t="shared" si="5"/>
        <v>0</v>
      </c>
      <c r="M31" s="1">
        <f t="shared" si="6"/>
        <v>0</v>
      </c>
      <c r="N31" s="1">
        <f t="shared" si="7"/>
        <v>0</v>
      </c>
      <c r="O31" s="1">
        <f t="shared" si="7"/>
        <v>0</v>
      </c>
      <c r="P31" s="1">
        <f t="shared" si="7"/>
        <v>0</v>
      </c>
    </row>
    <row r="32" spans="1:17" x14ac:dyDescent="0.25">
      <c r="A32">
        <v>10</v>
      </c>
      <c r="B32" s="1">
        <v>4.09</v>
      </c>
      <c r="C32" s="1">
        <f t="shared" si="0"/>
        <v>4.1850000000000005</v>
      </c>
      <c r="D32" s="1">
        <v>4.28</v>
      </c>
      <c r="E32" s="2">
        <v>23.43</v>
      </c>
      <c r="F32" s="1">
        <f t="shared" si="8"/>
        <v>7.7549407114624511</v>
      </c>
      <c r="G32" s="1">
        <v>356.5</v>
      </c>
      <c r="H32" s="1"/>
      <c r="I32" s="1">
        <v>172.74</v>
      </c>
      <c r="J32" s="1">
        <v>176.91</v>
      </c>
      <c r="K32">
        <v>356.57</v>
      </c>
      <c r="L32" s="1">
        <f t="shared" si="5"/>
        <v>0</v>
      </c>
      <c r="M32" s="1">
        <f t="shared" si="6"/>
        <v>35.65</v>
      </c>
      <c r="N32" s="1">
        <f t="shared" si="7"/>
        <v>17.274000000000001</v>
      </c>
      <c r="O32" s="1">
        <f>J32/10</f>
        <v>17.690999999999999</v>
      </c>
      <c r="P32" s="1">
        <f t="shared" si="7"/>
        <v>35.656999999999996</v>
      </c>
    </row>
    <row r="33" spans="1:16" x14ac:dyDescent="0.25">
      <c r="A33">
        <v>12</v>
      </c>
      <c r="B33" s="1">
        <v>4.9800000000000004</v>
      </c>
      <c r="C33" s="1">
        <f t="shared" si="0"/>
        <v>5.1400000000000006</v>
      </c>
      <c r="D33" s="1">
        <v>5.3</v>
      </c>
      <c r="E33" s="2">
        <v>23.146000000000001</v>
      </c>
      <c r="F33" s="1">
        <f t="shared" si="8"/>
        <v>9.1981931112365842</v>
      </c>
      <c r="G33" s="1"/>
      <c r="H33" s="1"/>
      <c r="I33" s="1"/>
      <c r="J33" s="1"/>
      <c r="L33" s="1">
        <f t="shared" si="5"/>
        <v>0</v>
      </c>
      <c r="M33" s="1">
        <f t="shared" si="6"/>
        <v>0</v>
      </c>
      <c r="N33" s="1">
        <f t="shared" si="7"/>
        <v>0</v>
      </c>
      <c r="O33" s="1">
        <f>J33/10</f>
        <v>0</v>
      </c>
      <c r="P33" s="1">
        <f t="shared" si="7"/>
        <v>0</v>
      </c>
    </row>
    <row r="34" spans="1:16" x14ac:dyDescent="0.25">
      <c r="A34">
        <v>13</v>
      </c>
      <c r="B34" s="1">
        <v>5.44</v>
      </c>
      <c r="C34" s="1">
        <f t="shared" si="0"/>
        <v>5.51</v>
      </c>
      <c r="D34" s="1">
        <v>5.58</v>
      </c>
      <c r="E34" s="2">
        <v>22.888999999999999</v>
      </c>
      <c r="F34" s="1">
        <f t="shared" si="8"/>
        <v>10.504234895539247</v>
      </c>
      <c r="G34" s="1"/>
      <c r="H34" s="1"/>
      <c r="I34" s="1"/>
      <c r="J34" s="1"/>
      <c r="L34" s="1"/>
      <c r="M34" s="1"/>
      <c r="N34" s="1"/>
      <c r="O34" s="1"/>
      <c r="P34" s="1"/>
    </row>
    <row r="35" spans="1:16" x14ac:dyDescent="0.25">
      <c r="A35">
        <v>14</v>
      </c>
      <c r="B35" s="1">
        <v>5.86</v>
      </c>
      <c r="C35" s="1">
        <f t="shared" si="0"/>
        <v>5.9</v>
      </c>
      <c r="D35" s="1">
        <v>5.94</v>
      </c>
      <c r="E35" s="2">
        <v>22.774000000000001</v>
      </c>
      <c r="F35" s="1">
        <f t="shared" si="8"/>
        <v>11.088650479954822</v>
      </c>
      <c r="G35" s="1"/>
      <c r="H35" s="1"/>
      <c r="I35" s="1"/>
      <c r="J35" s="1"/>
      <c r="L35" s="1">
        <f t="shared" si="5"/>
        <v>0</v>
      </c>
      <c r="M35" s="1">
        <f t="shared" si="6"/>
        <v>0</v>
      </c>
      <c r="N35" s="1">
        <f t="shared" si="7"/>
        <v>0</v>
      </c>
      <c r="O35" s="1">
        <f t="shared" si="7"/>
        <v>0</v>
      </c>
      <c r="P35" s="1">
        <f t="shared" si="7"/>
        <v>0</v>
      </c>
    </row>
    <row r="36" spans="1:16" x14ac:dyDescent="0.25">
      <c r="A36">
        <v>15</v>
      </c>
      <c r="B36" s="1">
        <v>6.18</v>
      </c>
      <c r="C36" s="1">
        <f t="shared" si="0"/>
        <v>6.29</v>
      </c>
      <c r="D36" s="1">
        <v>6.4</v>
      </c>
      <c r="E36" s="2">
        <v>22.67</v>
      </c>
      <c r="F36" s="1">
        <f t="shared" si="8"/>
        <v>11.617165443252391</v>
      </c>
      <c r="G36" s="1">
        <v>356.4</v>
      </c>
      <c r="H36" s="1"/>
      <c r="I36" s="1">
        <v>173.22</v>
      </c>
      <c r="J36" s="1">
        <v>177.53</v>
      </c>
      <c r="K36" s="1">
        <v>356.55</v>
      </c>
      <c r="L36" s="1">
        <f t="shared" si="5"/>
        <v>0</v>
      </c>
      <c r="M36" s="1">
        <f t="shared" si="6"/>
        <v>35.64</v>
      </c>
      <c r="N36" s="1">
        <f t="shared" si="7"/>
        <v>17.321999999999999</v>
      </c>
      <c r="O36" s="1">
        <f t="shared" si="7"/>
        <v>17.753</v>
      </c>
      <c r="P36" s="1">
        <f t="shared" si="7"/>
        <v>35.655000000000001</v>
      </c>
    </row>
    <row r="37" spans="1:16" x14ac:dyDescent="0.25">
      <c r="A37">
        <v>16</v>
      </c>
      <c r="B37" s="1">
        <v>6.7</v>
      </c>
      <c r="C37" s="1">
        <f t="shared" si="0"/>
        <v>6.7650000000000006</v>
      </c>
      <c r="D37" s="1">
        <v>6.83</v>
      </c>
      <c r="E37" s="2">
        <v>22.608000000000001</v>
      </c>
      <c r="F37" s="1">
        <f t="shared" si="8"/>
        <v>11.932241671372102</v>
      </c>
      <c r="G37" s="1"/>
      <c r="H37" s="1"/>
      <c r="I37" s="1"/>
      <c r="J37" s="1"/>
      <c r="L37" s="1">
        <f t="shared" si="5"/>
        <v>0</v>
      </c>
      <c r="M37" s="1">
        <f t="shared" si="6"/>
        <v>0</v>
      </c>
      <c r="N37" s="1">
        <f t="shared" si="7"/>
        <v>0</v>
      </c>
      <c r="O37" s="1">
        <f t="shared" si="7"/>
        <v>0</v>
      </c>
      <c r="P37" s="1">
        <f t="shared" si="7"/>
        <v>0</v>
      </c>
    </row>
    <row r="38" spans="1:16" x14ac:dyDescent="0.25">
      <c r="A38">
        <v>17</v>
      </c>
      <c r="B38" s="1">
        <v>6.98</v>
      </c>
      <c r="C38" s="1">
        <f t="shared" si="0"/>
        <v>7.16</v>
      </c>
      <c r="D38" s="1">
        <v>7.34</v>
      </c>
      <c r="E38" s="2">
        <v>22.541</v>
      </c>
      <c r="F38" s="1">
        <f t="shared" si="8"/>
        <v>12.27272727272727</v>
      </c>
      <c r="G38" s="1"/>
      <c r="H38" s="1"/>
      <c r="I38" s="1"/>
      <c r="J38" s="1"/>
      <c r="L38" s="1">
        <f t="shared" si="5"/>
        <v>0</v>
      </c>
      <c r="M38" s="1">
        <f t="shared" si="6"/>
        <v>0</v>
      </c>
      <c r="N38" s="1">
        <f t="shared" si="7"/>
        <v>0</v>
      </c>
      <c r="O38" s="1">
        <f t="shared" si="7"/>
        <v>0</v>
      </c>
      <c r="P38" s="1">
        <f t="shared" si="7"/>
        <v>0</v>
      </c>
    </row>
    <row r="39" spans="1:16" x14ac:dyDescent="0.25">
      <c r="A39">
        <v>18</v>
      </c>
      <c r="B39" s="1">
        <v>7.52</v>
      </c>
      <c r="C39" s="1">
        <f t="shared" si="0"/>
        <v>7.6150000000000002</v>
      </c>
      <c r="D39" s="1">
        <v>7.71</v>
      </c>
      <c r="E39" s="2">
        <v>22.417999999999999</v>
      </c>
      <c r="F39" s="1">
        <f t="shared" si="8"/>
        <v>12.897797854319597</v>
      </c>
      <c r="G39" s="1"/>
      <c r="H39" s="1"/>
      <c r="I39" s="1"/>
      <c r="J39" s="1"/>
      <c r="L39" s="1">
        <f t="shared" si="5"/>
        <v>0</v>
      </c>
      <c r="M39" s="1">
        <f t="shared" si="6"/>
        <v>0</v>
      </c>
      <c r="N39" s="1">
        <f t="shared" si="7"/>
        <v>0</v>
      </c>
      <c r="O39" s="1">
        <f t="shared" si="7"/>
        <v>0</v>
      </c>
      <c r="P39" s="1">
        <f t="shared" si="7"/>
        <v>0</v>
      </c>
    </row>
    <row r="40" spans="1:16" x14ac:dyDescent="0.25">
      <c r="A40">
        <v>20</v>
      </c>
      <c r="B40" s="1">
        <v>8.1999999999999993</v>
      </c>
      <c r="C40" s="1">
        <f t="shared" si="0"/>
        <v>8.3849999999999998</v>
      </c>
      <c r="D40" s="1">
        <v>8.57</v>
      </c>
      <c r="E40" s="2">
        <v>22.093</v>
      </c>
      <c r="F40" s="1">
        <f t="shared" si="8"/>
        <v>14.549407114624506</v>
      </c>
      <c r="G40" s="1">
        <v>356.32</v>
      </c>
      <c r="H40" s="1"/>
      <c r="I40" s="1">
        <v>173.61</v>
      </c>
      <c r="J40" s="1">
        <v>178.04</v>
      </c>
      <c r="K40" s="1">
        <v>356.48</v>
      </c>
      <c r="L40" s="1">
        <f t="shared" si="5"/>
        <v>0</v>
      </c>
      <c r="M40" s="1">
        <f t="shared" si="6"/>
        <v>35.631999999999998</v>
      </c>
      <c r="N40" s="1">
        <f t="shared" si="7"/>
        <v>17.361000000000001</v>
      </c>
      <c r="O40" s="1">
        <f t="shared" si="7"/>
        <v>17.803999999999998</v>
      </c>
      <c r="P40" s="1">
        <f t="shared" si="7"/>
        <v>35.648000000000003</v>
      </c>
    </row>
    <row r="41" spans="1:16" x14ac:dyDescent="0.25">
      <c r="A41">
        <v>22</v>
      </c>
      <c r="B41" s="1">
        <v>9.08</v>
      </c>
      <c r="C41" s="1">
        <f t="shared" si="0"/>
        <v>9.26</v>
      </c>
      <c r="D41" s="1">
        <v>9.44</v>
      </c>
      <c r="E41" s="2">
        <v>21.952000000000002</v>
      </c>
      <c r="F41" s="1">
        <f t="shared" si="8"/>
        <v>15.265951439864475</v>
      </c>
      <c r="G41" s="1"/>
      <c r="H41" s="1"/>
      <c r="I41" s="1"/>
      <c r="J41" s="1"/>
      <c r="L41" s="1">
        <f t="shared" si="5"/>
        <v>0</v>
      </c>
      <c r="M41" s="1">
        <f t="shared" si="6"/>
        <v>0</v>
      </c>
      <c r="N41" s="1">
        <f t="shared" si="7"/>
        <v>0</v>
      </c>
      <c r="O41" s="1">
        <f t="shared" si="7"/>
        <v>0</v>
      </c>
      <c r="P41" s="1">
        <f t="shared" si="7"/>
        <v>0</v>
      </c>
    </row>
    <row r="42" spans="1:16" x14ac:dyDescent="0.25">
      <c r="A42">
        <v>24</v>
      </c>
      <c r="B42" s="1">
        <v>9.6999999999999993</v>
      </c>
      <c r="C42" s="1">
        <f t="shared" si="0"/>
        <v>9.86</v>
      </c>
      <c r="D42" s="1">
        <v>10.02</v>
      </c>
      <c r="E42" s="2">
        <v>21.829000000000001</v>
      </c>
      <c r="F42" s="1">
        <f t="shared" si="8"/>
        <v>15.8910220214568</v>
      </c>
      <c r="G42" s="1"/>
      <c r="H42" s="1"/>
      <c r="I42" s="1"/>
      <c r="J42" s="1"/>
      <c r="L42" s="1">
        <f t="shared" si="5"/>
        <v>0</v>
      </c>
      <c r="M42" s="1">
        <f t="shared" si="6"/>
        <v>0</v>
      </c>
      <c r="N42" s="1">
        <f t="shared" si="7"/>
        <v>0</v>
      </c>
      <c r="O42" s="1">
        <f t="shared" si="7"/>
        <v>0</v>
      </c>
      <c r="P42" s="1">
        <f t="shared" si="7"/>
        <v>0</v>
      </c>
    </row>
    <row r="43" spans="1:16" x14ac:dyDescent="0.25">
      <c r="A43">
        <v>25</v>
      </c>
      <c r="B43" s="1">
        <v>10.1</v>
      </c>
      <c r="C43" s="1">
        <f t="shared" si="0"/>
        <v>10.219999999999999</v>
      </c>
      <c r="D43" s="1">
        <v>10.34</v>
      </c>
      <c r="E43" s="2">
        <v>21.422999999999998</v>
      </c>
      <c r="F43" s="1">
        <f t="shared" si="8"/>
        <v>17.95426312817618</v>
      </c>
      <c r="G43" s="1"/>
      <c r="H43" s="1"/>
      <c r="I43" s="1"/>
      <c r="J43" s="1"/>
      <c r="L43" s="1"/>
      <c r="M43" s="1"/>
      <c r="N43" s="1"/>
      <c r="O43" s="1"/>
      <c r="P43" s="1"/>
    </row>
    <row r="44" spans="1:16" x14ac:dyDescent="0.25">
      <c r="A44">
        <v>26</v>
      </c>
      <c r="B44" s="1">
        <v>10.65</v>
      </c>
      <c r="C44" s="1">
        <f t="shared" si="0"/>
        <v>10.81</v>
      </c>
      <c r="D44" s="1">
        <v>10.97</v>
      </c>
      <c r="E44" s="2">
        <v>21.184000000000001</v>
      </c>
      <c r="F44" s="1">
        <f t="shared" si="8"/>
        <v>19.168831168831165</v>
      </c>
      <c r="G44" s="1">
        <v>356.22</v>
      </c>
      <c r="H44" s="1"/>
      <c r="I44" s="1">
        <v>174.45</v>
      </c>
      <c r="J44" s="1">
        <v>179.29</v>
      </c>
      <c r="K44">
        <v>356.51</v>
      </c>
      <c r="L44" s="1">
        <f t="shared" si="5"/>
        <v>0</v>
      </c>
      <c r="M44" s="1">
        <f t="shared" si="6"/>
        <v>35.622</v>
      </c>
      <c r="N44" s="1">
        <f t="shared" si="7"/>
        <v>17.445</v>
      </c>
      <c r="O44" s="1">
        <f t="shared" si="7"/>
        <v>17.928999999999998</v>
      </c>
      <c r="P44" s="1">
        <f t="shared" si="7"/>
        <v>35.650999999999996</v>
      </c>
    </row>
    <row r="45" spans="1:16" x14ac:dyDescent="0.25">
      <c r="A45">
        <v>26.25</v>
      </c>
      <c r="B45" s="1">
        <v>10.57</v>
      </c>
      <c r="C45" s="1">
        <f t="shared" si="0"/>
        <v>10.815000000000001</v>
      </c>
      <c r="D45" s="1">
        <v>11.06</v>
      </c>
      <c r="E45" s="2">
        <v>21.151</v>
      </c>
      <c r="F45" s="1">
        <f t="shared" si="8"/>
        <v>19.336533032185208</v>
      </c>
      <c r="G45" s="1"/>
      <c r="H45" s="1"/>
      <c r="I45" s="1"/>
      <c r="J45" s="1"/>
      <c r="K45" s="1"/>
      <c r="L45" s="1">
        <f t="shared" si="5"/>
        <v>0</v>
      </c>
      <c r="M45" s="1">
        <f t="shared" si="6"/>
        <v>0</v>
      </c>
      <c r="N45" s="1">
        <f t="shared" si="7"/>
        <v>0</v>
      </c>
      <c r="O45" s="1">
        <f t="shared" si="7"/>
        <v>0</v>
      </c>
      <c r="P45" s="1">
        <f t="shared" si="7"/>
        <v>0</v>
      </c>
    </row>
    <row r="46" spans="1:16" x14ac:dyDescent="0.25">
      <c r="A46">
        <v>26.5</v>
      </c>
      <c r="B46" s="1">
        <v>11.08</v>
      </c>
      <c r="C46" s="1">
        <f t="shared" si="0"/>
        <v>11.21</v>
      </c>
      <c r="D46" s="1">
        <v>11.34</v>
      </c>
      <c r="E46" s="2">
        <v>21.126000000000001</v>
      </c>
      <c r="F46" s="1">
        <f t="shared" si="8"/>
        <v>19.4635798983625</v>
      </c>
      <c r="G46" s="1"/>
      <c r="H46" s="1"/>
      <c r="I46" s="1"/>
      <c r="J46" s="1"/>
      <c r="L46" s="1">
        <f t="shared" si="5"/>
        <v>0</v>
      </c>
      <c r="M46" s="1">
        <f t="shared" si="6"/>
        <v>0</v>
      </c>
      <c r="N46" s="1">
        <f t="shared" si="7"/>
        <v>0</v>
      </c>
      <c r="O46" s="1">
        <f t="shared" si="7"/>
        <v>0</v>
      </c>
      <c r="P46" s="1">
        <f t="shared" si="7"/>
        <v>0</v>
      </c>
    </row>
    <row r="47" spans="1:16" x14ac:dyDescent="0.25">
      <c r="A47">
        <v>26.75</v>
      </c>
      <c r="B47" s="1">
        <v>11.17</v>
      </c>
      <c r="C47" s="1">
        <f t="shared" si="0"/>
        <v>11.24</v>
      </c>
      <c r="D47" s="1">
        <v>11.31</v>
      </c>
      <c r="E47" s="2">
        <v>21.102</v>
      </c>
      <c r="F47" s="1">
        <f t="shared" si="8"/>
        <v>19.585544889892716</v>
      </c>
      <c r="G47" s="1"/>
      <c r="H47" s="1"/>
      <c r="I47" s="1"/>
      <c r="J47" s="1"/>
      <c r="L47" s="1">
        <f t="shared" si="5"/>
        <v>0</v>
      </c>
      <c r="M47" s="1">
        <f t="shared" si="6"/>
        <v>0</v>
      </c>
      <c r="N47" s="1">
        <f t="shared" si="7"/>
        <v>0</v>
      </c>
      <c r="O47" s="1">
        <f t="shared" si="7"/>
        <v>0</v>
      </c>
      <c r="P47" s="1">
        <f t="shared" si="7"/>
        <v>0</v>
      </c>
    </row>
    <row r="48" spans="1:16" x14ac:dyDescent="0.25">
      <c r="A48">
        <v>26.85</v>
      </c>
      <c r="B48" s="1">
        <v>10.92</v>
      </c>
      <c r="C48" s="1">
        <f t="shared" si="0"/>
        <v>11.164999999999999</v>
      </c>
      <c r="D48" s="1">
        <v>11.41</v>
      </c>
      <c r="E48" s="2">
        <v>20.731000000000002</v>
      </c>
      <c r="F48" s="1">
        <f t="shared" si="8"/>
        <v>21.470920383963854</v>
      </c>
      <c r="G48" s="1"/>
      <c r="H48" s="1"/>
      <c r="I48" s="1"/>
      <c r="J48" s="1"/>
      <c r="L48" s="1">
        <f t="shared" si="5"/>
        <v>0</v>
      </c>
      <c r="M48" s="1">
        <f t="shared" si="6"/>
        <v>0</v>
      </c>
      <c r="N48" s="1">
        <f t="shared" si="7"/>
        <v>0</v>
      </c>
      <c r="O48" s="1">
        <f t="shared" si="7"/>
        <v>0</v>
      </c>
      <c r="P48" s="1">
        <f t="shared" si="7"/>
        <v>0</v>
      </c>
    </row>
    <row r="49" spans="1:16" x14ac:dyDescent="0.25">
      <c r="B49" s="1"/>
      <c r="C49" s="1"/>
      <c r="D49" s="1"/>
      <c r="E49" s="2"/>
      <c r="F49" s="1"/>
      <c r="G49" s="1"/>
      <c r="H49" s="1"/>
      <c r="I49" s="1"/>
      <c r="J49" s="1"/>
      <c r="L49" s="1"/>
      <c r="M49" s="1"/>
      <c r="N49" s="1"/>
      <c r="O49" s="1"/>
      <c r="P49" s="1"/>
    </row>
    <row r="50" spans="1:16" x14ac:dyDescent="0.25">
      <c r="B50" s="1"/>
      <c r="C50" s="1"/>
      <c r="D50" s="1"/>
      <c r="E50" s="2"/>
      <c r="F50" s="1"/>
      <c r="G50" s="1"/>
      <c r="H50" s="1"/>
      <c r="I50" s="1"/>
      <c r="J50" s="1"/>
      <c r="L50" s="1"/>
      <c r="M50" s="1"/>
      <c r="N50" s="1"/>
      <c r="O50" s="1"/>
      <c r="P50" s="1"/>
    </row>
    <row r="51" spans="1:16" x14ac:dyDescent="0.25">
      <c r="A51">
        <v>0</v>
      </c>
      <c r="B51" s="1">
        <v>0</v>
      </c>
      <c r="C51" s="1">
        <f t="shared" si="0"/>
        <v>0</v>
      </c>
      <c r="D51" s="1">
        <v>0</v>
      </c>
      <c r="E51" s="2">
        <v>8.4853000000000005</v>
      </c>
      <c r="F51" s="1">
        <v>90</v>
      </c>
      <c r="G51" s="1"/>
      <c r="H51" s="1"/>
      <c r="I51" s="1"/>
      <c r="J51" s="1"/>
      <c r="L51" s="1"/>
      <c r="M51" s="1"/>
      <c r="N51" s="1"/>
      <c r="O51" s="1"/>
      <c r="P51" s="1"/>
    </row>
    <row r="52" spans="1:16" x14ac:dyDescent="0.25">
      <c r="B52" s="1"/>
      <c r="C52" s="1"/>
      <c r="D52" s="1"/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15A</vt:lpstr>
      <vt:lpstr>20A</vt:lpstr>
      <vt:lpstr>25A</vt:lpstr>
      <vt:lpstr>30A</vt:lpstr>
      <vt:lpstr>35A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Mihály Katona</dc:creator>
  <cp:lastModifiedBy>Mihály</cp:lastModifiedBy>
  <dcterms:created xsi:type="dcterms:W3CDTF">2015-06-05T18:17:20Z</dcterms:created>
  <dcterms:modified xsi:type="dcterms:W3CDTF">2023-09-26T16:26:28Z</dcterms:modified>
</cp:coreProperties>
</file>