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rdware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I think this covers office 2016's feature
	-Ting Ting Lin
Yes
	-Brian Treichel</t>
      </text>
    </comment>
    <comment authorId="0" ref="A1">
      <text>
        <t xml:space="preserve">Networking department needs SQL???
	-Ting Ting Lin</t>
      </text>
    </comment>
    <comment authorId="0" ref="C45">
      <text>
        <t xml:space="preserve">We used VMWare at work
	-Brian Treichel
both work, both free I believe? just pick one
	-Ting Ting Lin</t>
      </text>
    </comment>
    <comment authorId="0" ref="B13">
      <text>
        <t xml:space="preserve">What exactly is this for?  We have USB headsets for everyone desks
	-Brian Treichel
it's for meeting rooms :) pair with the projector
	-Ting Ting Lin</t>
      </text>
    </comment>
    <comment authorId="0" ref="A23">
      <text>
        <t xml:space="preserve">I'm giving the server licenses to our network department because they're in charge of server setup and management.
	-Brian Treichel</t>
      </text>
    </comment>
    <comment authorId="0" ref="D23">
      <text>
        <t xml:space="preserve">Why would you have 44 copies of a server license?  I think we've either not found the right software or don't understand how the licensing for this works.  Normally you just need a license for a single Exchange server to run your email environment for everyone (well depending on company size of course)
	-Brian Treichel</t>
      </text>
    </comment>
  </commentList>
</comments>
</file>

<file path=xl/sharedStrings.xml><?xml version="1.0" encoding="utf-8"?>
<sst xmlns="http://schemas.openxmlformats.org/spreadsheetml/2006/main" count="66" uniqueCount="44">
  <si>
    <t>Department/Role</t>
  </si>
  <si>
    <t>Hardware (All Hardware comes with the Appropriate Cables out of the Box)</t>
  </si>
  <si>
    <t>Price</t>
  </si>
  <si>
    <t>Quantity</t>
  </si>
  <si>
    <t>Total Item Price</t>
  </si>
  <si>
    <t>President, VP Business, VP IT, Accounting &amp; Finance, Marketing, Sales, Network Management, S/W Dev (Including all Managers and Admin Assistants)</t>
  </si>
  <si>
    <t>HP EliteBook 840 G4 Notebook PC</t>
  </si>
  <si>
    <t>""</t>
  </si>
  <si>
    <t>HP UltraSlim Docking Station</t>
  </si>
  <si>
    <t>Wireless Mouse &amp; Keyboard combo (Logitech MK320)</t>
  </si>
  <si>
    <t>HP W2082a 20-inch LED Backlit Monitor</t>
  </si>
  <si>
    <t>Logitech H650E Headset</t>
  </si>
  <si>
    <t>iPhones SE (mobile phones)</t>
  </si>
  <si>
    <t>HP 15.6 Executive Black Top Load</t>
  </si>
  <si>
    <t>Graphic Artist</t>
  </si>
  <si>
    <t>Wacom Bamboo Capture Pen and Touch Tablet (CTH470)</t>
  </si>
  <si>
    <t>Shared Office Use</t>
  </si>
  <si>
    <t>Color imageRUNNER ADVANCE C5540i</t>
  </si>
  <si>
    <t xml:space="preserve">Epson PowerLite HC1040 1080p Home Theatre Projector </t>
  </si>
  <si>
    <t xml:space="preserve">Elunevision 120" 16:9 Juno Motorized Screen </t>
  </si>
  <si>
    <t xml:space="preserve">Blue Microphones SnowBall iCE USB Microphone </t>
  </si>
  <si>
    <t>Total Hardware Costs</t>
  </si>
  <si>
    <t>Software</t>
  </si>
  <si>
    <t>Windows 10 (Included with laptops)</t>
  </si>
  <si>
    <t>Kaspersky Total Security (per year for 10 users)</t>
  </si>
  <si>
    <t>WebEx Premium 100  (Up to 100 people)</t>
  </si>
  <si>
    <t>Atlassian Confluence</t>
  </si>
  <si>
    <t>Network Managment Department</t>
  </si>
  <si>
    <t>Office 365 Bussiness Premium (including outlook, word, excel, powerpoint, oneNote, access, exchange, sharepoint, oneDrive, skype, and so on)</t>
  </si>
  <si>
    <t>WireShark 2.4.1</t>
  </si>
  <si>
    <t>Payroll &amp; Benefits Spec.</t>
  </si>
  <si>
    <t>WagePoint(Payroll Software)</t>
  </si>
  <si>
    <t>Adobe Creative Cloud</t>
  </si>
  <si>
    <t>S/W Dev Department</t>
  </si>
  <si>
    <t>VirtualBox 5.1</t>
  </si>
  <si>
    <t>Microsoft SQL Server 2016 Enterprise Edition</t>
  </si>
  <si>
    <t>Android Studio 2017</t>
  </si>
  <si>
    <t>Atlassian Bitbucket Premium</t>
  </si>
  <si>
    <t>Atlassian Jira</t>
  </si>
  <si>
    <t>S/W QA</t>
  </si>
  <si>
    <t>Appium 1.2.1 (Testing tool)</t>
  </si>
  <si>
    <t>Programmer</t>
  </si>
  <si>
    <t>Visual Studio 2017 Enterprise($7874/first year + $3,372/year later)</t>
  </si>
  <si>
    <t>Total Software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</si>
</sst>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0.0"/>
      <color rgb="FF000000"/>
      <name val="Arial"/>
    </font>
    <font>
      <sz val="10.0"/>
      <name val="Arial"/>
    </font>
    <font>
      <color rgb="FF111111"/>
      <name val="Arial"/>
    </font>
    <font/>
    <font>
      <sz val="11.0"/>
      <color rgb="FF000000"/>
      <name val="Arial"/>
    </font>
    <font>
      <b/>
      <color rgb="FF6A6A6A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vertical="bottom"/>
    </xf>
    <xf borderId="1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right" wrapText="1"/>
    </xf>
    <xf borderId="1" fillId="0" fontId="1" numFmtId="164" xfId="0" applyAlignment="1" applyBorder="1" applyFont="1" applyNumberFormat="1">
      <alignment horizontal="right"/>
    </xf>
    <xf borderId="0" fillId="0" fontId="1" numFmtId="165" xfId="0" applyAlignment="1" applyFont="1" applyNumberFormat="1">
      <alignment horizontal="right"/>
    </xf>
    <xf borderId="1" fillId="2" fontId="2" numFmtId="0" xfId="0" applyAlignment="1" applyBorder="1" applyFill="1" applyFont="1">
      <alignment horizontal="right"/>
    </xf>
    <xf borderId="1" fillId="2" fontId="0" numFmtId="0" xfId="0" applyAlignment="1" applyBorder="1" applyFont="1">
      <alignment horizontal="right"/>
    </xf>
    <xf borderId="0" fillId="0" fontId="3" numFmtId="164" xfId="0" applyFont="1" applyNumberFormat="1"/>
    <xf borderId="1" fillId="0" fontId="1" numFmtId="164" xfId="0" applyAlignment="1" applyBorder="1" applyFont="1" applyNumberFormat="1">
      <alignment horizontal="right"/>
    </xf>
    <xf borderId="0" fillId="0" fontId="3" numFmtId="0" xfId="0" applyAlignment="1" applyFont="1">
      <alignment/>
    </xf>
    <xf borderId="1" fillId="0" fontId="3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1" fillId="2" fontId="4" numFmtId="164" xfId="0" applyBorder="1" applyFont="1" applyNumberFormat="1"/>
    <xf borderId="1" fillId="0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right"/>
    </xf>
    <xf borderId="1" fillId="0" fontId="3" numFmtId="164" xfId="0" applyAlignment="1" applyBorder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right" wrapText="1"/>
    </xf>
    <xf borderId="0" fillId="0" fontId="1" numFmtId="0" xfId="0" applyAlignment="1" applyFont="1">
      <alignment horizontal="right"/>
    </xf>
    <xf borderId="0" fillId="2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43"/>
    <col customWidth="1" min="2" max="2" width="62.71"/>
    <col customWidth="1" min="3" max="3" width="25.57"/>
    <col customWidth="1" min="4" max="6" width="19.0"/>
    <col customWidth="1" min="12" max="12" width="5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1"/>
      <c r="J1" s="3"/>
      <c r="K1" s="2"/>
      <c r="L1" s="3"/>
      <c r="M1" s="3"/>
      <c r="N1" s="3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39.0" customHeight="1">
      <c r="A2" s="4" t="s">
        <v>5</v>
      </c>
      <c r="B2" s="1" t="s">
        <v>6</v>
      </c>
      <c r="C2" s="5">
        <v>1909.0</v>
      </c>
      <c r="D2" s="1">
        <v>44.0</v>
      </c>
      <c r="E2" s="5">
        <f t="shared" ref="E2:E13" si="1">SUM(C2*D2)</f>
        <v>83996</v>
      </c>
      <c r="F2" s="3"/>
      <c r="G2" s="2"/>
      <c r="H2" s="2"/>
      <c r="I2" s="2"/>
      <c r="J2" s="2"/>
      <c r="K2" s="2"/>
      <c r="L2" s="3"/>
      <c r="M2" s="6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 t="s">
        <v>7</v>
      </c>
      <c r="B3" s="1" t="s">
        <v>8</v>
      </c>
      <c r="C3" s="5">
        <v>205.0</v>
      </c>
      <c r="D3" s="1">
        <v>44.0</v>
      </c>
      <c r="E3" s="5">
        <f t="shared" si="1"/>
        <v>9020</v>
      </c>
      <c r="F3" s="3"/>
      <c r="G3" s="2"/>
      <c r="H3" s="2"/>
      <c r="I3" s="2"/>
      <c r="J3" s="3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7</v>
      </c>
      <c r="B4" s="1" t="s">
        <v>9</v>
      </c>
      <c r="C4" s="5">
        <v>59.99</v>
      </c>
      <c r="D4" s="1">
        <v>44.0</v>
      </c>
      <c r="E4" s="5">
        <f t="shared" si="1"/>
        <v>2639.56</v>
      </c>
      <c r="F4" s="3"/>
      <c r="G4" s="3"/>
      <c r="H4" s="3"/>
      <c r="I4" s="3"/>
      <c r="J4" s="3"/>
      <c r="K4" s="3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7</v>
      </c>
      <c r="B5" s="1" t="s">
        <v>10</v>
      </c>
      <c r="C5" s="5">
        <v>99.99</v>
      </c>
      <c r="D5" s="1">
        <v>44.0</v>
      </c>
      <c r="E5" s="5">
        <f t="shared" si="1"/>
        <v>4399.56</v>
      </c>
      <c r="F5" s="3"/>
      <c r="G5" s="3"/>
      <c r="H5" s="3"/>
      <c r="I5" s="3"/>
      <c r="J5" s="3"/>
      <c r="K5" s="3"/>
      <c r="L5" s="2"/>
      <c r="M5" s="2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7</v>
      </c>
      <c r="B6" s="1" t="s">
        <v>11</v>
      </c>
      <c r="C6" s="5">
        <v>99.99</v>
      </c>
      <c r="D6" s="1">
        <v>44.0</v>
      </c>
      <c r="E6" s="5">
        <f t="shared" si="1"/>
        <v>4399.56</v>
      </c>
      <c r="F6" s="2"/>
      <c r="G6" s="2"/>
      <c r="H6" s="2"/>
      <c r="I6" s="2"/>
      <c r="J6" s="2"/>
      <c r="K6" s="2"/>
      <c r="L6" s="2"/>
      <c r="M6" s="2"/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7</v>
      </c>
      <c r="B7" s="1" t="s">
        <v>12</v>
      </c>
      <c r="C7" s="5">
        <v>469.0</v>
      </c>
      <c r="D7" s="1">
        <v>44.0</v>
      </c>
      <c r="E7" s="5">
        <f t="shared" si="1"/>
        <v>20636</v>
      </c>
      <c r="F7" s="2"/>
      <c r="G7" s="2"/>
      <c r="H7" s="2"/>
      <c r="I7" s="2"/>
      <c r="J7" s="2"/>
      <c r="K7" s="2"/>
      <c r="L7" s="2"/>
      <c r="M7" s="2"/>
      <c r="N7" s="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7</v>
      </c>
      <c r="B8" s="1" t="s">
        <v>13</v>
      </c>
      <c r="C8" s="5">
        <v>97.0</v>
      </c>
      <c r="D8" s="1">
        <v>44.0</v>
      </c>
      <c r="E8" s="5">
        <f t="shared" si="1"/>
        <v>4268</v>
      </c>
      <c r="F8" s="2"/>
      <c r="G8" s="2"/>
      <c r="H8" s="2"/>
      <c r="I8" s="2"/>
      <c r="J8" s="2"/>
      <c r="K8" s="2"/>
      <c r="L8" s="2"/>
      <c r="M8" s="2"/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" t="s">
        <v>14</v>
      </c>
      <c r="B9" s="7" t="s">
        <v>15</v>
      </c>
      <c r="C9" s="5">
        <v>139.99</v>
      </c>
      <c r="D9" s="1">
        <v>1.0</v>
      </c>
      <c r="E9" s="5">
        <f t="shared" si="1"/>
        <v>139.99</v>
      </c>
      <c r="F9" s="2"/>
      <c r="G9" s="2"/>
      <c r="H9" s="2"/>
      <c r="I9" s="2"/>
      <c r="J9" s="2"/>
      <c r="K9" s="2"/>
      <c r="L9" s="2"/>
      <c r="M9" s="2"/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" t="s">
        <v>16</v>
      </c>
      <c r="B10" s="1" t="s">
        <v>17</v>
      </c>
      <c r="C10" s="5">
        <v>3500.0</v>
      </c>
      <c r="D10" s="1">
        <v>2.0</v>
      </c>
      <c r="E10" s="5">
        <f t="shared" si="1"/>
        <v>7000</v>
      </c>
      <c r="F10" s="2"/>
      <c r="G10" s="2"/>
      <c r="H10" s="2"/>
      <c r="I10" s="2"/>
      <c r="J10" s="2"/>
      <c r="K10" s="2"/>
      <c r="L10" s="2"/>
      <c r="M10" s="2"/>
      <c r="N10" s="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" t="s">
        <v>7</v>
      </c>
      <c r="B11" s="8" t="s">
        <v>18</v>
      </c>
      <c r="C11" s="5">
        <v>799.99</v>
      </c>
      <c r="D11" s="1">
        <v>2.0</v>
      </c>
      <c r="E11" s="5">
        <f t="shared" si="1"/>
        <v>1599.98</v>
      </c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 t="s">
        <v>7</v>
      </c>
      <c r="B12" s="8" t="s">
        <v>19</v>
      </c>
      <c r="C12" s="5">
        <v>259.99</v>
      </c>
      <c r="D12" s="1">
        <v>2.0</v>
      </c>
      <c r="E12" s="5">
        <f t="shared" si="1"/>
        <v>519.98</v>
      </c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 t="s">
        <v>7</v>
      </c>
      <c r="B13" s="8" t="s">
        <v>20</v>
      </c>
      <c r="C13" s="5">
        <v>69.99</v>
      </c>
      <c r="D13" s="1">
        <v>2.0</v>
      </c>
      <c r="E13" s="5">
        <f t="shared" si="1"/>
        <v>139.98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/>
      <c r="B14" s="3"/>
      <c r="C14" s="6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/>
      <c r="B15" s="3"/>
      <c r="C15" s="6"/>
      <c r="D15" s="3"/>
      <c r="E15" s="3"/>
      <c r="F15" s="3" t="s">
        <v>21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/>
      <c r="B16" s="3"/>
      <c r="C16" s="6"/>
      <c r="D16" s="3"/>
      <c r="E16" s="3"/>
      <c r="F16" s="9">
        <f>SUM(E2:E13)</f>
        <v>138758.61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 t="s">
        <v>0</v>
      </c>
      <c r="B18" s="1" t="s">
        <v>22</v>
      </c>
      <c r="C18" s="1" t="s">
        <v>2</v>
      </c>
      <c r="D18" s="1" t="s">
        <v>3</v>
      </c>
      <c r="E18" s="1" t="s">
        <v>4</v>
      </c>
      <c r="F18" s="2"/>
      <c r="G18" s="2"/>
      <c r="H18" s="2"/>
      <c r="I18" s="2"/>
      <c r="J18" s="2"/>
      <c r="K18" s="2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32.25" customHeight="1">
      <c r="A19" s="4" t="s">
        <v>5</v>
      </c>
      <c r="B19" s="1" t="s">
        <v>23</v>
      </c>
      <c r="C19" s="5">
        <v>0.0</v>
      </c>
      <c r="D19" s="1">
        <v>44.0</v>
      </c>
      <c r="E19" s="10">
        <f t="shared" ref="E19:E20" si="2">SUM(C19*D19)</f>
        <v>0</v>
      </c>
      <c r="F19" s="2"/>
      <c r="G19" s="2"/>
      <c r="H19" s="2"/>
      <c r="I19" s="2"/>
      <c r="J19" s="2"/>
      <c r="K19" s="2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 t="s">
        <v>7</v>
      </c>
      <c r="B20" s="11" t="s">
        <v>24</v>
      </c>
      <c r="C20" s="12">
        <v>89.99</v>
      </c>
      <c r="D20" s="11">
        <v>5.0</v>
      </c>
      <c r="E20" s="10">
        <f t="shared" si="2"/>
        <v>449.95</v>
      </c>
      <c r="F20" s="2"/>
      <c r="G20" s="2"/>
      <c r="H20" s="2"/>
      <c r="I20" s="2"/>
      <c r="J20" s="2"/>
      <c r="K20" s="2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 t="s">
        <v>7</v>
      </c>
      <c r="B21" s="1" t="s">
        <v>25</v>
      </c>
      <c r="C21" s="13">
        <v>828.0</v>
      </c>
      <c r="D21" s="1">
        <v>1.0</v>
      </c>
      <c r="E21" s="14" t="str">
        <f t="shared" ref="E21:E23" si="3">"$"&amp;C21*D21&amp;"/year"</f>
        <v>$828/year</v>
      </c>
      <c r="F21" s="2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5" t="s">
        <v>7</v>
      </c>
      <c r="B22" s="1" t="s">
        <v>26</v>
      </c>
      <c r="C22" s="5">
        <v>60.0</v>
      </c>
      <c r="D22" s="1">
        <v>44.0</v>
      </c>
      <c r="E22" s="14" t="str">
        <f t="shared" si="3"/>
        <v>$2640/year</v>
      </c>
      <c r="F22" s="2"/>
      <c r="G22" s="2"/>
      <c r="H22" s="2"/>
      <c r="I22" s="2"/>
      <c r="J22" s="2"/>
      <c r="K22" s="2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 t="s">
        <v>27</v>
      </c>
      <c r="B23" s="4" t="s">
        <v>28</v>
      </c>
      <c r="C23" s="5">
        <v>150.0</v>
      </c>
      <c r="D23" s="1">
        <v>44.0</v>
      </c>
      <c r="E23" s="14" t="str">
        <f t="shared" si="3"/>
        <v>$6600/year</v>
      </c>
      <c r="F23" s="2"/>
      <c r="G23" s="2"/>
      <c r="H23" s="2"/>
      <c r="I23" s="2"/>
      <c r="J23" s="2"/>
      <c r="K23" s="2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 t="s">
        <v>7</v>
      </c>
      <c r="B24" s="1" t="s">
        <v>29</v>
      </c>
      <c r="C24" s="5">
        <v>0.0</v>
      </c>
      <c r="D24" s="1">
        <v>1.0</v>
      </c>
      <c r="E24" s="10">
        <f>SUM(C24*D24)</f>
        <v>0</v>
      </c>
      <c r="F24" s="3"/>
      <c r="G24" s="2"/>
      <c r="H24" s="2"/>
      <c r="I24" s="2"/>
      <c r="J24" s="2"/>
      <c r="K24" s="2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 t="s">
        <v>30</v>
      </c>
      <c r="B25" s="1" t="s">
        <v>31</v>
      </c>
      <c r="C25" s="5">
        <v>20.0</v>
      </c>
      <c r="D25" s="1">
        <v>44.0</v>
      </c>
      <c r="E25" s="14" t="str">
        <f>"$"&amp;(D25*C25)+20&amp;"/year"</f>
        <v>$900/year</v>
      </c>
      <c r="F25" s="3"/>
      <c r="G25" s="2"/>
      <c r="H25" s="2"/>
      <c r="I25" s="2"/>
      <c r="J25" s="2"/>
      <c r="K25" s="2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 t="s">
        <v>14</v>
      </c>
      <c r="B26" s="1" t="s">
        <v>32</v>
      </c>
      <c r="C26" s="13">
        <v>119.88</v>
      </c>
      <c r="D26" s="1">
        <v>1.0</v>
      </c>
      <c r="E26" s="14" t="str">
        <f>"$"&amp;C26*D26&amp;"/year"</f>
        <v>$119.88/year</v>
      </c>
      <c r="F26" s="2"/>
      <c r="G26" s="2"/>
      <c r="H26" s="2"/>
      <c r="I26" s="2"/>
      <c r="J26" s="2"/>
      <c r="K26" s="2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1" t="s">
        <v>33</v>
      </c>
      <c r="B27" s="1" t="s">
        <v>34</v>
      </c>
      <c r="C27" s="5">
        <v>0.0</v>
      </c>
      <c r="D27" s="1">
        <v>14.0</v>
      </c>
      <c r="E27" s="16">
        <f t="shared" ref="E27:E30" si="4">SUM(C27*D27)</f>
        <v>0</v>
      </c>
      <c r="F27" s="2"/>
      <c r="G27" s="2"/>
      <c r="H27" s="2"/>
      <c r="I27" s="2"/>
      <c r="J27" s="2"/>
      <c r="K27" s="2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1" t="s">
        <v>7</v>
      </c>
      <c r="B28" s="1" t="s">
        <v>35</v>
      </c>
      <c r="C28" s="5">
        <v>12539.0</v>
      </c>
      <c r="D28" s="1">
        <v>1.0</v>
      </c>
      <c r="E28" s="10">
        <f t="shared" si="4"/>
        <v>12539</v>
      </c>
      <c r="F28" s="2"/>
      <c r="G28" s="2"/>
      <c r="H28" s="2"/>
      <c r="I28" s="2"/>
      <c r="J28" s="2"/>
      <c r="K28" s="2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5" t="s">
        <v>7</v>
      </c>
      <c r="B29" s="15" t="s">
        <v>36</v>
      </c>
      <c r="C29" s="5">
        <v>0.0</v>
      </c>
      <c r="D29" s="15">
        <v>14.0</v>
      </c>
      <c r="E29" s="17">
        <f t="shared" si="4"/>
        <v>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>
      <c r="A30" s="15" t="s">
        <v>7</v>
      </c>
      <c r="B30" s="1" t="s">
        <v>37</v>
      </c>
      <c r="C30" s="12">
        <v>60.0</v>
      </c>
      <c r="D30" s="1">
        <v>14.0</v>
      </c>
      <c r="E30" s="17">
        <f t="shared" si="4"/>
        <v>840</v>
      </c>
      <c r="F30" s="2"/>
      <c r="G30" s="2"/>
      <c r="H30" s="2"/>
      <c r="I30" s="2"/>
      <c r="J30" s="2"/>
      <c r="K30" s="2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5" t="s">
        <v>7</v>
      </c>
      <c r="B31" s="1" t="s">
        <v>38</v>
      </c>
      <c r="C31" s="5">
        <v>84.0</v>
      </c>
      <c r="D31" s="1">
        <v>14.0</v>
      </c>
      <c r="E31" s="14" t="str">
        <f>"$"&amp;C31*D31&amp;"/year"</f>
        <v>$1176/year</v>
      </c>
      <c r="F31" s="2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 t="s">
        <v>39</v>
      </c>
      <c r="B32" s="1" t="s">
        <v>40</v>
      </c>
      <c r="C32" s="13">
        <v>0.0</v>
      </c>
      <c r="D32" s="1">
        <v>3.0</v>
      </c>
      <c r="E32" s="19">
        <f t="shared" ref="E32:E33" si="5">SUM(C32*D32)</f>
        <v>0</v>
      </c>
      <c r="F32" s="2"/>
      <c r="G32" s="11"/>
      <c r="H32" s="2"/>
      <c r="I32" s="2"/>
      <c r="J32" s="2"/>
      <c r="K32" s="2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 t="s">
        <v>41</v>
      </c>
      <c r="B33" s="1" t="s">
        <v>42</v>
      </c>
      <c r="C33" s="5">
        <v>7874.0</v>
      </c>
      <c r="D33" s="1">
        <v>4.0</v>
      </c>
      <c r="E33" s="17">
        <f t="shared" si="5"/>
        <v>31496</v>
      </c>
      <c r="F33" s="2"/>
      <c r="G33" s="3"/>
      <c r="H33" s="2"/>
      <c r="I33" s="2"/>
      <c r="J33" s="2"/>
      <c r="K33" s="2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F34" s="3" t="s">
        <v>43</v>
      </c>
    </row>
    <row r="35">
      <c r="F35" s="20">
        <f>SUM(E19:E32)</f>
        <v>13828.95</v>
      </c>
    </row>
    <row r="37">
      <c r="A37" s="3"/>
      <c r="B37" s="3"/>
      <c r="C37" s="6"/>
      <c r="D37" s="2"/>
      <c r="E37" s="2"/>
      <c r="F37" s="2"/>
      <c r="G37" s="2"/>
      <c r="H37" s="2"/>
      <c r="I37" s="2"/>
      <c r="J37" s="2"/>
      <c r="K37" s="2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/>
      <c r="B38" s="3"/>
      <c r="C38" s="21"/>
      <c r="D38" s="2"/>
      <c r="E38" s="2"/>
      <c r="G38" s="2"/>
      <c r="H38" s="2"/>
      <c r="I38" s="2"/>
      <c r="J38" s="2"/>
      <c r="K38" s="2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/>
      <c r="B39" s="3"/>
      <c r="C39" s="2"/>
      <c r="D39" s="2"/>
      <c r="E39" s="2"/>
      <c r="F39" s="2"/>
      <c r="G39" s="2"/>
      <c r="H39" s="2"/>
      <c r="I39" s="2"/>
      <c r="J39" s="2"/>
      <c r="K39" s="2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/>
      <c r="B40" s="3"/>
      <c r="C40" s="6"/>
      <c r="D40" s="3"/>
      <c r="E40" s="3"/>
      <c r="G40" s="2"/>
      <c r="H40" s="2"/>
      <c r="I40" s="2"/>
      <c r="J40" s="2"/>
      <c r="K40" s="2"/>
      <c r="L40" s="3"/>
      <c r="M40" s="21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3"/>
      <c r="C41" s="21"/>
      <c r="D41" s="2"/>
      <c r="E41" s="2"/>
      <c r="H41" s="2"/>
      <c r="I41" s="2"/>
      <c r="J41" s="2"/>
      <c r="K41" s="2"/>
      <c r="L41" s="3"/>
      <c r="M41" s="6"/>
      <c r="N41" s="3"/>
      <c r="O41" s="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3"/>
      <c r="C42" s="21"/>
      <c r="D42" s="2"/>
      <c r="E42" s="2"/>
      <c r="F42" s="2"/>
      <c r="G42" s="2"/>
      <c r="H42" s="2"/>
      <c r="I42" s="2"/>
      <c r="J42" s="2"/>
      <c r="K42" s="2"/>
      <c r="L42" s="3"/>
      <c r="M42" s="6"/>
      <c r="N42" s="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3"/>
      <c r="C43" s="2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/>
      <c r="B44" s="3"/>
      <c r="C44" s="2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/>
      <c r="B45" s="3"/>
      <c r="C45" s="2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/>
      <c r="B46" s="3"/>
      <c r="C46" s="21"/>
      <c r="D46" s="2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"/>
      <c r="B47" s="3"/>
      <c r="C47" s="6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/>
      <c r="B48" s="3"/>
      <c r="C48" s="2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/>
      <c r="B50" s="3"/>
      <c r="C50" s="6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"/>
      <c r="B51" s="3"/>
      <c r="C51" s="2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"/>
      <c r="B52" s="3"/>
      <c r="C52" s="2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"/>
      <c r="B53" s="3"/>
      <c r="C53" s="2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"/>
      <c r="B54" s="3"/>
      <c r="C54" s="2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"/>
      <c r="B55" s="3"/>
      <c r="C55" s="6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"/>
      <c r="B56" s="3"/>
      <c r="C56" s="2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3"/>
      <c r="B58" s="3"/>
      <c r="C58" s="6"/>
      <c r="D58" s="3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"/>
      <c r="B59" s="3"/>
      <c r="C59" s="2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"/>
      <c r="B60" s="3"/>
      <c r="C60" s="2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"/>
      <c r="B61" s="3"/>
      <c r="C61" s="2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3"/>
      <c r="B62" s="3"/>
      <c r="C62" s="2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3"/>
      <c r="B63" s="3"/>
      <c r="C63" s="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3"/>
      <c r="B64" s="3"/>
      <c r="C64" s="2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3"/>
      <c r="B65" s="3"/>
      <c r="C65" s="6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3"/>
      <c r="B66" s="3"/>
      <c r="C66" s="6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3"/>
      <c r="C67" s="2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3"/>
      <c r="C68" s="2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3"/>
      <c r="C69" s="2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3"/>
      <c r="C70" s="2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3"/>
      <c r="C71" s="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3"/>
      <c r="C72" s="2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3"/>
      <c r="B75" s="3"/>
      <c r="C75" s="6"/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3"/>
      <c r="C76" s="2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3"/>
      <c r="C77" s="2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3"/>
      <c r="C78" s="2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3"/>
      <c r="C79" s="2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3"/>
      <c r="C80" s="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3"/>
      <c r="C81" s="2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3"/>
      <c r="B84" s="3"/>
      <c r="C84" s="6"/>
      <c r="D84" s="3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3"/>
      <c r="C85" s="2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3"/>
      <c r="C86" s="2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3"/>
      <c r="C87" s="2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3"/>
      <c r="C88" s="2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3"/>
      <c r="C89" s="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3"/>
      <c r="C90" s="2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3"/>
      <c r="B93" s="3"/>
      <c r="C93" s="6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3"/>
      <c r="C94" s="2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3"/>
      <c r="C95" s="2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3"/>
      <c r="C96" s="2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3"/>
      <c r="C97" s="2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3"/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3"/>
      <c r="C99" s="2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3"/>
      <c r="B101" s="3"/>
      <c r="C101" s="6"/>
      <c r="D101" s="3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3"/>
      <c r="B102" s="3"/>
      <c r="C102" s="2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3"/>
      <c r="B103" s="3"/>
      <c r="C103" s="2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3"/>
      <c r="B104" s="3"/>
      <c r="C104" s="2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3"/>
      <c r="B105" s="3"/>
      <c r="C105" s="2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3"/>
      <c r="B106" s="3"/>
      <c r="C106" s="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3"/>
      <c r="B107" s="3"/>
      <c r="C107" s="2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3"/>
      <c r="B109" s="3"/>
      <c r="C109" s="6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3"/>
      <c r="B110" s="3"/>
      <c r="C110" s="2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3"/>
      <c r="B111" s="3"/>
      <c r="C111" s="2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3"/>
      <c r="B112" s="3"/>
      <c r="C112" s="2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3"/>
      <c r="B113" s="3"/>
      <c r="C113" s="2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3"/>
      <c r="B114" s="3"/>
      <c r="C114" s="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3"/>
      <c r="B115" s="3"/>
      <c r="C115" s="2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3"/>
      <c r="B116" s="3"/>
      <c r="C116" s="6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3"/>
      <c r="B117" s="3"/>
      <c r="C117" s="6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3"/>
      <c r="C118" s="2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3"/>
      <c r="C119" s="2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3"/>
      <c r="C120" s="2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3"/>
      <c r="C121" s="2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3"/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3"/>
      <c r="C123" s="2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3"/>
      <c r="B126" s="3"/>
      <c r="C126" s="6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3"/>
      <c r="C127" s="2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3"/>
      <c r="C128" s="2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3"/>
      <c r="C129" s="2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3"/>
      <c r="C130" s="2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3"/>
      <c r="C131" s="6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3"/>
      <c r="C132" s="2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3"/>
      <c r="B135" s="3"/>
      <c r="C135" s="6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3"/>
      <c r="C136" s="2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3"/>
      <c r="C137" s="2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3"/>
      <c r="C138" s="2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3"/>
      <c r="C139" s="2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3"/>
      <c r="C140" s="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3"/>
      <c r="C141" s="2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3"/>
      <c r="B144" s="3"/>
      <c r="C144" s="6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3"/>
      <c r="C145" s="2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3"/>
      <c r="C146" s="2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3"/>
      <c r="C147" s="2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3"/>
      <c r="C148" s="2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3"/>
      <c r="C149" s="6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3"/>
      <c r="C150" s="2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3"/>
      <c r="B153" s="3"/>
      <c r="C153" s="6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6.5" customHeight="1">
      <c r="A154" s="2"/>
      <c r="B154" s="3"/>
      <c r="C154" s="2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6.5" customHeight="1">
      <c r="A155" s="2"/>
      <c r="B155" s="3"/>
      <c r="C155" s="2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6.5" customHeight="1">
      <c r="A156" s="2"/>
      <c r="B156" s="3"/>
      <c r="C156" s="2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6.5" customHeight="1">
      <c r="A157" s="2"/>
      <c r="B157" s="3"/>
      <c r="C157" s="2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6.5" customHeight="1">
      <c r="A158" s="2"/>
      <c r="B158" s="3"/>
      <c r="C158" s="6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6.5" customHeight="1">
      <c r="A159" s="2"/>
      <c r="B159" s="3"/>
      <c r="C159" s="2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</sheetData>
  <drawing r:id="rId2"/>
  <legacyDrawing r:id="rId3"/>
</worksheet>
</file>