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tsani\Documents\EXCEL_LESSONS\"/>
    </mc:Choice>
  </mc:AlternateContent>
  <xr:revisionPtr revIDLastSave="0" documentId="13_ncr:1_{198923FF-9796-4F45-90C4-3B1D56716119}" xr6:coauthVersionLast="46" xr6:coauthVersionMax="46" xr10:uidLastSave="{00000000-0000-0000-0000-000000000000}"/>
  <bookViews>
    <workbookView xWindow="-108" yWindow="-108" windowWidth="23256" windowHeight="12576" xr2:uid="{C206B768-B33C-41BA-988D-A73476D97593}"/>
  </bookViews>
  <sheets>
    <sheet name="LISTA" sheetId="1" r:id="rId1"/>
    <sheet name="BONUS" sheetId="2" r:id="rId2"/>
  </sheets>
  <definedNames>
    <definedName name="_xlnm._FilterDatabase" localSheetId="0" hidden="1">LISTA!$A$1:$J$32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C29" i="2"/>
  <c r="C28" i="2"/>
  <c r="C24" i="2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G3" i="1"/>
  <c r="G4" i="1"/>
  <c r="G10" i="1"/>
  <c r="G11" i="1"/>
  <c r="G12" i="1"/>
  <c r="G13" i="1"/>
  <c r="G14" i="1"/>
  <c r="G15" i="1"/>
  <c r="G16" i="1"/>
  <c r="G17" i="1"/>
  <c r="G18" i="1"/>
  <c r="G29" i="1"/>
  <c r="G30" i="1"/>
  <c r="G31" i="1"/>
  <c r="G32" i="1"/>
  <c r="G2" i="1"/>
  <c r="J3" i="1"/>
  <c r="C14" i="2"/>
  <c r="C15" i="2" s="1"/>
  <c r="C16" i="2" s="1"/>
  <c r="C17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C3" i="1"/>
  <c r="F3" i="1" s="1"/>
  <c r="F2" i="1"/>
  <c r="J5" i="1" l="1"/>
  <c r="C4" i="1"/>
  <c r="C5" i="1" l="1"/>
  <c r="F4" i="1"/>
  <c r="C6" i="1" l="1"/>
  <c r="F5" i="1"/>
  <c r="C7" i="1" l="1"/>
  <c r="F6" i="1"/>
  <c r="C8" i="1" l="1"/>
  <c r="F7" i="1"/>
  <c r="C9" i="1" l="1"/>
  <c r="F8" i="1"/>
  <c r="C10" i="1" l="1"/>
  <c r="F9" i="1"/>
  <c r="C11" i="1" l="1"/>
  <c r="F10" i="1"/>
  <c r="C12" i="1" l="1"/>
  <c r="F11" i="1"/>
  <c r="C13" i="1" l="1"/>
  <c r="F12" i="1"/>
  <c r="C14" i="1" l="1"/>
  <c r="F13" i="1"/>
  <c r="C15" i="1" l="1"/>
  <c r="F14" i="1"/>
  <c r="C16" i="1" l="1"/>
  <c r="F15" i="1"/>
  <c r="C17" i="1" l="1"/>
  <c r="F16" i="1"/>
  <c r="C18" i="1" l="1"/>
  <c r="F17" i="1"/>
  <c r="C19" i="1" l="1"/>
  <c r="F18" i="1"/>
  <c r="C20" i="1" l="1"/>
  <c r="F19" i="1"/>
  <c r="C21" i="1" l="1"/>
  <c r="F20" i="1"/>
  <c r="C22" i="1" l="1"/>
  <c r="F21" i="1"/>
  <c r="C23" i="1" l="1"/>
  <c r="F22" i="1"/>
  <c r="C24" i="1" l="1"/>
  <c r="F23" i="1"/>
  <c r="C25" i="1" l="1"/>
  <c r="F24" i="1"/>
  <c r="C26" i="1" l="1"/>
  <c r="F25" i="1"/>
  <c r="C27" i="1" l="1"/>
  <c r="F26" i="1"/>
  <c r="C28" i="1" l="1"/>
  <c r="F27" i="1"/>
  <c r="C29" i="1" l="1"/>
  <c r="F28" i="1"/>
  <c r="C30" i="1" l="1"/>
  <c r="J4" i="1" s="1"/>
  <c r="F29" i="1"/>
  <c r="C31" i="1" l="1"/>
  <c r="F30" i="1"/>
  <c r="C32" i="1" l="1"/>
  <c r="F32" i="1" s="1"/>
  <c r="F31" i="1"/>
</calcChain>
</file>

<file path=xl/sharedStrings.xml><?xml version="1.0" encoding="utf-8"?>
<sst xmlns="http://schemas.openxmlformats.org/spreadsheetml/2006/main" count="84" uniqueCount="39">
  <si>
    <t>ΚΩΔΙΚΟΣ</t>
  </si>
  <si>
    <t>ΜΙΚΤΑ</t>
  </si>
  <si>
    <t>ΦΟΡΟΣ</t>
  </si>
  <si>
    <t>ΤΑΜΕΙΑ ΕΡΓΑΖΌΜΕΝΟΥ</t>
  </si>
  <si>
    <t xml:space="preserve">ΠΛΗΡΩΤΕΟ </t>
  </si>
  <si>
    <t>ΟΝΟΜΑΤΕΠΩΝΥΜΟ</t>
  </si>
  <si>
    <t>ΕΡΓΑΖΟΜΕΝΟΣ 1 ΟΝΟΜΑ 1</t>
  </si>
  <si>
    <t>ΕΡΓΑΖΟΜΕΝΟΣ 2 ΟΝΟΜΑ 2</t>
  </si>
  <si>
    <t>ΕΡΓΑΖΟΜΕΝΟΣ 3 ΟΝΟΜΑ 3</t>
  </si>
  <si>
    <t>ΕΡΓΑΖΟΜΕΝΟΣ 4 ΟΝΟΜΑ 4</t>
  </si>
  <si>
    <t>ΕΡΓΑΖΟΜΕΝΟΣ 5 ΟΝΟΜΑ 5</t>
  </si>
  <si>
    <t>ΕΡΓΑΖΟΜΕΝΟΣ 6 ΟΝΟΜΑ 6</t>
  </si>
  <si>
    <t>ΕΡΓΑΖΟΜΕΝΟΣ 7 ΟΝΟΜΑ 7</t>
  </si>
  <si>
    <t>ΕΡΓΑΖΟΜΕΝΟΣ 8 ΟΝΟΜΑ 8</t>
  </si>
  <si>
    <t>ΕΡΓΑΖΟΜΕΝΟΣ 9 ΟΝΟΜΑ 9</t>
  </si>
  <si>
    <t>ΕΡΓΑΖΟΜΕΝΟΣ 10 ΟΝΟΜΑ 10</t>
  </si>
  <si>
    <t>ΕΡΓΑΖΟΜΕΝΟΣ 11 ΟΝΟΜΑ 11</t>
  </si>
  <si>
    <t>ΕΡΓΑΖΟΜΕΝΟΣ 12 ΟΝΟΜΑ 12</t>
  </si>
  <si>
    <t>ΕΡΓΑΖΟΜΕΝΟΣ 13 ΟΝΟΜΑ 13</t>
  </si>
  <si>
    <t>ΕΡΓΑΖΟΜΕΝΟΣ 14 ΟΝΟΜΑ 14</t>
  </si>
  <si>
    <t>ΕΡΓΑΖΟΜΕΝΟΣ 15 ΟΝΟΜΑ 15</t>
  </si>
  <si>
    <t>ΕΡΓΑΖΟΜΕΝΟΣ 16 ΟΝΟΜΑ 16</t>
  </si>
  <si>
    <t>ΕΡΓΑΖΟΜΕΝΟΣ 17 ΟΝΟΜΑ 17</t>
  </si>
  <si>
    <t>ΕΡΓΑΖΟΜΕΝΟΣ 18 ΟΝΟΜΑ 18</t>
  </si>
  <si>
    <t>ΕΡΓΑΖΟΜΕΝΟΣ 19 ΟΝΟΜΑ 19</t>
  </si>
  <si>
    <t>ΕΡΓΑΖΟΜΕΝΟΣ 20 ΟΝΟΜΑ 20</t>
  </si>
  <si>
    <t>ΕΡΓΑΖΟΜΕΝΟΣ 21 ΟΝΟΜΑ 21</t>
  </si>
  <si>
    <t>ΕΡΓΑΖΟΜΕΝΟΣ 22 ΟΝΟΜΑ 22</t>
  </si>
  <si>
    <t>ΕΡΓΑΖΟΜΕΝΟΣ 23 ΟΝΟΜΑ 23</t>
  </si>
  <si>
    <t>ΕΡΓΑΖΟΜΕΝΟΣ 24 ΟΝΟΜΑ 24</t>
  </si>
  <si>
    <t>ΕΡΓΑΖΟΜΕΝΟΣ 25 ΟΝΟΜΑ 25</t>
  </si>
  <si>
    <t>ΕΡΓΑΖΟΜΕΝΟΣ 26 ΟΝΟΜΑ 26</t>
  </si>
  <si>
    <t>ΕΡΓΑΖΟΜΕΝΟΣ 27 ΟΝΟΜΑ 27</t>
  </si>
  <si>
    <t>ΕΡΓΑΖΟΜΕΝΟΣ 28 ΟΝΟΜΑ 28</t>
  </si>
  <si>
    <t>ΕΡΓΑΖΟΜΕΝΟΣ 29 ΟΝΟΜΑ 29</t>
  </si>
  <si>
    <t>ΕΡΓΑΖΟΜΕΝΟΣ 30 ΟΝΟΜΑ 30</t>
  </si>
  <si>
    <t>ΕΡΓΑΖΟΜΕΝΟΣ 31 ΟΝΟΜΑ 31</t>
  </si>
  <si>
    <t>BONUS</t>
  </si>
  <si>
    <t>MIKTA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</si>
</sst>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F6D0-2B9F-4B7D-AD45-DEDB6BCA000E}">
  <dimension ref="A1:J32"/>
  <sheetViews>
    <sheetView tabSelected="1" workbookViewId="0">
      <selection activeCell="F9" sqref="F9"/>
    </sheetView>
  </sheetViews>
  <sheetFormatPr defaultRowHeight="14.4" x14ac:dyDescent="0.3"/>
  <cols>
    <col min="1" max="1" width="8.44140625" bestFit="1" customWidth="1"/>
    <col min="2" max="2" width="25.88671875" bestFit="1" customWidth="1"/>
    <col min="3" max="3" width="6.6640625" bestFit="1" customWidth="1"/>
    <col min="4" max="4" width="7.21875" bestFit="1" customWidth="1"/>
    <col min="5" max="5" width="21.44140625" bestFit="1" customWidth="1"/>
    <col min="6" max="6" width="10.88671875" bestFit="1" customWidth="1"/>
    <col min="7" max="7" width="10.44140625" customWidth="1"/>
    <col min="9" max="9" width="18.21875" bestFit="1" customWidth="1"/>
    <col min="10" max="10" width="25.88671875" bestFit="1" customWidth="1"/>
  </cols>
  <sheetData>
    <row r="1" spans="1:10" s="1" customFormat="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37</v>
      </c>
    </row>
    <row r="2" spans="1:10" x14ac:dyDescent="0.3">
      <c r="A2">
        <v>11851</v>
      </c>
      <c r="B2" t="s">
        <v>6</v>
      </c>
      <c r="C2">
        <v>1000</v>
      </c>
      <c r="D2">
        <v>55</v>
      </c>
      <c r="E2">
        <v>160</v>
      </c>
      <c r="F2">
        <f>C2-D2-E2</f>
        <v>785</v>
      </c>
      <c r="G2">
        <f>VLOOKUP(A:A,BONUS!A:C,3,FALSE)</f>
        <v>100</v>
      </c>
      <c r="I2" s="2" t="s">
        <v>0</v>
      </c>
      <c r="J2">
        <v>11879</v>
      </c>
    </row>
    <row r="3" spans="1:10" x14ac:dyDescent="0.3">
      <c r="A3">
        <v>11852</v>
      </c>
      <c r="B3" t="s">
        <v>7</v>
      </c>
      <c r="C3">
        <f>C2+10</f>
        <v>1010</v>
      </c>
      <c r="D3">
        <f>D2+2</f>
        <v>57</v>
      </c>
      <c r="E3">
        <f>E2+3</f>
        <v>163</v>
      </c>
      <c r="F3">
        <f t="shared" ref="F3:F32" si="0">C3-D3-E3</f>
        <v>790</v>
      </c>
      <c r="G3">
        <f>VLOOKUP(A:A,BONUS!A:C,3,FALSE)</f>
        <v>152</v>
      </c>
      <c r="I3" s="2" t="s">
        <v>5</v>
      </c>
      <c r="J3" t="str">
        <f>VLOOKUP(J2,A:F,2,FALSE)</f>
        <v>ΕΡΓΑΖΟΜΕΝΟΣ 29 ΟΝΟΜΑ 29</v>
      </c>
    </row>
    <row r="4" spans="1:10" x14ac:dyDescent="0.3">
      <c r="A4">
        <v>11853</v>
      </c>
      <c r="B4" t="s">
        <v>8</v>
      </c>
      <c r="C4">
        <f t="shared" ref="C4:C32" si="1">C3+10</f>
        <v>1020</v>
      </c>
      <c r="D4">
        <f t="shared" ref="D4:D32" si="2">D3+2</f>
        <v>59</v>
      </c>
      <c r="E4">
        <f t="shared" ref="E4:E32" si="3">E3+3</f>
        <v>166</v>
      </c>
      <c r="F4">
        <f t="shared" si="0"/>
        <v>795</v>
      </c>
      <c r="G4">
        <f>VLOOKUP(A:A,BONUS!A:C,3,FALSE)</f>
        <v>204</v>
      </c>
      <c r="I4" s="2" t="s">
        <v>1</v>
      </c>
      <c r="J4">
        <f>VLOOKUP(J2,A:F,3,FALSE)</f>
        <v>1280</v>
      </c>
    </row>
    <row r="5" spans="1:10" x14ac:dyDescent="0.3">
      <c r="A5">
        <v>11854</v>
      </c>
      <c r="B5" t="s">
        <v>9</v>
      </c>
      <c r="C5">
        <f t="shared" si="1"/>
        <v>1030</v>
      </c>
      <c r="D5">
        <f t="shared" si="2"/>
        <v>61</v>
      </c>
      <c r="E5">
        <f t="shared" si="3"/>
        <v>169</v>
      </c>
      <c r="F5">
        <f t="shared" si="0"/>
        <v>800</v>
      </c>
      <c r="G5">
        <v>0</v>
      </c>
      <c r="I5" s="2" t="s">
        <v>2</v>
      </c>
      <c r="J5">
        <f>VLOOKUP(J2,A:F,4,FALSE)</f>
        <v>111</v>
      </c>
    </row>
    <row r="6" spans="1:10" x14ac:dyDescent="0.3">
      <c r="A6">
        <v>11855</v>
      </c>
      <c r="B6" t="s">
        <v>10</v>
      </c>
      <c r="C6">
        <f t="shared" si="1"/>
        <v>1040</v>
      </c>
      <c r="D6">
        <f t="shared" si="2"/>
        <v>63</v>
      </c>
      <c r="E6">
        <f t="shared" si="3"/>
        <v>172</v>
      </c>
      <c r="F6">
        <f t="shared" si="0"/>
        <v>805</v>
      </c>
      <c r="G6">
        <v>0</v>
      </c>
    </row>
    <row r="7" spans="1:10" x14ac:dyDescent="0.3">
      <c r="A7">
        <v>11856</v>
      </c>
      <c r="B7" t="s">
        <v>11</v>
      </c>
      <c r="C7">
        <f t="shared" si="1"/>
        <v>1050</v>
      </c>
      <c r="D7">
        <f t="shared" si="2"/>
        <v>65</v>
      </c>
      <c r="E7">
        <f t="shared" si="3"/>
        <v>175</v>
      </c>
      <c r="F7">
        <f t="shared" si="0"/>
        <v>810</v>
      </c>
      <c r="G7">
        <v>0</v>
      </c>
    </row>
    <row r="8" spans="1:10" x14ac:dyDescent="0.3">
      <c r="A8">
        <v>11857</v>
      </c>
      <c r="B8" t="s">
        <v>12</v>
      </c>
      <c r="C8">
        <f t="shared" si="1"/>
        <v>1060</v>
      </c>
      <c r="D8">
        <f t="shared" si="2"/>
        <v>67</v>
      </c>
      <c r="E8">
        <f t="shared" si="3"/>
        <v>178</v>
      </c>
      <c r="F8">
        <f t="shared" si="0"/>
        <v>815</v>
      </c>
      <c r="G8">
        <v>0</v>
      </c>
      <c r="J8" t="str">
        <f>VLOOKUP("*7*",B:D,1,FALSE)</f>
        <v>ΕΡΓΑΖΟΜΕΝΟΣ 7 ΟΝΟΜΑ 7</v>
      </c>
    </row>
    <row r="9" spans="1:10" x14ac:dyDescent="0.3">
      <c r="A9">
        <v>11858</v>
      </c>
      <c r="B9" t="s">
        <v>13</v>
      </c>
      <c r="C9">
        <f t="shared" si="1"/>
        <v>1070</v>
      </c>
      <c r="D9">
        <f t="shared" si="2"/>
        <v>69</v>
      </c>
      <c r="E9">
        <f t="shared" si="3"/>
        <v>181</v>
      </c>
      <c r="F9">
        <f t="shared" si="0"/>
        <v>820</v>
      </c>
      <c r="G9">
        <v>0</v>
      </c>
    </row>
    <row r="10" spans="1:10" x14ac:dyDescent="0.3">
      <c r="A10">
        <v>11859</v>
      </c>
      <c r="B10" t="s">
        <v>14</v>
      </c>
      <c r="C10">
        <f t="shared" si="1"/>
        <v>1080</v>
      </c>
      <c r="D10">
        <f t="shared" si="2"/>
        <v>71</v>
      </c>
      <c r="E10">
        <f t="shared" si="3"/>
        <v>184</v>
      </c>
      <c r="F10">
        <f t="shared" si="0"/>
        <v>825</v>
      </c>
      <c r="G10">
        <f>VLOOKUP(A:A,BONUS!A:C,3,FALSE)</f>
        <v>256</v>
      </c>
    </row>
    <row r="11" spans="1:10" x14ac:dyDescent="0.3">
      <c r="A11">
        <v>11860</v>
      </c>
      <c r="B11" t="s">
        <v>15</v>
      </c>
      <c r="C11">
        <f t="shared" si="1"/>
        <v>1090</v>
      </c>
      <c r="D11">
        <f t="shared" si="2"/>
        <v>73</v>
      </c>
      <c r="E11">
        <f t="shared" si="3"/>
        <v>187</v>
      </c>
      <c r="F11">
        <f t="shared" si="0"/>
        <v>830</v>
      </c>
      <c r="G11">
        <f>VLOOKUP(A:A,BONUS!A:C,3,FALSE)</f>
        <v>308</v>
      </c>
    </row>
    <row r="12" spans="1:10" x14ac:dyDescent="0.3">
      <c r="A12">
        <v>11861</v>
      </c>
      <c r="B12" t="s">
        <v>16</v>
      </c>
      <c r="C12">
        <f t="shared" si="1"/>
        <v>1100</v>
      </c>
      <c r="D12">
        <f t="shared" si="2"/>
        <v>75</v>
      </c>
      <c r="E12">
        <f t="shared" si="3"/>
        <v>190</v>
      </c>
      <c r="F12">
        <f t="shared" si="0"/>
        <v>835</v>
      </c>
      <c r="G12">
        <f>VLOOKUP(A:A,BONUS!A:C,3,FALSE)</f>
        <v>360</v>
      </c>
    </row>
    <row r="13" spans="1:10" x14ac:dyDescent="0.3">
      <c r="A13">
        <v>11862</v>
      </c>
      <c r="B13" t="s">
        <v>17</v>
      </c>
      <c r="C13">
        <f t="shared" si="1"/>
        <v>1110</v>
      </c>
      <c r="D13">
        <f t="shared" si="2"/>
        <v>77</v>
      </c>
      <c r="E13">
        <f t="shared" si="3"/>
        <v>193</v>
      </c>
      <c r="F13">
        <f t="shared" si="0"/>
        <v>840</v>
      </c>
      <c r="G13">
        <f>VLOOKUP(A:A,BONUS!A:C,3,FALSE)</f>
        <v>412</v>
      </c>
    </row>
    <row r="14" spans="1:10" x14ac:dyDescent="0.3">
      <c r="A14">
        <v>11863</v>
      </c>
      <c r="B14" t="s">
        <v>18</v>
      </c>
      <c r="C14">
        <f t="shared" si="1"/>
        <v>1120</v>
      </c>
      <c r="D14">
        <f t="shared" si="2"/>
        <v>79</v>
      </c>
      <c r="E14">
        <f t="shared" si="3"/>
        <v>196</v>
      </c>
      <c r="F14">
        <f t="shared" si="0"/>
        <v>845</v>
      </c>
      <c r="G14">
        <f>VLOOKUP(A:A,BONUS!A:C,3,FALSE)</f>
        <v>464</v>
      </c>
    </row>
    <row r="15" spans="1:10" x14ac:dyDescent="0.3">
      <c r="A15">
        <v>11864</v>
      </c>
      <c r="B15" t="s">
        <v>19</v>
      </c>
      <c r="C15">
        <f t="shared" si="1"/>
        <v>1130</v>
      </c>
      <c r="D15">
        <f t="shared" si="2"/>
        <v>81</v>
      </c>
      <c r="E15">
        <f t="shared" si="3"/>
        <v>199</v>
      </c>
      <c r="F15">
        <f t="shared" si="0"/>
        <v>850</v>
      </c>
      <c r="G15">
        <f>VLOOKUP(A:A,BONUS!A:C,3,FALSE)</f>
        <v>516</v>
      </c>
    </row>
    <row r="16" spans="1:10" x14ac:dyDescent="0.3">
      <c r="A16">
        <v>11865</v>
      </c>
      <c r="B16" t="s">
        <v>20</v>
      </c>
      <c r="C16">
        <f t="shared" si="1"/>
        <v>1140</v>
      </c>
      <c r="D16">
        <f t="shared" si="2"/>
        <v>83</v>
      </c>
      <c r="E16">
        <f t="shared" si="3"/>
        <v>202</v>
      </c>
      <c r="F16">
        <f t="shared" si="0"/>
        <v>855</v>
      </c>
      <c r="G16">
        <f>VLOOKUP(A:A,BONUS!A:C,3,FALSE)</f>
        <v>568</v>
      </c>
    </row>
    <row r="17" spans="1:7" x14ac:dyDescent="0.3">
      <c r="A17">
        <v>11866</v>
      </c>
      <c r="B17" t="s">
        <v>21</v>
      </c>
      <c r="C17">
        <f t="shared" si="1"/>
        <v>1150</v>
      </c>
      <c r="D17">
        <f t="shared" si="2"/>
        <v>85</v>
      </c>
      <c r="E17">
        <f t="shared" si="3"/>
        <v>205</v>
      </c>
      <c r="F17">
        <f t="shared" si="0"/>
        <v>860</v>
      </c>
      <c r="G17">
        <f>VLOOKUP(A:A,BONUS!A:C,3,FALSE)</f>
        <v>620</v>
      </c>
    </row>
    <row r="18" spans="1:7" x14ac:dyDescent="0.3">
      <c r="A18">
        <v>11867</v>
      </c>
      <c r="B18" t="s">
        <v>22</v>
      </c>
      <c r="C18">
        <f t="shared" si="1"/>
        <v>1160</v>
      </c>
      <c r="D18">
        <f t="shared" si="2"/>
        <v>87</v>
      </c>
      <c r="E18">
        <f t="shared" si="3"/>
        <v>208</v>
      </c>
      <c r="F18">
        <f t="shared" si="0"/>
        <v>865</v>
      </c>
      <c r="G18">
        <f>VLOOKUP(A:A,BONUS!A:C,3,FALSE)</f>
        <v>672</v>
      </c>
    </row>
    <row r="19" spans="1:7" x14ac:dyDescent="0.3">
      <c r="A19">
        <v>11868</v>
      </c>
      <c r="B19" t="s">
        <v>23</v>
      </c>
      <c r="C19">
        <f t="shared" si="1"/>
        <v>1170</v>
      </c>
      <c r="D19">
        <f t="shared" si="2"/>
        <v>89</v>
      </c>
      <c r="E19">
        <f t="shared" si="3"/>
        <v>211</v>
      </c>
      <c r="F19">
        <f t="shared" si="0"/>
        <v>870</v>
      </c>
      <c r="G19">
        <v>0</v>
      </c>
    </row>
    <row r="20" spans="1:7" x14ac:dyDescent="0.3">
      <c r="A20">
        <v>11869</v>
      </c>
      <c r="B20" t="s">
        <v>24</v>
      </c>
      <c r="C20">
        <f t="shared" si="1"/>
        <v>1180</v>
      </c>
      <c r="D20">
        <f t="shared" si="2"/>
        <v>91</v>
      </c>
      <c r="E20">
        <f t="shared" si="3"/>
        <v>214</v>
      </c>
      <c r="F20">
        <f t="shared" si="0"/>
        <v>875</v>
      </c>
      <c r="G20">
        <v>0</v>
      </c>
    </row>
    <row r="21" spans="1:7" x14ac:dyDescent="0.3">
      <c r="A21">
        <v>11870</v>
      </c>
      <c r="B21" t="s">
        <v>25</v>
      </c>
      <c r="C21">
        <f t="shared" si="1"/>
        <v>1190</v>
      </c>
      <c r="D21">
        <f t="shared" si="2"/>
        <v>93</v>
      </c>
      <c r="E21">
        <f t="shared" si="3"/>
        <v>217</v>
      </c>
      <c r="F21">
        <f t="shared" si="0"/>
        <v>880</v>
      </c>
      <c r="G21">
        <v>0</v>
      </c>
    </row>
    <row r="22" spans="1:7" x14ac:dyDescent="0.3">
      <c r="A22">
        <v>11871</v>
      </c>
      <c r="B22" t="s">
        <v>26</v>
      </c>
      <c r="C22">
        <f t="shared" si="1"/>
        <v>1200</v>
      </c>
      <c r="D22">
        <f t="shared" si="2"/>
        <v>95</v>
      </c>
      <c r="E22">
        <f t="shared" si="3"/>
        <v>220</v>
      </c>
      <c r="F22">
        <f t="shared" si="0"/>
        <v>885</v>
      </c>
      <c r="G22">
        <v>0</v>
      </c>
    </row>
    <row r="23" spans="1:7" x14ac:dyDescent="0.3">
      <c r="A23">
        <v>11872</v>
      </c>
      <c r="B23" t="s">
        <v>27</v>
      </c>
      <c r="C23">
        <f t="shared" si="1"/>
        <v>1210</v>
      </c>
      <c r="D23">
        <f t="shared" si="2"/>
        <v>97</v>
      </c>
      <c r="E23">
        <f t="shared" si="3"/>
        <v>223</v>
      </c>
      <c r="F23">
        <f t="shared" si="0"/>
        <v>890</v>
      </c>
      <c r="G23">
        <v>0</v>
      </c>
    </row>
    <row r="24" spans="1:7" x14ac:dyDescent="0.3">
      <c r="A24">
        <v>11873</v>
      </c>
      <c r="B24" t="s">
        <v>28</v>
      </c>
      <c r="C24">
        <f t="shared" si="1"/>
        <v>1220</v>
      </c>
      <c r="D24">
        <f t="shared" si="2"/>
        <v>99</v>
      </c>
      <c r="E24">
        <f t="shared" si="3"/>
        <v>226</v>
      </c>
      <c r="F24">
        <f t="shared" si="0"/>
        <v>895</v>
      </c>
      <c r="G24">
        <v>0</v>
      </c>
    </row>
    <row r="25" spans="1:7" x14ac:dyDescent="0.3">
      <c r="A25">
        <v>11874</v>
      </c>
      <c r="B25" t="s">
        <v>29</v>
      </c>
      <c r="C25">
        <f t="shared" si="1"/>
        <v>1230</v>
      </c>
      <c r="D25">
        <f t="shared" si="2"/>
        <v>101</v>
      </c>
      <c r="E25">
        <f t="shared" si="3"/>
        <v>229</v>
      </c>
      <c r="F25">
        <f t="shared" si="0"/>
        <v>900</v>
      </c>
      <c r="G25">
        <v>0</v>
      </c>
    </row>
    <row r="26" spans="1:7" x14ac:dyDescent="0.3">
      <c r="A26">
        <v>11875</v>
      </c>
      <c r="B26" t="s">
        <v>30</v>
      </c>
      <c r="C26">
        <f t="shared" si="1"/>
        <v>1240</v>
      </c>
      <c r="D26">
        <f t="shared" si="2"/>
        <v>103</v>
      </c>
      <c r="E26">
        <f t="shared" si="3"/>
        <v>232</v>
      </c>
      <c r="F26">
        <f t="shared" si="0"/>
        <v>905</v>
      </c>
      <c r="G26">
        <v>0</v>
      </c>
    </row>
    <row r="27" spans="1:7" x14ac:dyDescent="0.3">
      <c r="A27">
        <v>11876</v>
      </c>
      <c r="B27" t="s">
        <v>31</v>
      </c>
      <c r="C27">
        <f t="shared" si="1"/>
        <v>1250</v>
      </c>
      <c r="D27">
        <f t="shared" si="2"/>
        <v>105</v>
      </c>
      <c r="E27">
        <f t="shared" si="3"/>
        <v>235</v>
      </c>
      <c r="F27">
        <f t="shared" si="0"/>
        <v>910</v>
      </c>
      <c r="G27">
        <v>0</v>
      </c>
    </row>
    <row r="28" spans="1:7" x14ac:dyDescent="0.3">
      <c r="A28">
        <v>11877</v>
      </c>
      <c r="B28" t="s">
        <v>32</v>
      </c>
      <c r="C28">
        <f t="shared" si="1"/>
        <v>1260</v>
      </c>
      <c r="D28">
        <f t="shared" si="2"/>
        <v>107</v>
      </c>
      <c r="E28">
        <f t="shared" si="3"/>
        <v>238</v>
      </c>
      <c r="F28">
        <f t="shared" si="0"/>
        <v>915</v>
      </c>
      <c r="G28">
        <v>0</v>
      </c>
    </row>
    <row r="29" spans="1:7" x14ac:dyDescent="0.3">
      <c r="A29">
        <v>11878</v>
      </c>
      <c r="B29" t="s">
        <v>33</v>
      </c>
      <c r="C29">
        <f t="shared" si="1"/>
        <v>1270</v>
      </c>
      <c r="D29">
        <f t="shared" si="2"/>
        <v>109</v>
      </c>
      <c r="E29">
        <f t="shared" si="3"/>
        <v>241</v>
      </c>
      <c r="F29">
        <f t="shared" si="0"/>
        <v>920</v>
      </c>
      <c r="G29">
        <f>VLOOKUP(A:A,BONUS!A:C,3,FALSE)</f>
        <v>724</v>
      </c>
    </row>
    <row r="30" spans="1:7" x14ac:dyDescent="0.3">
      <c r="A30">
        <v>11879</v>
      </c>
      <c r="B30" t="s">
        <v>34</v>
      </c>
      <c r="C30">
        <f t="shared" si="1"/>
        <v>1280</v>
      </c>
      <c r="D30">
        <f t="shared" si="2"/>
        <v>111</v>
      </c>
      <c r="E30">
        <f t="shared" si="3"/>
        <v>244</v>
      </c>
      <c r="F30">
        <f t="shared" si="0"/>
        <v>925</v>
      </c>
      <c r="G30">
        <f>VLOOKUP(A:A,BONUS!A:C,3,FALSE)</f>
        <v>776</v>
      </c>
    </row>
    <row r="31" spans="1:7" x14ac:dyDescent="0.3">
      <c r="A31">
        <v>11880</v>
      </c>
      <c r="B31" t="s">
        <v>35</v>
      </c>
      <c r="C31">
        <f t="shared" si="1"/>
        <v>1290</v>
      </c>
      <c r="D31">
        <f t="shared" si="2"/>
        <v>113</v>
      </c>
      <c r="E31">
        <f t="shared" si="3"/>
        <v>247</v>
      </c>
      <c r="F31">
        <f t="shared" si="0"/>
        <v>930</v>
      </c>
      <c r="G31">
        <f>VLOOKUP(A:A,BONUS!A:C,3,FALSE)</f>
        <v>828</v>
      </c>
    </row>
    <row r="32" spans="1:7" x14ac:dyDescent="0.3">
      <c r="A32">
        <v>11881</v>
      </c>
      <c r="B32" t="s">
        <v>36</v>
      </c>
      <c r="C32">
        <f t="shared" si="1"/>
        <v>1300</v>
      </c>
      <c r="D32">
        <f t="shared" si="2"/>
        <v>115</v>
      </c>
      <c r="E32">
        <f t="shared" si="3"/>
        <v>250</v>
      </c>
      <c r="F32">
        <f t="shared" si="0"/>
        <v>935</v>
      </c>
      <c r="G32">
        <f>VLOOKUP(A:A,BONUS!A:C,3,FALSE)</f>
        <v>880</v>
      </c>
    </row>
  </sheetData>
  <autoFilter ref="A1:J32" xr:uid="{2C787D47-4122-4D2B-ACAB-72A5F1AE2529}"/>
  <phoneticPr fontId="2" type="noConversion"/>
  <dataValidations count="1">
    <dataValidation type="list" allowBlank="1" showInputMessage="1" showErrorMessage="1" sqref="J2" xr:uid="{DDCC013C-C4BF-499E-B63B-2BC7BB45E29B}">
      <formula1>$A$2:$A$32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443E-90CD-4E9F-8858-D51B5CA6400E}">
  <dimension ref="A1:Q29"/>
  <sheetViews>
    <sheetView topLeftCell="A7" workbookViewId="0">
      <selection activeCell="C28" sqref="C28"/>
    </sheetView>
  </sheetViews>
  <sheetFormatPr defaultRowHeight="14.4" x14ac:dyDescent="0.3"/>
  <cols>
    <col min="1" max="1" width="17.88671875" bestFit="1" customWidth="1"/>
    <col min="2" max="2" width="25.88671875" bestFit="1" customWidth="1"/>
  </cols>
  <sheetData>
    <row r="1" spans="1:4" x14ac:dyDescent="0.3">
      <c r="A1" t="s">
        <v>0</v>
      </c>
      <c r="B1" t="s">
        <v>5</v>
      </c>
      <c r="C1" t="s">
        <v>37</v>
      </c>
      <c r="D1" t="s">
        <v>38</v>
      </c>
    </row>
    <row r="2" spans="1:4" x14ac:dyDescent="0.3">
      <c r="A2">
        <v>11851</v>
      </c>
      <c r="B2" t="s">
        <v>6</v>
      </c>
      <c r="C2">
        <v>100</v>
      </c>
      <c r="D2">
        <f>VLOOKUP(A:A,LISTA!A:C,3,0)</f>
        <v>1000</v>
      </c>
    </row>
    <row r="3" spans="1:4" x14ac:dyDescent="0.3">
      <c r="A3">
        <v>11852</v>
      </c>
      <c r="B3" t="s">
        <v>7</v>
      </c>
      <c r="C3">
        <f>C2+52</f>
        <v>152</v>
      </c>
      <c r="D3">
        <f>VLOOKUP(A:A,LISTA!A:C,3,0)</f>
        <v>1010</v>
      </c>
    </row>
    <row r="4" spans="1:4" x14ac:dyDescent="0.3">
      <c r="A4">
        <v>11853</v>
      </c>
      <c r="B4" t="s">
        <v>8</v>
      </c>
      <c r="C4">
        <f t="shared" ref="C4:C17" si="0">C3+52</f>
        <v>204</v>
      </c>
      <c r="D4">
        <f>VLOOKUP(A:A,LISTA!A:C,3,0)</f>
        <v>1020</v>
      </c>
    </row>
    <row r="5" spans="1:4" x14ac:dyDescent="0.3">
      <c r="A5">
        <v>11859</v>
      </c>
      <c r="B5" t="s">
        <v>14</v>
      </c>
      <c r="C5">
        <f t="shared" si="0"/>
        <v>256</v>
      </c>
      <c r="D5">
        <f>VLOOKUP(A:A,LISTA!A:C,3,0)</f>
        <v>1080</v>
      </c>
    </row>
    <row r="6" spans="1:4" x14ac:dyDescent="0.3">
      <c r="A6">
        <v>11860</v>
      </c>
      <c r="B6" t="s">
        <v>15</v>
      </c>
      <c r="C6">
        <f t="shared" si="0"/>
        <v>308</v>
      </c>
      <c r="D6">
        <f>VLOOKUP(A:A,LISTA!A:C,3,0)</f>
        <v>1090</v>
      </c>
    </row>
    <row r="7" spans="1:4" x14ac:dyDescent="0.3">
      <c r="A7">
        <v>11861</v>
      </c>
      <c r="B7" t="s">
        <v>16</v>
      </c>
      <c r="C7">
        <f t="shared" si="0"/>
        <v>360</v>
      </c>
      <c r="D7">
        <f>VLOOKUP(A:A,LISTA!A:C,3,0)</f>
        <v>1100</v>
      </c>
    </row>
    <row r="8" spans="1:4" x14ac:dyDescent="0.3">
      <c r="A8">
        <v>11862</v>
      </c>
      <c r="B8" t="s">
        <v>17</v>
      </c>
      <c r="C8">
        <f t="shared" si="0"/>
        <v>412</v>
      </c>
      <c r="D8">
        <f>VLOOKUP(A:A,LISTA!A:C,3,0)</f>
        <v>1110</v>
      </c>
    </row>
    <row r="9" spans="1:4" x14ac:dyDescent="0.3">
      <c r="A9">
        <v>11863</v>
      </c>
      <c r="B9" t="s">
        <v>18</v>
      </c>
      <c r="C9">
        <f t="shared" si="0"/>
        <v>464</v>
      </c>
      <c r="D9">
        <f>VLOOKUP(A:A,LISTA!A:C,3,0)</f>
        <v>1120</v>
      </c>
    </row>
    <row r="10" spans="1:4" x14ac:dyDescent="0.3">
      <c r="A10">
        <v>11864</v>
      </c>
      <c r="B10" t="s">
        <v>19</v>
      </c>
      <c r="C10">
        <f t="shared" si="0"/>
        <v>516</v>
      </c>
      <c r="D10">
        <f>VLOOKUP(A:A,LISTA!A:C,3,0)</f>
        <v>1130</v>
      </c>
    </row>
    <row r="11" spans="1:4" x14ac:dyDescent="0.3">
      <c r="A11">
        <v>11865</v>
      </c>
      <c r="B11" t="s">
        <v>20</v>
      </c>
      <c r="C11">
        <f t="shared" si="0"/>
        <v>568</v>
      </c>
      <c r="D11">
        <f>VLOOKUP(A:A,LISTA!A:C,3,0)</f>
        <v>1140</v>
      </c>
    </row>
    <row r="12" spans="1:4" x14ac:dyDescent="0.3">
      <c r="A12">
        <v>11866</v>
      </c>
      <c r="B12" t="s">
        <v>21</v>
      </c>
      <c r="C12">
        <f t="shared" si="0"/>
        <v>620</v>
      </c>
      <c r="D12">
        <f>VLOOKUP(A:A,LISTA!A:C,3,0)</f>
        <v>1150</v>
      </c>
    </row>
    <row r="13" spans="1:4" x14ac:dyDescent="0.3">
      <c r="A13">
        <v>11867</v>
      </c>
      <c r="B13" t="s">
        <v>22</v>
      </c>
      <c r="C13">
        <f t="shared" si="0"/>
        <v>672</v>
      </c>
      <c r="D13">
        <f>VLOOKUP(A:A,LISTA!A:C,3,0)</f>
        <v>1160</v>
      </c>
    </row>
    <row r="14" spans="1:4" x14ac:dyDescent="0.3">
      <c r="A14">
        <v>11878</v>
      </c>
      <c r="B14" t="s">
        <v>33</v>
      </c>
      <c r="C14">
        <f t="shared" si="0"/>
        <v>724</v>
      </c>
      <c r="D14">
        <f>VLOOKUP(A:A,LISTA!A:C,3,0)</f>
        <v>1270</v>
      </c>
    </row>
    <row r="15" spans="1:4" x14ac:dyDescent="0.3">
      <c r="A15">
        <v>11879</v>
      </c>
      <c r="B15" t="s">
        <v>34</v>
      </c>
      <c r="C15">
        <f t="shared" si="0"/>
        <v>776</v>
      </c>
      <c r="D15">
        <f>VLOOKUP(A:A,LISTA!A:C,3,0)</f>
        <v>1280</v>
      </c>
    </row>
    <row r="16" spans="1:4" x14ac:dyDescent="0.3">
      <c r="A16">
        <v>11880</v>
      </c>
      <c r="B16" t="s">
        <v>35</v>
      </c>
      <c r="C16">
        <f t="shared" si="0"/>
        <v>828</v>
      </c>
      <c r="D16">
        <f>VLOOKUP(A:A,LISTA!A:C,3,0)</f>
        <v>1290</v>
      </c>
    </row>
    <row r="17" spans="1:17" x14ac:dyDescent="0.3">
      <c r="A17">
        <v>11881</v>
      </c>
      <c r="B17" t="s">
        <v>36</v>
      </c>
      <c r="C17">
        <f t="shared" si="0"/>
        <v>880</v>
      </c>
      <c r="D17">
        <f>VLOOKUP(A:A,LISTA!A:C,3,0)</f>
        <v>1300</v>
      </c>
    </row>
    <row r="22" spans="1:17" x14ac:dyDescent="0.3">
      <c r="A22" s="1" t="s">
        <v>0</v>
      </c>
      <c r="B22">
        <v>11851</v>
      </c>
      <c r="C22">
        <v>11852</v>
      </c>
      <c r="D22">
        <v>11853</v>
      </c>
      <c r="E22">
        <v>11859</v>
      </c>
      <c r="F22">
        <v>11860</v>
      </c>
      <c r="G22">
        <v>11861</v>
      </c>
      <c r="H22">
        <v>11862</v>
      </c>
      <c r="I22">
        <v>11863</v>
      </c>
      <c r="J22">
        <v>11864</v>
      </c>
      <c r="K22">
        <v>11865</v>
      </c>
      <c r="L22">
        <v>11866</v>
      </c>
      <c r="M22">
        <v>11867</v>
      </c>
      <c r="N22">
        <v>11878</v>
      </c>
      <c r="O22">
        <v>11879</v>
      </c>
      <c r="P22">
        <v>11880</v>
      </c>
      <c r="Q22">
        <v>11881</v>
      </c>
    </row>
    <row r="23" spans="1:17" x14ac:dyDescent="0.3">
      <c r="A23" s="1" t="s">
        <v>5</v>
      </c>
      <c r="B23" t="s">
        <v>6</v>
      </c>
      <c r="C23" t="s">
        <v>7</v>
      </c>
      <c r="D23" t="s">
        <v>8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33</v>
      </c>
      <c r="O23" t="s">
        <v>34</v>
      </c>
      <c r="P23" t="s">
        <v>35</v>
      </c>
      <c r="Q23" t="s">
        <v>36</v>
      </c>
    </row>
    <row r="24" spans="1:17" x14ac:dyDescent="0.3">
      <c r="A24" s="1" t="s">
        <v>37</v>
      </c>
      <c r="B24">
        <v>100</v>
      </c>
      <c r="C24">
        <f t="shared" ref="C24:Q24" si="1">B24+52</f>
        <v>152</v>
      </c>
      <c r="D24">
        <f t="shared" si="1"/>
        <v>204</v>
      </c>
      <c r="E24">
        <f t="shared" si="1"/>
        <v>256</v>
      </c>
      <c r="F24">
        <f t="shared" si="1"/>
        <v>308</v>
      </c>
      <c r="G24">
        <f t="shared" si="1"/>
        <v>360</v>
      </c>
      <c r="H24">
        <f t="shared" si="1"/>
        <v>412</v>
      </c>
      <c r="I24">
        <f t="shared" si="1"/>
        <v>464</v>
      </c>
      <c r="J24">
        <f t="shared" si="1"/>
        <v>516</v>
      </c>
      <c r="K24">
        <f t="shared" si="1"/>
        <v>568</v>
      </c>
      <c r="L24">
        <f t="shared" si="1"/>
        <v>620</v>
      </c>
      <c r="M24">
        <f t="shared" si="1"/>
        <v>672</v>
      </c>
      <c r="N24">
        <f t="shared" si="1"/>
        <v>724</v>
      </c>
      <c r="O24">
        <f t="shared" si="1"/>
        <v>776</v>
      </c>
      <c r="P24">
        <f t="shared" si="1"/>
        <v>828</v>
      </c>
      <c r="Q24">
        <f t="shared" si="1"/>
        <v>880</v>
      </c>
    </row>
    <row r="27" spans="1:17" x14ac:dyDescent="0.3">
      <c r="B27" s="1" t="s">
        <v>0</v>
      </c>
      <c r="C27">
        <v>11880</v>
      </c>
    </row>
    <row r="28" spans="1:17" x14ac:dyDescent="0.3">
      <c r="B28" s="1" t="s">
        <v>5</v>
      </c>
      <c r="C28" t="str">
        <f>HLOOKUP(C27,B22:Q24,2,FALSE)</f>
        <v>ΕΡΓΑΖΟΜΕΝΟΣ 30 ΟΝΟΜΑ 30</v>
      </c>
    </row>
    <row r="29" spans="1:17" x14ac:dyDescent="0.3">
      <c r="B29" s="1" t="s">
        <v>37</v>
      </c>
      <c r="C29">
        <f>HLOOKUP(C27,B22:Q24,3,FALSE)</f>
        <v>828</v>
      </c>
    </row>
  </sheetData>
  <dataValidations count="1">
    <dataValidation type="list" allowBlank="1" showInputMessage="1" showErrorMessage="1" sqref="C27" xr:uid="{CA664387-2C38-4279-84F7-0E36CB9628A7}">
      <formula1>$B$22:$Q$22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5NDBjYmFlYy0wMTRiLTQ4MzYtYjNlYi0zZWIwODU4YjFhMzkiIG9yaWdpbj0iZGVmYXVsdFZhbHVlIiAvPjxVc2VyTmFtZT5DRU5UUkFMLURPTUFJTlxra2F0c2FuaTwvVXNlck5hbWU+PERhdGVUaW1lPjI2LzkvMjAyMSA4OjA5OjIxICYjeDNCQzsmI3gzQkM7PC9EYXRlVGltZT48TGFiZWxTdHJpbmc+VGhpcyBpdGVtIGhhcyBubyBjbGFzc2lmaWNhdGlvbj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940cbaec-014b-4836-b3eb-3eb0858b1a39" origin="defaultValue"/>
</file>

<file path=customXml/itemProps1.xml><?xml version="1.0" encoding="utf-8"?>
<ds:datastoreItem xmlns:ds="http://schemas.openxmlformats.org/officeDocument/2006/customXml" ds:itemID="{416D82DB-2011-43A7-ABDC-A0B25867B54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6EE7FAE-8488-47CD-AE8D-A9071D5F386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Katsani Korina</dc:creator>
  <cp:lastModifiedBy>Katsani Korina</cp:lastModifiedBy>
  <dcterms:created xsi:type="dcterms:W3CDTF">2021-09-26T20:04:49Z</dcterms:created>
  <dcterms:modified xsi:type="dcterms:W3CDTF">2021-09-27T07:30:27Z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0755e93c-5acf-4811-bb59-7010f7e2b878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o8fjGj1Y4Sg2Ll/iYdCIbsEkeeq2hY4Z</vt:lpwstr>
  </property>
  <property fmtid="{D5CDD505-2E9C-101B-9397-08002B2CF9AE}" pid="5" name="bjLabelHistoryID">
    <vt:lpwstr>{416D82DB-2011-43A7-ABDC-A0B25867B54A}</vt:lpwstr>
  </property>
</Properties>
</file>