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suhisa\Downloads\"/>
    </mc:Choice>
  </mc:AlternateContent>
  <xr:revisionPtr revIDLastSave="0" documentId="13_ncr:9_{6A6924C2-8858-420B-B35F-4C4537A83C20}" xr6:coauthVersionLast="47" xr6:coauthVersionMax="47" xr10:uidLastSave="{00000000-0000-0000-0000-000000000000}"/>
  <bookViews>
    <workbookView xWindow="28680" yWindow="-120" windowWidth="29040" windowHeight="15720" xr2:uid="{DF056249-1AD2-4766-BF06-2B61A26ADB21}"/>
  </bookViews>
  <sheets>
    <sheet name="hinan_ninzu" sheetId="2" r:id="rId1"/>
    <sheet name="校区別_人口" sheetId="1" r:id="rId2"/>
  </sheets>
  <definedNames>
    <definedName name="_xlnm._FilterDatabase" localSheetId="0" hidden="1">hinan_ninzu!$A$1:$E$235</definedName>
    <definedName name="_xlnm._FilterDatabase" localSheetId="1" hidden="1">校区別_人口!$A$1:$R$55</definedName>
  </definedNames>
  <calcPr calcId="0"/>
</workbook>
</file>

<file path=xl/calcChain.xml><?xml version="1.0" encoding="utf-8"?>
<calcChain xmlns="http://schemas.openxmlformats.org/spreadsheetml/2006/main">
  <c r="F74" i="2" l="1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H141" i="2" s="1"/>
  <c r="G141" i="2"/>
  <c r="F142" i="2"/>
  <c r="G142" i="2"/>
  <c r="F143" i="2"/>
  <c r="H143" i="2" s="1"/>
  <c r="G143" i="2"/>
  <c r="F144" i="2"/>
  <c r="G144" i="2"/>
  <c r="F145" i="2"/>
  <c r="H145" i="2" s="1"/>
  <c r="G145" i="2"/>
  <c r="F146" i="2"/>
  <c r="G146" i="2"/>
  <c r="F147" i="2"/>
  <c r="H147" i="2" s="1"/>
  <c r="G147" i="2"/>
  <c r="F148" i="2"/>
  <c r="G148" i="2"/>
  <c r="F149" i="2"/>
  <c r="H149" i="2" s="1"/>
  <c r="G149" i="2"/>
  <c r="F150" i="2"/>
  <c r="G150" i="2"/>
  <c r="F151" i="2"/>
  <c r="H151" i="2" s="1"/>
  <c r="G151" i="2"/>
  <c r="F152" i="2"/>
  <c r="G152" i="2"/>
  <c r="F153" i="2"/>
  <c r="H153" i="2" s="1"/>
  <c r="G153" i="2"/>
  <c r="F154" i="2"/>
  <c r="G154" i="2"/>
  <c r="F155" i="2"/>
  <c r="H155" i="2" s="1"/>
  <c r="G155" i="2"/>
  <c r="F156" i="2"/>
  <c r="G156" i="2"/>
  <c r="F157" i="2"/>
  <c r="H157" i="2" s="1"/>
  <c r="G157" i="2"/>
  <c r="F158" i="2"/>
  <c r="G158" i="2"/>
  <c r="F159" i="2"/>
  <c r="H159" i="2" s="1"/>
  <c r="G159" i="2"/>
  <c r="F160" i="2"/>
  <c r="H160" i="2" s="1"/>
  <c r="G160" i="2"/>
  <c r="F161" i="2"/>
  <c r="H161" i="2" s="1"/>
  <c r="G161" i="2"/>
  <c r="F162" i="2"/>
  <c r="G162" i="2"/>
  <c r="F163" i="2"/>
  <c r="H163" i="2" s="1"/>
  <c r="G163" i="2"/>
  <c r="F164" i="2"/>
  <c r="G164" i="2"/>
  <c r="F165" i="2"/>
  <c r="H165" i="2" s="1"/>
  <c r="G165" i="2"/>
  <c r="F166" i="2"/>
  <c r="G166" i="2"/>
  <c r="F167" i="2"/>
  <c r="H167" i="2" s="1"/>
  <c r="G167" i="2"/>
  <c r="F168" i="2"/>
  <c r="G168" i="2"/>
  <c r="F169" i="2"/>
  <c r="H169" i="2" s="1"/>
  <c r="G169" i="2"/>
  <c r="F170" i="2"/>
  <c r="G170" i="2"/>
  <c r="F171" i="2"/>
  <c r="H171" i="2" s="1"/>
  <c r="G171" i="2"/>
  <c r="F172" i="2"/>
  <c r="G172" i="2"/>
  <c r="F173" i="2"/>
  <c r="H173" i="2" s="1"/>
  <c r="G173" i="2"/>
  <c r="F174" i="2"/>
  <c r="G174" i="2"/>
  <c r="F175" i="2"/>
  <c r="H175" i="2" s="1"/>
  <c r="G175" i="2"/>
  <c r="F176" i="2"/>
  <c r="G176" i="2"/>
  <c r="F177" i="2"/>
  <c r="H177" i="2" s="1"/>
  <c r="G177" i="2"/>
  <c r="F178" i="2"/>
  <c r="G178" i="2"/>
  <c r="F179" i="2"/>
  <c r="H179" i="2" s="1"/>
  <c r="G179" i="2"/>
  <c r="F180" i="2"/>
  <c r="G180" i="2"/>
  <c r="F181" i="2"/>
  <c r="H181" i="2" s="1"/>
  <c r="G181" i="2"/>
  <c r="H75" i="2"/>
  <c r="H77" i="2"/>
  <c r="H81" i="2"/>
  <c r="H85" i="2"/>
  <c r="H89" i="2"/>
  <c r="F73" i="2"/>
  <c r="G73" i="2"/>
  <c r="H74" i="2"/>
  <c r="H76" i="2"/>
  <c r="H78" i="2"/>
  <c r="H79" i="2"/>
  <c r="H80" i="2"/>
  <c r="H82" i="2"/>
  <c r="H83" i="2"/>
  <c r="H84" i="2"/>
  <c r="H86" i="2"/>
  <c r="H87" i="2"/>
  <c r="H88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2" i="2"/>
  <c r="H144" i="2"/>
  <c r="H146" i="2"/>
  <c r="H148" i="2"/>
  <c r="H150" i="2"/>
  <c r="H152" i="2"/>
  <c r="H154" i="2"/>
  <c r="H156" i="2"/>
  <c r="H158" i="2"/>
  <c r="H162" i="2"/>
  <c r="H164" i="2"/>
  <c r="H166" i="2"/>
  <c r="H168" i="2"/>
  <c r="H170" i="2"/>
  <c r="H172" i="2"/>
  <c r="H174" i="2"/>
  <c r="H176" i="2"/>
  <c r="H178" i="2"/>
  <c r="H180" i="2"/>
  <c r="H7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山下勝久</author>
  </authors>
  <commentList>
    <comment ref="H1" authorId="0" shapeId="0" xr:uid="{166D1FA4-6F8B-4A07-9F5C-8D1402756C5F}">
      <text>
        <r>
          <rPr>
            <b/>
            <sz val="9"/>
            <color indexed="81"/>
            <rFont val="MS P ゴシック"/>
            <family val="3"/>
            <charset val="128"/>
          </rPr>
          <t>算出式：校区人数×15％/同校区内_避難所数</t>
        </r>
      </text>
    </comment>
  </commentList>
</comments>
</file>

<file path=xl/sharedStrings.xml><?xml version="1.0" encoding="utf-8"?>
<sst xmlns="http://schemas.openxmlformats.org/spreadsheetml/2006/main" count="1121" uniqueCount="637">
  <si>
    <t>校区名</t>
  </si>
  <si>
    <t>総世帯数</t>
  </si>
  <si>
    <t>日本人
世帯数</t>
  </si>
  <si>
    <t>外国人
世帯数</t>
  </si>
  <si>
    <t>混合
世帯数</t>
  </si>
  <si>
    <t>総人口男</t>
  </si>
  <si>
    <t>総人口女</t>
  </si>
  <si>
    <t>総人口計</t>
  </si>
  <si>
    <t>日本人男</t>
  </si>
  <si>
    <t>日本人女</t>
  </si>
  <si>
    <t>日本人計</t>
  </si>
  <si>
    <t>外国人男</t>
  </si>
  <si>
    <t>外国人女</t>
  </si>
  <si>
    <t>外国人計</t>
  </si>
  <si>
    <t>岩田</t>
  </si>
  <si>
    <t>豊</t>
  </si>
  <si>
    <t>東田</t>
  </si>
  <si>
    <t>八町</t>
  </si>
  <si>
    <t>松葉</t>
  </si>
  <si>
    <t>花田</t>
  </si>
  <si>
    <t>松山</t>
  </si>
  <si>
    <t>新川</t>
  </si>
  <si>
    <t>羽根井</t>
  </si>
  <si>
    <t>下地</t>
  </si>
  <si>
    <t>大村</t>
  </si>
  <si>
    <t>津田</t>
  </si>
  <si>
    <t>牟呂</t>
  </si>
  <si>
    <t>汐田</t>
  </si>
  <si>
    <t>吉田方</t>
  </si>
  <si>
    <t>高師</t>
  </si>
  <si>
    <t>幸</t>
  </si>
  <si>
    <t>芦原</t>
  </si>
  <si>
    <t>福岡</t>
  </si>
  <si>
    <t>中野</t>
  </si>
  <si>
    <t>磯辺</t>
  </si>
  <si>
    <t>大崎</t>
  </si>
  <si>
    <t>野依</t>
  </si>
  <si>
    <t>植田</t>
  </si>
  <si>
    <t>牛川</t>
  </si>
  <si>
    <t>鷹丘</t>
  </si>
  <si>
    <t>下条</t>
  </si>
  <si>
    <t>多米</t>
  </si>
  <si>
    <t>岩西</t>
  </si>
  <si>
    <t>飯村</t>
  </si>
  <si>
    <t>つつじが丘</t>
  </si>
  <si>
    <t>旭</t>
  </si>
  <si>
    <t>栄</t>
  </si>
  <si>
    <t>天伯</t>
  </si>
  <si>
    <t>大清水</t>
  </si>
  <si>
    <t>富士見</t>
  </si>
  <si>
    <t>向山</t>
  </si>
  <si>
    <t>前芝</t>
  </si>
  <si>
    <t>西郷</t>
  </si>
  <si>
    <t>玉川</t>
  </si>
  <si>
    <t>嵩山</t>
  </si>
  <si>
    <t>石巻</t>
  </si>
  <si>
    <t>谷川</t>
  </si>
  <si>
    <t>小沢</t>
  </si>
  <si>
    <t>細谷</t>
  </si>
  <si>
    <t>二川</t>
  </si>
  <si>
    <t>二川南</t>
  </si>
  <si>
    <t>豊南</t>
  </si>
  <si>
    <t>高根</t>
  </si>
  <si>
    <t>老津</t>
  </si>
  <si>
    <t>杉山</t>
  </si>
  <si>
    <t>賀茂</t>
  </si>
  <si>
    <t>不詳</t>
  </si>
  <si>
    <t>合計</t>
  </si>
  <si>
    <t>区分</t>
  </si>
  <si>
    <t>施設名</t>
  </si>
  <si>
    <t>郵便番号</t>
  </si>
  <si>
    <t>住所</t>
  </si>
  <si>
    <t>第一指定避難所</t>
  </si>
  <si>
    <t>大村校区市民館</t>
  </si>
  <si>
    <t>440-0081</t>
  </si>
  <si>
    <t>豊橋市大村町字地之神7-4</t>
  </si>
  <si>
    <t>北部地区市民館</t>
  </si>
  <si>
    <t>豊橋市大村町字仲川原48-5</t>
  </si>
  <si>
    <t>下地校区市民館</t>
  </si>
  <si>
    <t>440-0086</t>
  </si>
  <si>
    <t>豊橋市下地町字宮前68</t>
  </si>
  <si>
    <t>津田校区市民館</t>
  </si>
  <si>
    <t>440-0093</t>
  </si>
  <si>
    <t>豊橋市横須賀町宮前10-2</t>
  </si>
  <si>
    <t>前芝校区市民館</t>
  </si>
  <si>
    <t>441-0152</t>
  </si>
  <si>
    <t>豊橋市前芝町字塩見5-1</t>
  </si>
  <si>
    <t>下条校区市民館</t>
  </si>
  <si>
    <t>440-0002</t>
  </si>
  <si>
    <t>豊橋市下条東町字西浦61-3</t>
  </si>
  <si>
    <t>牛川校区市民館</t>
  </si>
  <si>
    <t>440-0016</t>
  </si>
  <si>
    <t>豊橋市牛川町字中郷13-28</t>
  </si>
  <si>
    <t>青陵地区市民館</t>
  </si>
  <si>
    <t>440-0014</t>
  </si>
  <si>
    <t>豊橋市南牛川二丁目4-1</t>
  </si>
  <si>
    <t>旭校区市民館</t>
  </si>
  <si>
    <t>440-0057</t>
  </si>
  <si>
    <t>豊橋市旭町字旭535-2</t>
  </si>
  <si>
    <t>東田校区市民館</t>
  </si>
  <si>
    <t>440-0065</t>
  </si>
  <si>
    <t>豊橋市仁連木町15</t>
  </si>
  <si>
    <t>鷹丘校区市民館</t>
  </si>
  <si>
    <t>440-0013</t>
  </si>
  <si>
    <t>豊橋市西小鷹野三丁目7-1</t>
  </si>
  <si>
    <t>東陵地区市民館</t>
  </si>
  <si>
    <t>440-0006</t>
  </si>
  <si>
    <t>豊橋市牛川町字乗小路32-31</t>
  </si>
  <si>
    <t>賀茂校区市民館</t>
  </si>
  <si>
    <t>441-1101</t>
  </si>
  <si>
    <t>豊橋市賀茂町字宗末41-1</t>
  </si>
  <si>
    <t>西郷校区市民館</t>
  </si>
  <si>
    <t>441-1105</t>
  </si>
  <si>
    <t>豊橋市石巻平野町字中野田100-3</t>
  </si>
  <si>
    <t>玉川校区市民館</t>
  </si>
  <si>
    <t>441-1115</t>
  </si>
  <si>
    <t>豊橋市石巻本町字野添11-1</t>
  </si>
  <si>
    <t>石巻地区市民館</t>
  </si>
  <si>
    <t>豊橋市石巻本町字市場110</t>
  </si>
  <si>
    <t>嵩山校区市民館</t>
  </si>
  <si>
    <t>441-1111</t>
  </si>
  <si>
    <t>豊橋市嵩山町字宮下83-1</t>
  </si>
  <si>
    <t>石巻校区市民館</t>
  </si>
  <si>
    <t>441-1112</t>
  </si>
  <si>
    <t>豊橋市石巻町字西浦16</t>
  </si>
  <si>
    <t>豊校区市民館</t>
  </si>
  <si>
    <t>440-0831</t>
  </si>
  <si>
    <t>豊橋市西岩田五丁目6-2</t>
  </si>
  <si>
    <t>豊岡地区市民館</t>
  </si>
  <si>
    <t>豊橋市西岩田四丁目2-9</t>
  </si>
  <si>
    <t>岩田校区市民館</t>
  </si>
  <si>
    <t>440-0832</t>
  </si>
  <si>
    <t>豊橋市中岩田四丁目1-2</t>
  </si>
  <si>
    <t>多米校区市民館</t>
  </si>
  <si>
    <t>440-0027</t>
  </si>
  <si>
    <t>豊橋市多米中町二丁目27-1</t>
  </si>
  <si>
    <t>東陽地区市民館</t>
  </si>
  <si>
    <t>豊橋市多米中町一丁目6-1</t>
  </si>
  <si>
    <t>二川校区市民館</t>
  </si>
  <si>
    <t>441-3142</t>
  </si>
  <si>
    <t>豊橋市大岩町字東郷内4-8</t>
  </si>
  <si>
    <t>二川地区市民館</t>
  </si>
  <si>
    <t>豊橋市大岩町字東郷内111-1</t>
  </si>
  <si>
    <t>谷川校区市民館</t>
  </si>
  <si>
    <t>441-3106</t>
  </si>
  <si>
    <t>豊橋市中原町字東ノ谷1-11</t>
  </si>
  <si>
    <t>二川南校区市民館</t>
  </si>
  <si>
    <t>441-3147</t>
  </si>
  <si>
    <t>豊橋市大岩町字前荒田145-2</t>
  </si>
  <si>
    <t>細谷校区市民館</t>
  </si>
  <si>
    <t>441-3113</t>
  </si>
  <si>
    <t>豊橋市細谷町字中ノ島54-1</t>
  </si>
  <si>
    <t>五並地区市民館</t>
  </si>
  <si>
    <t>豊橋市細谷町字上大附98-9</t>
  </si>
  <si>
    <t>小沢校区市民館</t>
  </si>
  <si>
    <t>441-3122</t>
  </si>
  <si>
    <t>豊橋市小島町字荒巻81-1</t>
  </si>
  <si>
    <t>老津校区市民館</t>
  </si>
  <si>
    <t>441-3301</t>
  </si>
  <si>
    <t>豊橋市老津町字宮脇15-1</t>
  </si>
  <si>
    <t>杉山地区市民館</t>
  </si>
  <si>
    <t>441-3302</t>
  </si>
  <si>
    <t>豊橋市杉山町字孝仁11</t>
  </si>
  <si>
    <t>富士見校区市民館</t>
  </si>
  <si>
    <t>441-8135</t>
  </si>
  <si>
    <t>豊橋市富士見台二丁目1-5</t>
  </si>
  <si>
    <t>豊南校区市民館</t>
  </si>
  <si>
    <t>441-3213</t>
  </si>
  <si>
    <t>豊橋市西赤沢町字南ノ谷99-9</t>
  </si>
  <si>
    <t>高豊地区市民館</t>
  </si>
  <si>
    <t>441-3211</t>
  </si>
  <si>
    <t>豊橋市伊古部町字多岸田302</t>
  </si>
  <si>
    <t>高根校区市民館</t>
  </si>
  <si>
    <t>441-3202</t>
  </si>
  <si>
    <t>豊橋市西七根町字中石塚1-7</t>
  </si>
  <si>
    <t>大崎校区市民館</t>
  </si>
  <si>
    <t>441-8073</t>
  </si>
  <si>
    <t>豊橋市大崎町字柿ノ木16</t>
  </si>
  <si>
    <t>植田校区市民館</t>
  </si>
  <si>
    <t>441-8134</t>
  </si>
  <si>
    <t>豊橋市植田町字池下63-1</t>
  </si>
  <si>
    <t>野依校区市民館</t>
  </si>
  <si>
    <t>441-8124</t>
  </si>
  <si>
    <t>豊橋市野依町字諏訪149-1</t>
  </si>
  <si>
    <t>大清水校区市民館</t>
  </si>
  <si>
    <t>441-8132</t>
  </si>
  <si>
    <t>豊橋市南大清水町字元町78</t>
  </si>
  <si>
    <t>南稜地区市民館</t>
  </si>
  <si>
    <t>441-8133</t>
  </si>
  <si>
    <t>豊橋市大清水町字彦坂10-7</t>
  </si>
  <si>
    <t>幸校区市民館</t>
  </si>
  <si>
    <t>441-8113</t>
  </si>
  <si>
    <t>豊橋市西幸町字笠松184-1</t>
  </si>
  <si>
    <t>高師台地区市民館</t>
  </si>
  <si>
    <t>豊橋市西幸町字浜池332-2</t>
  </si>
  <si>
    <t>天伯校区市民館</t>
  </si>
  <si>
    <t>441-8122</t>
  </si>
  <si>
    <t>豊橋市天伯町字高田山137-1</t>
  </si>
  <si>
    <t>高師校区市民館</t>
  </si>
  <si>
    <t>441-8157</t>
  </si>
  <si>
    <t>豊橋市上野町字上原99-10</t>
  </si>
  <si>
    <t>本郷地区市民館</t>
  </si>
  <si>
    <t>441-8117</t>
  </si>
  <si>
    <t>豊橋市浜道町字桜50-7</t>
  </si>
  <si>
    <t>芦原校区市民館</t>
  </si>
  <si>
    <t>441-8155</t>
  </si>
  <si>
    <t>豊橋市芦原町字嵩山地36-4</t>
  </si>
  <si>
    <t>福岡校区市民館</t>
  </si>
  <si>
    <t>441-8063</t>
  </si>
  <si>
    <t>豊橋市橋良町字東中山3-2</t>
  </si>
  <si>
    <t>栄校区市民館</t>
  </si>
  <si>
    <t>441-8105</t>
  </si>
  <si>
    <t>豊橋市北山町字東浦46-4</t>
  </si>
  <si>
    <t>南部地区市民館</t>
  </si>
  <si>
    <t>豊橋市北山町95-1</t>
  </si>
  <si>
    <t>中野校区市民館</t>
  </si>
  <si>
    <t>豊橋市橋良町字向山61-2</t>
  </si>
  <si>
    <t>南陽地区市民館</t>
  </si>
  <si>
    <t>441-8141</t>
  </si>
  <si>
    <t>豊橋市草間町字平東89</t>
  </si>
  <si>
    <t>磯辺校区市民館</t>
  </si>
  <si>
    <t>441-8145</t>
  </si>
  <si>
    <t>豊橋市駒形町字丸山60</t>
  </si>
  <si>
    <t>花田校区市民館</t>
  </si>
  <si>
    <t>441-8081</t>
  </si>
  <si>
    <t>豊橋市西羽田町247</t>
  </si>
  <si>
    <t>羽根井地区市民館</t>
  </si>
  <si>
    <t>441-8029</t>
  </si>
  <si>
    <t>豊橋市羽根井本町131</t>
  </si>
  <si>
    <t>牟呂校区市民館</t>
  </si>
  <si>
    <t>441-8093</t>
  </si>
  <si>
    <t>豊橋市牟呂中村町1-4</t>
  </si>
  <si>
    <t>牟呂地区市民館</t>
  </si>
  <si>
    <t>441-8083</t>
  </si>
  <si>
    <t>豊橋市東脇二丁目8-23</t>
  </si>
  <si>
    <t>汐田校区市民館</t>
  </si>
  <si>
    <t>441-8087</t>
  </si>
  <si>
    <t>豊橋市牟呂町字北汐田50-1</t>
  </si>
  <si>
    <t>新川校区市民館</t>
  </si>
  <si>
    <t>440-0872</t>
  </si>
  <si>
    <t>豊橋市前田中町8-22</t>
  </si>
  <si>
    <t>向山校区市民館</t>
  </si>
  <si>
    <t>440-0861</t>
  </si>
  <si>
    <t>豊橋市向山西町5-1</t>
  </si>
  <si>
    <t>松山校区市民館</t>
  </si>
  <si>
    <t>440-0876</t>
  </si>
  <si>
    <t>豊橋市西松山町42</t>
  </si>
  <si>
    <t>中部地区市民館</t>
  </si>
  <si>
    <t>440-0874</t>
  </si>
  <si>
    <t>豊橋市東松山町23</t>
  </si>
  <si>
    <t>東部地区市民館</t>
  </si>
  <si>
    <t>440-0842</t>
  </si>
  <si>
    <t>豊橋市岩屋町字岩屋下66-1</t>
  </si>
  <si>
    <t>飯村校区市民館</t>
  </si>
  <si>
    <t>440-0835</t>
  </si>
  <si>
    <t>豊橋市飯村南四丁目6-4</t>
  </si>
  <si>
    <t>つつじが丘校区市民館</t>
  </si>
  <si>
    <t>440-0853</t>
  </si>
  <si>
    <t>豊橋市佐藤五丁目16-1</t>
  </si>
  <si>
    <t>八町校区市民館</t>
  </si>
  <si>
    <t>440-0806</t>
  </si>
  <si>
    <t>豊橋市八町通五丁目5</t>
  </si>
  <si>
    <t>豊城地区市民館</t>
  </si>
  <si>
    <t>440-0801</t>
  </si>
  <si>
    <t>豊橋市今橋町16</t>
  </si>
  <si>
    <t>松葉校区市民館</t>
  </si>
  <si>
    <t>440-0076</t>
  </si>
  <si>
    <t>豊橋市大橋通三丁目107</t>
  </si>
  <si>
    <t>吉田方校区市民館</t>
  </si>
  <si>
    <t>441-8002</t>
  </si>
  <si>
    <t>豊橋市吉川町118</t>
  </si>
  <si>
    <t>吉田方地区市民館</t>
  </si>
  <si>
    <t>441-8006</t>
  </si>
  <si>
    <t>豊橋市高洲町字高洲122-7</t>
  </si>
  <si>
    <t>芦原小学校内児童クラブ</t>
  </si>
  <si>
    <t>豊橋市芦原町字嵩山地42-1</t>
  </si>
  <si>
    <t>第二指定避難所</t>
  </si>
  <si>
    <t>大村小学校</t>
  </si>
  <si>
    <t>豊橋市大村町字地之神9</t>
  </si>
  <si>
    <t>下地小学校</t>
  </si>
  <si>
    <t>北部中学校</t>
  </si>
  <si>
    <t>豊橋市下地町字長池1</t>
  </si>
  <si>
    <t>津田小学校</t>
  </si>
  <si>
    <t>豊橋市横須賀町宮元3-1</t>
  </si>
  <si>
    <t>前芝小学校</t>
  </si>
  <si>
    <t>豊橋市前芝町字西堤30</t>
  </si>
  <si>
    <t>前芝中学校</t>
  </si>
  <si>
    <t>豊橋市前芝町字塩見1</t>
  </si>
  <si>
    <t>梅薮地区津波防災センター</t>
  </si>
  <si>
    <t>441-0155</t>
  </si>
  <si>
    <t>下条小学校</t>
  </si>
  <si>
    <t>豊橋市下条東町字西浦41</t>
  </si>
  <si>
    <t>牛川小学校</t>
  </si>
  <si>
    <t>豊橋市牛川町字中郷6-1</t>
  </si>
  <si>
    <t>青陵中学校</t>
  </si>
  <si>
    <t>豊橋市牛川町字洗島108-1</t>
  </si>
  <si>
    <t>旭小学校</t>
  </si>
  <si>
    <t>豊橋市旭町字旭409</t>
  </si>
  <si>
    <t>藤ノ花女子高等学校</t>
  </si>
  <si>
    <t>440-0053</t>
  </si>
  <si>
    <t>豊橋市老松町109</t>
  </si>
  <si>
    <t>東田小学校</t>
  </si>
  <si>
    <t>仁連木老人福祉ｾﾝﾀｰ</t>
  </si>
  <si>
    <t>豊橋市仁連木町136-2</t>
  </si>
  <si>
    <t>豊橋競輪場</t>
  </si>
  <si>
    <t>440-0048</t>
  </si>
  <si>
    <t>豊橋市東田町87</t>
  </si>
  <si>
    <t>市立豊橋高等学校</t>
  </si>
  <si>
    <t>440-0068</t>
  </si>
  <si>
    <t>豊橋市東郷町43-1</t>
  </si>
  <si>
    <t>鷹丘小学校</t>
  </si>
  <si>
    <t>東陵中学校</t>
  </si>
  <si>
    <t>豊橋市牛川町字乗小路32-35</t>
  </si>
  <si>
    <t>賀茂小学校</t>
  </si>
  <si>
    <t>豊橋市賀茂町字森信24</t>
  </si>
  <si>
    <t>西郷小学校</t>
  </si>
  <si>
    <t>441-1103</t>
  </si>
  <si>
    <t>豊橋市石巻萩平町字城脇164-2</t>
  </si>
  <si>
    <t>玉川小学校</t>
  </si>
  <si>
    <t>豊橋市石巻本町字野添10</t>
  </si>
  <si>
    <t>石巻中学校</t>
  </si>
  <si>
    <t>豊橋市石巻本町字出口1</t>
  </si>
  <si>
    <t>嵩山小学校</t>
  </si>
  <si>
    <t>豊橋市嵩山町字宮下78-1</t>
  </si>
  <si>
    <t>石巻小学校</t>
  </si>
  <si>
    <t>豊小学校</t>
  </si>
  <si>
    <t>豊橋市西岩田五丁目6-1</t>
  </si>
  <si>
    <t>藤ノ花女子高等学校　第二体育館</t>
  </si>
  <si>
    <t>440-0046</t>
  </si>
  <si>
    <t>豊橋市仲ノ町14</t>
  </si>
  <si>
    <t>岩田小学校</t>
  </si>
  <si>
    <t>豊岡中学校</t>
  </si>
  <si>
    <t>豊橋市中岩田一丁目5-2</t>
  </si>
  <si>
    <t>豊丘高等学校</t>
  </si>
  <si>
    <t>440-0034</t>
  </si>
  <si>
    <t>豊橋市豊岡町74</t>
  </si>
  <si>
    <t>多米小学校</t>
  </si>
  <si>
    <t>東陽中学校</t>
  </si>
  <si>
    <t>440-0022</t>
  </si>
  <si>
    <t>豊橋市岩崎町字野田1-2</t>
  </si>
  <si>
    <t>二川小学校</t>
  </si>
  <si>
    <t>441-3151</t>
  </si>
  <si>
    <t>豊橋市二川町字北裏80</t>
  </si>
  <si>
    <t>視聴覚教育センター</t>
  </si>
  <si>
    <t>豊橋市大岩町字火打坂19-16</t>
  </si>
  <si>
    <t>谷川小学校</t>
  </si>
  <si>
    <t>豊橋市中原町字東ノ谷1-3</t>
  </si>
  <si>
    <t>二川南小学校</t>
  </si>
  <si>
    <t>二川中学校</t>
  </si>
  <si>
    <t>441-3154</t>
  </si>
  <si>
    <t>豊橋市二川町字西向山41-10</t>
  </si>
  <si>
    <t>細谷小学校</t>
  </si>
  <si>
    <t>豊橋市細谷町字中ノ島47-1</t>
  </si>
  <si>
    <t>五並中学校</t>
  </si>
  <si>
    <t>豊橋市細谷町字北芋ヶ谷30-44</t>
  </si>
  <si>
    <t>小沢小学校</t>
  </si>
  <si>
    <t>老津小学校</t>
  </si>
  <si>
    <t>豊橋市老津町字宮脇15-4</t>
  </si>
  <si>
    <t>章南中学校</t>
  </si>
  <si>
    <t>豊橋市老津町字宮脇15-2</t>
  </si>
  <si>
    <t>家政高等専修学校</t>
  </si>
  <si>
    <t>豊橋市老津町字西高縄78</t>
  </si>
  <si>
    <t>杉山小学校</t>
  </si>
  <si>
    <t>豊橋市杉山町字御園9-4</t>
  </si>
  <si>
    <t>富士見小学校</t>
  </si>
  <si>
    <t>豊南小学校</t>
  </si>
  <si>
    <t>441-3212</t>
  </si>
  <si>
    <t>豊橋市東赤沢町字西横根130</t>
  </si>
  <si>
    <t>高豊中学校</t>
  </si>
  <si>
    <t>豊橋市伊古部町字原24-1</t>
  </si>
  <si>
    <t>高根小学校</t>
  </si>
  <si>
    <t>豊橋市西七根町字北浜辺147-1</t>
  </si>
  <si>
    <t>大崎小学校</t>
  </si>
  <si>
    <t>豊橋市大崎町字西里中20-1</t>
  </si>
  <si>
    <t>植田小学校</t>
  </si>
  <si>
    <t>豊橋市植田町字池堀田15</t>
  </si>
  <si>
    <t>南稜中学校</t>
  </si>
  <si>
    <t>豊橋市植田町字的場50</t>
  </si>
  <si>
    <t>野依小学校</t>
  </si>
  <si>
    <t>豊橋市野依町字諏訪125</t>
  </si>
  <si>
    <t>大清水小学校</t>
  </si>
  <si>
    <t>幸小学校</t>
  </si>
  <si>
    <t>豊橋市西幸町字笠松183</t>
  </si>
  <si>
    <t>高師台中学校</t>
  </si>
  <si>
    <t>豊橋市西幸町字浜池328</t>
  </si>
  <si>
    <t>豊橋サイエンスコア</t>
  </si>
  <si>
    <t>豊橋市西幸町字浜池333-9</t>
  </si>
  <si>
    <t>豊橋市天伯町字高田山136-1</t>
  </si>
  <si>
    <t>高師小学校</t>
  </si>
  <si>
    <t>豊橋市上野町字上原100</t>
  </si>
  <si>
    <t>本郷中学校</t>
  </si>
  <si>
    <t>441-8153</t>
  </si>
  <si>
    <t>豊橋市高師本郷町字竹の内90-1</t>
  </si>
  <si>
    <t>芦原小学校</t>
  </si>
  <si>
    <t>高師老人福祉センター</t>
  </si>
  <si>
    <t>441-8156</t>
  </si>
  <si>
    <t>豊橋市高師町字北原1</t>
  </si>
  <si>
    <t>福岡小学校</t>
  </si>
  <si>
    <t>豊橋市橋良町字平野1-1</t>
  </si>
  <si>
    <t>豊橋中央高等学校</t>
  </si>
  <si>
    <t>440-0856</t>
  </si>
  <si>
    <t>豊橋市鍵田町106</t>
  </si>
  <si>
    <t>栄小学校</t>
  </si>
  <si>
    <t>南部中学校</t>
  </si>
  <si>
    <t>豊橋市北山町字東浦1-4</t>
  </si>
  <si>
    <t>時習館高等学校</t>
  </si>
  <si>
    <t>441-8064</t>
  </si>
  <si>
    <t>豊橋市富本町</t>
  </si>
  <si>
    <t>愛知大学</t>
  </si>
  <si>
    <t>441-8108</t>
  </si>
  <si>
    <t>豊橋市町畑町1-1</t>
  </si>
  <si>
    <t>豊橋工業高等学校</t>
  </si>
  <si>
    <t>豊橋市草間町官有地</t>
  </si>
  <si>
    <t>中野小学校</t>
  </si>
  <si>
    <t>豊橋市橋良町字向山6-4</t>
  </si>
  <si>
    <t>磯辺小学校</t>
  </si>
  <si>
    <t>豊橋市駒形町字丸山61</t>
  </si>
  <si>
    <t>南陽中学校</t>
  </si>
  <si>
    <t>豊橋市駒形町字南欠下1-1</t>
  </si>
  <si>
    <t>アイプラザ豊橋</t>
  </si>
  <si>
    <t>豊橋市草間町字東山143-6</t>
  </si>
  <si>
    <t>花田小学校</t>
  </si>
  <si>
    <t>羽田中学校</t>
  </si>
  <si>
    <t>豊橋市西羽田町43-1</t>
  </si>
  <si>
    <t>羽根井小学校</t>
  </si>
  <si>
    <t>牟呂小学校</t>
  </si>
  <si>
    <t>牟呂中学校</t>
  </si>
  <si>
    <t>441-8077</t>
  </si>
  <si>
    <t>豊橋市神野新田町字イノ割1-3</t>
  </si>
  <si>
    <t>汐田小学校</t>
  </si>
  <si>
    <t>青少年センター</t>
  </si>
  <si>
    <t>豊橋市牟呂町字東里26</t>
  </si>
  <si>
    <t>新川小学校</t>
  </si>
  <si>
    <t>豊橋市前田中町8-23</t>
  </si>
  <si>
    <t>中部中学校</t>
  </si>
  <si>
    <t>440-0813</t>
  </si>
  <si>
    <t>豊橋市舟原町154</t>
  </si>
  <si>
    <t>向山小学校</t>
  </si>
  <si>
    <t>豊橋東高等学校</t>
  </si>
  <si>
    <t>440-0864</t>
  </si>
  <si>
    <t>豊橋市向山町字西猿22</t>
  </si>
  <si>
    <t>豊橋商業高等学校</t>
  </si>
  <si>
    <t>豊橋市向山町官有地</t>
  </si>
  <si>
    <t>松山小学校</t>
  </si>
  <si>
    <t>前田南地区体育館</t>
  </si>
  <si>
    <t>440-0851</t>
  </si>
  <si>
    <t>豊橋市前田南町二丁目19-8</t>
  </si>
  <si>
    <t>岩西小学校</t>
  </si>
  <si>
    <t>440-0841</t>
  </si>
  <si>
    <t>豊橋市西口町字西ノ口25-4</t>
  </si>
  <si>
    <t>飯村小学校</t>
  </si>
  <si>
    <t>東部中学校</t>
  </si>
  <si>
    <t>440-0834</t>
  </si>
  <si>
    <t>豊橋市飯村北四丁目1-2</t>
  </si>
  <si>
    <t>つつじが丘小学校</t>
  </si>
  <si>
    <t>八町小学校</t>
  </si>
  <si>
    <t>豊城中学校</t>
  </si>
  <si>
    <t>豊橋市今橋町2-1</t>
  </si>
  <si>
    <t>豊橋市公会堂</t>
  </si>
  <si>
    <t>豊橋市八町通二丁目22</t>
  </si>
  <si>
    <t>松葉小学校</t>
  </si>
  <si>
    <t>吉田方小学校</t>
  </si>
  <si>
    <t>吉田方中学校</t>
  </si>
  <si>
    <t>豊橋市高洲町字長弦73-1</t>
  </si>
  <si>
    <t>福祉避難所</t>
  </si>
  <si>
    <t>石巻老人福祉センター</t>
  </si>
  <si>
    <t>豊橋市石巻本町字市場7</t>
  </si>
  <si>
    <t>下地老人福祉センター</t>
  </si>
  <si>
    <t>豊橋市下地町字宮前52-1</t>
  </si>
  <si>
    <t>大岩老人福祉センター</t>
  </si>
  <si>
    <t>豊橋市大岩町字東郷内4-5</t>
  </si>
  <si>
    <t>豊橋市障害者福祉会館</t>
  </si>
  <si>
    <t>440-0812</t>
  </si>
  <si>
    <t>豊橋市東新町15</t>
  </si>
  <si>
    <t>つつじが丘地域福祉センター</t>
  </si>
  <si>
    <t>豊橋市佐藤五丁目22-16</t>
  </si>
  <si>
    <t>大清水地域福祉センター</t>
  </si>
  <si>
    <t>豊橋市大清水町字大清水546</t>
  </si>
  <si>
    <t>豊橋市総合福祉センター</t>
  </si>
  <si>
    <t>440-0055</t>
  </si>
  <si>
    <t>豊橋市前畑町115</t>
  </si>
  <si>
    <t>八町地域福祉センター</t>
  </si>
  <si>
    <t>豊橋市八町通五丁目9</t>
  </si>
  <si>
    <t>牟呂地域福祉センター</t>
  </si>
  <si>
    <t>豊橋市牟呂町字内田22-2</t>
  </si>
  <si>
    <t>くすのき特別支援学校</t>
  </si>
  <si>
    <t>豊橋市野依町字上ノ山3-2</t>
  </si>
  <si>
    <t>津波防災センター</t>
  </si>
  <si>
    <t>三郷地区津波防災センター</t>
  </si>
  <si>
    <t>豊橋市神野新田町字ハノ割18</t>
  </si>
  <si>
    <t>天津地区津波防災センター</t>
  </si>
  <si>
    <t>豊橋市杉山町字天津179-1</t>
  </si>
  <si>
    <t>帰宅困難者等支援施設</t>
  </si>
  <si>
    <t>こども未来館</t>
  </si>
  <si>
    <t>440-0897</t>
  </si>
  <si>
    <t>豊橋市松葉町三丁目1</t>
  </si>
  <si>
    <t>穂の国とよはし芸術劇場</t>
  </si>
  <si>
    <t>440-0887</t>
  </si>
  <si>
    <t>豊橋市西小田原町123</t>
  </si>
  <si>
    <t>津波避難ビル</t>
  </si>
  <si>
    <t>前芝住宅</t>
  </si>
  <si>
    <t>441-0156</t>
  </si>
  <si>
    <t>豊橋市西浜町3-1</t>
  </si>
  <si>
    <t>中消防署前芝出張所</t>
  </si>
  <si>
    <t>441-0151</t>
  </si>
  <si>
    <t>豊橋市日色野町字新切46-1</t>
  </si>
  <si>
    <t>上下水道局</t>
  </si>
  <si>
    <t>豊橋市牛川町字下モ田29-1</t>
  </si>
  <si>
    <t>中央図書館</t>
  </si>
  <si>
    <t>441-8025</t>
  </si>
  <si>
    <t>豊橋市羽根井町48</t>
  </si>
  <si>
    <t>豊橋市神野新田町字ｲﾉ割1-3</t>
  </si>
  <si>
    <t>県立西高等学校</t>
  </si>
  <si>
    <t>豊橋市牟呂町西明治新右前4</t>
  </si>
  <si>
    <t>ライフポートとよはし</t>
  </si>
  <si>
    <t>441-8075</t>
  </si>
  <si>
    <t>豊橋市神野ふ頭町3-22</t>
  </si>
  <si>
    <t>西部住宅</t>
  </si>
  <si>
    <t>豊橋市牟呂町字東里29-1</t>
  </si>
  <si>
    <t>豊橋市牟呂町字中西1-2</t>
  </si>
  <si>
    <t>南消防署西分署</t>
  </si>
  <si>
    <t>豊橋市東脇一丁目1-8</t>
  </si>
  <si>
    <t>三ツ相ポンプ場</t>
  </si>
  <si>
    <t>441-8008</t>
  </si>
  <si>
    <t>豊橋市三ツ相町38</t>
  </si>
  <si>
    <t>吉田方排水機場</t>
  </si>
  <si>
    <t>豊橋市高洲町字大江60-2</t>
  </si>
  <si>
    <t>介護老人福祉施設倶楽荘</t>
  </si>
  <si>
    <t>440-0094</t>
  </si>
  <si>
    <t>豊橋市川崎町216-2</t>
  </si>
  <si>
    <t>Flats（フラッツ）</t>
  </si>
  <si>
    <t>豊橋市前芝町字東堤32-1、33-1</t>
  </si>
  <si>
    <t>メゾンドプラージュ</t>
  </si>
  <si>
    <t>豊橋市西浜町5-9</t>
  </si>
  <si>
    <t>メゾンドプラージュⅡ</t>
  </si>
  <si>
    <t>豊橋市西浜町5-8</t>
  </si>
  <si>
    <t>特別養護老人ホーム喜寿苑</t>
  </si>
  <si>
    <t>豊橋市前芝町字加藤381-2</t>
  </si>
  <si>
    <t>ボヌール</t>
  </si>
  <si>
    <t>豊橋市神野新田町字ヨノ割91-1</t>
  </si>
  <si>
    <t>クオリアビル</t>
  </si>
  <si>
    <t>441-8088</t>
  </si>
  <si>
    <t>豊橋市牟呂市場町11-1</t>
  </si>
  <si>
    <t>平成荘</t>
  </si>
  <si>
    <t>豊橋市神野新田町字ヘノ割33-1</t>
  </si>
  <si>
    <t>スペリア豊橋</t>
  </si>
  <si>
    <t>豊橋市牟呂町字古幡焼17</t>
  </si>
  <si>
    <t>ハイツ仲六</t>
  </si>
  <si>
    <t>豊橋市東脇一丁目3-10</t>
  </si>
  <si>
    <t>ホテルシーパレスリゾートホテル棟</t>
  </si>
  <si>
    <t>豊橋市神野新田町字ミノ割1-3</t>
  </si>
  <si>
    <t>障害者支援施設シーサイド吉前</t>
  </si>
  <si>
    <t>441-8004</t>
  </si>
  <si>
    <t>豊橋市吉前町字西吉前新田131-3</t>
  </si>
  <si>
    <t>総合ビル</t>
  </si>
  <si>
    <t>豊橋市高洲町字高洲41</t>
  </si>
  <si>
    <t>サンフォレストＡ棟</t>
  </si>
  <si>
    <t>441-8003</t>
  </si>
  <si>
    <t>豊橋市小向町字北小向39-2</t>
  </si>
  <si>
    <t>サンフォレストＢ棟</t>
  </si>
  <si>
    <t>豊橋市小向町字北小向39-1</t>
  </si>
  <si>
    <t>ナチュールフジ</t>
  </si>
  <si>
    <t>豊橋市小向町字北小向134-1</t>
  </si>
  <si>
    <t>サンフジ</t>
  </si>
  <si>
    <t>441-8016</t>
  </si>
  <si>
    <t>豊橋市新栄町字南小向27</t>
  </si>
  <si>
    <t>ラヴィエ・セレナード</t>
  </si>
  <si>
    <t>441-8011</t>
  </si>
  <si>
    <t>豊橋市菰口町三丁目37</t>
  </si>
  <si>
    <t>杉浦マンション</t>
  </si>
  <si>
    <t>豊橋市菰口町四丁目1-1</t>
  </si>
  <si>
    <t>メゾン・エスペランス</t>
  </si>
  <si>
    <t>豊橋市新栄町字南小向151</t>
  </si>
  <si>
    <t>フォレスト野田</t>
  </si>
  <si>
    <t>441-8001</t>
  </si>
  <si>
    <t>豊橋市野田町字野田165-1-2、166-1-2</t>
  </si>
  <si>
    <t>アーバンヒル馬見塚</t>
  </si>
  <si>
    <t>441-8007</t>
  </si>
  <si>
    <t>豊橋市馬見塚町35</t>
  </si>
  <si>
    <t>サンシティ吉川</t>
  </si>
  <si>
    <t>豊橋市吉川町29-1</t>
  </si>
  <si>
    <t>グランコート新栄</t>
  </si>
  <si>
    <t>豊橋市新栄町字一本木5-3</t>
  </si>
  <si>
    <t>おかだ屋ベイサイド</t>
  </si>
  <si>
    <t>豊橋市神野新田町字沖ノ島176-1</t>
  </si>
  <si>
    <t>校区</t>
    <rPh sb="0" eb="2">
      <t>コウク</t>
    </rPh>
    <phoneticPr fontId="18"/>
  </si>
  <si>
    <t>賀茂</t>
    <rPh sb="0" eb="2">
      <t>カモ</t>
    </rPh>
    <phoneticPr fontId="18"/>
  </si>
  <si>
    <t>岩田</t>
    <rPh sb="0" eb="2">
      <t>イワタ</t>
    </rPh>
    <phoneticPr fontId="18"/>
  </si>
  <si>
    <t>石巻</t>
    <rPh sb="0" eb="2">
      <t>イシマキ</t>
    </rPh>
    <phoneticPr fontId="18"/>
  </si>
  <si>
    <t>多米</t>
    <rPh sb="0" eb="2">
      <t>タメ</t>
    </rPh>
    <phoneticPr fontId="18"/>
  </si>
  <si>
    <t>大村</t>
    <rPh sb="0" eb="2">
      <t>オオムラ</t>
    </rPh>
    <phoneticPr fontId="18"/>
  </si>
  <si>
    <t>下地</t>
    <rPh sb="0" eb="2">
      <t>シモジ</t>
    </rPh>
    <phoneticPr fontId="18"/>
  </si>
  <si>
    <t>津田</t>
    <rPh sb="0" eb="2">
      <t>ツダ</t>
    </rPh>
    <phoneticPr fontId="18"/>
  </si>
  <si>
    <t>前芝</t>
    <rPh sb="0" eb="2">
      <t>マエシバ</t>
    </rPh>
    <phoneticPr fontId="18"/>
  </si>
  <si>
    <t>下条</t>
    <rPh sb="0" eb="2">
      <t>ゲジョウ</t>
    </rPh>
    <phoneticPr fontId="18"/>
  </si>
  <si>
    <t>牛川</t>
    <rPh sb="0" eb="2">
      <t>ウシカワ</t>
    </rPh>
    <phoneticPr fontId="18"/>
  </si>
  <si>
    <t>旭</t>
    <rPh sb="0" eb="1">
      <t>アサヒ</t>
    </rPh>
    <phoneticPr fontId="18"/>
  </si>
  <si>
    <t>東田</t>
    <rPh sb="0" eb="2">
      <t>アズマダ</t>
    </rPh>
    <phoneticPr fontId="18"/>
  </si>
  <si>
    <t>幸</t>
    <rPh sb="0" eb="1">
      <t>ミユキ</t>
    </rPh>
    <phoneticPr fontId="18"/>
  </si>
  <si>
    <t>鷹丘</t>
    <rPh sb="0" eb="2">
      <t>タカオカ</t>
    </rPh>
    <phoneticPr fontId="18"/>
  </si>
  <si>
    <t>嵩山</t>
    <phoneticPr fontId="18"/>
  </si>
  <si>
    <t>二川</t>
    <rPh sb="0" eb="2">
      <t>フタガワ</t>
    </rPh>
    <phoneticPr fontId="18"/>
  </si>
  <si>
    <t>二川南</t>
    <rPh sb="0" eb="3">
      <t>フタガワミナミ</t>
    </rPh>
    <phoneticPr fontId="18"/>
  </si>
  <si>
    <t>細谷</t>
    <rPh sb="0" eb="2">
      <t>ホソヤ</t>
    </rPh>
    <phoneticPr fontId="18"/>
  </si>
  <si>
    <t>老津</t>
    <rPh sb="0" eb="2">
      <t>オイツ</t>
    </rPh>
    <phoneticPr fontId="18"/>
  </si>
  <si>
    <t>高師</t>
    <rPh sb="0" eb="2">
      <t>タカシ</t>
    </rPh>
    <phoneticPr fontId="18"/>
  </si>
  <si>
    <t>芦原</t>
    <rPh sb="0" eb="2">
      <t>アシハラ</t>
    </rPh>
    <phoneticPr fontId="18"/>
  </si>
  <si>
    <t>野依</t>
    <rPh sb="0" eb="2">
      <t>ノヨリ</t>
    </rPh>
    <phoneticPr fontId="18"/>
  </si>
  <si>
    <t>大清水</t>
    <rPh sb="0" eb="3">
      <t>オオシミズ</t>
    </rPh>
    <phoneticPr fontId="18"/>
  </si>
  <si>
    <t>植田</t>
    <rPh sb="0" eb="2">
      <t>ウエタ</t>
    </rPh>
    <phoneticPr fontId="18"/>
  </si>
  <si>
    <t>杉山</t>
    <rPh sb="0" eb="2">
      <t>スギヤマ</t>
    </rPh>
    <phoneticPr fontId="18"/>
  </si>
  <si>
    <t>大崎</t>
    <rPh sb="0" eb="2">
      <t>オオサキ</t>
    </rPh>
    <phoneticPr fontId="18"/>
  </si>
  <si>
    <t>富士見</t>
    <rPh sb="0" eb="3">
      <t>フジミ</t>
    </rPh>
    <phoneticPr fontId="18"/>
  </si>
  <si>
    <t>栄</t>
    <rPh sb="0" eb="1">
      <t>サカエ</t>
    </rPh>
    <phoneticPr fontId="18"/>
  </si>
  <si>
    <t>牟呂</t>
    <rPh sb="0" eb="2">
      <t>ムロ</t>
    </rPh>
    <phoneticPr fontId="18"/>
  </si>
  <si>
    <t>飯村</t>
    <rPh sb="0" eb="2">
      <t>イムレ</t>
    </rPh>
    <phoneticPr fontId="18"/>
  </si>
  <si>
    <t>福岡</t>
    <rPh sb="0" eb="2">
      <t>フクオカ</t>
    </rPh>
    <phoneticPr fontId="18"/>
  </si>
  <si>
    <t>谷川</t>
    <rPh sb="0" eb="2">
      <t>タニガワ</t>
    </rPh>
    <phoneticPr fontId="18"/>
  </si>
  <si>
    <t>中野</t>
    <rPh sb="0" eb="2">
      <t>ナカノ</t>
    </rPh>
    <phoneticPr fontId="18"/>
  </si>
  <si>
    <t>向山</t>
    <rPh sb="0" eb="2">
      <t>ムカイヤマ</t>
    </rPh>
    <phoneticPr fontId="18"/>
  </si>
  <si>
    <t>高根</t>
    <rPh sb="0" eb="2">
      <t>タカネ</t>
    </rPh>
    <phoneticPr fontId="18"/>
  </si>
  <si>
    <t>小沢</t>
    <rPh sb="0" eb="2">
      <t>オザワ</t>
    </rPh>
    <phoneticPr fontId="18"/>
  </si>
  <si>
    <t>豊南</t>
    <rPh sb="0" eb="2">
      <t>ホウナン</t>
    </rPh>
    <phoneticPr fontId="18"/>
  </si>
  <si>
    <t>花田</t>
    <rPh sb="0" eb="2">
      <t>ハナダ</t>
    </rPh>
    <phoneticPr fontId="18"/>
  </si>
  <si>
    <t>松山</t>
    <rPh sb="0" eb="2">
      <t>マツヤマ</t>
    </rPh>
    <phoneticPr fontId="18"/>
  </si>
  <si>
    <t>岩西</t>
    <rPh sb="0" eb="2">
      <t>イワニシ</t>
    </rPh>
    <phoneticPr fontId="18"/>
  </si>
  <si>
    <t>八町</t>
    <rPh sb="0" eb="2">
      <t>ハッチョウ</t>
    </rPh>
    <phoneticPr fontId="18"/>
  </si>
  <si>
    <t>松葉</t>
    <rPh sb="0" eb="2">
      <t>マツバ</t>
    </rPh>
    <phoneticPr fontId="18"/>
  </si>
  <si>
    <t>吉田方</t>
    <rPh sb="0" eb="3">
      <t>ヨシダガタ</t>
    </rPh>
    <phoneticPr fontId="18"/>
  </si>
  <si>
    <t>羽根井</t>
    <rPh sb="0" eb="3">
      <t>ハネイ</t>
    </rPh>
    <phoneticPr fontId="18"/>
  </si>
  <si>
    <t>新川</t>
    <rPh sb="0" eb="2">
      <t>シンカワ</t>
    </rPh>
    <phoneticPr fontId="18"/>
  </si>
  <si>
    <t>豊橋市梅薮町字西神25-1</t>
    <phoneticPr fontId="18"/>
  </si>
  <si>
    <t>校区人数</t>
    <rPh sb="0" eb="2">
      <t>コウク</t>
    </rPh>
    <rPh sb="2" eb="4">
      <t>ニンズウ</t>
    </rPh>
    <phoneticPr fontId="18"/>
  </si>
  <si>
    <t>同校区内_
避難所数</t>
    <rPh sb="0" eb="2">
      <t>ドウコウ</t>
    </rPh>
    <rPh sb="2" eb="4">
      <t>クナイ</t>
    </rPh>
    <rPh sb="6" eb="10">
      <t>ヒナンジョスウ</t>
    </rPh>
    <phoneticPr fontId="18"/>
  </si>
  <si>
    <t>天伯小学校</t>
    <phoneticPr fontId="18"/>
  </si>
  <si>
    <t>磯辺小学校</t>
    <phoneticPr fontId="18"/>
  </si>
  <si>
    <t>(仮)想定
避難人数</t>
    <rPh sb="1" eb="2">
      <t>カリ</t>
    </rPh>
    <rPh sb="3" eb="5">
      <t>ソウテイ</t>
    </rPh>
    <rPh sb="6" eb="8">
      <t>ヒナン</t>
    </rPh>
    <rPh sb="8" eb="10">
      <t>ニンズウ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</si>
</sst>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9" fillId="0" borderId="0" xfId="0" applyFont="1">
      <alignment vertical="center"/>
    </xf>
    <xf numFmtId="38" fontId="19" fillId="0" borderId="0" xfId="1" applyFont="1">
      <alignment vertical="center"/>
    </xf>
    <xf numFmtId="38" fontId="0" fillId="0" borderId="0" xfId="1" applyFont="1">
      <alignment vertical="center"/>
    </xf>
    <xf numFmtId="0" fontId="20" fillId="0" borderId="0" xfId="0" applyFont="1">
      <alignment vertical="center"/>
    </xf>
    <xf numFmtId="38" fontId="0" fillId="0" borderId="0" xfId="1" applyFont="1" applyAlignment="1">
      <alignment vertical="center" wrapText="1"/>
    </xf>
    <xf numFmtId="38" fontId="19" fillId="0" borderId="0" xfId="1" applyFont="1" applyAlignment="1">
      <alignment vertical="center" wrapText="1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8357-635A-4D87-A1F6-DC05D18A2187}">
  <sheetPr filterMode="1"/>
  <dimension ref="A1:H235"/>
  <sheetViews>
    <sheetView tabSelected="1" zoomScale="160" zoomScaleNormal="160" workbookViewId="0">
      <pane ySplit="1" topLeftCell="A73" activePane="bottomLeft" state="frozen"/>
      <selection pane="bottomLeft" activeCell="D77" sqref="D77"/>
    </sheetView>
  </sheetViews>
  <sheetFormatPr defaultRowHeight="18"/>
  <cols>
    <col min="1" max="1" width="21.5" customWidth="1"/>
    <col min="2" max="2" width="31.8984375" bestFit="1" customWidth="1"/>
    <col min="3" max="3" width="10.59765625" bestFit="1" customWidth="1"/>
    <col min="4" max="4" width="34.59765625" bestFit="1" customWidth="1"/>
    <col min="5" max="5" width="10.3984375" bestFit="1" customWidth="1"/>
    <col min="6" max="6" width="8.59765625" style="4" bestFit="1" customWidth="1"/>
    <col min="7" max="7" width="9.5" style="4" bestFit="1" customWidth="1"/>
    <col min="8" max="8" width="8.59765625" style="3" bestFit="1" customWidth="1"/>
  </cols>
  <sheetData>
    <row r="1" spans="1:8" ht="36">
      <c r="A1" t="s">
        <v>68</v>
      </c>
      <c r="B1" t="s">
        <v>69</v>
      </c>
      <c r="C1" t="s">
        <v>70</v>
      </c>
      <c r="D1" t="s">
        <v>71</v>
      </c>
      <c r="E1" t="s">
        <v>585</v>
      </c>
      <c r="F1" s="4" t="s">
        <v>632</v>
      </c>
      <c r="G1" s="6" t="s">
        <v>633</v>
      </c>
      <c r="H1" s="7" t="s">
        <v>636</v>
      </c>
    </row>
    <row r="2" spans="1:8" hidden="1">
      <c r="A2" t="s">
        <v>72</v>
      </c>
      <c r="B2" t="s">
        <v>73</v>
      </c>
      <c r="C2" t="s">
        <v>74</v>
      </c>
      <c r="D2" t="s">
        <v>75</v>
      </c>
      <c r="F2"/>
      <c r="G2"/>
      <c r="H2"/>
    </row>
    <row r="3" spans="1:8" hidden="1">
      <c r="A3" t="s">
        <v>72</v>
      </c>
      <c r="B3" t="s">
        <v>76</v>
      </c>
      <c r="C3" t="s">
        <v>74</v>
      </c>
      <c r="D3" t="s">
        <v>77</v>
      </c>
      <c r="F3"/>
      <c r="G3"/>
      <c r="H3"/>
    </row>
    <row r="4" spans="1:8" hidden="1">
      <c r="A4" t="s">
        <v>72</v>
      </c>
      <c r="B4" t="s">
        <v>78</v>
      </c>
      <c r="C4" t="s">
        <v>79</v>
      </c>
      <c r="D4" t="s">
        <v>80</v>
      </c>
      <c r="F4"/>
      <c r="G4"/>
      <c r="H4"/>
    </row>
    <row r="5" spans="1:8" hidden="1">
      <c r="A5" t="s">
        <v>72</v>
      </c>
      <c r="B5" t="s">
        <v>81</v>
      </c>
      <c r="C5" t="s">
        <v>82</v>
      </c>
      <c r="D5" t="s">
        <v>83</v>
      </c>
      <c r="F5"/>
      <c r="G5"/>
      <c r="H5"/>
    </row>
    <row r="6" spans="1:8" hidden="1">
      <c r="A6" t="s">
        <v>72</v>
      </c>
      <c r="B6" t="s">
        <v>84</v>
      </c>
      <c r="C6" t="s">
        <v>85</v>
      </c>
      <c r="D6" t="s">
        <v>86</v>
      </c>
      <c r="F6"/>
      <c r="G6"/>
      <c r="H6"/>
    </row>
    <row r="7" spans="1:8" hidden="1">
      <c r="A7" t="s">
        <v>72</v>
      </c>
      <c r="B7" t="s">
        <v>87</v>
      </c>
      <c r="C7" t="s">
        <v>88</v>
      </c>
      <c r="D7" t="s">
        <v>89</v>
      </c>
      <c r="F7"/>
      <c r="G7"/>
      <c r="H7"/>
    </row>
    <row r="8" spans="1:8" hidden="1">
      <c r="A8" t="s">
        <v>72</v>
      </c>
      <c r="B8" t="s">
        <v>90</v>
      </c>
      <c r="C8" t="s">
        <v>91</v>
      </c>
      <c r="D8" t="s">
        <v>92</v>
      </c>
      <c r="F8"/>
      <c r="G8"/>
      <c r="H8"/>
    </row>
    <row r="9" spans="1:8" hidden="1">
      <c r="A9" t="s">
        <v>72</v>
      </c>
      <c r="B9" t="s">
        <v>93</v>
      </c>
      <c r="C9" t="s">
        <v>94</v>
      </c>
      <c r="D9" t="s">
        <v>95</v>
      </c>
      <c r="F9"/>
      <c r="G9"/>
      <c r="H9"/>
    </row>
    <row r="10" spans="1:8" hidden="1">
      <c r="A10" t="s">
        <v>72</v>
      </c>
      <c r="B10" t="s">
        <v>96</v>
      </c>
      <c r="C10" t="s">
        <v>97</v>
      </c>
      <c r="D10" t="s">
        <v>98</v>
      </c>
      <c r="F10"/>
      <c r="G10"/>
      <c r="H10"/>
    </row>
    <row r="11" spans="1:8" hidden="1">
      <c r="A11" t="s">
        <v>72</v>
      </c>
      <c r="B11" t="s">
        <v>99</v>
      </c>
      <c r="C11" t="s">
        <v>100</v>
      </c>
      <c r="D11" t="s">
        <v>101</v>
      </c>
      <c r="F11"/>
      <c r="G11"/>
      <c r="H11"/>
    </row>
    <row r="12" spans="1:8" hidden="1">
      <c r="A12" t="s">
        <v>72</v>
      </c>
      <c r="B12" t="s">
        <v>102</v>
      </c>
      <c r="C12" t="s">
        <v>103</v>
      </c>
      <c r="D12" t="s">
        <v>104</v>
      </c>
      <c r="F12"/>
      <c r="G12"/>
      <c r="H12"/>
    </row>
    <row r="13" spans="1:8" hidden="1">
      <c r="A13" t="s">
        <v>72</v>
      </c>
      <c r="B13" t="s">
        <v>105</v>
      </c>
      <c r="C13" t="s">
        <v>106</v>
      </c>
      <c r="D13" t="s">
        <v>107</v>
      </c>
      <c r="F13"/>
      <c r="G13"/>
      <c r="H13"/>
    </row>
    <row r="14" spans="1:8" hidden="1">
      <c r="A14" t="s">
        <v>72</v>
      </c>
      <c r="B14" t="s">
        <v>108</v>
      </c>
      <c r="C14" t="s">
        <v>109</v>
      </c>
      <c r="D14" t="s">
        <v>110</v>
      </c>
      <c r="F14"/>
      <c r="G14"/>
      <c r="H14"/>
    </row>
    <row r="15" spans="1:8" hidden="1">
      <c r="A15" t="s">
        <v>72</v>
      </c>
      <c r="B15" t="s">
        <v>111</v>
      </c>
      <c r="C15" t="s">
        <v>112</v>
      </c>
      <c r="D15" t="s">
        <v>113</v>
      </c>
      <c r="F15"/>
      <c r="G15"/>
      <c r="H15"/>
    </row>
    <row r="16" spans="1:8" hidden="1">
      <c r="A16" t="s">
        <v>72</v>
      </c>
      <c r="B16" t="s">
        <v>114</v>
      </c>
      <c r="C16" t="s">
        <v>115</v>
      </c>
      <c r="D16" t="s">
        <v>116</v>
      </c>
      <c r="F16"/>
      <c r="G16"/>
      <c r="H16"/>
    </row>
    <row r="17" spans="1:4" customFormat="1" hidden="1">
      <c r="A17" t="s">
        <v>72</v>
      </c>
      <c r="B17" t="s">
        <v>117</v>
      </c>
      <c r="C17" t="s">
        <v>115</v>
      </c>
      <c r="D17" t="s">
        <v>118</v>
      </c>
    </row>
    <row r="18" spans="1:4" customFormat="1" hidden="1">
      <c r="A18" t="s">
        <v>72</v>
      </c>
      <c r="B18" t="s">
        <v>119</v>
      </c>
      <c r="C18" t="s">
        <v>120</v>
      </c>
      <c r="D18" t="s">
        <v>121</v>
      </c>
    </row>
    <row r="19" spans="1:4" customFormat="1" hidden="1">
      <c r="A19" t="s">
        <v>72</v>
      </c>
      <c r="B19" t="s">
        <v>122</v>
      </c>
      <c r="C19" t="s">
        <v>123</v>
      </c>
      <c r="D19" t="s">
        <v>124</v>
      </c>
    </row>
    <row r="20" spans="1:4" customFormat="1" hidden="1">
      <c r="A20" t="s">
        <v>72</v>
      </c>
      <c r="B20" t="s">
        <v>125</v>
      </c>
      <c r="C20" t="s">
        <v>126</v>
      </c>
      <c r="D20" t="s">
        <v>127</v>
      </c>
    </row>
    <row r="21" spans="1:4" customFormat="1" hidden="1">
      <c r="A21" t="s">
        <v>72</v>
      </c>
      <c r="B21" t="s">
        <v>128</v>
      </c>
      <c r="C21" t="s">
        <v>126</v>
      </c>
      <c r="D21" t="s">
        <v>129</v>
      </c>
    </row>
    <row r="22" spans="1:4" customFormat="1" hidden="1">
      <c r="A22" t="s">
        <v>72</v>
      </c>
      <c r="B22" t="s">
        <v>130</v>
      </c>
      <c r="C22" t="s">
        <v>131</v>
      </c>
      <c r="D22" t="s">
        <v>132</v>
      </c>
    </row>
    <row r="23" spans="1:4" customFormat="1" hidden="1">
      <c r="A23" t="s">
        <v>72</v>
      </c>
      <c r="B23" t="s">
        <v>133</v>
      </c>
      <c r="C23" t="s">
        <v>134</v>
      </c>
      <c r="D23" t="s">
        <v>135</v>
      </c>
    </row>
    <row r="24" spans="1:4" customFormat="1" hidden="1">
      <c r="A24" t="s">
        <v>72</v>
      </c>
      <c r="B24" t="s">
        <v>136</v>
      </c>
      <c r="C24" t="s">
        <v>134</v>
      </c>
      <c r="D24" t="s">
        <v>137</v>
      </c>
    </row>
    <row r="25" spans="1:4" customFormat="1" hidden="1">
      <c r="A25" t="s">
        <v>72</v>
      </c>
      <c r="B25" t="s">
        <v>138</v>
      </c>
      <c r="C25" t="s">
        <v>139</v>
      </c>
      <c r="D25" t="s">
        <v>140</v>
      </c>
    </row>
    <row r="26" spans="1:4" customFormat="1" hidden="1">
      <c r="A26" t="s">
        <v>72</v>
      </c>
      <c r="B26" t="s">
        <v>141</v>
      </c>
      <c r="C26" t="s">
        <v>139</v>
      </c>
      <c r="D26" t="s">
        <v>142</v>
      </c>
    </row>
    <row r="27" spans="1:4" customFormat="1" hidden="1">
      <c r="A27" t="s">
        <v>72</v>
      </c>
      <c r="B27" t="s">
        <v>143</v>
      </c>
      <c r="C27" t="s">
        <v>144</v>
      </c>
      <c r="D27" t="s">
        <v>145</v>
      </c>
    </row>
    <row r="28" spans="1:4" customFormat="1" hidden="1">
      <c r="A28" t="s">
        <v>72</v>
      </c>
      <c r="B28" t="s">
        <v>146</v>
      </c>
      <c r="C28" t="s">
        <v>147</v>
      </c>
      <c r="D28" t="s">
        <v>148</v>
      </c>
    </row>
    <row r="29" spans="1:4" customFormat="1" hidden="1">
      <c r="A29" t="s">
        <v>72</v>
      </c>
      <c r="B29" t="s">
        <v>149</v>
      </c>
      <c r="C29" t="s">
        <v>150</v>
      </c>
      <c r="D29" t="s">
        <v>151</v>
      </c>
    </row>
    <row r="30" spans="1:4" customFormat="1" hidden="1">
      <c r="A30" t="s">
        <v>72</v>
      </c>
      <c r="B30" t="s">
        <v>152</v>
      </c>
      <c r="C30" t="s">
        <v>150</v>
      </c>
      <c r="D30" t="s">
        <v>153</v>
      </c>
    </row>
    <row r="31" spans="1:4" customFormat="1" hidden="1">
      <c r="A31" t="s">
        <v>72</v>
      </c>
      <c r="B31" t="s">
        <v>154</v>
      </c>
      <c r="C31" t="s">
        <v>155</v>
      </c>
      <c r="D31" t="s">
        <v>156</v>
      </c>
    </row>
    <row r="32" spans="1:4" customFormat="1" hidden="1">
      <c r="A32" t="s">
        <v>72</v>
      </c>
      <c r="B32" t="s">
        <v>157</v>
      </c>
      <c r="C32" t="s">
        <v>158</v>
      </c>
      <c r="D32" t="s">
        <v>159</v>
      </c>
    </row>
    <row r="33" spans="1:4" customFormat="1" hidden="1">
      <c r="A33" t="s">
        <v>72</v>
      </c>
      <c r="B33" t="s">
        <v>160</v>
      </c>
      <c r="C33" t="s">
        <v>161</v>
      </c>
      <c r="D33" t="s">
        <v>162</v>
      </c>
    </row>
    <row r="34" spans="1:4" customFormat="1" hidden="1">
      <c r="A34" t="s">
        <v>72</v>
      </c>
      <c r="B34" t="s">
        <v>163</v>
      </c>
      <c r="C34" t="s">
        <v>164</v>
      </c>
      <c r="D34" t="s">
        <v>165</v>
      </c>
    </row>
    <row r="35" spans="1:4" customFormat="1" hidden="1">
      <c r="A35" t="s">
        <v>72</v>
      </c>
      <c r="B35" t="s">
        <v>166</v>
      </c>
      <c r="C35" t="s">
        <v>167</v>
      </c>
      <c r="D35" t="s">
        <v>168</v>
      </c>
    </row>
    <row r="36" spans="1:4" customFormat="1" hidden="1">
      <c r="A36" t="s">
        <v>72</v>
      </c>
      <c r="B36" t="s">
        <v>169</v>
      </c>
      <c r="C36" t="s">
        <v>170</v>
      </c>
      <c r="D36" t="s">
        <v>171</v>
      </c>
    </row>
    <row r="37" spans="1:4" customFormat="1" hidden="1">
      <c r="A37" t="s">
        <v>72</v>
      </c>
      <c r="B37" t="s">
        <v>172</v>
      </c>
      <c r="C37" t="s">
        <v>173</v>
      </c>
      <c r="D37" t="s">
        <v>174</v>
      </c>
    </row>
    <row r="38" spans="1:4" customFormat="1" hidden="1">
      <c r="A38" t="s">
        <v>72</v>
      </c>
      <c r="B38" t="s">
        <v>175</v>
      </c>
      <c r="C38" t="s">
        <v>176</v>
      </c>
      <c r="D38" t="s">
        <v>177</v>
      </c>
    </row>
    <row r="39" spans="1:4" customFormat="1" hidden="1">
      <c r="A39" t="s">
        <v>72</v>
      </c>
      <c r="B39" t="s">
        <v>178</v>
      </c>
      <c r="C39" t="s">
        <v>179</v>
      </c>
      <c r="D39" t="s">
        <v>180</v>
      </c>
    </row>
    <row r="40" spans="1:4" customFormat="1" hidden="1">
      <c r="A40" t="s">
        <v>72</v>
      </c>
      <c r="B40" t="s">
        <v>181</v>
      </c>
      <c r="C40" t="s">
        <v>182</v>
      </c>
      <c r="D40" t="s">
        <v>183</v>
      </c>
    </row>
    <row r="41" spans="1:4" customFormat="1" hidden="1">
      <c r="A41" t="s">
        <v>72</v>
      </c>
      <c r="B41" t="s">
        <v>184</v>
      </c>
      <c r="C41" t="s">
        <v>185</v>
      </c>
      <c r="D41" t="s">
        <v>186</v>
      </c>
    </row>
    <row r="42" spans="1:4" customFormat="1" hidden="1">
      <c r="A42" t="s">
        <v>72</v>
      </c>
      <c r="B42" t="s">
        <v>187</v>
      </c>
      <c r="C42" t="s">
        <v>188</v>
      </c>
      <c r="D42" t="s">
        <v>189</v>
      </c>
    </row>
    <row r="43" spans="1:4" customFormat="1" hidden="1">
      <c r="A43" t="s">
        <v>72</v>
      </c>
      <c r="B43" t="s">
        <v>190</v>
      </c>
      <c r="C43" t="s">
        <v>191</v>
      </c>
      <c r="D43" t="s">
        <v>192</v>
      </c>
    </row>
    <row r="44" spans="1:4" customFormat="1" hidden="1">
      <c r="A44" t="s">
        <v>72</v>
      </c>
      <c r="B44" t="s">
        <v>193</v>
      </c>
      <c r="C44" t="s">
        <v>191</v>
      </c>
      <c r="D44" t="s">
        <v>194</v>
      </c>
    </row>
    <row r="45" spans="1:4" customFormat="1" hidden="1">
      <c r="A45" t="s">
        <v>72</v>
      </c>
      <c r="B45" t="s">
        <v>195</v>
      </c>
      <c r="C45" t="s">
        <v>196</v>
      </c>
      <c r="D45" t="s">
        <v>197</v>
      </c>
    </row>
    <row r="46" spans="1:4" customFormat="1" hidden="1">
      <c r="A46" t="s">
        <v>72</v>
      </c>
      <c r="B46" t="s">
        <v>198</v>
      </c>
      <c r="C46" t="s">
        <v>199</v>
      </c>
      <c r="D46" t="s">
        <v>200</v>
      </c>
    </row>
    <row r="47" spans="1:4" customFormat="1" hidden="1">
      <c r="A47" t="s">
        <v>72</v>
      </c>
      <c r="B47" t="s">
        <v>201</v>
      </c>
      <c r="C47" t="s">
        <v>202</v>
      </c>
      <c r="D47" t="s">
        <v>203</v>
      </c>
    </row>
    <row r="48" spans="1:4" customFormat="1" hidden="1">
      <c r="A48" t="s">
        <v>72</v>
      </c>
      <c r="B48" t="s">
        <v>204</v>
      </c>
      <c r="C48" t="s">
        <v>205</v>
      </c>
      <c r="D48" t="s">
        <v>206</v>
      </c>
    </row>
    <row r="49" spans="1:4" customFormat="1" hidden="1">
      <c r="A49" t="s">
        <v>72</v>
      </c>
      <c r="B49" t="s">
        <v>207</v>
      </c>
      <c r="C49" t="s">
        <v>208</v>
      </c>
      <c r="D49" t="s">
        <v>209</v>
      </c>
    </row>
    <row r="50" spans="1:4" customFormat="1" hidden="1">
      <c r="A50" t="s">
        <v>72</v>
      </c>
      <c r="B50" t="s">
        <v>210</v>
      </c>
      <c r="C50" t="s">
        <v>211</v>
      </c>
      <c r="D50" t="s">
        <v>212</v>
      </c>
    </row>
    <row r="51" spans="1:4" customFormat="1" hidden="1">
      <c r="A51" t="s">
        <v>72</v>
      </c>
      <c r="B51" t="s">
        <v>213</v>
      </c>
      <c r="C51" t="s">
        <v>211</v>
      </c>
      <c r="D51" t="s">
        <v>214</v>
      </c>
    </row>
    <row r="52" spans="1:4" customFormat="1" hidden="1">
      <c r="A52" t="s">
        <v>72</v>
      </c>
      <c r="B52" t="s">
        <v>215</v>
      </c>
      <c r="C52" t="s">
        <v>208</v>
      </c>
      <c r="D52" t="s">
        <v>216</v>
      </c>
    </row>
    <row r="53" spans="1:4" customFormat="1" hidden="1">
      <c r="A53" t="s">
        <v>72</v>
      </c>
      <c r="B53" t="s">
        <v>217</v>
      </c>
      <c r="C53" t="s">
        <v>218</v>
      </c>
      <c r="D53" t="s">
        <v>219</v>
      </c>
    </row>
    <row r="54" spans="1:4" customFormat="1" hidden="1">
      <c r="A54" t="s">
        <v>72</v>
      </c>
      <c r="B54" t="s">
        <v>220</v>
      </c>
      <c r="C54" t="s">
        <v>221</v>
      </c>
      <c r="D54" t="s">
        <v>222</v>
      </c>
    </row>
    <row r="55" spans="1:4" customFormat="1" hidden="1">
      <c r="A55" t="s">
        <v>72</v>
      </c>
      <c r="B55" t="s">
        <v>223</v>
      </c>
      <c r="C55" t="s">
        <v>224</v>
      </c>
      <c r="D55" t="s">
        <v>225</v>
      </c>
    </row>
    <row r="56" spans="1:4" customFormat="1" hidden="1">
      <c r="A56" t="s">
        <v>72</v>
      </c>
      <c r="B56" t="s">
        <v>226</v>
      </c>
      <c r="C56" t="s">
        <v>227</v>
      </c>
      <c r="D56" t="s">
        <v>228</v>
      </c>
    </row>
    <row r="57" spans="1:4" customFormat="1" hidden="1">
      <c r="A57" t="s">
        <v>72</v>
      </c>
      <c r="B57" t="s">
        <v>229</v>
      </c>
      <c r="C57" t="s">
        <v>230</v>
      </c>
      <c r="D57" t="s">
        <v>231</v>
      </c>
    </row>
    <row r="58" spans="1:4" customFormat="1" hidden="1">
      <c r="A58" t="s">
        <v>72</v>
      </c>
      <c r="B58" t="s">
        <v>232</v>
      </c>
      <c r="C58" t="s">
        <v>233</v>
      </c>
      <c r="D58" t="s">
        <v>234</v>
      </c>
    </row>
    <row r="59" spans="1:4" customFormat="1" hidden="1">
      <c r="A59" t="s">
        <v>72</v>
      </c>
      <c r="B59" t="s">
        <v>235</v>
      </c>
      <c r="C59" t="s">
        <v>236</v>
      </c>
      <c r="D59" t="s">
        <v>237</v>
      </c>
    </row>
    <row r="60" spans="1:4" customFormat="1" hidden="1">
      <c r="A60" t="s">
        <v>72</v>
      </c>
      <c r="B60" t="s">
        <v>238</v>
      </c>
      <c r="C60" t="s">
        <v>239</v>
      </c>
      <c r="D60" t="s">
        <v>240</v>
      </c>
    </row>
    <row r="61" spans="1:4" customFormat="1" hidden="1">
      <c r="A61" t="s">
        <v>72</v>
      </c>
      <c r="B61" t="s">
        <v>241</v>
      </c>
      <c r="C61" t="s">
        <v>242</v>
      </c>
      <c r="D61" t="s">
        <v>243</v>
      </c>
    </row>
    <row r="62" spans="1:4" customFormat="1" hidden="1">
      <c r="A62" t="s">
        <v>72</v>
      </c>
      <c r="B62" t="s">
        <v>244</v>
      </c>
      <c r="C62" t="s">
        <v>245</v>
      </c>
      <c r="D62" t="s">
        <v>246</v>
      </c>
    </row>
    <row r="63" spans="1:4" customFormat="1" hidden="1">
      <c r="A63" t="s">
        <v>72</v>
      </c>
      <c r="B63" t="s">
        <v>247</v>
      </c>
      <c r="C63" t="s">
        <v>248</v>
      </c>
      <c r="D63" t="s">
        <v>249</v>
      </c>
    </row>
    <row r="64" spans="1:4" customFormat="1" hidden="1">
      <c r="A64" t="s">
        <v>72</v>
      </c>
      <c r="B64" t="s">
        <v>250</v>
      </c>
      <c r="C64" t="s">
        <v>251</v>
      </c>
      <c r="D64" t="s">
        <v>252</v>
      </c>
    </row>
    <row r="65" spans="1:8" hidden="1">
      <c r="A65" t="s">
        <v>72</v>
      </c>
      <c r="B65" t="s">
        <v>253</v>
      </c>
      <c r="C65" t="s">
        <v>254</v>
      </c>
      <c r="D65" t="s">
        <v>255</v>
      </c>
      <c r="F65"/>
      <c r="G65"/>
      <c r="H65"/>
    </row>
    <row r="66" spans="1:8" hidden="1">
      <c r="A66" t="s">
        <v>72</v>
      </c>
      <c r="B66" t="s">
        <v>256</v>
      </c>
      <c r="C66" t="s">
        <v>257</v>
      </c>
      <c r="D66" t="s">
        <v>258</v>
      </c>
      <c r="F66"/>
      <c r="G66"/>
      <c r="H66"/>
    </row>
    <row r="67" spans="1:8" hidden="1">
      <c r="A67" t="s">
        <v>72</v>
      </c>
      <c r="B67" t="s">
        <v>259</v>
      </c>
      <c r="C67" t="s">
        <v>260</v>
      </c>
      <c r="D67" t="s">
        <v>261</v>
      </c>
      <c r="F67"/>
      <c r="G67"/>
      <c r="H67"/>
    </row>
    <row r="68" spans="1:8" hidden="1">
      <c r="A68" t="s">
        <v>72</v>
      </c>
      <c r="B68" t="s">
        <v>262</v>
      </c>
      <c r="C68" t="s">
        <v>263</v>
      </c>
      <c r="D68" t="s">
        <v>264</v>
      </c>
      <c r="F68"/>
      <c r="G68"/>
      <c r="H68"/>
    </row>
    <row r="69" spans="1:8" hidden="1">
      <c r="A69" t="s">
        <v>72</v>
      </c>
      <c r="B69" t="s">
        <v>265</v>
      </c>
      <c r="C69" t="s">
        <v>266</v>
      </c>
      <c r="D69" t="s">
        <v>267</v>
      </c>
      <c r="F69"/>
      <c r="G69"/>
      <c r="H69"/>
    </row>
    <row r="70" spans="1:8" hidden="1">
      <c r="A70" t="s">
        <v>72</v>
      </c>
      <c r="B70" t="s">
        <v>268</v>
      </c>
      <c r="C70" t="s">
        <v>269</v>
      </c>
      <c r="D70" t="s">
        <v>270</v>
      </c>
      <c r="F70"/>
      <c r="G70"/>
      <c r="H70"/>
    </row>
    <row r="71" spans="1:8" hidden="1">
      <c r="A71" t="s">
        <v>72</v>
      </c>
      <c r="B71" t="s">
        <v>271</v>
      </c>
      <c r="C71" t="s">
        <v>272</v>
      </c>
      <c r="D71" t="s">
        <v>273</v>
      </c>
      <c r="F71"/>
      <c r="G71"/>
      <c r="H71"/>
    </row>
    <row r="72" spans="1:8" hidden="1">
      <c r="A72" t="s">
        <v>72</v>
      </c>
      <c r="B72" t="s">
        <v>274</v>
      </c>
      <c r="C72" t="s">
        <v>205</v>
      </c>
      <c r="D72" t="s">
        <v>275</v>
      </c>
      <c r="F72"/>
      <c r="G72"/>
      <c r="H72"/>
    </row>
    <row r="73" spans="1:8">
      <c r="A73" t="s">
        <v>276</v>
      </c>
      <c r="B73" t="s">
        <v>277</v>
      </c>
      <c r="C73" t="s">
        <v>74</v>
      </c>
      <c r="D73" t="s">
        <v>278</v>
      </c>
      <c r="E73" t="s">
        <v>590</v>
      </c>
      <c r="F73" s="4">
        <f>_xlfn.XLOOKUP(E73, 校区別_人口!$A:$A, 校区別_人口!$H:$H, "")</f>
        <v>3372</v>
      </c>
      <c r="G73">
        <f>COUNTIF($E:$E, E73)</f>
        <v>1</v>
      </c>
      <c r="H73" s="3">
        <f>F73*0.15/G73</f>
        <v>505.79999999999995</v>
      </c>
    </row>
    <row r="74" spans="1:8">
      <c r="A74" t="s">
        <v>276</v>
      </c>
      <c r="B74" t="s">
        <v>279</v>
      </c>
      <c r="C74" t="s">
        <v>79</v>
      </c>
      <c r="D74" t="s">
        <v>80</v>
      </c>
      <c r="E74" t="s">
        <v>591</v>
      </c>
      <c r="F74" s="4">
        <f>_xlfn.XLOOKUP(E74, 校区別_人口!$A:$A, 校区別_人口!$H:$H, "")</f>
        <v>6409</v>
      </c>
      <c r="G74">
        <f t="shared" ref="G74:G137" si="0">COUNTIF($E:$E, E74)</f>
        <v>3</v>
      </c>
      <c r="H74" s="3">
        <f t="shared" ref="H74:H137" si="1">F74*0.15</f>
        <v>961.34999999999991</v>
      </c>
    </row>
    <row r="75" spans="1:8">
      <c r="A75" t="s">
        <v>276</v>
      </c>
      <c r="B75" t="s">
        <v>280</v>
      </c>
      <c r="C75" t="s">
        <v>79</v>
      </c>
      <c r="D75" t="s">
        <v>281</v>
      </c>
      <c r="E75" t="s">
        <v>591</v>
      </c>
      <c r="F75" s="4">
        <f>_xlfn.XLOOKUP(E75, 校区別_人口!$A:$A, 校区別_人口!$H:$H, "")</f>
        <v>6409</v>
      </c>
      <c r="G75">
        <f t="shared" si="0"/>
        <v>3</v>
      </c>
      <c r="H75" s="3">
        <f t="shared" si="1"/>
        <v>961.34999999999991</v>
      </c>
    </row>
    <row r="76" spans="1:8">
      <c r="A76" t="s">
        <v>276</v>
      </c>
      <c r="B76" t="s">
        <v>282</v>
      </c>
      <c r="C76" t="s">
        <v>82</v>
      </c>
      <c r="D76" t="s">
        <v>283</v>
      </c>
      <c r="E76" t="s">
        <v>592</v>
      </c>
      <c r="F76" s="4">
        <f>_xlfn.XLOOKUP(E76, 校区別_人口!$A:$A, 校区別_人口!$H:$H, "")</f>
        <v>3798</v>
      </c>
      <c r="G76">
        <f t="shared" si="0"/>
        <v>1</v>
      </c>
      <c r="H76" s="3">
        <f t="shared" si="1"/>
        <v>569.69999999999993</v>
      </c>
    </row>
    <row r="77" spans="1:8">
      <c r="A77" t="s">
        <v>276</v>
      </c>
      <c r="B77" t="s">
        <v>284</v>
      </c>
      <c r="C77" t="s">
        <v>85</v>
      </c>
      <c r="D77" t="s">
        <v>285</v>
      </c>
      <c r="E77" t="s">
        <v>593</v>
      </c>
      <c r="F77" s="4">
        <f>_xlfn.XLOOKUP(E77, 校区別_人口!$A:$A, 校区別_人口!$H:$H, "")</f>
        <v>4108</v>
      </c>
      <c r="G77">
        <f t="shared" si="0"/>
        <v>3</v>
      </c>
      <c r="H77" s="3">
        <f t="shared" si="1"/>
        <v>616.19999999999993</v>
      </c>
    </row>
    <row r="78" spans="1:8">
      <c r="A78" t="s">
        <v>276</v>
      </c>
      <c r="B78" t="s">
        <v>286</v>
      </c>
      <c r="C78" t="s">
        <v>85</v>
      </c>
      <c r="D78" t="s">
        <v>287</v>
      </c>
      <c r="E78" t="s">
        <v>593</v>
      </c>
      <c r="F78" s="4">
        <f>_xlfn.XLOOKUP(E78, 校区別_人口!$A:$A, 校区別_人口!$H:$H, "")</f>
        <v>4108</v>
      </c>
      <c r="G78">
        <f t="shared" si="0"/>
        <v>3</v>
      </c>
      <c r="H78" s="3">
        <f t="shared" si="1"/>
        <v>616.19999999999993</v>
      </c>
    </row>
    <row r="79" spans="1:8">
      <c r="A79" t="s">
        <v>276</v>
      </c>
      <c r="B79" t="s">
        <v>288</v>
      </c>
      <c r="C79" t="s">
        <v>289</v>
      </c>
      <c r="D79" t="s">
        <v>631</v>
      </c>
      <c r="E79" t="s">
        <v>593</v>
      </c>
      <c r="F79" s="4">
        <f>_xlfn.XLOOKUP(E79, 校区別_人口!$A:$A, 校区別_人口!$H:$H, "")</f>
        <v>4108</v>
      </c>
      <c r="G79">
        <f t="shared" si="0"/>
        <v>3</v>
      </c>
      <c r="H79" s="3">
        <f t="shared" si="1"/>
        <v>616.19999999999993</v>
      </c>
    </row>
    <row r="80" spans="1:8">
      <c r="A80" t="s">
        <v>276</v>
      </c>
      <c r="B80" t="s">
        <v>290</v>
      </c>
      <c r="C80" t="s">
        <v>88</v>
      </c>
      <c r="D80" t="s">
        <v>291</v>
      </c>
      <c r="E80" t="s">
        <v>594</v>
      </c>
      <c r="F80" s="4">
        <f>_xlfn.XLOOKUP(E80, 校区別_人口!$A:$A, 校区別_人口!$H:$H, "")</f>
        <v>1446</v>
      </c>
      <c r="G80">
        <f t="shared" si="0"/>
        <v>1</v>
      </c>
      <c r="H80" s="3">
        <f t="shared" si="1"/>
        <v>216.9</v>
      </c>
    </row>
    <row r="81" spans="1:8">
      <c r="A81" t="s">
        <v>276</v>
      </c>
      <c r="B81" t="s">
        <v>292</v>
      </c>
      <c r="C81" t="s">
        <v>91</v>
      </c>
      <c r="D81" t="s">
        <v>293</v>
      </c>
      <c r="E81" t="s">
        <v>595</v>
      </c>
      <c r="F81" s="4">
        <f>_xlfn.XLOOKUP(E81, 校区別_人口!$A:$A, 校区別_人口!$H:$H, "")</f>
        <v>9351</v>
      </c>
      <c r="G81">
        <f t="shared" si="0"/>
        <v>2</v>
      </c>
      <c r="H81" s="3">
        <f t="shared" si="1"/>
        <v>1402.6499999999999</v>
      </c>
    </row>
    <row r="82" spans="1:8">
      <c r="A82" t="s">
        <v>276</v>
      </c>
      <c r="B82" t="s">
        <v>294</v>
      </c>
      <c r="C82" t="s">
        <v>91</v>
      </c>
      <c r="D82" t="s">
        <v>295</v>
      </c>
      <c r="E82" t="s">
        <v>595</v>
      </c>
      <c r="F82" s="4">
        <f>_xlfn.XLOOKUP(E82, 校区別_人口!$A:$A, 校区別_人口!$H:$H, "")</f>
        <v>9351</v>
      </c>
      <c r="G82">
        <f t="shared" si="0"/>
        <v>2</v>
      </c>
      <c r="H82" s="3">
        <f t="shared" si="1"/>
        <v>1402.6499999999999</v>
      </c>
    </row>
    <row r="83" spans="1:8">
      <c r="A83" t="s">
        <v>276</v>
      </c>
      <c r="B83" t="s">
        <v>296</v>
      </c>
      <c r="C83" t="s">
        <v>97</v>
      </c>
      <c r="D83" t="s">
        <v>297</v>
      </c>
      <c r="E83" t="s">
        <v>596</v>
      </c>
      <c r="F83" s="4">
        <f>_xlfn.XLOOKUP(E83, 校区別_人口!$A:$A, 校区別_人口!$H:$H, "")</f>
        <v>3764</v>
      </c>
      <c r="G83">
        <f t="shared" si="0"/>
        <v>5</v>
      </c>
      <c r="H83" s="3">
        <f t="shared" si="1"/>
        <v>564.6</v>
      </c>
    </row>
    <row r="84" spans="1:8">
      <c r="A84" t="s">
        <v>276</v>
      </c>
      <c r="B84" t="s">
        <v>298</v>
      </c>
      <c r="C84" t="s">
        <v>299</v>
      </c>
      <c r="D84" t="s">
        <v>300</v>
      </c>
      <c r="E84" t="s">
        <v>596</v>
      </c>
      <c r="F84" s="4">
        <f>_xlfn.XLOOKUP(E84, 校区別_人口!$A:$A, 校区別_人口!$H:$H, "")</f>
        <v>3764</v>
      </c>
      <c r="G84">
        <f t="shared" si="0"/>
        <v>5</v>
      </c>
      <c r="H84" s="3">
        <f t="shared" si="1"/>
        <v>564.6</v>
      </c>
    </row>
    <row r="85" spans="1:8">
      <c r="A85" t="s">
        <v>276</v>
      </c>
      <c r="B85" t="s">
        <v>301</v>
      </c>
      <c r="C85" t="s">
        <v>100</v>
      </c>
      <c r="D85" t="s">
        <v>101</v>
      </c>
      <c r="E85" t="s">
        <v>597</v>
      </c>
      <c r="F85" s="4">
        <f>_xlfn.XLOOKUP(E85, 校区別_人口!$A:$A, 校区別_人口!$H:$H, "")</f>
        <v>8529</v>
      </c>
      <c r="G85">
        <f t="shared" si="0"/>
        <v>4</v>
      </c>
      <c r="H85" s="3">
        <f t="shared" si="1"/>
        <v>1279.3499999999999</v>
      </c>
    </row>
    <row r="86" spans="1:8">
      <c r="A86" t="s">
        <v>276</v>
      </c>
      <c r="B86" t="s">
        <v>302</v>
      </c>
      <c r="C86" t="s">
        <v>100</v>
      </c>
      <c r="D86" t="s">
        <v>303</v>
      </c>
      <c r="E86" t="s">
        <v>597</v>
      </c>
      <c r="F86" s="4">
        <f>_xlfn.XLOOKUP(E86, 校区別_人口!$A:$A, 校区別_人口!$H:$H, "")</f>
        <v>8529</v>
      </c>
      <c r="G86">
        <f t="shared" si="0"/>
        <v>4</v>
      </c>
      <c r="H86" s="3">
        <f t="shared" si="1"/>
        <v>1279.3499999999999</v>
      </c>
    </row>
    <row r="87" spans="1:8">
      <c r="A87" t="s">
        <v>276</v>
      </c>
      <c r="B87" t="s">
        <v>304</v>
      </c>
      <c r="C87" t="s">
        <v>305</v>
      </c>
      <c r="D87" t="s">
        <v>306</v>
      </c>
      <c r="E87" t="s">
        <v>597</v>
      </c>
      <c r="F87" s="4">
        <f>_xlfn.XLOOKUP(E87, 校区別_人口!$A:$A, 校区別_人口!$H:$H, "")</f>
        <v>8529</v>
      </c>
      <c r="G87">
        <f t="shared" si="0"/>
        <v>4</v>
      </c>
      <c r="H87" s="3">
        <f t="shared" si="1"/>
        <v>1279.3499999999999</v>
      </c>
    </row>
    <row r="88" spans="1:8">
      <c r="A88" t="s">
        <v>276</v>
      </c>
      <c r="B88" t="s">
        <v>307</v>
      </c>
      <c r="C88" t="s">
        <v>308</v>
      </c>
      <c r="D88" t="s">
        <v>309</v>
      </c>
      <c r="E88" t="s">
        <v>597</v>
      </c>
      <c r="F88" s="4">
        <f>_xlfn.XLOOKUP(E88, 校区別_人口!$A:$A, 校区別_人口!$H:$H, "")</f>
        <v>8529</v>
      </c>
      <c r="G88">
        <f t="shared" si="0"/>
        <v>4</v>
      </c>
      <c r="H88" s="3">
        <f t="shared" si="1"/>
        <v>1279.3499999999999</v>
      </c>
    </row>
    <row r="89" spans="1:8">
      <c r="A89" t="s">
        <v>276</v>
      </c>
      <c r="B89" t="s">
        <v>310</v>
      </c>
      <c r="C89" t="s">
        <v>103</v>
      </c>
      <c r="D89" t="s">
        <v>104</v>
      </c>
      <c r="E89" t="s">
        <v>599</v>
      </c>
      <c r="F89" s="4">
        <f>_xlfn.XLOOKUP(E89, 校区別_人口!$A:$A, 校区別_人口!$H:$H, "")</f>
        <v>13569</v>
      </c>
      <c r="G89">
        <f t="shared" si="0"/>
        <v>2</v>
      </c>
      <c r="H89" s="3">
        <f t="shared" si="1"/>
        <v>2035.35</v>
      </c>
    </row>
    <row r="90" spans="1:8">
      <c r="A90" t="s">
        <v>276</v>
      </c>
      <c r="B90" t="s">
        <v>311</v>
      </c>
      <c r="C90" t="s">
        <v>106</v>
      </c>
      <c r="D90" t="s">
        <v>312</v>
      </c>
      <c r="E90" t="s">
        <v>599</v>
      </c>
      <c r="F90" s="4">
        <f>_xlfn.XLOOKUP(E90, 校区別_人口!$A:$A, 校区別_人口!$H:$H, "")</f>
        <v>13569</v>
      </c>
      <c r="G90">
        <f t="shared" si="0"/>
        <v>2</v>
      </c>
      <c r="H90" s="3">
        <f t="shared" si="1"/>
        <v>2035.35</v>
      </c>
    </row>
    <row r="91" spans="1:8">
      <c r="A91" t="s">
        <v>276</v>
      </c>
      <c r="B91" t="s">
        <v>313</v>
      </c>
      <c r="C91" t="s">
        <v>109</v>
      </c>
      <c r="D91" t="s">
        <v>314</v>
      </c>
      <c r="E91" t="s">
        <v>586</v>
      </c>
      <c r="F91" s="4">
        <f>_xlfn.XLOOKUP(E91, 校区別_人口!$A:$A, 校区別_人口!$H:$H, "")</f>
        <v>1280</v>
      </c>
      <c r="G91">
        <f t="shared" si="0"/>
        <v>1</v>
      </c>
      <c r="H91" s="3">
        <f t="shared" si="1"/>
        <v>192</v>
      </c>
    </row>
    <row r="92" spans="1:8">
      <c r="A92" t="s">
        <v>276</v>
      </c>
      <c r="B92" t="s">
        <v>315</v>
      </c>
      <c r="C92" t="s">
        <v>316</v>
      </c>
      <c r="D92" t="s">
        <v>317</v>
      </c>
      <c r="E92" t="s">
        <v>588</v>
      </c>
      <c r="F92" s="4">
        <f>_xlfn.XLOOKUP(E92, 校区別_人口!$A:$A, 校区別_人口!$H:$H, "")</f>
        <v>2745</v>
      </c>
      <c r="G92">
        <f t="shared" si="0"/>
        <v>5</v>
      </c>
      <c r="H92" s="3">
        <f t="shared" si="1"/>
        <v>411.75</v>
      </c>
    </row>
    <row r="93" spans="1:8">
      <c r="A93" t="s">
        <v>276</v>
      </c>
      <c r="B93" t="s">
        <v>318</v>
      </c>
      <c r="C93" t="s">
        <v>115</v>
      </c>
      <c r="D93" t="s">
        <v>319</v>
      </c>
      <c r="E93" t="s">
        <v>588</v>
      </c>
      <c r="F93" s="4">
        <f>_xlfn.XLOOKUP(E93, 校区別_人口!$A:$A, 校区別_人口!$H:$H, "")</f>
        <v>2745</v>
      </c>
      <c r="G93">
        <f t="shared" si="0"/>
        <v>5</v>
      </c>
      <c r="H93" s="3">
        <f t="shared" si="1"/>
        <v>411.75</v>
      </c>
    </row>
    <row r="94" spans="1:8">
      <c r="A94" t="s">
        <v>276</v>
      </c>
      <c r="B94" t="s">
        <v>320</v>
      </c>
      <c r="C94" t="s">
        <v>115</v>
      </c>
      <c r="D94" t="s">
        <v>321</v>
      </c>
      <c r="E94" t="s">
        <v>588</v>
      </c>
      <c r="F94" s="4">
        <f>_xlfn.XLOOKUP(E94, 校区別_人口!$A:$A, 校区別_人口!$H:$H, "")</f>
        <v>2745</v>
      </c>
      <c r="G94">
        <f t="shared" si="0"/>
        <v>5</v>
      </c>
      <c r="H94" s="3">
        <f t="shared" si="1"/>
        <v>411.75</v>
      </c>
    </row>
    <row r="95" spans="1:8">
      <c r="A95" t="s">
        <v>276</v>
      </c>
      <c r="B95" t="s">
        <v>322</v>
      </c>
      <c r="C95" t="s">
        <v>120</v>
      </c>
      <c r="D95" t="s">
        <v>323</v>
      </c>
      <c r="E95" s="5" t="s">
        <v>600</v>
      </c>
      <c r="F95" s="4">
        <f>_xlfn.XLOOKUP(E95, 校区別_人口!$A:$A, 校区別_人口!$H:$H, "")</f>
        <v>1354</v>
      </c>
      <c r="G95">
        <f t="shared" si="0"/>
        <v>1</v>
      </c>
      <c r="H95" s="3">
        <f t="shared" si="1"/>
        <v>203.1</v>
      </c>
    </row>
    <row r="96" spans="1:8">
      <c r="A96" t="s">
        <v>276</v>
      </c>
      <c r="B96" t="s">
        <v>324</v>
      </c>
      <c r="C96" t="s">
        <v>123</v>
      </c>
      <c r="D96" t="s">
        <v>124</v>
      </c>
      <c r="E96" t="s">
        <v>588</v>
      </c>
      <c r="F96" s="4">
        <f>_xlfn.XLOOKUP(E96, 校区別_人口!$A:$A, 校区別_人口!$H:$H, "")</f>
        <v>2745</v>
      </c>
      <c r="G96">
        <f t="shared" si="0"/>
        <v>5</v>
      </c>
      <c r="H96" s="3">
        <f t="shared" si="1"/>
        <v>411.75</v>
      </c>
    </row>
    <row r="97" spans="1:8">
      <c r="A97" t="s">
        <v>276</v>
      </c>
      <c r="B97" t="s">
        <v>325</v>
      </c>
      <c r="C97" t="s">
        <v>126</v>
      </c>
      <c r="D97" t="s">
        <v>326</v>
      </c>
      <c r="E97" t="s">
        <v>587</v>
      </c>
      <c r="F97" s="4">
        <f>_xlfn.XLOOKUP(E97, 校区別_人口!$A:$A, 校区別_人口!$H:$H, "")</f>
        <v>15953</v>
      </c>
      <c r="G97">
        <f t="shared" si="0"/>
        <v>4</v>
      </c>
      <c r="H97" s="3">
        <f t="shared" si="1"/>
        <v>2392.9499999999998</v>
      </c>
    </row>
    <row r="98" spans="1:8">
      <c r="A98" t="s">
        <v>276</v>
      </c>
      <c r="B98" t="s">
        <v>327</v>
      </c>
      <c r="C98" t="s">
        <v>328</v>
      </c>
      <c r="D98" t="s">
        <v>329</v>
      </c>
      <c r="E98" t="s">
        <v>596</v>
      </c>
      <c r="F98" s="4">
        <f>_xlfn.XLOOKUP(E98, 校区別_人口!$A:$A, 校区別_人口!$H:$H, "")</f>
        <v>3764</v>
      </c>
      <c r="G98">
        <f t="shared" si="0"/>
        <v>5</v>
      </c>
      <c r="H98" s="3">
        <f t="shared" si="1"/>
        <v>564.6</v>
      </c>
    </row>
    <row r="99" spans="1:8">
      <c r="A99" t="s">
        <v>276</v>
      </c>
      <c r="B99" t="s">
        <v>330</v>
      </c>
      <c r="C99" t="s">
        <v>131</v>
      </c>
      <c r="D99" t="s">
        <v>132</v>
      </c>
      <c r="E99" t="s">
        <v>587</v>
      </c>
      <c r="F99" s="4">
        <f>_xlfn.XLOOKUP(E99, 校区別_人口!$A:$A, 校区別_人口!$H:$H, "")</f>
        <v>15953</v>
      </c>
      <c r="G99">
        <f t="shared" si="0"/>
        <v>4</v>
      </c>
      <c r="H99" s="3">
        <f t="shared" si="1"/>
        <v>2392.9499999999998</v>
      </c>
    </row>
    <row r="100" spans="1:8">
      <c r="A100" t="s">
        <v>276</v>
      </c>
      <c r="B100" t="s">
        <v>331</v>
      </c>
      <c r="C100" t="s">
        <v>131</v>
      </c>
      <c r="D100" t="s">
        <v>332</v>
      </c>
      <c r="E100" t="s">
        <v>587</v>
      </c>
      <c r="F100" s="4">
        <f>_xlfn.XLOOKUP(E100, 校区別_人口!$A:$A, 校区別_人口!$H:$H, "")</f>
        <v>15953</v>
      </c>
      <c r="G100">
        <f t="shared" si="0"/>
        <v>4</v>
      </c>
      <c r="H100" s="3">
        <f t="shared" si="1"/>
        <v>2392.9499999999998</v>
      </c>
    </row>
    <row r="101" spans="1:8">
      <c r="A101" t="s">
        <v>276</v>
      </c>
      <c r="B101" t="s">
        <v>333</v>
      </c>
      <c r="C101" t="s">
        <v>334</v>
      </c>
      <c r="D101" t="s">
        <v>335</v>
      </c>
      <c r="E101" t="s">
        <v>587</v>
      </c>
      <c r="F101" s="4">
        <f>_xlfn.XLOOKUP(E101, 校区別_人口!$A:$A, 校区別_人口!$H:$H, "")</f>
        <v>15953</v>
      </c>
      <c r="G101">
        <f t="shared" si="0"/>
        <v>4</v>
      </c>
      <c r="H101" s="3">
        <f t="shared" si="1"/>
        <v>2392.9499999999998</v>
      </c>
    </row>
    <row r="102" spans="1:8">
      <c r="A102" t="s">
        <v>276</v>
      </c>
      <c r="B102" t="s">
        <v>336</v>
      </c>
      <c r="C102" t="s">
        <v>134</v>
      </c>
      <c r="D102" t="s">
        <v>135</v>
      </c>
      <c r="E102" t="s">
        <v>589</v>
      </c>
      <c r="F102" s="4">
        <f>_xlfn.XLOOKUP(E102, 校区別_人口!$A:$A, 校区別_人口!$H:$H, "")</f>
        <v>11656</v>
      </c>
      <c r="G102">
        <f t="shared" si="0"/>
        <v>2</v>
      </c>
      <c r="H102" s="3">
        <f t="shared" si="1"/>
        <v>1748.3999999999999</v>
      </c>
    </row>
    <row r="103" spans="1:8">
      <c r="A103" t="s">
        <v>276</v>
      </c>
      <c r="B103" t="s">
        <v>337</v>
      </c>
      <c r="C103" t="s">
        <v>338</v>
      </c>
      <c r="D103" t="s">
        <v>339</v>
      </c>
      <c r="E103" t="s">
        <v>589</v>
      </c>
      <c r="F103" s="4">
        <f>_xlfn.XLOOKUP(E103, 校区別_人口!$A:$A, 校区別_人口!$H:$H, "")</f>
        <v>11656</v>
      </c>
      <c r="G103">
        <f t="shared" si="0"/>
        <v>2</v>
      </c>
      <c r="H103" s="3">
        <f t="shared" si="1"/>
        <v>1748.3999999999999</v>
      </c>
    </row>
    <row r="104" spans="1:8">
      <c r="A104" t="s">
        <v>276</v>
      </c>
      <c r="B104" t="s">
        <v>340</v>
      </c>
      <c r="C104" t="s">
        <v>341</v>
      </c>
      <c r="D104" t="s">
        <v>342</v>
      </c>
      <c r="E104" t="s">
        <v>601</v>
      </c>
      <c r="F104" s="4">
        <f>_xlfn.XLOOKUP(E104, 校区別_人口!$A:$A, 校区別_人口!$H:$H, "")</f>
        <v>8237</v>
      </c>
      <c r="G104">
        <f t="shared" si="0"/>
        <v>3</v>
      </c>
      <c r="H104" s="3">
        <f t="shared" si="1"/>
        <v>1235.55</v>
      </c>
    </row>
    <row r="105" spans="1:8">
      <c r="A105" t="s">
        <v>276</v>
      </c>
      <c r="B105" t="s">
        <v>343</v>
      </c>
      <c r="C105" t="s">
        <v>147</v>
      </c>
      <c r="D105" t="s">
        <v>344</v>
      </c>
      <c r="E105" t="s">
        <v>601</v>
      </c>
      <c r="F105" s="4">
        <f>_xlfn.XLOOKUP(E105, 校区別_人口!$A:$A, 校区別_人口!$H:$H, "")</f>
        <v>8237</v>
      </c>
      <c r="G105">
        <f t="shared" si="0"/>
        <v>3</v>
      </c>
      <c r="H105" s="3">
        <f t="shared" si="1"/>
        <v>1235.55</v>
      </c>
    </row>
    <row r="106" spans="1:8">
      <c r="A106" t="s">
        <v>276</v>
      </c>
      <c r="B106" t="s">
        <v>345</v>
      </c>
      <c r="C106" t="s">
        <v>144</v>
      </c>
      <c r="D106" t="s">
        <v>346</v>
      </c>
      <c r="E106" t="s">
        <v>617</v>
      </c>
      <c r="F106" s="4">
        <f>_xlfn.XLOOKUP(E106, 校区別_人口!$A:$A, 校区別_人口!$H:$H, "")</f>
        <v>1998</v>
      </c>
      <c r="G106">
        <f t="shared" si="0"/>
        <v>1</v>
      </c>
      <c r="H106" s="3">
        <f t="shared" si="1"/>
        <v>299.7</v>
      </c>
    </row>
    <row r="107" spans="1:8">
      <c r="A107" t="s">
        <v>276</v>
      </c>
      <c r="B107" t="s">
        <v>347</v>
      </c>
      <c r="C107" t="s">
        <v>147</v>
      </c>
      <c r="D107" t="s">
        <v>148</v>
      </c>
      <c r="E107" t="s">
        <v>602</v>
      </c>
      <c r="F107" s="4">
        <f>_xlfn.XLOOKUP(E107, 校区別_人口!$A:$A, 校区別_人口!$H:$H, "")</f>
        <v>9756</v>
      </c>
      <c r="G107">
        <f t="shared" si="0"/>
        <v>2</v>
      </c>
      <c r="H107" s="3">
        <f t="shared" si="1"/>
        <v>1463.3999999999999</v>
      </c>
    </row>
    <row r="108" spans="1:8">
      <c r="A108" t="s">
        <v>276</v>
      </c>
      <c r="B108" t="s">
        <v>348</v>
      </c>
      <c r="C108" t="s">
        <v>349</v>
      </c>
      <c r="D108" t="s">
        <v>350</v>
      </c>
      <c r="E108" t="s">
        <v>602</v>
      </c>
      <c r="F108" s="4">
        <f>_xlfn.XLOOKUP(E108, 校区別_人口!$A:$A, 校区別_人口!$H:$H, "")</f>
        <v>9756</v>
      </c>
      <c r="G108">
        <f t="shared" si="0"/>
        <v>2</v>
      </c>
      <c r="H108" s="3">
        <f t="shared" si="1"/>
        <v>1463.3999999999999</v>
      </c>
    </row>
    <row r="109" spans="1:8">
      <c r="A109" t="s">
        <v>276</v>
      </c>
      <c r="B109" t="s">
        <v>351</v>
      </c>
      <c r="C109" t="s">
        <v>150</v>
      </c>
      <c r="D109" t="s">
        <v>352</v>
      </c>
      <c r="E109" t="s">
        <v>603</v>
      </c>
      <c r="F109" s="4">
        <f>_xlfn.XLOOKUP(E109, 校区別_人口!$A:$A, 校区別_人口!$H:$H, "")</f>
        <v>2455</v>
      </c>
      <c r="G109">
        <f t="shared" si="0"/>
        <v>2</v>
      </c>
      <c r="H109" s="3">
        <f t="shared" si="1"/>
        <v>368.25</v>
      </c>
    </row>
    <row r="110" spans="1:8">
      <c r="A110" t="s">
        <v>276</v>
      </c>
      <c r="B110" t="s">
        <v>353</v>
      </c>
      <c r="C110" t="s">
        <v>150</v>
      </c>
      <c r="D110" t="s">
        <v>354</v>
      </c>
      <c r="E110" t="s">
        <v>603</v>
      </c>
      <c r="F110" s="4">
        <f>_xlfn.XLOOKUP(E110, 校区別_人口!$A:$A, 校区別_人口!$H:$H, "")</f>
        <v>2455</v>
      </c>
      <c r="G110">
        <f t="shared" si="0"/>
        <v>2</v>
      </c>
      <c r="H110" s="3">
        <f t="shared" si="1"/>
        <v>368.25</v>
      </c>
    </row>
    <row r="111" spans="1:8">
      <c r="A111" t="s">
        <v>276</v>
      </c>
      <c r="B111" t="s">
        <v>355</v>
      </c>
      <c r="C111" t="s">
        <v>155</v>
      </c>
      <c r="D111" t="s">
        <v>156</v>
      </c>
      <c r="E111" t="s">
        <v>621</v>
      </c>
      <c r="F111" s="4">
        <f>_xlfn.XLOOKUP(E111, 校区別_人口!$A:$A, 校区別_人口!$H:$H, "")</f>
        <v>2291</v>
      </c>
      <c r="G111">
        <f t="shared" si="0"/>
        <v>1</v>
      </c>
      <c r="H111" s="3">
        <f t="shared" si="1"/>
        <v>343.65</v>
      </c>
    </row>
    <row r="112" spans="1:8">
      <c r="A112" t="s">
        <v>276</v>
      </c>
      <c r="B112" t="s">
        <v>356</v>
      </c>
      <c r="C112" t="s">
        <v>158</v>
      </c>
      <c r="D112" t="s">
        <v>357</v>
      </c>
      <c r="E112" t="s">
        <v>604</v>
      </c>
      <c r="F112" s="4">
        <f>_xlfn.XLOOKUP(E112, 校区別_人口!$A:$A, 校区別_人口!$H:$H, "")</f>
        <v>3457</v>
      </c>
      <c r="G112">
        <f t="shared" si="0"/>
        <v>3</v>
      </c>
      <c r="H112" s="3">
        <f t="shared" si="1"/>
        <v>518.54999999999995</v>
      </c>
    </row>
    <row r="113" spans="1:8">
      <c r="A113" t="s">
        <v>276</v>
      </c>
      <c r="B113" t="s">
        <v>358</v>
      </c>
      <c r="C113" t="s">
        <v>158</v>
      </c>
      <c r="D113" t="s">
        <v>359</v>
      </c>
      <c r="E113" t="s">
        <v>604</v>
      </c>
      <c r="F113" s="4">
        <f>_xlfn.XLOOKUP(E113, 校区別_人口!$A:$A, 校区別_人口!$H:$H, "")</f>
        <v>3457</v>
      </c>
      <c r="G113">
        <f t="shared" si="0"/>
        <v>3</v>
      </c>
      <c r="H113" s="3">
        <f t="shared" si="1"/>
        <v>518.54999999999995</v>
      </c>
    </row>
    <row r="114" spans="1:8">
      <c r="A114" t="s">
        <v>276</v>
      </c>
      <c r="B114" t="s">
        <v>360</v>
      </c>
      <c r="C114" t="s">
        <v>158</v>
      </c>
      <c r="D114" t="s">
        <v>361</v>
      </c>
      <c r="E114" t="s">
        <v>604</v>
      </c>
      <c r="F114" s="4">
        <f>_xlfn.XLOOKUP(E114, 校区別_人口!$A:$A, 校区別_人口!$H:$H, "")</f>
        <v>3457</v>
      </c>
      <c r="G114">
        <f t="shared" si="0"/>
        <v>3</v>
      </c>
      <c r="H114" s="3">
        <f t="shared" si="1"/>
        <v>518.54999999999995</v>
      </c>
    </row>
    <row r="115" spans="1:8">
      <c r="A115" t="s">
        <v>276</v>
      </c>
      <c r="B115" t="s">
        <v>362</v>
      </c>
      <c r="C115" t="s">
        <v>161</v>
      </c>
      <c r="D115" t="s">
        <v>363</v>
      </c>
      <c r="E115" t="s">
        <v>610</v>
      </c>
      <c r="F115" s="4">
        <f>_xlfn.XLOOKUP(E115, 校区別_人口!$A:$A, 校区別_人口!$H:$H, "")</f>
        <v>4224</v>
      </c>
      <c r="G115">
        <f t="shared" si="0"/>
        <v>2</v>
      </c>
      <c r="H115" s="3">
        <f t="shared" si="1"/>
        <v>633.6</v>
      </c>
    </row>
    <row r="116" spans="1:8">
      <c r="A116" t="s">
        <v>276</v>
      </c>
      <c r="B116" t="s">
        <v>364</v>
      </c>
      <c r="C116" t="s">
        <v>164</v>
      </c>
      <c r="D116" t="s">
        <v>165</v>
      </c>
      <c r="E116" t="s">
        <v>612</v>
      </c>
      <c r="F116" s="4">
        <f>_xlfn.XLOOKUP(E116, 校区別_人口!$A:$A, 校区別_人口!$H:$H, "")</f>
        <v>6544</v>
      </c>
      <c r="G116">
        <f t="shared" si="0"/>
        <v>1</v>
      </c>
      <c r="H116" s="3">
        <f t="shared" si="1"/>
        <v>981.59999999999991</v>
      </c>
    </row>
    <row r="117" spans="1:8">
      <c r="A117" t="s">
        <v>276</v>
      </c>
      <c r="B117" t="s">
        <v>365</v>
      </c>
      <c r="C117" t="s">
        <v>366</v>
      </c>
      <c r="D117" t="s">
        <v>367</v>
      </c>
      <c r="E117" t="s">
        <v>622</v>
      </c>
      <c r="F117" s="4">
        <f>_xlfn.XLOOKUP(E117, 校区別_人口!$A:$A, 校区別_人口!$H:$H, "")</f>
        <v>2368</v>
      </c>
      <c r="G117">
        <f t="shared" si="0"/>
        <v>2</v>
      </c>
      <c r="H117" s="3">
        <f t="shared" si="1"/>
        <v>355.2</v>
      </c>
    </row>
    <row r="118" spans="1:8">
      <c r="A118" t="s">
        <v>276</v>
      </c>
      <c r="B118" t="s">
        <v>368</v>
      </c>
      <c r="C118" t="s">
        <v>170</v>
      </c>
      <c r="D118" t="s">
        <v>369</v>
      </c>
      <c r="E118" t="s">
        <v>622</v>
      </c>
      <c r="F118" s="4">
        <f>_xlfn.XLOOKUP(E118, 校区別_人口!$A:$A, 校区別_人口!$H:$H, "")</f>
        <v>2368</v>
      </c>
      <c r="G118">
        <f t="shared" si="0"/>
        <v>2</v>
      </c>
      <c r="H118" s="3">
        <f t="shared" si="1"/>
        <v>355.2</v>
      </c>
    </row>
    <row r="119" spans="1:8">
      <c r="A119" t="s">
        <v>276</v>
      </c>
      <c r="B119" t="s">
        <v>370</v>
      </c>
      <c r="C119" t="s">
        <v>173</v>
      </c>
      <c r="D119" t="s">
        <v>371</v>
      </c>
      <c r="E119" t="s">
        <v>620</v>
      </c>
      <c r="F119" s="4">
        <f>_xlfn.XLOOKUP(E119, 校区別_人口!$A:$A, 校区別_人口!$H:$H, "")</f>
        <v>2490</v>
      </c>
      <c r="G119">
        <f t="shared" si="0"/>
        <v>1</v>
      </c>
      <c r="H119" s="3">
        <f t="shared" si="1"/>
        <v>373.5</v>
      </c>
    </row>
    <row r="120" spans="1:8">
      <c r="A120" t="s">
        <v>276</v>
      </c>
      <c r="B120" t="s">
        <v>372</v>
      </c>
      <c r="C120" t="s">
        <v>176</v>
      </c>
      <c r="D120" t="s">
        <v>373</v>
      </c>
      <c r="E120" t="s">
        <v>611</v>
      </c>
      <c r="F120" s="4">
        <f>_xlfn.XLOOKUP(E120, 校区別_人口!$A:$A, 校区別_人口!$H:$H, "")</f>
        <v>3293</v>
      </c>
      <c r="G120">
        <f t="shared" si="0"/>
        <v>1</v>
      </c>
      <c r="H120" s="3">
        <f t="shared" si="1"/>
        <v>493.95</v>
      </c>
    </row>
    <row r="121" spans="1:8">
      <c r="A121" t="s">
        <v>276</v>
      </c>
      <c r="B121" t="s">
        <v>374</v>
      </c>
      <c r="C121" t="s">
        <v>179</v>
      </c>
      <c r="D121" t="s">
        <v>375</v>
      </c>
      <c r="E121" t="s">
        <v>609</v>
      </c>
      <c r="F121" s="4">
        <f>_xlfn.XLOOKUP(E121, 校区別_人口!$A:$A, 校区別_人口!$H:$H, "")</f>
        <v>4918</v>
      </c>
      <c r="G121">
        <f t="shared" si="0"/>
        <v>2</v>
      </c>
      <c r="H121" s="3">
        <f t="shared" si="1"/>
        <v>737.69999999999993</v>
      </c>
    </row>
    <row r="122" spans="1:8">
      <c r="A122" t="s">
        <v>276</v>
      </c>
      <c r="B122" t="s">
        <v>376</v>
      </c>
      <c r="C122" t="s">
        <v>179</v>
      </c>
      <c r="D122" t="s">
        <v>377</v>
      </c>
      <c r="E122" t="s">
        <v>609</v>
      </c>
      <c r="F122" s="4">
        <f>_xlfn.XLOOKUP(E122, 校区別_人口!$A:$A, 校区別_人口!$H:$H, "")</f>
        <v>4918</v>
      </c>
      <c r="G122">
        <f t="shared" si="0"/>
        <v>2</v>
      </c>
      <c r="H122" s="3">
        <f t="shared" si="1"/>
        <v>737.69999999999993</v>
      </c>
    </row>
    <row r="123" spans="1:8">
      <c r="A123" t="s">
        <v>276</v>
      </c>
      <c r="B123" t="s">
        <v>378</v>
      </c>
      <c r="C123" t="s">
        <v>182</v>
      </c>
      <c r="D123" t="s">
        <v>379</v>
      </c>
      <c r="E123" t="s">
        <v>607</v>
      </c>
      <c r="F123" s="4">
        <f>_xlfn.XLOOKUP(E123, 校区別_人口!$A:$A, 校区別_人口!$H:$H, "")</f>
        <v>6413</v>
      </c>
      <c r="G123">
        <f t="shared" si="0"/>
        <v>2</v>
      </c>
      <c r="H123" s="3">
        <f t="shared" si="1"/>
        <v>961.94999999999993</v>
      </c>
    </row>
    <row r="124" spans="1:8">
      <c r="A124" t="s">
        <v>276</v>
      </c>
      <c r="B124" t="s">
        <v>380</v>
      </c>
      <c r="C124" t="s">
        <v>185</v>
      </c>
      <c r="D124" t="s">
        <v>186</v>
      </c>
      <c r="E124" t="s">
        <v>608</v>
      </c>
      <c r="F124" s="4">
        <f>_xlfn.XLOOKUP(E124, 校区別_人口!$A:$A, 校区別_人口!$H:$H, "")</f>
        <v>6062</v>
      </c>
      <c r="G124">
        <f t="shared" si="0"/>
        <v>2</v>
      </c>
      <c r="H124" s="3">
        <f t="shared" si="1"/>
        <v>909.3</v>
      </c>
    </row>
    <row r="125" spans="1:8">
      <c r="A125" t="s">
        <v>276</v>
      </c>
      <c r="B125" t="s">
        <v>381</v>
      </c>
      <c r="C125" t="s">
        <v>191</v>
      </c>
      <c r="D125" t="s">
        <v>382</v>
      </c>
      <c r="E125" t="s">
        <v>598</v>
      </c>
      <c r="F125" s="4">
        <f>_xlfn.XLOOKUP(E125, 校区別_人口!$A:$A, 校区別_人口!$H:$H, "")</f>
        <v>16457</v>
      </c>
      <c r="G125">
        <f t="shared" si="0"/>
        <v>3</v>
      </c>
      <c r="H125" s="3">
        <f t="shared" si="1"/>
        <v>2468.5499999999997</v>
      </c>
    </row>
    <row r="126" spans="1:8">
      <c r="A126" t="s">
        <v>276</v>
      </c>
      <c r="B126" t="s">
        <v>383</v>
      </c>
      <c r="C126" t="s">
        <v>191</v>
      </c>
      <c r="D126" t="s">
        <v>384</v>
      </c>
      <c r="E126" t="s">
        <v>598</v>
      </c>
      <c r="F126" s="4">
        <f>_xlfn.XLOOKUP(E126, 校区別_人口!$A:$A, 校区別_人口!$H:$H, "")</f>
        <v>16457</v>
      </c>
      <c r="G126">
        <f t="shared" si="0"/>
        <v>3</v>
      </c>
      <c r="H126" s="3">
        <f t="shared" si="1"/>
        <v>2468.5499999999997</v>
      </c>
    </row>
    <row r="127" spans="1:8">
      <c r="A127" t="s">
        <v>276</v>
      </c>
      <c r="B127" t="s">
        <v>385</v>
      </c>
      <c r="C127" t="s">
        <v>191</v>
      </c>
      <c r="D127" t="s">
        <v>386</v>
      </c>
      <c r="E127" t="s">
        <v>598</v>
      </c>
      <c r="F127" s="4">
        <f>_xlfn.XLOOKUP(E127, 校区別_人口!$A:$A, 校区別_人口!$H:$H, "")</f>
        <v>16457</v>
      </c>
      <c r="G127">
        <f t="shared" si="0"/>
        <v>3</v>
      </c>
      <c r="H127" s="3">
        <f t="shared" si="1"/>
        <v>2468.5499999999997</v>
      </c>
    </row>
    <row r="128" spans="1:8">
      <c r="A128" t="s">
        <v>276</v>
      </c>
      <c r="B128" t="s">
        <v>634</v>
      </c>
      <c r="C128" t="s">
        <v>196</v>
      </c>
      <c r="D128" t="s">
        <v>387</v>
      </c>
      <c r="E128" t="s">
        <v>47</v>
      </c>
      <c r="F128" s="4">
        <f>_xlfn.XLOOKUP(E128, 校区別_人口!$A:$A, 校区別_人口!$H:$H, "")</f>
        <v>5166</v>
      </c>
      <c r="G128">
        <f t="shared" si="0"/>
        <v>1</v>
      </c>
      <c r="H128" s="3">
        <f t="shared" si="1"/>
        <v>774.9</v>
      </c>
    </row>
    <row r="129" spans="1:8">
      <c r="A129" t="s">
        <v>276</v>
      </c>
      <c r="B129" t="s">
        <v>388</v>
      </c>
      <c r="C129" t="s">
        <v>199</v>
      </c>
      <c r="D129" t="s">
        <v>389</v>
      </c>
      <c r="E129" t="s">
        <v>605</v>
      </c>
      <c r="F129" s="4">
        <f>_xlfn.XLOOKUP(E129, 校区別_人口!$A:$A, 校区別_人口!$H:$H, "")</f>
        <v>12753</v>
      </c>
      <c r="G129">
        <f t="shared" si="0"/>
        <v>3</v>
      </c>
      <c r="H129" s="3">
        <f t="shared" si="1"/>
        <v>1912.9499999999998</v>
      </c>
    </row>
    <row r="130" spans="1:8">
      <c r="A130" t="s">
        <v>276</v>
      </c>
      <c r="B130" t="s">
        <v>390</v>
      </c>
      <c r="C130" t="s">
        <v>391</v>
      </c>
      <c r="D130" t="s">
        <v>392</v>
      </c>
      <c r="E130" t="s">
        <v>605</v>
      </c>
      <c r="F130" s="4">
        <f>_xlfn.XLOOKUP(E130, 校区別_人口!$A:$A, 校区別_人口!$H:$H, "")</f>
        <v>12753</v>
      </c>
      <c r="G130">
        <f t="shared" si="0"/>
        <v>3</v>
      </c>
      <c r="H130" s="3">
        <f t="shared" si="1"/>
        <v>1912.9499999999998</v>
      </c>
    </row>
    <row r="131" spans="1:8">
      <c r="A131" t="s">
        <v>276</v>
      </c>
      <c r="B131" t="s">
        <v>393</v>
      </c>
      <c r="C131" t="s">
        <v>205</v>
      </c>
      <c r="D131" t="s">
        <v>275</v>
      </c>
      <c r="E131" t="s">
        <v>606</v>
      </c>
      <c r="F131" s="4">
        <f>_xlfn.XLOOKUP(E131, 校区別_人口!$A:$A, 校区別_人口!$H:$H, "")</f>
        <v>7671</v>
      </c>
      <c r="G131">
        <f t="shared" si="0"/>
        <v>1</v>
      </c>
      <c r="H131" s="3">
        <f t="shared" si="1"/>
        <v>1150.6499999999999</v>
      </c>
    </row>
    <row r="132" spans="1:8">
      <c r="A132" t="s">
        <v>276</v>
      </c>
      <c r="B132" t="s">
        <v>394</v>
      </c>
      <c r="C132" t="s">
        <v>395</v>
      </c>
      <c r="D132" t="s">
        <v>396</v>
      </c>
      <c r="E132" t="s">
        <v>605</v>
      </c>
      <c r="F132" s="4">
        <f>_xlfn.XLOOKUP(E132, 校区別_人口!$A:$A, 校区別_人口!$H:$H, "")</f>
        <v>12753</v>
      </c>
      <c r="G132">
        <f t="shared" si="0"/>
        <v>3</v>
      </c>
      <c r="H132" s="3">
        <f t="shared" si="1"/>
        <v>1912.9499999999998</v>
      </c>
    </row>
    <row r="133" spans="1:8">
      <c r="A133" t="s">
        <v>276</v>
      </c>
      <c r="B133" t="s">
        <v>397</v>
      </c>
      <c r="C133" t="s">
        <v>208</v>
      </c>
      <c r="D133" t="s">
        <v>398</v>
      </c>
      <c r="E133" t="s">
        <v>616</v>
      </c>
      <c r="F133" s="4">
        <f>_xlfn.XLOOKUP(E133, 校区別_人口!$A:$A, 校区別_人口!$H:$H, "")</f>
        <v>13097</v>
      </c>
      <c r="G133">
        <f t="shared" si="0"/>
        <v>3</v>
      </c>
      <c r="H133" s="3">
        <f t="shared" si="1"/>
        <v>1964.55</v>
      </c>
    </row>
    <row r="134" spans="1:8">
      <c r="A134" t="s">
        <v>276</v>
      </c>
      <c r="B134" t="s">
        <v>399</v>
      </c>
      <c r="C134" t="s">
        <v>400</v>
      </c>
      <c r="D134" t="s">
        <v>401</v>
      </c>
      <c r="E134" t="s">
        <v>616</v>
      </c>
      <c r="F134" s="4">
        <f>_xlfn.XLOOKUP(E134, 校区別_人口!$A:$A, 校区別_人口!$H:$H, "")</f>
        <v>13097</v>
      </c>
      <c r="G134">
        <f t="shared" si="0"/>
        <v>3</v>
      </c>
      <c r="H134" s="3">
        <f t="shared" si="1"/>
        <v>1964.55</v>
      </c>
    </row>
    <row r="135" spans="1:8">
      <c r="A135" t="s">
        <v>276</v>
      </c>
      <c r="B135" t="s">
        <v>402</v>
      </c>
      <c r="C135" t="s">
        <v>211</v>
      </c>
      <c r="D135" t="s">
        <v>212</v>
      </c>
      <c r="E135" t="s">
        <v>613</v>
      </c>
      <c r="F135" s="4">
        <f>_xlfn.XLOOKUP(E135, 校区別_人口!$A:$A, 校区別_人口!$H:$H, "")</f>
        <v>14318</v>
      </c>
      <c r="G135">
        <f t="shared" si="0"/>
        <v>3</v>
      </c>
      <c r="H135" s="3">
        <f t="shared" si="1"/>
        <v>2147.6999999999998</v>
      </c>
    </row>
    <row r="136" spans="1:8">
      <c r="A136" t="s">
        <v>276</v>
      </c>
      <c r="B136" t="s">
        <v>403</v>
      </c>
      <c r="C136" t="s">
        <v>211</v>
      </c>
      <c r="D136" t="s">
        <v>404</v>
      </c>
      <c r="E136" t="s">
        <v>613</v>
      </c>
      <c r="F136" s="4">
        <f>_xlfn.XLOOKUP(E136, 校区別_人口!$A:$A, 校区別_人口!$H:$H, "")</f>
        <v>14318</v>
      </c>
      <c r="G136">
        <f t="shared" si="0"/>
        <v>3</v>
      </c>
      <c r="H136" s="3">
        <f t="shared" si="1"/>
        <v>2147.6999999999998</v>
      </c>
    </row>
    <row r="137" spans="1:8">
      <c r="A137" t="s">
        <v>276</v>
      </c>
      <c r="B137" t="s">
        <v>405</v>
      </c>
      <c r="C137" t="s">
        <v>406</v>
      </c>
      <c r="D137" t="s">
        <v>407</v>
      </c>
      <c r="E137" t="s">
        <v>616</v>
      </c>
      <c r="F137" s="4">
        <f>_xlfn.XLOOKUP(E137, 校区別_人口!$A:$A, 校区別_人口!$H:$H, "")</f>
        <v>13097</v>
      </c>
      <c r="G137">
        <f t="shared" si="0"/>
        <v>3</v>
      </c>
      <c r="H137" s="3">
        <f t="shared" si="1"/>
        <v>1964.55</v>
      </c>
    </row>
    <row r="138" spans="1:8">
      <c r="A138" t="s">
        <v>276</v>
      </c>
      <c r="B138" t="s">
        <v>408</v>
      </c>
      <c r="C138" t="s">
        <v>409</v>
      </c>
      <c r="D138" t="s">
        <v>410</v>
      </c>
      <c r="E138" t="s">
        <v>613</v>
      </c>
      <c r="F138" s="4">
        <f>_xlfn.XLOOKUP(E138, 校区別_人口!$A:$A, 校区別_人口!$H:$H, "")</f>
        <v>14318</v>
      </c>
      <c r="G138">
        <f t="shared" ref="G138:G181" si="2">COUNTIF($E:$E, E138)</f>
        <v>3</v>
      </c>
      <c r="H138" s="3">
        <f t="shared" ref="H138:H181" si="3">F138*0.15</f>
        <v>2147.6999999999998</v>
      </c>
    </row>
    <row r="139" spans="1:8">
      <c r="A139" t="s">
        <v>276</v>
      </c>
      <c r="B139" t="s">
        <v>411</v>
      </c>
      <c r="C139" t="s">
        <v>218</v>
      </c>
      <c r="D139" t="s">
        <v>412</v>
      </c>
      <c r="E139" t="s">
        <v>618</v>
      </c>
      <c r="F139" s="4">
        <f>_xlfn.XLOOKUP(E139, 校区別_人口!$A:$A, 校区別_人口!$H:$H, "")</f>
        <v>8106</v>
      </c>
      <c r="G139">
        <f t="shared" si="2"/>
        <v>2</v>
      </c>
      <c r="H139" s="3">
        <f t="shared" si="3"/>
        <v>1215.8999999999999</v>
      </c>
    </row>
    <row r="140" spans="1:8">
      <c r="A140" t="s">
        <v>276</v>
      </c>
      <c r="B140" t="s">
        <v>413</v>
      </c>
      <c r="C140" t="s">
        <v>208</v>
      </c>
      <c r="D140" t="s">
        <v>414</v>
      </c>
      <c r="E140" t="s">
        <v>618</v>
      </c>
      <c r="F140" s="4">
        <f>_xlfn.XLOOKUP(E140, 校区別_人口!$A:$A, 校区別_人口!$H:$H, "")</f>
        <v>8106</v>
      </c>
      <c r="G140">
        <f t="shared" si="2"/>
        <v>2</v>
      </c>
      <c r="H140" s="3">
        <f t="shared" si="3"/>
        <v>1215.8999999999999</v>
      </c>
    </row>
    <row r="141" spans="1:8">
      <c r="A141" t="s">
        <v>276</v>
      </c>
      <c r="B141" t="s">
        <v>635</v>
      </c>
      <c r="C141" t="s">
        <v>221</v>
      </c>
      <c r="D141" t="s">
        <v>416</v>
      </c>
      <c r="E141" t="s">
        <v>34</v>
      </c>
      <c r="F141" s="4">
        <f>_xlfn.XLOOKUP(E141, 校区別_人口!$A:$A, 校区別_人口!$H:$H, "")</f>
        <v>10713</v>
      </c>
      <c r="G141">
        <f t="shared" si="2"/>
        <v>3</v>
      </c>
      <c r="H141" s="3">
        <f t="shared" si="3"/>
        <v>1606.95</v>
      </c>
    </row>
    <row r="142" spans="1:8">
      <c r="A142" t="s">
        <v>276</v>
      </c>
      <c r="B142" t="s">
        <v>417</v>
      </c>
      <c r="C142" t="s">
        <v>221</v>
      </c>
      <c r="D142" t="s">
        <v>418</v>
      </c>
      <c r="E142" t="s">
        <v>34</v>
      </c>
      <c r="F142" s="4">
        <f>_xlfn.XLOOKUP(E142, 校区別_人口!$A:$A, 校区別_人口!$H:$H, "")</f>
        <v>10713</v>
      </c>
      <c r="G142">
        <f t="shared" si="2"/>
        <v>3</v>
      </c>
      <c r="H142" s="3">
        <f t="shared" si="3"/>
        <v>1606.95</v>
      </c>
    </row>
    <row r="143" spans="1:8">
      <c r="A143" t="s">
        <v>276</v>
      </c>
      <c r="B143" t="s">
        <v>419</v>
      </c>
      <c r="C143" t="s">
        <v>218</v>
      </c>
      <c r="D143" t="s">
        <v>420</v>
      </c>
      <c r="E143" t="s">
        <v>34</v>
      </c>
      <c r="F143" s="4">
        <f>_xlfn.XLOOKUP(E143, 校区別_人口!$A:$A, 校区別_人口!$H:$H, "")</f>
        <v>10713</v>
      </c>
      <c r="G143">
        <f t="shared" si="2"/>
        <v>3</v>
      </c>
      <c r="H143" s="3">
        <f t="shared" si="3"/>
        <v>1606.95</v>
      </c>
    </row>
    <row r="144" spans="1:8">
      <c r="A144" t="s">
        <v>276</v>
      </c>
      <c r="B144" t="s">
        <v>421</v>
      </c>
      <c r="C144" t="s">
        <v>224</v>
      </c>
      <c r="D144" t="s">
        <v>225</v>
      </c>
      <c r="E144" t="s">
        <v>623</v>
      </c>
      <c r="F144" s="4">
        <f>_xlfn.XLOOKUP(E144, 校区別_人口!$A:$A, 校区別_人口!$H:$H, "")</f>
        <v>7211</v>
      </c>
      <c r="G144">
        <f t="shared" si="2"/>
        <v>2</v>
      </c>
      <c r="H144" s="3">
        <f t="shared" si="3"/>
        <v>1081.6499999999999</v>
      </c>
    </row>
    <row r="145" spans="1:8">
      <c r="A145" t="s">
        <v>276</v>
      </c>
      <c r="B145" t="s">
        <v>422</v>
      </c>
      <c r="C145" t="s">
        <v>224</v>
      </c>
      <c r="D145" t="s">
        <v>423</v>
      </c>
      <c r="E145" t="s">
        <v>623</v>
      </c>
      <c r="F145" s="4">
        <f>_xlfn.XLOOKUP(E145, 校区別_人口!$A:$A, 校区別_人口!$H:$H, "")</f>
        <v>7211</v>
      </c>
      <c r="G145">
        <f t="shared" si="2"/>
        <v>2</v>
      </c>
      <c r="H145" s="3">
        <f t="shared" si="3"/>
        <v>1081.6499999999999</v>
      </c>
    </row>
    <row r="146" spans="1:8">
      <c r="A146" t="s">
        <v>276</v>
      </c>
      <c r="B146" t="s">
        <v>424</v>
      </c>
      <c r="C146" t="s">
        <v>227</v>
      </c>
      <c r="D146" t="s">
        <v>228</v>
      </c>
      <c r="E146" t="s">
        <v>629</v>
      </c>
      <c r="F146" s="4">
        <f>_xlfn.XLOOKUP(E146, 校区別_人口!$A:$A, 校区別_人口!$H:$H, "")</f>
        <v>8777</v>
      </c>
      <c r="G146">
        <f t="shared" si="2"/>
        <v>1</v>
      </c>
      <c r="H146" s="3">
        <f t="shared" si="3"/>
        <v>1316.55</v>
      </c>
    </row>
    <row r="147" spans="1:8">
      <c r="A147" t="s">
        <v>276</v>
      </c>
      <c r="B147" t="s">
        <v>425</v>
      </c>
      <c r="C147" t="s">
        <v>230</v>
      </c>
      <c r="D147" t="s">
        <v>231</v>
      </c>
      <c r="E147" t="s">
        <v>614</v>
      </c>
      <c r="F147" s="4">
        <f>_xlfn.XLOOKUP(E147, 校区別_人口!$A:$A, 校区別_人口!$H:$H, "")</f>
        <v>13663</v>
      </c>
      <c r="G147">
        <f t="shared" si="2"/>
        <v>6</v>
      </c>
      <c r="H147" s="3">
        <f t="shared" si="3"/>
        <v>2049.4499999999998</v>
      </c>
    </row>
    <row r="148" spans="1:8">
      <c r="A148" t="s">
        <v>276</v>
      </c>
      <c r="B148" t="s">
        <v>426</v>
      </c>
      <c r="C148" t="s">
        <v>427</v>
      </c>
      <c r="D148" t="s">
        <v>428</v>
      </c>
      <c r="E148" t="s">
        <v>614</v>
      </c>
      <c r="F148" s="4">
        <f>_xlfn.XLOOKUP(E148, 校区別_人口!$A:$A, 校区別_人口!$H:$H, "")</f>
        <v>13663</v>
      </c>
      <c r="G148">
        <f t="shared" si="2"/>
        <v>6</v>
      </c>
      <c r="H148" s="3">
        <f t="shared" si="3"/>
        <v>2049.4499999999998</v>
      </c>
    </row>
    <row r="149" spans="1:8">
      <c r="A149" t="s">
        <v>276</v>
      </c>
      <c r="B149" t="s">
        <v>429</v>
      </c>
      <c r="C149" t="s">
        <v>236</v>
      </c>
      <c r="D149" t="s">
        <v>237</v>
      </c>
      <c r="E149" t="s">
        <v>614</v>
      </c>
      <c r="F149" s="4">
        <f>_xlfn.XLOOKUP(E149, 校区別_人口!$A:$A, 校区別_人口!$H:$H, "")</f>
        <v>13663</v>
      </c>
      <c r="G149">
        <f t="shared" si="2"/>
        <v>6</v>
      </c>
      <c r="H149" s="3">
        <f t="shared" si="3"/>
        <v>2049.4499999999998</v>
      </c>
    </row>
    <row r="150" spans="1:8">
      <c r="A150" t="s">
        <v>276</v>
      </c>
      <c r="B150" t="s">
        <v>430</v>
      </c>
      <c r="C150" t="s">
        <v>236</v>
      </c>
      <c r="D150" t="s">
        <v>431</v>
      </c>
      <c r="E150" t="s">
        <v>614</v>
      </c>
      <c r="F150" s="4">
        <f>_xlfn.XLOOKUP(E150, 校区別_人口!$A:$A, 校区別_人口!$H:$H, "")</f>
        <v>13663</v>
      </c>
      <c r="G150">
        <f t="shared" si="2"/>
        <v>6</v>
      </c>
      <c r="H150" s="3">
        <f t="shared" si="3"/>
        <v>2049.4499999999998</v>
      </c>
    </row>
    <row r="151" spans="1:8">
      <c r="A151" t="s">
        <v>276</v>
      </c>
      <c r="B151" t="s">
        <v>432</v>
      </c>
      <c r="C151" t="s">
        <v>239</v>
      </c>
      <c r="D151" t="s">
        <v>433</v>
      </c>
      <c r="E151" t="s">
        <v>630</v>
      </c>
      <c r="F151" s="4">
        <f>_xlfn.XLOOKUP(E151, 校区別_人口!$A:$A, 校区別_人口!$H:$H, "")</f>
        <v>5636</v>
      </c>
      <c r="G151">
        <f t="shared" si="2"/>
        <v>2</v>
      </c>
      <c r="H151" s="3">
        <f t="shared" si="3"/>
        <v>845.4</v>
      </c>
    </row>
    <row r="152" spans="1:8">
      <c r="A152" t="s">
        <v>276</v>
      </c>
      <c r="B152" t="s">
        <v>434</v>
      </c>
      <c r="C152" t="s">
        <v>435</v>
      </c>
      <c r="D152" t="s">
        <v>436</v>
      </c>
      <c r="E152" t="s">
        <v>630</v>
      </c>
      <c r="F152" s="4">
        <f>_xlfn.XLOOKUP(E152, 校区別_人口!$A:$A, 校区別_人口!$H:$H, "")</f>
        <v>5636</v>
      </c>
      <c r="G152">
        <f t="shared" si="2"/>
        <v>2</v>
      </c>
      <c r="H152" s="3">
        <f t="shared" si="3"/>
        <v>845.4</v>
      </c>
    </row>
    <row r="153" spans="1:8">
      <c r="A153" t="s">
        <v>276</v>
      </c>
      <c r="B153" t="s">
        <v>437</v>
      </c>
      <c r="C153" t="s">
        <v>242</v>
      </c>
      <c r="D153" t="s">
        <v>243</v>
      </c>
      <c r="E153" t="s">
        <v>619</v>
      </c>
      <c r="F153" s="4">
        <f>_xlfn.XLOOKUP(E153, 校区別_人口!$A:$A, 校区別_人口!$H:$H, "")</f>
        <v>6988</v>
      </c>
      <c r="G153">
        <f t="shared" si="2"/>
        <v>3</v>
      </c>
      <c r="H153" s="3">
        <f t="shared" si="3"/>
        <v>1048.2</v>
      </c>
    </row>
    <row r="154" spans="1:8">
      <c r="A154" t="s">
        <v>276</v>
      </c>
      <c r="B154" t="s">
        <v>438</v>
      </c>
      <c r="C154" t="s">
        <v>439</v>
      </c>
      <c r="D154" t="s">
        <v>440</v>
      </c>
      <c r="E154" t="s">
        <v>619</v>
      </c>
      <c r="F154" s="4">
        <f>_xlfn.XLOOKUP(E154, 校区別_人口!$A:$A, 校区別_人口!$H:$H, "")</f>
        <v>6988</v>
      </c>
      <c r="G154">
        <f t="shared" si="2"/>
        <v>3</v>
      </c>
      <c r="H154" s="3">
        <f t="shared" si="3"/>
        <v>1048.2</v>
      </c>
    </row>
    <row r="155" spans="1:8">
      <c r="A155" t="s">
        <v>276</v>
      </c>
      <c r="B155" t="s">
        <v>441</v>
      </c>
      <c r="C155" t="s">
        <v>439</v>
      </c>
      <c r="D155" t="s">
        <v>442</v>
      </c>
      <c r="E155" t="s">
        <v>619</v>
      </c>
      <c r="F155" s="4">
        <f>_xlfn.XLOOKUP(E155, 校区別_人口!$A:$A, 校区別_人口!$H:$H, "")</f>
        <v>6988</v>
      </c>
      <c r="G155">
        <f t="shared" si="2"/>
        <v>3</v>
      </c>
      <c r="H155" s="3">
        <f t="shared" si="3"/>
        <v>1048.2</v>
      </c>
    </row>
    <row r="156" spans="1:8">
      <c r="A156" t="s">
        <v>276</v>
      </c>
      <c r="B156" t="s">
        <v>443</v>
      </c>
      <c r="C156" t="s">
        <v>245</v>
      </c>
      <c r="D156" t="s">
        <v>246</v>
      </c>
      <c r="E156" t="s">
        <v>624</v>
      </c>
      <c r="F156" s="4">
        <f>_xlfn.XLOOKUP(E156, 校区別_人口!$A:$A, 校区別_人口!$H:$H, "")</f>
        <v>6598</v>
      </c>
      <c r="G156">
        <f t="shared" si="2"/>
        <v>3</v>
      </c>
      <c r="H156" s="3">
        <f t="shared" si="3"/>
        <v>989.69999999999993</v>
      </c>
    </row>
    <row r="157" spans="1:8">
      <c r="A157" t="s">
        <v>276</v>
      </c>
      <c r="B157" t="s">
        <v>444</v>
      </c>
      <c r="C157" t="s">
        <v>445</v>
      </c>
      <c r="D157" t="s">
        <v>446</v>
      </c>
      <c r="E157" t="s">
        <v>624</v>
      </c>
      <c r="F157" s="4">
        <f>_xlfn.XLOOKUP(E157, 校区別_人口!$A:$A, 校区別_人口!$H:$H, "")</f>
        <v>6598</v>
      </c>
      <c r="G157">
        <f t="shared" si="2"/>
        <v>3</v>
      </c>
      <c r="H157" s="3">
        <f t="shared" si="3"/>
        <v>989.69999999999993</v>
      </c>
    </row>
    <row r="158" spans="1:8">
      <c r="A158" t="s">
        <v>276</v>
      </c>
      <c r="B158" t="s">
        <v>447</v>
      </c>
      <c r="C158" t="s">
        <v>448</v>
      </c>
      <c r="D158" t="s">
        <v>449</v>
      </c>
      <c r="E158" t="s">
        <v>625</v>
      </c>
      <c r="F158" s="4">
        <f>_xlfn.XLOOKUP(E158, 校区別_人口!$A:$A, 校区別_人口!$H:$H, "")</f>
        <v>9224</v>
      </c>
      <c r="G158">
        <f t="shared" si="2"/>
        <v>1</v>
      </c>
      <c r="H158" s="3">
        <f t="shared" si="3"/>
        <v>1383.6</v>
      </c>
    </row>
    <row r="159" spans="1:8">
      <c r="A159" t="s">
        <v>276</v>
      </c>
      <c r="B159" t="s">
        <v>450</v>
      </c>
      <c r="C159" t="s">
        <v>254</v>
      </c>
      <c r="D159" t="s">
        <v>255</v>
      </c>
      <c r="E159" t="s">
        <v>615</v>
      </c>
      <c r="F159" s="4">
        <f>_xlfn.XLOOKUP(E159, 校区別_人口!$A:$A, 校区別_人口!$H:$H, "")</f>
        <v>12597</v>
      </c>
      <c r="G159">
        <f t="shared" si="2"/>
        <v>2</v>
      </c>
      <c r="H159" s="3">
        <f t="shared" si="3"/>
        <v>1889.55</v>
      </c>
    </row>
    <row r="160" spans="1:8">
      <c r="A160" t="s">
        <v>276</v>
      </c>
      <c r="B160" t="s">
        <v>451</v>
      </c>
      <c r="C160" t="s">
        <v>452</v>
      </c>
      <c r="D160" t="s">
        <v>453</v>
      </c>
      <c r="E160" t="s">
        <v>615</v>
      </c>
      <c r="F160" s="4">
        <f>_xlfn.XLOOKUP(E160, 校区別_人口!$A:$A, 校区別_人口!$H:$H, "")</f>
        <v>12597</v>
      </c>
      <c r="G160">
        <f t="shared" si="2"/>
        <v>2</v>
      </c>
      <c r="H160" s="3">
        <f t="shared" si="3"/>
        <v>1889.55</v>
      </c>
    </row>
    <row r="161" spans="1:8">
      <c r="A161" t="s">
        <v>276</v>
      </c>
      <c r="B161" t="s">
        <v>454</v>
      </c>
      <c r="C161" t="s">
        <v>257</v>
      </c>
      <c r="D161" t="s">
        <v>258</v>
      </c>
      <c r="E161" t="s">
        <v>44</v>
      </c>
      <c r="F161" s="4">
        <f>_xlfn.XLOOKUP(E161, 校区別_人口!$A:$A, 校区別_人口!$H:$H, "")</f>
        <v>9679</v>
      </c>
      <c r="G161">
        <f t="shared" si="2"/>
        <v>2</v>
      </c>
      <c r="H161" s="3">
        <f t="shared" si="3"/>
        <v>1451.85</v>
      </c>
    </row>
    <row r="162" spans="1:8">
      <c r="A162" t="s">
        <v>276</v>
      </c>
      <c r="B162" t="s">
        <v>455</v>
      </c>
      <c r="C162" t="s">
        <v>260</v>
      </c>
      <c r="D162" t="s">
        <v>261</v>
      </c>
      <c r="E162" t="s">
        <v>626</v>
      </c>
      <c r="F162" s="4">
        <f>_xlfn.XLOOKUP(E162, 校区別_人口!$A:$A, 校区別_人口!$H:$H, "")</f>
        <v>3435</v>
      </c>
      <c r="G162">
        <f t="shared" si="2"/>
        <v>4</v>
      </c>
      <c r="H162" s="3">
        <f t="shared" si="3"/>
        <v>515.25</v>
      </c>
    </row>
    <row r="163" spans="1:8">
      <c r="A163" t="s">
        <v>276</v>
      </c>
      <c r="B163" t="s">
        <v>456</v>
      </c>
      <c r="C163" t="s">
        <v>263</v>
      </c>
      <c r="D163" t="s">
        <v>457</v>
      </c>
      <c r="E163" t="s">
        <v>626</v>
      </c>
      <c r="F163" s="4">
        <f>_xlfn.XLOOKUP(E163, 校区別_人口!$A:$A, 校区別_人口!$H:$H, "")</f>
        <v>3435</v>
      </c>
      <c r="G163">
        <f t="shared" si="2"/>
        <v>4</v>
      </c>
      <c r="H163" s="3">
        <f t="shared" si="3"/>
        <v>515.25</v>
      </c>
    </row>
    <row r="164" spans="1:8">
      <c r="A164" t="s">
        <v>276</v>
      </c>
      <c r="B164" t="s">
        <v>458</v>
      </c>
      <c r="C164" t="s">
        <v>260</v>
      </c>
      <c r="D164" t="s">
        <v>459</v>
      </c>
      <c r="E164" t="s">
        <v>626</v>
      </c>
      <c r="F164" s="4">
        <f>_xlfn.XLOOKUP(E164, 校区別_人口!$A:$A, 校区別_人口!$H:$H, "")</f>
        <v>3435</v>
      </c>
      <c r="G164">
        <f t="shared" si="2"/>
        <v>4</v>
      </c>
      <c r="H164" s="3">
        <f t="shared" si="3"/>
        <v>515.25</v>
      </c>
    </row>
    <row r="165" spans="1:8">
      <c r="A165" t="s">
        <v>276</v>
      </c>
      <c r="B165" t="s">
        <v>460</v>
      </c>
      <c r="C165" t="s">
        <v>266</v>
      </c>
      <c r="D165" t="s">
        <v>267</v>
      </c>
      <c r="E165" t="s">
        <v>627</v>
      </c>
      <c r="F165" s="4">
        <f>_xlfn.XLOOKUP(E165, 校区別_人口!$A:$A, 校区別_人口!$H:$H, "")</f>
        <v>6787</v>
      </c>
      <c r="G165">
        <f t="shared" si="2"/>
        <v>2</v>
      </c>
      <c r="H165" s="3">
        <f t="shared" si="3"/>
        <v>1018.05</v>
      </c>
    </row>
    <row r="166" spans="1:8">
      <c r="A166" t="s">
        <v>276</v>
      </c>
      <c r="B166" t="s">
        <v>461</v>
      </c>
      <c r="C166" t="s">
        <v>269</v>
      </c>
      <c r="D166" t="s">
        <v>270</v>
      </c>
      <c r="E166" t="s">
        <v>628</v>
      </c>
      <c r="F166" s="4">
        <f>_xlfn.XLOOKUP(E166, 校区別_人口!$A:$A, 校区別_人口!$H:$H, "")</f>
        <v>17436</v>
      </c>
      <c r="G166">
        <f t="shared" si="2"/>
        <v>2</v>
      </c>
      <c r="H166" s="3">
        <f t="shared" si="3"/>
        <v>2615.4</v>
      </c>
    </row>
    <row r="167" spans="1:8">
      <c r="A167" t="s">
        <v>276</v>
      </c>
      <c r="B167" t="s">
        <v>462</v>
      </c>
      <c r="C167" t="s">
        <v>272</v>
      </c>
      <c r="D167" t="s">
        <v>463</v>
      </c>
      <c r="E167" t="s">
        <v>628</v>
      </c>
      <c r="F167" s="4">
        <f>_xlfn.XLOOKUP(E167, 校区別_人口!$A:$A, 校区別_人口!$H:$H, "")</f>
        <v>17436</v>
      </c>
      <c r="G167">
        <f t="shared" si="2"/>
        <v>2</v>
      </c>
      <c r="H167" s="3">
        <f t="shared" si="3"/>
        <v>2615.4</v>
      </c>
    </row>
    <row r="168" spans="1:8">
      <c r="A168" t="s">
        <v>464</v>
      </c>
      <c r="B168" t="s">
        <v>465</v>
      </c>
      <c r="C168" t="s">
        <v>115</v>
      </c>
      <c r="D168" t="s">
        <v>466</v>
      </c>
      <c r="E168" t="s">
        <v>588</v>
      </c>
      <c r="F168" s="4">
        <f>_xlfn.XLOOKUP(E168, 校区別_人口!$A:$A, 校区別_人口!$H:$H, "")</f>
        <v>2745</v>
      </c>
      <c r="G168">
        <f t="shared" si="2"/>
        <v>5</v>
      </c>
      <c r="H168" s="3">
        <f t="shared" si="3"/>
        <v>411.75</v>
      </c>
    </row>
    <row r="169" spans="1:8">
      <c r="A169" t="s">
        <v>464</v>
      </c>
      <c r="B169" t="s">
        <v>467</v>
      </c>
      <c r="C169" t="s">
        <v>79</v>
      </c>
      <c r="D169" t="s">
        <v>468</v>
      </c>
      <c r="E169" t="s">
        <v>591</v>
      </c>
      <c r="F169" s="4">
        <f>_xlfn.XLOOKUP(E169, 校区別_人口!$A:$A, 校区別_人口!$H:$H, "")</f>
        <v>6409</v>
      </c>
      <c r="G169">
        <f t="shared" si="2"/>
        <v>3</v>
      </c>
      <c r="H169" s="3">
        <f t="shared" si="3"/>
        <v>961.34999999999991</v>
      </c>
    </row>
    <row r="170" spans="1:8">
      <c r="A170" t="s">
        <v>464</v>
      </c>
      <c r="B170" t="s">
        <v>469</v>
      </c>
      <c r="C170" t="s">
        <v>139</v>
      </c>
      <c r="D170" t="s">
        <v>470</v>
      </c>
      <c r="E170" t="s">
        <v>601</v>
      </c>
      <c r="F170" s="4">
        <f>_xlfn.XLOOKUP(E170, 校区別_人口!$A:$A, 校区別_人口!$H:$H, "")</f>
        <v>8237</v>
      </c>
      <c r="G170">
        <f t="shared" si="2"/>
        <v>3</v>
      </c>
      <c r="H170" s="3">
        <f t="shared" si="3"/>
        <v>1235.55</v>
      </c>
    </row>
    <row r="171" spans="1:8">
      <c r="A171" t="s">
        <v>464</v>
      </c>
      <c r="B171" t="s">
        <v>471</v>
      </c>
      <c r="C171" t="s">
        <v>472</v>
      </c>
      <c r="D171" t="s">
        <v>473</v>
      </c>
      <c r="E171" t="s">
        <v>596</v>
      </c>
      <c r="F171" s="4">
        <f>_xlfn.XLOOKUP(E171, 校区別_人口!$A:$A, 校区別_人口!$H:$H, "")</f>
        <v>3764</v>
      </c>
      <c r="G171">
        <f t="shared" si="2"/>
        <v>5</v>
      </c>
      <c r="H171" s="3">
        <f t="shared" si="3"/>
        <v>564.6</v>
      </c>
    </row>
    <row r="172" spans="1:8">
      <c r="A172" t="s">
        <v>464</v>
      </c>
      <c r="B172" t="s">
        <v>474</v>
      </c>
      <c r="C172" t="s">
        <v>257</v>
      </c>
      <c r="D172" t="s">
        <v>475</v>
      </c>
      <c r="E172" t="s">
        <v>44</v>
      </c>
      <c r="F172" s="4">
        <f>_xlfn.XLOOKUP(E172, 校区別_人口!$A:$A, 校区別_人口!$H:$H, "")</f>
        <v>9679</v>
      </c>
      <c r="G172">
        <f t="shared" si="2"/>
        <v>2</v>
      </c>
      <c r="H172" s="3">
        <f t="shared" si="3"/>
        <v>1451.85</v>
      </c>
    </row>
    <row r="173" spans="1:8">
      <c r="A173" t="s">
        <v>464</v>
      </c>
      <c r="B173" t="s">
        <v>476</v>
      </c>
      <c r="C173" t="s">
        <v>188</v>
      </c>
      <c r="D173" t="s">
        <v>477</v>
      </c>
      <c r="E173" t="s">
        <v>608</v>
      </c>
      <c r="F173" s="4">
        <f>_xlfn.XLOOKUP(E173, 校区別_人口!$A:$A, 校区別_人口!$H:$H, "")</f>
        <v>6062</v>
      </c>
      <c r="G173">
        <f t="shared" si="2"/>
        <v>2</v>
      </c>
      <c r="H173" s="3">
        <f t="shared" si="3"/>
        <v>909.3</v>
      </c>
    </row>
    <row r="174" spans="1:8">
      <c r="A174" t="s">
        <v>464</v>
      </c>
      <c r="B174" t="s">
        <v>478</v>
      </c>
      <c r="C174" t="s">
        <v>479</v>
      </c>
      <c r="D174" t="s">
        <v>480</v>
      </c>
      <c r="E174" t="s">
        <v>596</v>
      </c>
      <c r="F174" s="4">
        <f>_xlfn.XLOOKUP(E174, 校区別_人口!$A:$A, 校区別_人口!$H:$H, "")</f>
        <v>3764</v>
      </c>
      <c r="G174">
        <f t="shared" si="2"/>
        <v>5</v>
      </c>
      <c r="H174" s="3">
        <f t="shared" si="3"/>
        <v>564.6</v>
      </c>
    </row>
    <row r="175" spans="1:8">
      <c r="A175" t="s">
        <v>464</v>
      </c>
      <c r="B175" t="s">
        <v>481</v>
      </c>
      <c r="C175" t="s">
        <v>260</v>
      </c>
      <c r="D175" t="s">
        <v>482</v>
      </c>
      <c r="E175" t="s">
        <v>626</v>
      </c>
      <c r="F175" s="4">
        <f>_xlfn.XLOOKUP(E175, 校区別_人口!$A:$A, 校区別_人口!$H:$H, "")</f>
        <v>3435</v>
      </c>
      <c r="G175">
        <f t="shared" si="2"/>
        <v>4</v>
      </c>
      <c r="H175" s="3">
        <f t="shared" si="3"/>
        <v>515.25</v>
      </c>
    </row>
    <row r="176" spans="1:8">
      <c r="A176" t="s">
        <v>464</v>
      </c>
      <c r="B176" t="s">
        <v>483</v>
      </c>
      <c r="C176" t="s">
        <v>236</v>
      </c>
      <c r="D176" t="s">
        <v>484</v>
      </c>
      <c r="E176" t="s">
        <v>614</v>
      </c>
      <c r="F176" s="4">
        <f>_xlfn.XLOOKUP(E176, 校区別_人口!$A:$A, 校区別_人口!$H:$H, "")</f>
        <v>13663</v>
      </c>
      <c r="G176">
        <f t="shared" si="2"/>
        <v>6</v>
      </c>
      <c r="H176" s="3">
        <f t="shared" si="3"/>
        <v>2049.4499999999998</v>
      </c>
    </row>
    <row r="177" spans="1:8">
      <c r="A177" t="s">
        <v>464</v>
      </c>
      <c r="B177" t="s">
        <v>485</v>
      </c>
      <c r="C177" t="s">
        <v>182</v>
      </c>
      <c r="D177" t="s">
        <v>486</v>
      </c>
      <c r="E177" t="s">
        <v>607</v>
      </c>
      <c r="F177" s="4">
        <f>_xlfn.XLOOKUP(E177, 校区別_人口!$A:$A, 校区別_人口!$H:$H, "")</f>
        <v>6413</v>
      </c>
      <c r="G177">
        <f t="shared" si="2"/>
        <v>2</v>
      </c>
      <c r="H177" s="3">
        <f t="shared" si="3"/>
        <v>961.94999999999993</v>
      </c>
    </row>
    <row r="178" spans="1:8">
      <c r="A178" t="s">
        <v>487</v>
      </c>
      <c r="B178" t="s">
        <v>488</v>
      </c>
      <c r="C178" t="s">
        <v>427</v>
      </c>
      <c r="D178" t="s">
        <v>489</v>
      </c>
      <c r="E178" t="s">
        <v>614</v>
      </c>
      <c r="F178" s="4">
        <f>_xlfn.XLOOKUP(E178, 校区別_人口!$A:$A, 校区別_人口!$H:$H, "")</f>
        <v>13663</v>
      </c>
      <c r="G178">
        <f t="shared" si="2"/>
        <v>6</v>
      </c>
      <c r="H178" s="3">
        <f t="shared" si="3"/>
        <v>2049.4499999999998</v>
      </c>
    </row>
    <row r="179" spans="1:8">
      <c r="A179" t="s">
        <v>487</v>
      </c>
      <c r="B179" t="s">
        <v>490</v>
      </c>
      <c r="C179" t="s">
        <v>161</v>
      </c>
      <c r="D179" t="s">
        <v>491</v>
      </c>
      <c r="E179" t="s">
        <v>610</v>
      </c>
      <c r="F179" s="4">
        <f>_xlfn.XLOOKUP(E179, 校区別_人口!$A:$A, 校区別_人口!$H:$H, "")</f>
        <v>4224</v>
      </c>
      <c r="G179">
        <f t="shared" si="2"/>
        <v>2</v>
      </c>
      <c r="H179" s="3">
        <f t="shared" si="3"/>
        <v>633.6</v>
      </c>
    </row>
    <row r="180" spans="1:8">
      <c r="A180" t="s">
        <v>492</v>
      </c>
      <c r="B180" t="s">
        <v>493</v>
      </c>
      <c r="C180" t="s">
        <v>494</v>
      </c>
      <c r="D180" t="s">
        <v>495</v>
      </c>
      <c r="E180" t="s">
        <v>627</v>
      </c>
      <c r="F180" s="4">
        <f>_xlfn.XLOOKUP(E180, 校区別_人口!$A:$A, 校区別_人口!$H:$H, "")</f>
        <v>6787</v>
      </c>
      <c r="G180">
        <f t="shared" si="2"/>
        <v>2</v>
      </c>
      <c r="H180" s="3">
        <f t="shared" si="3"/>
        <v>1018.05</v>
      </c>
    </row>
    <row r="181" spans="1:8">
      <c r="A181" t="s">
        <v>492</v>
      </c>
      <c r="B181" t="s">
        <v>496</v>
      </c>
      <c r="C181" t="s">
        <v>497</v>
      </c>
      <c r="D181" t="s">
        <v>498</v>
      </c>
      <c r="E181" t="s">
        <v>624</v>
      </c>
      <c r="F181" s="4">
        <f>_xlfn.XLOOKUP(E181, 校区別_人口!$A:$A, 校区別_人口!$H:$H, "")</f>
        <v>6598</v>
      </c>
      <c r="G181">
        <f t="shared" si="2"/>
        <v>3</v>
      </c>
      <c r="H181" s="3">
        <f t="shared" si="3"/>
        <v>989.69999999999993</v>
      </c>
    </row>
    <row r="182" spans="1:8" hidden="1">
      <c r="A182" t="s">
        <v>499</v>
      </c>
      <c r="B182" t="s">
        <v>277</v>
      </c>
      <c r="C182" t="s">
        <v>74</v>
      </c>
      <c r="D182" t="s">
        <v>278</v>
      </c>
      <c r="F182"/>
      <c r="G182"/>
      <c r="H182"/>
    </row>
    <row r="183" spans="1:8" hidden="1">
      <c r="A183" t="s">
        <v>499</v>
      </c>
      <c r="B183" t="s">
        <v>279</v>
      </c>
      <c r="C183" t="s">
        <v>79</v>
      </c>
      <c r="D183" t="s">
        <v>80</v>
      </c>
      <c r="F183"/>
      <c r="G183"/>
      <c r="H183"/>
    </row>
    <row r="184" spans="1:8" hidden="1">
      <c r="A184" t="s">
        <v>499</v>
      </c>
      <c r="B184" t="s">
        <v>280</v>
      </c>
      <c r="C184" t="s">
        <v>79</v>
      </c>
      <c r="D184" t="s">
        <v>281</v>
      </c>
      <c r="F184"/>
      <c r="G184"/>
      <c r="H184"/>
    </row>
    <row r="185" spans="1:8" hidden="1">
      <c r="A185" t="s">
        <v>499</v>
      </c>
      <c r="B185" t="s">
        <v>282</v>
      </c>
      <c r="C185" t="s">
        <v>82</v>
      </c>
      <c r="D185" t="s">
        <v>283</v>
      </c>
      <c r="F185"/>
      <c r="G185"/>
      <c r="H185"/>
    </row>
    <row r="186" spans="1:8" hidden="1">
      <c r="A186" t="s">
        <v>499</v>
      </c>
      <c r="B186" t="s">
        <v>284</v>
      </c>
      <c r="C186" t="s">
        <v>85</v>
      </c>
      <c r="D186" t="s">
        <v>285</v>
      </c>
      <c r="F186"/>
      <c r="G186"/>
      <c r="H186"/>
    </row>
    <row r="187" spans="1:8" hidden="1">
      <c r="A187" t="s">
        <v>499</v>
      </c>
      <c r="B187" t="s">
        <v>286</v>
      </c>
      <c r="C187" t="s">
        <v>85</v>
      </c>
      <c r="D187" t="s">
        <v>287</v>
      </c>
      <c r="F187"/>
      <c r="G187"/>
      <c r="H187"/>
    </row>
    <row r="188" spans="1:8" hidden="1">
      <c r="A188" t="s">
        <v>499</v>
      </c>
      <c r="B188" t="s">
        <v>500</v>
      </c>
      <c r="C188" t="s">
        <v>501</v>
      </c>
      <c r="D188" t="s">
        <v>502</v>
      </c>
      <c r="F188"/>
      <c r="G188"/>
      <c r="H188"/>
    </row>
    <row r="189" spans="1:8" hidden="1">
      <c r="A189" t="s">
        <v>499</v>
      </c>
      <c r="B189" t="s">
        <v>84</v>
      </c>
      <c r="C189" t="s">
        <v>85</v>
      </c>
      <c r="D189" t="s">
        <v>86</v>
      </c>
      <c r="F189"/>
      <c r="G189"/>
      <c r="H189"/>
    </row>
    <row r="190" spans="1:8" hidden="1">
      <c r="A190" t="s">
        <v>499</v>
      </c>
      <c r="B190" t="s">
        <v>503</v>
      </c>
      <c r="C190" t="s">
        <v>504</v>
      </c>
      <c r="D190" t="s">
        <v>505</v>
      </c>
      <c r="F190"/>
      <c r="G190"/>
      <c r="H190"/>
    </row>
    <row r="191" spans="1:8" hidden="1">
      <c r="A191" t="s">
        <v>499</v>
      </c>
      <c r="B191" t="s">
        <v>506</v>
      </c>
      <c r="C191" t="s">
        <v>91</v>
      </c>
      <c r="D191" t="s">
        <v>507</v>
      </c>
      <c r="F191"/>
      <c r="G191"/>
      <c r="H191"/>
    </row>
    <row r="192" spans="1:8" hidden="1">
      <c r="A192" t="s">
        <v>499</v>
      </c>
      <c r="B192" t="s">
        <v>393</v>
      </c>
      <c r="C192" t="s">
        <v>205</v>
      </c>
      <c r="D192" t="s">
        <v>275</v>
      </c>
      <c r="F192"/>
      <c r="G192"/>
      <c r="H192"/>
    </row>
    <row r="193" spans="1:4" customFormat="1" hidden="1">
      <c r="A193" t="s">
        <v>499</v>
      </c>
      <c r="B193" t="s">
        <v>415</v>
      </c>
      <c r="C193" t="s">
        <v>221</v>
      </c>
      <c r="D193" t="s">
        <v>416</v>
      </c>
    </row>
    <row r="194" spans="1:4" customFormat="1" hidden="1">
      <c r="A194" t="s">
        <v>499</v>
      </c>
      <c r="B194" t="s">
        <v>417</v>
      </c>
      <c r="C194" t="s">
        <v>221</v>
      </c>
      <c r="D194" t="s">
        <v>418</v>
      </c>
    </row>
    <row r="195" spans="1:4" customFormat="1" hidden="1">
      <c r="A195" t="s">
        <v>499</v>
      </c>
      <c r="B195" t="s">
        <v>508</v>
      </c>
      <c r="C195" t="s">
        <v>509</v>
      </c>
      <c r="D195" t="s">
        <v>510</v>
      </c>
    </row>
    <row r="196" spans="1:4" customFormat="1" hidden="1">
      <c r="A196" t="s">
        <v>499</v>
      </c>
      <c r="B196" t="s">
        <v>425</v>
      </c>
      <c r="C196" t="s">
        <v>230</v>
      </c>
      <c r="D196" t="s">
        <v>231</v>
      </c>
    </row>
    <row r="197" spans="1:4" customFormat="1" hidden="1">
      <c r="A197" t="s">
        <v>499</v>
      </c>
      <c r="B197" t="s">
        <v>426</v>
      </c>
      <c r="C197" t="s">
        <v>427</v>
      </c>
      <c r="D197" t="s">
        <v>511</v>
      </c>
    </row>
    <row r="198" spans="1:4" customFormat="1" hidden="1">
      <c r="A198" t="s">
        <v>499</v>
      </c>
      <c r="B198" t="s">
        <v>512</v>
      </c>
      <c r="C198" t="s">
        <v>236</v>
      </c>
      <c r="D198" t="s">
        <v>513</v>
      </c>
    </row>
    <row r="199" spans="1:4" customFormat="1" hidden="1">
      <c r="A199" t="s">
        <v>499</v>
      </c>
      <c r="B199" t="s">
        <v>514</v>
      </c>
      <c r="C199" t="s">
        <v>515</v>
      </c>
      <c r="D199" t="s">
        <v>516</v>
      </c>
    </row>
    <row r="200" spans="1:4" customFormat="1" hidden="1">
      <c r="A200" t="s">
        <v>499</v>
      </c>
      <c r="B200" t="s">
        <v>429</v>
      </c>
      <c r="C200" t="s">
        <v>236</v>
      </c>
      <c r="D200" t="s">
        <v>237</v>
      </c>
    </row>
    <row r="201" spans="1:4" customFormat="1" hidden="1">
      <c r="A201" t="s">
        <v>499</v>
      </c>
      <c r="B201" t="s">
        <v>430</v>
      </c>
      <c r="C201" t="s">
        <v>236</v>
      </c>
      <c r="D201" t="s">
        <v>431</v>
      </c>
    </row>
    <row r="202" spans="1:4" customFormat="1" hidden="1">
      <c r="A202" t="s">
        <v>499</v>
      </c>
      <c r="B202" t="s">
        <v>517</v>
      </c>
      <c r="C202" t="s">
        <v>236</v>
      </c>
      <c r="D202" t="s">
        <v>518</v>
      </c>
    </row>
    <row r="203" spans="1:4" customFormat="1" hidden="1">
      <c r="A203" t="s">
        <v>499</v>
      </c>
      <c r="B203" t="s">
        <v>517</v>
      </c>
      <c r="C203" t="s">
        <v>236</v>
      </c>
      <c r="D203" t="s">
        <v>519</v>
      </c>
    </row>
    <row r="204" spans="1:4" customFormat="1" hidden="1">
      <c r="A204" t="s">
        <v>499</v>
      </c>
      <c r="B204" t="s">
        <v>520</v>
      </c>
      <c r="C204" t="s">
        <v>233</v>
      </c>
      <c r="D204" t="s">
        <v>521</v>
      </c>
    </row>
    <row r="205" spans="1:4" customFormat="1" hidden="1">
      <c r="A205" t="s">
        <v>499</v>
      </c>
      <c r="B205" t="s">
        <v>460</v>
      </c>
      <c r="C205" t="s">
        <v>266</v>
      </c>
      <c r="D205" t="s">
        <v>267</v>
      </c>
    </row>
    <row r="206" spans="1:4" customFormat="1" hidden="1">
      <c r="A206" t="s">
        <v>499</v>
      </c>
      <c r="B206" t="s">
        <v>268</v>
      </c>
      <c r="C206" t="s">
        <v>269</v>
      </c>
      <c r="D206" t="s">
        <v>270</v>
      </c>
    </row>
    <row r="207" spans="1:4" customFormat="1" hidden="1">
      <c r="A207" t="s">
        <v>499</v>
      </c>
      <c r="B207" t="s">
        <v>461</v>
      </c>
      <c r="C207" t="s">
        <v>269</v>
      </c>
      <c r="D207" t="s">
        <v>270</v>
      </c>
    </row>
    <row r="208" spans="1:4" customFormat="1" hidden="1">
      <c r="A208" t="s">
        <v>499</v>
      </c>
      <c r="B208" t="s">
        <v>462</v>
      </c>
      <c r="C208" t="s">
        <v>272</v>
      </c>
      <c r="D208" t="s">
        <v>463</v>
      </c>
    </row>
    <row r="209" spans="1:4" customFormat="1" hidden="1">
      <c r="A209" t="s">
        <v>499</v>
      </c>
      <c r="B209" t="s">
        <v>522</v>
      </c>
      <c r="C209" t="s">
        <v>523</v>
      </c>
      <c r="D209" t="s">
        <v>524</v>
      </c>
    </row>
    <row r="210" spans="1:4" customFormat="1" hidden="1">
      <c r="A210" t="s">
        <v>499</v>
      </c>
      <c r="B210" t="s">
        <v>525</v>
      </c>
      <c r="C210" t="s">
        <v>272</v>
      </c>
      <c r="D210" t="s">
        <v>526</v>
      </c>
    </row>
    <row r="211" spans="1:4" customFormat="1" hidden="1">
      <c r="A211" t="s">
        <v>499</v>
      </c>
      <c r="B211" t="s">
        <v>527</v>
      </c>
      <c r="C211" t="s">
        <v>528</v>
      </c>
      <c r="D211" t="s">
        <v>529</v>
      </c>
    </row>
    <row r="212" spans="1:4" customFormat="1" hidden="1">
      <c r="A212" t="s">
        <v>499</v>
      </c>
      <c r="B212" t="s">
        <v>530</v>
      </c>
      <c r="C212" t="s">
        <v>85</v>
      </c>
      <c r="D212" t="s">
        <v>531</v>
      </c>
    </row>
    <row r="213" spans="1:4" customFormat="1" hidden="1">
      <c r="A213" t="s">
        <v>499</v>
      </c>
      <c r="B213" t="s">
        <v>532</v>
      </c>
      <c r="C213" t="s">
        <v>501</v>
      </c>
      <c r="D213" t="s">
        <v>533</v>
      </c>
    </row>
    <row r="214" spans="1:4" customFormat="1" hidden="1">
      <c r="A214" t="s">
        <v>499</v>
      </c>
      <c r="B214" t="s">
        <v>534</v>
      </c>
      <c r="C214" t="s">
        <v>501</v>
      </c>
      <c r="D214" t="s">
        <v>535</v>
      </c>
    </row>
    <row r="215" spans="1:4" customFormat="1" hidden="1">
      <c r="A215" t="s">
        <v>499</v>
      </c>
      <c r="B215" t="s">
        <v>536</v>
      </c>
      <c r="C215" t="s">
        <v>85</v>
      </c>
      <c r="D215" t="s">
        <v>537</v>
      </c>
    </row>
    <row r="216" spans="1:4" customFormat="1" hidden="1">
      <c r="A216" t="s">
        <v>499</v>
      </c>
      <c r="B216" t="s">
        <v>538</v>
      </c>
      <c r="C216" t="s">
        <v>427</v>
      </c>
      <c r="D216" t="s">
        <v>539</v>
      </c>
    </row>
    <row r="217" spans="1:4" customFormat="1" hidden="1">
      <c r="A217" t="s">
        <v>499</v>
      </c>
      <c r="B217" t="s">
        <v>540</v>
      </c>
      <c r="C217" t="s">
        <v>541</v>
      </c>
      <c r="D217" t="s">
        <v>542</v>
      </c>
    </row>
    <row r="218" spans="1:4" customFormat="1" hidden="1">
      <c r="A218" t="s">
        <v>499</v>
      </c>
      <c r="B218" t="s">
        <v>543</v>
      </c>
      <c r="C218" t="s">
        <v>427</v>
      </c>
      <c r="D218" t="s">
        <v>544</v>
      </c>
    </row>
    <row r="219" spans="1:4" customFormat="1" hidden="1">
      <c r="A219" t="s">
        <v>499</v>
      </c>
      <c r="B219" t="s">
        <v>545</v>
      </c>
      <c r="C219" t="s">
        <v>236</v>
      </c>
      <c r="D219" t="s">
        <v>546</v>
      </c>
    </row>
    <row r="220" spans="1:4" customFormat="1" hidden="1">
      <c r="A220" t="s">
        <v>499</v>
      </c>
      <c r="B220" t="s">
        <v>547</v>
      </c>
      <c r="C220" t="s">
        <v>233</v>
      </c>
      <c r="D220" t="s">
        <v>548</v>
      </c>
    </row>
    <row r="221" spans="1:4" customFormat="1" hidden="1">
      <c r="A221" t="s">
        <v>499</v>
      </c>
      <c r="B221" t="s">
        <v>549</v>
      </c>
      <c r="C221" t="s">
        <v>427</v>
      </c>
      <c r="D221" t="s">
        <v>550</v>
      </c>
    </row>
    <row r="222" spans="1:4" customFormat="1" hidden="1">
      <c r="A222" t="s">
        <v>499</v>
      </c>
      <c r="B222" t="s">
        <v>551</v>
      </c>
      <c r="C222" t="s">
        <v>552</v>
      </c>
      <c r="D222" t="s">
        <v>553</v>
      </c>
    </row>
    <row r="223" spans="1:4" customFormat="1" hidden="1">
      <c r="A223" t="s">
        <v>499</v>
      </c>
      <c r="B223" t="s">
        <v>554</v>
      </c>
      <c r="C223" t="s">
        <v>272</v>
      </c>
      <c r="D223" t="s">
        <v>555</v>
      </c>
    </row>
    <row r="224" spans="1:4" customFormat="1" hidden="1">
      <c r="A224" t="s">
        <v>499</v>
      </c>
      <c r="B224" t="s">
        <v>556</v>
      </c>
      <c r="C224" t="s">
        <v>557</v>
      </c>
      <c r="D224" t="s">
        <v>558</v>
      </c>
    </row>
    <row r="225" spans="1:4" customFormat="1" hidden="1">
      <c r="A225" t="s">
        <v>499</v>
      </c>
      <c r="B225" t="s">
        <v>559</v>
      </c>
      <c r="C225" t="s">
        <v>557</v>
      </c>
      <c r="D225" t="s">
        <v>560</v>
      </c>
    </row>
    <row r="226" spans="1:4" customFormat="1" hidden="1">
      <c r="A226" t="s">
        <v>499</v>
      </c>
      <c r="B226" t="s">
        <v>561</v>
      </c>
      <c r="C226" t="s">
        <v>557</v>
      </c>
      <c r="D226" t="s">
        <v>562</v>
      </c>
    </row>
    <row r="227" spans="1:4" customFormat="1" hidden="1">
      <c r="A227" t="s">
        <v>499</v>
      </c>
      <c r="B227" t="s">
        <v>563</v>
      </c>
      <c r="C227" t="s">
        <v>564</v>
      </c>
      <c r="D227" t="s">
        <v>565</v>
      </c>
    </row>
    <row r="228" spans="1:4" customFormat="1" hidden="1">
      <c r="A228" t="s">
        <v>499</v>
      </c>
      <c r="B228" t="s">
        <v>566</v>
      </c>
      <c r="C228" t="s">
        <v>567</v>
      </c>
      <c r="D228" t="s">
        <v>568</v>
      </c>
    </row>
    <row r="229" spans="1:4" customFormat="1" hidden="1">
      <c r="A229" t="s">
        <v>499</v>
      </c>
      <c r="B229" t="s">
        <v>569</v>
      </c>
      <c r="C229" t="s">
        <v>567</v>
      </c>
      <c r="D229" t="s">
        <v>570</v>
      </c>
    </row>
    <row r="230" spans="1:4" customFormat="1" hidden="1">
      <c r="A230" t="s">
        <v>499</v>
      </c>
      <c r="B230" t="s">
        <v>571</v>
      </c>
      <c r="C230" t="s">
        <v>564</v>
      </c>
      <c r="D230" t="s">
        <v>572</v>
      </c>
    </row>
    <row r="231" spans="1:4" customFormat="1" hidden="1">
      <c r="A231" t="s">
        <v>499</v>
      </c>
      <c r="B231" t="s">
        <v>573</v>
      </c>
      <c r="C231" t="s">
        <v>574</v>
      </c>
      <c r="D231" t="s">
        <v>575</v>
      </c>
    </row>
    <row r="232" spans="1:4" customFormat="1" hidden="1">
      <c r="A232" t="s">
        <v>499</v>
      </c>
      <c r="B232" t="s">
        <v>576</v>
      </c>
      <c r="C232" t="s">
        <v>577</v>
      </c>
      <c r="D232" t="s">
        <v>578</v>
      </c>
    </row>
    <row r="233" spans="1:4" customFormat="1" hidden="1">
      <c r="A233" t="s">
        <v>499</v>
      </c>
      <c r="B233" t="s">
        <v>579</v>
      </c>
      <c r="C233" t="s">
        <v>269</v>
      </c>
      <c r="D233" t="s">
        <v>580</v>
      </c>
    </row>
    <row r="234" spans="1:4" customFormat="1" hidden="1">
      <c r="A234" t="s">
        <v>499</v>
      </c>
      <c r="B234" t="s">
        <v>581</v>
      </c>
      <c r="C234" t="s">
        <v>564</v>
      </c>
      <c r="D234" t="s">
        <v>582</v>
      </c>
    </row>
    <row r="235" spans="1:4" customFormat="1" hidden="1">
      <c r="A235" t="s">
        <v>499</v>
      </c>
      <c r="B235" t="s">
        <v>583</v>
      </c>
      <c r="C235" t="s">
        <v>427</v>
      </c>
      <c r="D235" t="s">
        <v>584</v>
      </c>
    </row>
  </sheetData>
  <autoFilter ref="A1:E235" xr:uid="{D4A88357-635A-4D87-A1F6-DC05D18A2187}">
    <filterColumn colId="0">
      <filters>
        <filter val="帰宅困難者等支援施設"/>
        <filter val="第二指定避難所"/>
        <filter val="津波防災センター"/>
        <filter val="福祉避難所"/>
      </filters>
    </filterColumn>
  </autoFilter>
  <phoneticPr fontId="18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6C731-81D9-4319-924D-A91263BE0C7C}">
  <dimension ref="A1:N55"/>
  <sheetViews>
    <sheetView zoomScale="145" zoomScaleNormal="145" workbookViewId="0">
      <pane ySplit="1" topLeftCell="A41" activePane="bottomLeft" state="frozen"/>
      <selection pane="bottomLeft" activeCell="A55" sqref="A55"/>
    </sheetView>
  </sheetViews>
  <sheetFormatPr defaultRowHeight="18"/>
  <cols>
    <col min="1" max="1" width="10.3984375" style="2" bestFit="1" customWidth="1"/>
    <col min="8" max="8" width="8.796875" style="3"/>
    <col min="15" max="15" width="3.69921875" customWidth="1"/>
  </cols>
  <sheetData>
    <row r="1" spans="1:14" ht="3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2" t="s">
        <v>63</v>
      </c>
      <c r="B2">
        <v>1317</v>
      </c>
      <c r="C2">
        <v>1235</v>
      </c>
      <c r="D2">
        <v>77</v>
      </c>
      <c r="E2">
        <v>5</v>
      </c>
      <c r="F2">
        <v>1730</v>
      </c>
      <c r="G2">
        <v>1727</v>
      </c>
      <c r="H2" s="3">
        <v>3457</v>
      </c>
      <c r="I2">
        <v>1655</v>
      </c>
      <c r="J2">
        <v>1697</v>
      </c>
      <c r="K2">
        <v>3352</v>
      </c>
      <c r="L2">
        <v>75</v>
      </c>
      <c r="M2">
        <v>30</v>
      </c>
      <c r="N2">
        <v>105</v>
      </c>
    </row>
    <row r="3" spans="1:14">
      <c r="A3" s="2" t="s">
        <v>36</v>
      </c>
      <c r="B3">
        <v>2488</v>
      </c>
      <c r="C3">
        <v>2340</v>
      </c>
      <c r="D3">
        <v>137</v>
      </c>
      <c r="E3">
        <v>11</v>
      </c>
      <c r="F3">
        <v>3215</v>
      </c>
      <c r="G3">
        <v>3198</v>
      </c>
      <c r="H3" s="3">
        <v>6413</v>
      </c>
      <c r="I3">
        <v>3132</v>
      </c>
      <c r="J3">
        <v>3106</v>
      </c>
      <c r="K3">
        <v>6238</v>
      </c>
      <c r="L3">
        <v>83</v>
      </c>
      <c r="M3">
        <v>92</v>
      </c>
      <c r="N3">
        <v>175</v>
      </c>
    </row>
    <row r="4" spans="1:14">
      <c r="A4" s="2" t="s">
        <v>26</v>
      </c>
      <c r="B4">
        <v>6104</v>
      </c>
      <c r="C4">
        <v>5498</v>
      </c>
      <c r="D4">
        <v>518</v>
      </c>
      <c r="E4">
        <v>88</v>
      </c>
      <c r="F4">
        <v>7144</v>
      </c>
      <c r="G4">
        <v>6519</v>
      </c>
      <c r="H4" s="3">
        <v>13663</v>
      </c>
      <c r="I4">
        <v>6697</v>
      </c>
      <c r="J4">
        <v>6181</v>
      </c>
      <c r="K4">
        <v>12878</v>
      </c>
      <c r="L4">
        <v>447</v>
      </c>
      <c r="M4">
        <v>338</v>
      </c>
      <c r="N4">
        <v>785</v>
      </c>
    </row>
    <row r="5" spans="1:14">
      <c r="A5" s="2" t="s">
        <v>61</v>
      </c>
      <c r="B5">
        <v>806</v>
      </c>
      <c r="C5">
        <v>770</v>
      </c>
      <c r="D5">
        <v>20</v>
      </c>
      <c r="E5">
        <v>16</v>
      </c>
      <c r="F5">
        <v>1177</v>
      </c>
      <c r="G5">
        <v>1191</v>
      </c>
      <c r="H5" s="3">
        <v>2368</v>
      </c>
      <c r="I5">
        <v>1157</v>
      </c>
      <c r="J5">
        <v>1171</v>
      </c>
      <c r="K5">
        <v>2328</v>
      </c>
      <c r="L5">
        <v>20</v>
      </c>
      <c r="M5">
        <v>20</v>
      </c>
      <c r="N5">
        <v>40</v>
      </c>
    </row>
    <row r="6" spans="1:14">
      <c r="A6" s="2" t="s">
        <v>15</v>
      </c>
      <c r="B6">
        <v>3217</v>
      </c>
      <c r="C6">
        <v>3046</v>
      </c>
      <c r="D6">
        <v>135</v>
      </c>
      <c r="E6">
        <v>36</v>
      </c>
      <c r="F6">
        <v>3628</v>
      </c>
      <c r="G6">
        <v>3717</v>
      </c>
      <c r="H6" s="3">
        <v>7345</v>
      </c>
      <c r="I6">
        <v>3514</v>
      </c>
      <c r="J6">
        <v>3570</v>
      </c>
      <c r="K6">
        <v>7084</v>
      </c>
      <c r="L6">
        <v>114</v>
      </c>
      <c r="M6">
        <v>147</v>
      </c>
      <c r="N6">
        <v>261</v>
      </c>
    </row>
    <row r="7" spans="1:14">
      <c r="A7" s="2" t="s">
        <v>32</v>
      </c>
      <c r="B7">
        <v>6404</v>
      </c>
      <c r="C7">
        <v>6051</v>
      </c>
      <c r="D7">
        <v>260</v>
      </c>
      <c r="E7">
        <v>93</v>
      </c>
      <c r="F7">
        <v>6788</v>
      </c>
      <c r="G7">
        <v>6309</v>
      </c>
      <c r="H7" s="3">
        <v>13097</v>
      </c>
      <c r="I7">
        <v>6501</v>
      </c>
      <c r="J7">
        <v>6062</v>
      </c>
      <c r="K7">
        <v>12563</v>
      </c>
      <c r="L7">
        <v>287</v>
      </c>
      <c r="M7">
        <v>247</v>
      </c>
      <c r="N7">
        <v>534</v>
      </c>
    </row>
    <row r="8" spans="1:14">
      <c r="A8" s="2" t="s">
        <v>49</v>
      </c>
      <c r="B8">
        <v>2721</v>
      </c>
      <c r="C8">
        <v>2684</v>
      </c>
      <c r="D8">
        <v>19</v>
      </c>
      <c r="E8">
        <v>18</v>
      </c>
      <c r="F8">
        <v>3284</v>
      </c>
      <c r="G8">
        <v>3260</v>
      </c>
      <c r="H8" s="3">
        <v>6544</v>
      </c>
      <c r="I8">
        <v>3256</v>
      </c>
      <c r="J8">
        <v>3229</v>
      </c>
      <c r="K8">
        <v>6485</v>
      </c>
      <c r="L8">
        <v>28</v>
      </c>
      <c r="M8">
        <v>31</v>
      </c>
      <c r="N8">
        <v>59</v>
      </c>
    </row>
    <row r="9" spans="1:14">
      <c r="A9" s="2" t="s">
        <v>66</v>
      </c>
      <c r="B9">
        <v>4</v>
      </c>
      <c r="C9">
        <v>4</v>
      </c>
      <c r="D9">
        <v>0</v>
      </c>
      <c r="E9">
        <v>0</v>
      </c>
      <c r="F9">
        <v>7</v>
      </c>
      <c r="G9">
        <v>5</v>
      </c>
      <c r="H9" s="3">
        <v>12</v>
      </c>
      <c r="I9">
        <v>7</v>
      </c>
      <c r="J9">
        <v>5</v>
      </c>
      <c r="K9">
        <v>12</v>
      </c>
      <c r="L9">
        <v>0</v>
      </c>
      <c r="M9">
        <v>0</v>
      </c>
      <c r="N9">
        <v>0</v>
      </c>
    </row>
    <row r="10" spans="1:14">
      <c r="A10" s="2" t="s">
        <v>43</v>
      </c>
      <c r="B10">
        <v>5388</v>
      </c>
      <c r="C10">
        <v>4825</v>
      </c>
      <c r="D10">
        <v>485</v>
      </c>
      <c r="E10">
        <v>78</v>
      </c>
      <c r="F10">
        <v>6254</v>
      </c>
      <c r="G10">
        <v>6343</v>
      </c>
      <c r="H10" s="3">
        <v>12597</v>
      </c>
      <c r="I10">
        <v>5663</v>
      </c>
      <c r="J10">
        <v>5795</v>
      </c>
      <c r="K10">
        <v>11458</v>
      </c>
      <c r="L10">
        <v>591</v>
      </c>
      <c r="M10">
        <v>548</v>
      </c>
      <c r="N10">
        <v>1139</v>
      </c>
    </row>
    <row r="11" spans="1:14">
      <c r="A11" s="2" t="s">
        <v>17</v>
      </c>
      <c r="B11">
        <v>1560</v>
      </c>
      <c r="C11">
        <v>1526</v>
      </c>
      <c r="D11">
        <v>26</v>
      </c>
      <c r="E11">
        <v>8</v>
      </c>
      <c r="F11">
        <v>1657</v>
      </c>
      <c r="G11">
        <v>1778</v>
      </c>
      <c r="H11" s="3">
        <v>3435</v>
      </c>
      <c r="I11">
        <v>1632</v>
      </c>
      <c r="J11">
        <v>1761</v>
      </c>
      <c r="K11">
        <v>3393</v>
      </c>
      <c r="L11">
        <v>25</v>
      </c>
      <c r="M11">
        <v>17</v>
      </c>
      <c r="N11">
        <v>42</v>
      </c>
    </row>
    <row r="12" spans="1:14">
      <c r="A12" s="2" t="s">
        <v>60</v>
      </c>
      <c r="B12">
        <v>4100</v>
      </c>
      <c r="C12">
        <v>3785</v>
      </c>
      <c r="D12">
        <v>276</v>
      </c>
      <c r="E12">
        <v>39</v>
      </c>
      <c r="F12">
        <v>4988</v>
      </c>
      <c r="G12">
        <v>4768</v>
      </c>
      <c r="H12" s="3">
        <v>9756</v>
      </c>
      <c r="I12">
        <v>4741</v>
      </c>
      <c r="J12">
        <v>4582</v>
      </c>
      <c r="K12">
        <v>9323</v>
      </c>
      <c r="L12">
        <v>247</v>
      </c>
      <c r="M12">
        <v>186</v>
      </c>
      <c r="N12">
        <v>433</v>
      </c>
    </row>
    <row r="13" spans="1:14">
      <c r="A13" s="2" t="s">
        <v>59</v>
      </c>
      <c r="B13">
        <v>3564</v>
      </c>
      <c r="C13">
        <v>3368</v>
      </c>
      <c r="D13">
        <v>169</v>
      </c>
      <c r="E13">
        <v>27</v>
      </c>
      <c r="F13">
        <v>4166</v>
      </c>
      <c r="G13">
        <v>4071</v>
      </c>
      <c r="H13" s="3">
        <v>8237</v>
      </c>
      <c r="I13">
        <v>4013</v>
      </c>
      <c r="J13">
        <v>3922</v>
      </c>
      <c r="K13">
        <v>7935</v>
      </c>
      <c r="L13">
        <v>153</v>
      </c>
      <c r="M13">
        <v>149</v>
      </c>
      <c r="N13">
        <v>302</v>
      </c>
    </row>
    <row r="14" spans="1:14">
      <c r="A14" s="2" t="s">
        <v>16</v>
      </c>
      <c r="B14">
        <v>3823</v>
      </c>
      <c r="C14">
        <v>3692</v>
      </c>
      <c r="D14">
        <v>97</v>
      </c>
      <c r="E14">
        <v>34</v>
      </c>
      <c r="F14">
        <v>4186</v>
      </c>
      <c r="G14">
        <v>4343</v>
      </c>
      <c r="H14" s="3">
        <v>8529</v>
      </c>
      <c r="I14">
        <v>4095</v>
      </c>
      <c r="J14">
        <v>4259</v>
      </c>
      <c r="K14">
        <v>8354</v>
      </c>
      <c r="L14">
        <v>91</v>
      </c>
      <c r="M14">
        <v>84</v>
      </c>
      <c r="N14">
        <v>175</v>
      </c>
    </row>
    <row r="15" spans="1:14">
      <c r="A15" s="2" t="s">
        <v>47</v>
      </c>
      <c r="B15">
        <v>2427</v>
      </c>
      <c r="C15">
        <v>2246</v>
      </c>
      <c r="D15">
        <v>166</v>
      </c>
      <c r="E15">
        <v>15</v>
      </c>
      <c r="F15">
        <v>2806</v>
      </c>
      <c r="G15">
        <v>2360</v>
      </c>
      <c r="H15" s="3">
        <v>5166</v>
      </c>
      <c r="I15">
        <v>2681</v>
      </c>
      <c r="J15">
        <v>2284</v>
      </c>
      <c r="K15">
        <v>4965</v>
      </c>
      <c r="L15">
        <v>125</v>
      </c>
      <c r="M15">
        <v>76</v>
      </c>
      <c r="N15">
        <v>201</v>
      </c>
    </row>
    <row r="16" spans="1:14">
      <c r="A16" s="2" t="s">
        <v>25</v>
      </c>
      <c r="B16">
        <v>1638</v>
      </c>
      <c r="C16">
        <v>1487</v>
      </c>
      <c r="D16">
        <v>138</v>
      </c>
      <c r="E16">
        <v>13</v>
      </c>
      <c r="F16">
        <v>1929</v>
      </c>
      <c r="G16">
        <v>1869</v>
      </c>
      <c r="H16" s="3">
        <v>3798</v>
      </c>
      <c r="I16">
        <v>1805</v>
      </c>
      <c r="J16">
        <v>1754</v>
      </c>
      <c r="K16">
        <v>3559</v>
      </c>
      <c r="L16">
        <v>124</v>
      </c>
      <c r="M16">
        <v>115</v>
      </c>
      <c r="N16">
        <v>239</v>
      </c>
    </row>
    <row r="17" spans="1:14">
      <c r="A17" s="2" t="s">
        <v>33</v>
      </c>
      <c r="B17">
        <v>3950</v>
      </c>
      <c r="C17">
        <v>3667</v>
      </c>
      <c r="D17">
        <v>173</v>
      </c>
      <c r="E17">
        <v>110</v>
      </c>
      <c r="F17">
        <v>4046</v>
      </c>
      <c r="G17">
        <v>4060</v>
      </c>
      <c r="H17" s="3">
        <v>8106</v>
      </c>
      <c r="I17">
        <v>3839</v>
      </c>
      <c r="J17">
        <v>3762</v>
      </c>
      <c r="K17">
        <v>7601</v>
      </c>
      <c r="L17">
        <v>207</v>
      </c>
      <c r="M17">
        <v>298</v>
      </c>
      <c r="N17">
        <v>505</v>
      </c>
    </row>
    <row r="18" spans="1:14">
      <c r="A18" s="2" t="s">
        <v>56</v>
      </c>
      <c r="B18">
        <v>844</v>
      </c>
      <c r="C18">
        <v>783</v>
      </c>
      <c r="D18">
        <v>55</v>
      </c>
      <c r="E18">
        <v>6</v>
      </c>
      <c r="F18">
        <v>1051</v>
      </c>
      <c r="G18">
        <v>947</v>
      </c>
      <c r="H18" s="3">
        <v>1998</v>
      </c>
      <c r="I18">
        <v>1005</v>
      </c>
      <c r="J18">
        <v>925</v>
      </c>
      <c r="K18">
        <v>1930</v>
      </c>
      <c r="L18">
        <v>46</v>
      </c>
      <c r="M18">
        <v>22</v>
      </c>
      <c r="N18">
        <v>68</v>
      </c>
    </row>
    <row r="19" spans="1:14">
      <c r="A19" s="2" t="s">
        <v>39</v>
      </c>
      <c r="B19">
        <v>5806</v>
      </c>
      <c r="C19">
        <v>5348</v>
      </c>
      <c r="D19">
        <v>370</v>
      </c>
      <c r="E19">
        <v>88</v>
      </c>
      <c r="F19">
        <v>6726</v>
      </c>
      <c r="G19">
        <v>6843</v>
      </c>
      <c r="H19" s="3">
        <v>13569</v>
      </c>
      <c r="I19">
        <v>6308</v>
      </c>
      <c r="J19">
        <v>6364</v>
      </c>
      <c r="K19">
        <v>12672</v>
      </c>
      <c r="L19">
        <v>418</v>
      </c>
      <c r="M19">
        <v>479</v>
      </c>
      <c r="N19">
        <v>897</v>
      </c>
    </row>
    <row r="20" spans="1:14">
      <c r="A20" s="2" t="s">
        <v>24</v>
      </c>
      <c r="B20">
        <v>1437</v>
      </c>
      <c r="C20">
        <v>1262</v>
      </c>
      <c r="D20">
        <v>155</v>
      </c>
      <c r="E20">
        <v>20</v>
      </c>
      <c r="F20">
        <v>1660</v>
      </c>
      <c r="G20">
        <v>1712</v>
      </c>
      <c r="H20" s="3">
        <v>3372</v>
      </c>
      <c r="I20">
        <v>1601</v>
      </c>
      <c r="J20">
        <v>1563</v>
      </c>
      <c r="K20">
        <v>3164</v>
      </c>
      <c r="L20">
        <v>59</v>
      </c>
      <c r="M20">
        <v>149</v>
      </c>
      <c r="N20">
        <v>208</v>
      </c>
    </row>
    <row r="21" spans="1:14">
      <c r="A21" s="2" t="s">
        <v>48</v>
      </c>
      <c r="B21">
        <v>2521</v>
      </c>
      <c r="C21">
        <v>2444</v>
      </c>
      <c r="D21">
        <v>59</v>
      </c>
      <c r="E21">
        <v>18</v>
      </c>
      <c r="F21">
        <v>3101</v>
      </c>
      <c r="G21">
        <v>2961</v>
      </c>
      <c r="H21" s="3">
        <v>6062</v>
      </c>
      <c r="I21">
        <v>3041</v>
      </c>
      <c r="J21">
        <v>2926</v>
      </c>
      <c r="K21">
        <v>5967</v>
      </c>
      <c r="L21">
        <v>60</v>
      </c>
      <c r="M21">
        <v>35</v>
      </c>
      <c r="N21">
        <v>95</v>
      </c>
    </row>
    <row r="22" spans="1:14">
      <c r="A22" s="2" t="s">
        <v>35</v>
      </c>
      <c r="B22">
        <v>1572</v>
      </c>
      <c r="C22">
        <v>1249</v>
      </c>
      <c r="D22">
        <v>311</v>
      </c>
      <c r="E22">
        <v>12</v>
      </c>
      <c r="F22">
        <v>1835</v>
      </c>
      <c r="G22">
        <v>1458</v>
      </c>
      <c r="H22" s="3">
        <v>3293</v>
      </c>
      <c r="I22">
        <v>1539</v>
      </c>
      <c r="J22">
        <v>1407</v>
      </c>
      <c r="K22">
        <v>2946</v>
      </c>
      <c r="L22">
        <v>296</v>
      </c>
      <c r="M22">
        <v>51</v>
      </c>
      <c r="N22">
        <v>347</v>
      </c>
    </row>
    <row r="23" spans="1:14">
      <c r="A23" s="2" t="s">
        <v>41</v>
      </c>
      <c r="B23">
        <v>4850</v>
      </c>
      <c r="C23">
        <v>4229</v>
      </c>
      <c r="D23">
        <v>549</v>
      </c>
      <c r="E23">
        <v>72</v>
      </c>
      <c r="F23">
        <v>5784</v>
      </c>
      <c r="G23">
        <v>5872</v>
      </c>
      <c r="H23" s="3">
        <v>11656</v>
      </c>
      <c r="I23">
        <v>5054</v>
      </c>
      <c r="J23">
        <v>5144</v>
      </c>
      <c r="K23">
        <v>10198</v>
      </c>
      <c r="L23">
        <v>730</v>
      </c>
      <c r="M23">
        <v>728</v>
      </c>
      <c r="N23">
        <v>1458</v>
      </c>
    </row>
    <row r="24" spans="1:14">
      <c r="A24" s="2" t="s">
        <v>51</v>
      </c>
      <c r="B24">
        <v>1703</v>
      </c>
      <c r="C24">
        <v>1541</v>
      </c>
      <c r="D24">
        <v>138</v>
      </c>
      <c r="E24">
        <v>24</v>
      </c>
      <c r="F24">
        <v>2075</v>
      </c>
      <c r="G24">
        <v>2033</v>
      </c>
      <c r="H24" s="3">
        <v>4108</v>
      </c>
      <c r="I24">
        <v>1940</v>
      </c>
      <c r="J24">
        <v>1916</v>
      </c>
      <c r="K24">
        <v>3856</v>
      </c>
      <c r="L24">
        <v>135</v>
      </c>
      <c r="M24">
        <v>117</v>
      </c>
      <c r="N24">
        <v>252</v>
      </c>
    </row>
    <row r="25" spans="1:14">
      <c r="A25" s="2" t="s">
        <v>55</v>
      </c>
      <c r="B25">
        <v>1146</v>
      </c>
      <c r="C25">
        <v>973</v>
      </c>
      <c r="D25">
        <v>154</v>
      </c>
      <c r="E25">
        <v>19</v>
      </c>
      <c r="F25">
        <v>1316</v>
      </c>
      <c r="G25">
        <v>1429</v>
      </c>
      <c r="H25" s="3">
        <v>2745</v>
      </c>
      <c r="I25">
        <v>1111</v>
      </c>
      <c r="J25">
        <v>1205</v>
      </c>
      <c r="K25">
        <v>2316</v>
      </c>
      <c r="L25">
        <v>205</v>
      </c>
      <c r="M25">
        <v>224</v>
      </c>
      <c r="N25">
        <v>429</v>
      </c>
    </row>
    <row r="26" spans="1:14">
      <c r="A26" s="2" t="s">
        <v>52</v>
      </c>
      <c r="B26">
        <v>807</v>
      </c>
      <c r="C26">
        <v>794</v>
      </c>
      <c r="D26">
        <v>9</v>
      </c>
      <c r="E26">
        <v>4</v>
      </c>
      <c r="F26">
        <v>1085</v>
      </c>
      <c r="G26">
        <v>1095</v>
      </c>
      <c r="H26" s="3">
        <v>2180</v>
      </c>
      <c r="I26">
        <v>1067</v>
      </c>
      <c r="J26">
        <v>1080</v>
      </c>
      <c r="K26">
        <v>2147</v>
      </c>
      <c r="L26">
        <v>18</v>
      </c>
      <c r="M26">
        <v>15</v>
      </c>
      <c r="N26">
        <v>33</v>
      </c>
    </row>
    <row r="27" spans="1:14">
      <c r="A27" s="2" t="s">
        <v>64</v>
      </c>
      <c r="B27">
        <v>1461</v>
      </c>
      <c r="C27">
        <v>1415</v>
      </c>
      <c r="D27">
        <v>34</v>
      </c>
      <c r="E27">
        <v>12</v>
      </c>
      <c r="F27">
        <v>2157</v>
      </c>
      <c r="G27">
        <v>2067</v>
      </c>
      <c r="H27" s="3">
        <v>4224</v>
      </c>
      <c r="I27">
        <v>2127</v>
      </c>
      <c r="J27">
        <v>2047</v>
      </c>
      <c r="K27">
        <v>4174</v>
      </c>
      <c r="L27">
        <v>30</v>
      </c>
      <c r="M27">
        <v>20</v>
      </c>
      <c r="N27">
        <v>50</v>
      </c>
    </row>
    <row r="28" spans="1:14">
      <c r="A28" s="2" t="s">
        <v>54</v>
      </c>
      <c r="B28">
        <v>545</v>
      </c>
      <c r="C28">
        <v>540</v>
      </c>
      <c r="D28">
        <v>0</v>
      </c>
      <c r="E28">
        <v>5</v>
      </c>
      <c r="F28">
        <v>659</v>
      </c>
      <c r="G28">
        <v>695</v>
      </c>
      <c r="H28" s="3">
        <v>1354</v>
      </c>
      <c r="I28">
        <v>658</v>
      </c>
      <c r="J28">
        <v>691</v>
      </c>
      <c r="K28">
        <v>1349</v>
      </c>
      <c r="L28">
        <v>1</v>
      </c>
      <c r="M28">
        <v>4</v>
      </c>
      <c r="N28">
        <v>5</v>
      </c>
    </row>
    <row r="29" spans="1:14">
      <c r="A29" s="2" t="s">
        <v>21</v>
      </c>
      <c r="B29">
        <v>2645</v>
      </c>
      <c r="C29">
        <v>2567</v>
      </c>
      <c r="D29">
        <v>50</v>
      </c>
      <c r="E29">
        <v>28</v>
      </c>
      <c r="F29">
        <v>2750</v>
      </c>
      <c r="G29">
        <v>2886</v>
      </c>
      <c r="H29" s="3">
        <v>5636</v>
      </c>
      <c r="I29">
        <v>2709</v>
      </c>
      <c r="J29">
        <v>2827</v>
      </c>
      <c r="K29">
        <v>5536</v>
      </c>
      <c r="L29">
        <v>41</v>
      </c>
      <c r="M29">
        <v>59</v>
      </c>
      <c r="N29">
        <v>100</v>
      </c>
    </row>
    <row r="30" spans="1:14">
      <c r="A30" s="2" t="s">
        <v>37</v>
      </c>
      <c r="B30">
        <v>2061</v>
      </c>
      <c r="C30">
        <v>2026</v>
      </c>
      <c r="D30">
        <v>18</v>
      </c>
      <c r="E30">
        <v>17</v>
      </c>
      <c r="F30">
        <v>2436</v>
      </c>
      <c r="G30">
        <v>2482</v>
      </c>
      <c r="H30" s="3">
        <v>4918</v>
      </c>
      <c r="I30">
        <v>2407</v>
      </c>
      <c r="J30">
        <v>2456</v>
      </c>
      <c r="K30">
        <v>4863</v>
      </c>
      <c r="L30">
        <v>29</v>
      </c>
      <c r="M30">
        <v>26</v>
      </c>
      <c r="N30">
        <v>55</v>
      </c>
    </row>
    <row r="31" spans="1:14">
      <c r="A31" s="2" t="s">
        <v>18</v>
      </c>
      <c r="B31">
        <v>3271</v>
      </c>
      <c r="C31">
        <v>3148</v>
      </c>
      <c r="D31">
        <v>76</v>
      </c>
      <c r="E31">
        <v>47</v>
      </c>
      <c r="F31">
        <v>3342</v>
      </c>
      <c r="G31">
        <v>3445</v>
      </c>
      <c r="H31" s="3">
        <v>6787</v>
      </c>
      <c r="I31">
        <v>3280</v>
      </c>
      <c r="J31">
        <v>3371</v>
      </c>
      <c r="K31">
        <v>6651</v>
      </c>
      <c r="L31">
        <v>62</v>
      </c>
      <c r="M31">
        <v>74</v>
      </c>
      <c r="N31">
        <v>136</v>
      </c>
    </row>
    <row r="32" spans="1:14">
      <c r="A32" s="2" t="s">
        <v>20</v>
      </c>
      <c r="B32">
        <v>3323</v>
      </c>
      <c r="C32">
        <v>3208</v>
      </c>
      <c r="D32">
        <v>75</v>
      </c>
      <c r="E32">
        <v>40</v>
      </c>
      <c r="F32">
        <v>3218</v>
      </c>
      <c r="G32">
        <v>3380</v>
      </c>
      <c r="H32" s="3">
        <v>6598</v>
      </c>
      <c r="I32">
        <v>3158</v>
      </c>
      <c r="J32">
        <v>3294</v>
      </c>
      <c r="K32">
        <v>6452</v>
      </c>
      <c r="L32">
        <v>60</v>
      </c>
      <c r="M32">
        <v>86</v>
      </c>
      <c r="N32">
        <v>146</v>
      </c>
    </row>
    <row r="33" spans="1:14">
      <c r="A33" s="2" t="s">
        <v>57</v>
      </c>
      <c r="B33">
        <v>891</v>
      </c>
      <c r="C33">
        <v>834</v>
      </c>
      <c r="D33">
        <v>46</v>
      </c>
      <c r="E33">
        <v>11</v>
      </c>
      <c r="F33">
        <v>1139</v>
      </c>
      <c r="G33">
        <v>1152</v>
      </c>
      <c r="H33" s="3">
        <v>2291</v>
      </c>
      <c r="I33">
        <v>1112</v>
      </c>
      <c r="J33">
        <v>1112</v>
      </c>
      <c r="K33">
        <v>2224</v>
      </c>
      <c r="L33">
        <v>27</v>
      </c>
      <c r="M33">
        <v>40</v>
      </c>
      <c r="N33">
        <v>67</v>
      </c>
    </row>
    <row r="34" spans="1:14">
      <c r="A34" s="2" t="s">
        <v>27</v>
      </c>
      <c r="B34">
        <v>3551</v>
      </c>
      <c r="C34">
        <v>3273</v>
      </c>
      <c r="D34">
        <v>189</v>
      </c>
      <c r="E34">
        <v>89</v>
      </c>
      <c r="F34">
        <v>4060</v>
      </c>
      <c r="G34">
        <v>4169</v>
      </c>
      <c r="H34" s="3">
        <v>8229</v>
      </c>
      <c r="I34">
        <v>3801</v>
      </c>
      <c r="J34">
        <v>3816</v>
      </c>
      <c r="K34">
        <v>7617</v>
      </c>
      <c r="L34">
        <v>259</v>
      </c>
      <c r="M34">
        <v>353</v>
      </c>
      <c r="N34">
        <v>612</v>
      </c>
    </row>
    <row r="35" spans="1:14">
      <c r="A35" s="2" t="s">
        <v>58</v>
      </c>
      <c r="B35">
        <v>932</v>
      </c>
      <c r="C35">
        <v>877</v>
      </c>
      <c r="D35">
        <v>41</v>
      </c>
      <c r="E35">
        <v>14</v>
      </c>
      <c r="F35">
        <v>1271</v>
      </c>
      <c r="G35">
        <v>1184</v>
      </c>
      <c r="H35" s="3">
        <v>2455</v>
      </c>
      <c r="I35">
        <v>1237</v>
      </c>
      <c r="J35">
        <v>1152</v>
      </c>
      <c r="K35">
        <v>2389</v>
      </c>
      <c r="L35">
        <v>34</v>
      </c>
      <c r="M35">
        <v>32</v>
      </c>
      <c r="N35">
        <v>66</v>
      </c>
    </row>
    <row r="36" spans="1:14">
      <c r="A36" s="2" t="s">
        <v>67</v>
      </c>
      <c r="B36">
        <v>162341</v>
      </c>
      <c r="C36">
        <v>151396</v>
      </c>
      <c r="D36">
        <v>8936</v>
      </c>
      <c r="E36">
        <v>2009</v>
      </c>
      <c r="F36">
        <v>186094</v>
      </c>
      <c r="G36">
        <v>185028</v>
      </c>
      <c r="H36" s="3">
        <v>371122</v>
      </c>
      <c r="I36">
        <v>176781</v>
      </c>
      <c r="J36">
        <v>175994</v>
      </c>
      <c r="K36">
        <v>352775</v>
      </c>
      <c r="L36">
        <v>9313</v>
      </c>
      <c r="M36">
        <v>9034</v>
      </c>
      <c r="N36">
        <v>18347</v>
      </c>
    </row>
    <row r="37" spans="1:14">
      <c r="A37" s="2" t="s">
        <v>29</v>
      </c>
      <c r="B37">
        <v>5441</v>
      </c>
      <c r="C37">
        <v>5250</v>
      </c>
      <c r="D37">
        <v>135</v>
      </c>
      <c r="E37">
        <v>56</v>
      </c>
      <c r="F37">
        <v>6448</v>
      </c>
      <c r="G37">
        <v>6305</v>
      </c>
      <c r="H37" s="3">
        <v>12753</v>
      </c>
      <c r="I37">
        <v>6317</v>
      </c>
      <c r="J37">
        <v>6166</v>
      </c>
      <c r="K37">
        <v>12483</v>
      </c>
      <c r="L37">
        <v>131</v>
      </c>
      <c r="M37">
        <v>139</v>
      </c>
      <c r="N37">
        <v>270</v>
      </c>
    </row>
    <row r="38" spans="1:14">
      <c r="A38" s="2" t="s">
        <v>62</v>
      </c>
      <c r="B38">
        <v>804</v>
      </c>
      <c r="C38">
        <v>755</v>
      </c>
      <c r="D38">
        <v>44</v>
      </c>
      <c r="E38">
        <v>5</v>
      </c>
      <c r="F38">
        <v>1244</v>
      </c>
      <c r="G38">
        <v>1246</v>
      </c>
      <c r="H38" s="3">
        <v>2490</v>
      </c>
      <c r="I38">
        <v>1235</v>
      </c>
      <c r="J38">
        <v>1196</v>
      </c>
      <c r="K38">
        <v>2431</v>
      </c>
      <c r="L38">
        <v>9</v>
      </c>
      <c r="M38">
        <v>50</v>
      </c>
      <c r="N38">
        <v>59</v>
      </c>
    </row>
    <row r="39" spans="1:14">
      <c r="A39" s="2" t="s">
        <v>30</v>
      </c>
      <c r="B39">
        <v>6991</v>
      </c>
      <c r="C39">
        <v>6632</v>
      </c>
      <c r="D39">
        <v>298</v>
      </c>
      <c r="E39">
        <v>61</v>
      </c>
      <c r="F39">
        <v>8286</v>
      </c>
      <c r="G39">
        <v>8171</v>
      </c>
      <c r="H39" s="3">
        <v>16457</v>
      </c>
      <c r="I39">
        <v>8032</v>
      </c>
      <c r="J39">
        <v>7928</v>
      </c>
      <c r="K39">
        <v>15960</v>
      </c>
      <c r="L39">
        <v>254</v>
      </c>
      <c r="M39">
        <v>243</v>
      </c>
      <c r="N39">
        <v>497</v>
      </c>
    </row>
    <row r="40" spans="1:14">
      <c r="A40" s="2" t="s">
        <v>50</v>
      </c>
      <c r="B40">
        <v>3078</v>
      </c>
      <c r="C40">
        <v>3008</v>
      </c>
      <c r="D40">
        <v>44</v>
      </c>
      <c r="E40">
        <v>26</v>
      </c>
      <c r="F40">
        <v>3410</v>
      </c>
      <c r="G40">
        <v>3578</v>
      </c>
      <c r="H40" s="3">
        <v>6988</v>
      </c>
      <c r="I40">
        <v>3366</v>
      </c>
      <c r="J40">
        <v>3519</v>
      </c>
      <c r="K40">
        <v>6885</v>
      </c>
      <c r="L40">
        <v>44</v>
      </c>
      <c r="M40">
        <v>59</v>
      </c>
      <c r="N40">
        <v>103</v>
      </c>
    </row>
    <row r="41" spans="1:14">
      <c r="A41" s="2" t="s">
        <v>53</v>
      </c>
      <c r="B41">
        <v>2152</v>
      </c>
      <c r="C41">
        <v>2025</v>
      </c>
      <c r="D41">
        <v>107</v>
      </c>
      <c r="E41">
        <v>20</v>
      </c>
      <c r="F41">
        <v>2606</v>
      </c>
      <c r="G41">
        <v>2598</v>
      </c>
      <c r="H41" s="3">
        <v>5204</v>
      </c>
      <c r="I41">
        <v>2490</v>
      </c>
      <c r="J41">
        <v>2520</v>
      </c>
      <c r="K41">
        <v>5010</v>
      </c>
      <c r="L41">
        <v>116</v>
      </c>
      <c r="M41">
        <v>78</v>
      </c>
      <c r="N41">
        <v>194</v>
      </c>
    </row>
    <row r="42" spans="1:14">
      <c r="A42" s="2" t="s">
        <v>38</v>
      </c>
      <c r="B42">
        <v>4125</v>
      </c>
      <c r="C42">
        <v>3922</v>
      </c>
      <c r="D42">
        <v>154</v>
      </c>
      <c r="E42">
        <v>49</v>
      </c>
      <c r="F42">
        <v>4710</v>
      </c>
      <c r="G42">
        <v>4641</v>
      </c>
      <c r="H42" s="3">
        <v>9351</v>
      </c>
      <c r="I42">
        <v>4544</v>
      </c>
      <c r="J42">
        <v>4472</v>
      </c>
      <c r="K42">
        <v>9016</v>
      </c>
      <c r="L42">
        <v>166</v>
      </c>
      <c r="M42">
        <v>169</v>
      </c>
      <c r="N42">
        <v>335</v>
      </c>
    </row>
    <row r="43" spans="1:14">
      <c r="A43" s="2" t="s">
        <v>28</v>
      </c>
      <c r="B43">
        <v>7654</v>
      </c>
      <c r="C43">
        <v>7315</v>
      </c>
      <c r="D43">
        <v>229</v>
      </c>
      <c r="E43">
        <v>110</v>
      </c>
      <c r="F43">
        <v>8751</v>
      </c>
      <c r="G43">
        <v>8685</v>
      </c>
      <c r="H43" s="3">
        <v>17436</v>
      </c>
      <c r="I43">
        <v>8548</v>
      </c>
      <c r="J43">
        <v>8418</v>
      </c>
      <c r="K43">
        <v>16966</v>
      </c>
      <c r="L43">
        <v>203</v>
      </c>
      <c r="M43">
        <v>267</v>
      </c>
      <c r="N43">
        <v>470</v>
      </c>
    </row>
    <row r="44" spans="1:14">
      <c r="A44" s="2" t="s">
        <v>14</v>
      </c>
      <c r="B44">
        <v>7102</v>
      </c>
      <c r="C44">
        <v>5759</v>
      </c>
      <c r="D44">
        <v>1215</v>
      </c>
      <c r="E44">
        <v>128</v>
      </c>
      <c r="F44">
        <v>7793</v>
      </c>
      <c r="G44">
        <v>8160</v>
      </c>
      <c r="H44" s="3">
        <v>15953</v>
      </c>
      <c r="I44">
        <v>6367</v>
      </c>
      <c r="J44">
        <v>6783</v>
      </c>
      <c r="K44">
        <v>13150</v>
      </c>
      <c r="L44">
        <v>1426</v>
      </c>
      <c r="M44">
        <v>1377</v>
      </c>
      <c r="N44">
        <v>2803</v>
      </c>
    </row>
    <row r="45" spans="1:14">
      <c r="A45" s="2" t="s">
        <v>42</v>
      </c>
      <c r="B45">
        <v>4273</v>
      </c>
      <c r="C45">
        <v>3654</v>
      </c>
      <c r="D45">
        <v>559</v>
      </c>
      <c r="E45">
        <v>60</v>
      </c>
      <c r="F45">
        <v>4601</v>
      </c>
      <c r="G45">
        <v>4623</v>
      </c>
      <c r="H45" s="3">
        <v>9224</v>
      </c>
      <c r="I45">
        <v>4024</v>
      </c>
      <c r="J45">
        <v>4031</v>
      </c>
      <c r="K45">
        <v>8055</v>
      </c>
      <c r="L45">
        <v>577</v>
      </c>
      <c r="M45">
        <v>592</v>
      </c>
      <c r="N45">
        <v>1169</v>
      </c>
    </row>
    <row r="46" spans="1:14">
      <c r="A46" s="2" t="s">
        <v>65</v>
      </c>
      <c r="B46">
        <v>453</v>
      </c>
      <c r="C46">
        <v>449</v>
      </c>
      <c r="D46">
        <v>2</v>
      </c>
      <c r="E46">
        <v>2</v>
      </c>
      <c r="F46">
        <v>622</v>
      </c>
      <c r="G46">
        <v>658</v>
      </c>
      <c r="H46" s="3">
        <v>1280</v>
      </c>
      <c r="I46">
        <v>620</v>
      </c>
      <c r="J46">
        <v>655</v>
      </c>
      <c r="K46">
        <v>1275</v>
      </c>
      <c r="L46">
        <v>2</v>
      </c>
      <c r="M46">
        <v>3</v>
      </c>
      <c r="N46">
        <v>5</v>
      </c>
    </row>
    <row r="47" spans="1:14">
      <c r="A47" s="2" t="s">
        <v>19</v>
      </c>
      <c r="B47">
        <v>3313</v>
      </c>
      <c r="C47">
        <v>3194</v>
      </c>
      <c r="D47">
        <v>81</v>
      </c>
      <c r="E47">
        <v>38</v>
      </c>
      <c r="F47">
        <v>3554</v>
      </c>
      <c r="G47">
        <v>3657</v>
      </c>
      <c r="H47" s="3">
        <v>7211</v>
      </c>
      <c r="I47">
        <v>3466</v>
      </c>
      <c r="J47">
        <v>3588</v>
      </c>
      <c r="K47">
        <v>7054</v>
      </c>
      <c r="L47">
        <v>88</v>
      </c>
      <c r="M47">
        <v>69</v>
      </c>
      <c r="N47">
        <v>157</v>
      </c>
    </row>
    <row r="48" spans="1:14">
      <c r="A48" s="2" t="s">
        <v>23</v>
      </c>
      <c r="B48">
        <v>2911</v>
      </c>
      <c r="C48">
        <v>2748</v>
      </c>
      <c r="D48">
        <v>119</v>
      </c>
      <c r="E48">
        <v>44</v>
      </c>
      <c r="F48">
        <v>3243</v>
      </c>
      <c r="G48">
        <v>3166</v>
      </c>
      <c r="H48" s="3">
        <v>6409</v>
      </c>
      <c r="I48">
        <v>3106</v>
      </c>
      <c r="J48">
        <v>3043</v>
      </c>
      <c r="K48">
        <v>6149</v>
      </c>
      <c r="L48">
        <v>137</v>
      </c>
      <c r="M48">
        <v>123</v>
      </c>
      <c r="N48">
        <v>260</v>
      </c>
    </row>
    <row r="49" spans="1:14">
      <c r="A49" s="2" t="s">
        <v>40</v>
      </c>
      <c r="B49">
        <v>522</v>
      </c>
      <c r="C49">
        <v>505</v>
      </c>
      <c r="D49">
        <v>7</v>
      </c>
      <c r="E49">
        <v>10</v>
      </c>
      <c r="F49">
        <v>702</v>
      </c>
      <c r="G49">
        <v>744</v>
      </c>
      <c r="H49" s="3">
        <v>1446</v>
      </c>
      <c r="I49">
        <v>694</v>
      </c>
      <c r="J49">
        <v>730</v>
      </c>
      <c r="K49">
        <v>1424</v>
      </c>
      <c r="L49">
        <v>8</v>
      </c>
      <c r="M49">
        <v>14</v>
      </c>
      <c r="N49">
        <v>22</v>
      </c>
    </row>
    <row r="50" spans="1:14">
      <c r="A50" s="2" t="s">
        <v>46</v>
      </c>
      <c r="B50">
        <v>6589</v>
      </c>
      <c r="C50">
        <v>6309</v>
      </c>
      <c r="D50">
        <v>216</v>
      </c>
      <c r="E50">
        <v>64</v>
      </c>
      <c r="F50">
        <v>7039</v>
      </c>
      <c r="G50">
        <v>7279</v>
      </c>
      <c r="H50" s="3">
        <v>14318</v>
      </c>
      <c r="I50">
        <v>6806</v>
      </c>
      <c r="J50">
        <v>7043</v>
      </c>
      <c r="K50">
        <v>13849</v>
      </c>
      <c r="L50">
        <v>233</v>
      </c>
      <c r="M50">
        <v>236</v>
      </c>
      <c r="N50">
        <v>469</v>
      </c>
    </row>
    <row r="51" spans="1:14">
      <c r="A51" s="2" t="s">
        <v>22</v>
      </c>
      <c r="B51">
        <v>4131</v>
      </c>
      <c r="C51">
        <v>3964</v>
      </c>
      <c r="D51">
        <v>110</v>
      </c>
      <c r="E51">
        <v>57</v>
      </c>
      <c r="F51">
        <v>4355</v>
      </c>
      <c r="G51">
        <v>4422</v>
      </c>
      <c r="H51" s="3">
        <v>8777</v>
      </c>
      <c r="I51">
        <v>4234</v>
      </c>
      <c r="J51">
        <v>4281</v>
      </c>
      <c r="K51">
        <v>8515</v>
      </c>
      <c r="L51">
        <v>121</v>
      </c>
      <c r="M51">
        <v>141</v>
      </c>
      <c r="N51">
        <v>262</v>
      </c>
    </row>
    <row r="52" spans="1:14">
      <c r="A52" s="2" t="s">
        <v>34</v>
      </c>
      <c r="B52">
        <v>4705</v>
      </c>
      <c r="C52">
        <v>4337</v>
      </c>
      <c r="D52">
        <v>301</v>
      </c>
      <c r="E52">
        <v>67</v>
      </c>
      <c r="F52">
        <v>5569</v>
      </c>
      <c r="G52">
        <v>5144</v>
      </c>
      <c r="H52" s="3">
        <v>10713</v>
      </c>
      <c r="I52">
        <v>5248</v>
      </c>
      <c r="J52">
        <v>4966</v>
      </c>
      <c r="K52">
        <v>10214</v>
      </c>
      <c r="L52">
        <v>321</v>
      </c>
      <c r="M52">
        <v>178</v>
      </c>
      <c r="N52">
        <v>499</v>
      </c>
    </row>
    <row r="53" spans="1:14">
      <c r="A53" s="2" t="s">
        <v>31</v>
      </c>
      <c r="B53">
        <v>3323</v>
      </c>
      <c r="C53">
        <v>3238</v>
      </c>
      <c r="D53">
        <v>51</v>
      </c>
      <c r="E53">
        <v>34</v>
      </c>
      <c r="F53">
        <v>3879</v>
      </c>
      <c r="G53">
        <v>3792</v>
      </c>
      <c r="H53" s="3">
        <v>7671</v>
      </c>
      <c r="I53">
        <v>3821</v>
      </c>
      <c r="J53">
        <v>3723</v>
      </c>
      <c r="K53">
        <v>7544</v>
      </c>
      <c r="L53">
        <v>58</v>
      </c>
      <c r="M53">
        <v>69</v>
      </c>
      <c r="N53">
        <v>127</v>
      </c>
    </row>
    <row r="54" spans="1:14">
      <c r="A54" s="2" t="s">
        <v>45</v>
      </c>
      <c r="B54">
        <v>1734</v>
      </c>
      <c r="C54">
        <v>1680</v>
      </c>
      <c r="D54">
        <v>43</v>
      </c>
      <c r="E54">
        <v>11</v>
      </c>
      <c r="F54">
        <v>1802</v>
      </c>
      <c r="G54">
        <v>1962</v>
      </c>
      <c r="H54" s="3">
        <v>3764</v>
      </c>
      <c r="I54">
        <v>1758</v>
      </c>
      <c r="J54">
        <v>1907</v>
      </c>
      <c r="K54">
        <v>3665</v>
      </c>
      <c r="L54">
        <v>44</v>
      </c>
      <c r="M54">
        <v>55</v>
      </c>
      <c r="N54">
        <v>99</v>
      </c>
    </row>
    <row r="55" spans="1:14">
      <c r="A55" s="2" t="s">
        <v>44</v>
      </c>
      <c r="B55">
        <v>4163</v>
      </c>
      <c r="C55">
        <v>3917</v>
      </c>
      <c r="D55">
        <v>196</v>
      </c>
      <c r="E55">
        <v>50</v>
      </c>
      <c r="F55">
        <v>4810</v>
      </c>
      <c r="G55">
        <v>4869</v>
      </c>
      <c r="H55" s="3">
        <v>9679</v>
      </c>
      <c r="I55">
        <v>4562</v>
      </c>
      <c r="J55">
        <v>4589</v>
      </c>
      <c r="K55">
        <v>9151</v>
      </c>
      <c r="L55">
        <v>248</v>
      </c>
      <c r="M55">
        <v>280</v>
      </c>
      <c r="N55">
        <v>528</v>
      </c>
    </row>
  </sheetData>
  <autoFilter ref="A1:R55" xr:uid="{9516C731-81D9-4319-924D-A91263BE0C7C}">
    <sortState xmlns:xlrd2="http://schemas.microsoft.com/office/spreadsheetml/2017/richdata2" ref="A2:R55">
      <sortCondition descending="1" ref="A1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hinan_ninzu</vt:lpstr>
      <vt:lpstr>校区別_人口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山下勝久</dc:creator>
  <cp:lastModifiedBy>勝久 山下</cp:lastModifiedBy>
  <dcterms:created xsi:type="dcterms:W3CDTF">2025-04-25T13:26:11Z</dcterms:created>
  <dcterms:modified xsi:type="dcterms:W3CDTF">2025-04-26T02:33:59Z</dcterms:modified>
</cp:coreProperties>
</file>