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10 事業別分類\00 受託開発事業部\10 株式会社W&amp;N\200607 三條金属長尺加工機\"/>
    </mc:Choice>
  </mc:AlternateContent>
  <xr:revisionPtr revIDLastSave="0" documentId="13_ncr:1_{51AC96B4-42E4-45A7-A672-6B16F4CD22AB}" xr6:coauthVersionLast="46" xr6:coauthVersionMax="46" xr10:uidLastSave="{00000000-0000-0000-0000-000000000000}"/>
  <bookViews>
    <workbookView xWindow="67080" yWindow="5955" windowWidth="19440" windowHeight="15000" xr2:uid="{5B5FAB06-B85C-456C-B547-E56C6C5C51C0}"/>
  </bookViews>
  <sheets>
    <sheet name="ドリル主軸頭タイミングベルト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D8" i="1"/>
  <c r="D6" i="1"/>
  <c r="I6" i="1"/>
  <c r="I10" i="1"/>
  <c r="I14" i="1"/>
  <c r="I21" i="1"/>
  <c r="I25" i="1"/>
  <c r="I26" i="1"/>
  <c r="I19" i="1"/>
  <c r="I3" i="1"/>
  <c r="I7" i="1"/>
  <c r="D10" i="1"/>
  <c r="D14" i="1"/>
  <c r="D21" i="1"/>
  <c r="D25" i="1"/>
  <c r="D26" i="1"/>
  <c r="D19" i="1"/>
  <c r="D3" i="1"/>
  <c r="D7" i="1"/>
</calcChain>
</file>

<file path=xl/sharedStrings.xml><?xml version="1.0" encoding="utf-8"?>
<sst xmlns="http://schemas.openxmlformats.org/spreadsheetml/2006/main" count="122" uniqueCount="52">
  <si>
    <t>伝達動力</t>
    <rPh sb="0" eb="2">
      <t>デンタツ</t>
    </rPh>
    <rPh sb="2" eb="4">
      <t>ドウリョク</t>
    </rPh>
    <phoneticPr fontId="1"/>
  </si>
  <si>
    <t>Pt</t>
    <phoneticPr fontId="1"/>
  </si>
  <si>
    <t>回転数</t>
    <rPh sb="0" eb="3">
      <t>カイテンスウ</t>
    </rPh>
    <phoneticPr fontId="1"/>
  </si>
  <si>
    <t>出力</t>
    <rPh sb="0" eb="2">
      <t>シュツリョク</t>
    </rPh>
    <phoneticPr fontId="1"/>
  </si>
  <si>
    <t>トルク</t>
    <phoneticPr fontId="1"/>
  </si>
  <si>
    <t>kW</t>
    <phoneticPr fontId="1"/>
  </si>
  <si>
    <t>Pm</t>
    <phoneticPr fontId="1"/>
  </si>
  <si>
    <t>Nm</t>
    <phoneticPr fontId="1"/>
  </si>
  <si>
    <t>Tm</t>
    <phoneticPr fontId="1"/>
  </si>
  <si>
    <t>rpm</t>
    <phoneticPr fontId="1"/>
  </si>
  <si>
    <t>最終回転数</t>
    <rPh sb="0" eb="2">
      <t>サイシュウ</t>
    </rPh>
    <rPh sb="2" eb="5">
      <t>カイテンスウ</t>
    </rPh>
    <phoneticPr fontId="1"/>
  </si>
  <si>
    <r>
      <t>N</t>
    </r>
    <r>
      <rPr>
        <sz val="8"/>
        <color theme="1"/>
        <rFont val="游ゴシック"/>
        <family val="3"/>
        <charset val="128"/>
        <scheme val="minor"/>
      </rPr>
      <t>A</t>
    </r>
    <phoneticPr fontId="1"/>
  </si>
  <si>
    <t>減速比</t>
    <rPh sb="0" eb="3">
      <t>ゲンソクヒ</t>
    </rPh>
    <phoneticPr fontId="1"/>
  </si>
  <si>
    <t>G</t>
    <phoneticPr fontId="1"/>
  </si>
  <si>
    <t>最終トルク</t>
    <rPh sb="0" eb="2">
      <t>サイシュウ</t>
    </rPh>
    <phoneticPr fontId="1"/>
  </si>
  <si>
    <r>
      <t>T</t>
    </r>
    <r>
      <rPr>
        <sz val="8"/>
        <color theme="1"/>
        <rFont val="游ゴシック"/>
        <family val="3"/>
        <charset val="128"/>
        <scheme val="minor"/>
      </rPr>
      <t>A</t>
    </r>
    <phoneticPr fontId="1"/>
  </si>
  <si>
    <t>設計動力</t>
    <rPh sb="0" eb="2">
      <t>セッケイ</t>
    </rPh>
    <rPh sb="2" eb="4">
      <t>ドウリョク</t>
    </rPh>
    <phoneticPr fontId="1"/>
  </si>
  <si>
    <t>Pd</t>
    <phoneticPr fontId="1"/>
  </si>
  <si>
    <t>負荷補正係数</t>
    <rPh sb="0" eb="2">
      <t>フカ</t>
    </rPh>
    <rPh sb="2" eb="6">
      <t>ホセイケイスウ</t>
    </rPh>
    <phoneticPr fontId="1"/>
  </si>
  <si>
    <t>Ko</t>
    <phoneticPr fontId="1"/>
  </si>
  <si>
    <t>アイドラ補正係数</t>
    <rPh sb="4" eb="8">
      <t>ホセイケイスウ</t>
    </rPh>
    <phoneticPr fontId="1"/>
  </si>
  <si>
    <t>Ki</t>
    <phoneticPr fontId="1"/>
  </si>
  <si>
    <t>速比補正係数</t>
    <rPh sb="0" eb="1">
      <t>ソク</t>
    </rPh>
    <rPh sb="1" eb="2">
      <t>ヒ</t>
    </rPh>
    <rPh sb="2" eb="6">
      <t>ホセイケイスウ</t>
    </rPh>
    <phoneticPr fontId="1"/>
  </si>
  <si>
    <t>Kr</t>
    <phoneticPr fontId="1"/>
  </si>
  <si>
    <t>歯数</t>
    <rPh sb="0" eb="2">
      <t>ハスウ</t>
    </rPh>
    <phoneticPr fontId="1"/>
  </si>
  <si>
    <t>ピッチ円直径</t>
    <rPh sb="3" eb="6">
      <t>エンチョッケイ</t>
    </rPh>
    <phoneticPr fontId="1"/>
  </si>
  <si>
    <t>Z</t>
    <phoneticPr fontId="1"/>
  </si>
  <si>
    <t>Dp</t>
    <phoneticPr fontId="1"/>
  </si>
  <si>
    <t>mm</t>
    <phoneticPr fontId="1"/>
  </si>
  <si>
    <t>ベルト速度</t>
    <rPh sb="3" eb="5">
      <t>ソクド</t>
    </rPh>
    <phoneticPr fontId="1"/>
  </si>
  <si>
    <t>Vv</t>
    <phoneticPr fontId="1"/>
  </si>
  <si>
    <t>m/s</t>
    <phoneticPr fontId="1"/>
  </si>
  <si>
    <t>補正伝達容量</t>
    <rPh sb="0" eb="2">
      <t>ホセイ</t>
    </rPh>
    <rPh sb="2" eb="4">
      <t>デンタツ</t>
    </rPh>
    <rPh sb="4" eb="6">
      <t>ヨウリョウ</t>
    </rPh>
    <phoneticPr fontId="1"/>
  </si>
  <si>
    <t>Pc</t>
    <phoneticPr fontId="1"/>
  </si>
  <si>
    <t>基準伝達容量</t>
    <rPh sb="0" eb="2">
      <t>キジュン</t>
    </rPh>
    <rPh sb="2" eb="4">
      <t>デンタツ</t>
    </rPh>
    <rPh sb="4" eb="6">
      <t>ヨウリョウ</t>
    </rPh>
    <phoneticPr fontId="1"/>
  </si>
  <si>
    <t>Pr</t>
    <phoneticPr fontId="1"/>
  </si>
  <si>
    <t>Kl</t>
    <phoneticPr fontId="1"/>
  </si>
  <si>
    <t>Kp</t>
    <phoneticPr fontId="1"/>
  </si>
  <si>
    <t>長さ補正係数</t>
    <rPh sb="0" eb="1">
      <t>ナガ</t>
    </rPh>
    <rPh sb="2" eb="4">
      <t>ホセイ</t>
    </rPh>
    <rPh sb="4" eb="6">
      <t>ケイスウ</t>
    </rPh>
    <phoneticPr fontId="1"/>
  </si>
  <si>
    <t>かみあい補正係数</t>
    <rPh sb="4" eb="6">
      <t>ホセイ</t>
    </rPh>
    <rPh sb="6" eb="8">
      <t>ケイスウ</t>
    </rPh>
    <phoneticPr fontId="1"/>
  </si>
  <si>
    <t>少プーリー使用係数</t>
    <rPh sb="0" eb="1">
      <t>ショウ</t>
    </rPh>
    <rPh sb="5" eb="7">
      <t>シヨウ</t>
    </rPh>
    <rPh sb="7" eb="9">
      <t>ケイスウ</t>
    </rPh>
    <phoneticPr fontId="1"/>
  </si>
  <si>
    <t>Km</t>
    <phoneticPr fontId="1"/>
  </si>
  <si>
    <t>増補正係数</t>
    <rPh sb="0" eb="1">
      <t>ゾウ</t>
    </rPh>
    <rPh sb="1" eb="3">
      <t>ホセイ</t>
    </rPh>
    <rPh sb="3" eb="5">
      <t>ケイスウ</t>
    </rPh>
    <phoneticPr fontId="1"/>
  </si>
  <si>
    <t>Kb</t>
    <phoneticPr fontId="1"/>
  </si>
  <si>
    <t>ベルト幅</t>
    <rPh sb="3" eb="4">
      <t>ハバ</t>
    </rPh>
    <phoneticPr fontId="1"/>
  </si>
  <si>
    <t>b</t>
    <phoneticPr fontId="1"/>
  </si>
  <si>
    <t>ベルト種類</t>
    <rPh sb="3" eb="5">
      <t>シュルイ</t>
    </rPh>
    <phoneticPr fontId="1"/>
  </si>
  <si>
    <t>S8M</t>
    <phoneticPr fontId="1"/>
  </si>
  <si>
    <t>ベルト周長</t>
    <rPh sb="3" eb="5">
      <t>シュウチョウ</t>
    </rPh>
    <phoneticPr fontId="1"/>
  </si>
  <si>
    <t>l</t>
    <phoneticPr fontId="1"/>
  </si>
  <si>
    <t>実回転数</t>
    <rPh sb="0" eb="4">
      <t>ジツカイテンスウ</t>
    </rPh>
    <phoneticPr fontId="1"/>
  </si>
  <si>
    <r>
      <t>N</t>
    </r>
    <r>
      <rPr>
        <sz val="8"/>
        <color theme="1"/>
        <rFont val="游ゴシック"/>
        <family val="3"/>
        <charset val="128"/>
        <scheme val="minor"/>
      </rPr>
      <t>AR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</si>
</sst>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2EF24-012A-4AD4-B8AD-D21AE1000335}">
  <dimension ref="B1:J30"/>
  <sheetViews>
    <sheetView tabSelected="1" zoomScale="130" zoomScaleNormal="130" workbookViewId="0">
      <selection activeCell="J7" sqref="J7"/>
    </sheetView>
  </sheetViews>
  <sheetFormatPr defaultColWidth="10.125" defaultRowHeight="19.5" customHeight="1" x14ac:dyDescent="0.4"/>
  <cols>
    <col min="1" max="1" width="2.75" customWidth="1"/>
    <col min="2" max="2" width="17.25" customWidth="1"/>
    <col min="3" max="3" width="5.875" style="1" customWidth="1"/>
    <col min="6" max="6" width="2.75" customWidth="1"/>
    <col min="7" max="7" width="15.5" customWidth="1"/>
    <col min="8" max="8" width="5.875" style="1" customWidth="1"/>
  </cols>
  <sheetData>
    <row r="1" spans="2:10" ht="19.5" customHeight="1" x14ac:dyDescent="0.4">
      <c r="B1" t="s">
        <v>3</v>
      </c>
      <c r="C1" s="1" t="s">
        <v>6</v>
      </c>
      <c r="D1">
        <v>3.7</v>
      </c>
      <c r="E1" t="s">
        <v>5</v>
      </c>
      <c r="G1" t="s">
        <v>3</v>
      </c>
      <c r="H1" s="1" t="s">
        <v>6</v>
      </c>
      <c r="I1">
        <v>3.7</v>
      </c>
      <c r="J1" t="s">
        <v>5</v>
      </c>
    </row>
    <row r="2" spans="2:10" ht="19.5" customHeight="1" x14ac:dyDescent="0.4">
      <c r="B2" t="s">
        <v>2</v>
      </c>
      <c r="C2" s="1" t="s">
        <v>7</v>
      </c>
      <c r="D2">
        <v>1700</v>
      </c>
      <c r="E2" t="s">
        <v>9</v>
      </c>
      <c r="G2" t="s">
        <v>2</v>
      </c>
      <c r="H2" s="1" t="s">
        <v>7</v>
      </c>
      <c r="I2">
        <v>1700</v>
      </c>
      <c r="J2" t="s">
        <v>9</v>
      </c>
    </row>
    <row r="3" spans="2:10" ht="19.5" customHeight="1" x14ac:dyDescent="0.4">
      <c r="B3" t="s">
        <v>4</v>
      </c>
      <c r="C3" s="1" t="s">
        <v>8</v>
      </c>
      <c r="D3">
        <f>(60000*D1)/(2*PI()*D2)</f>
        <v>20.783763156706335</v>
      </c>
      <c r="E3" t="s">
        <v>7</v>
      </c>
      <c r="G3" t="s">
        <v>4</v>
      </c>
      <c r="H3" s="1" t="s">
        <v>8</v>
      </c>
      <c r="I3">
        <f>(60000*I1)/(2*PI()*I2)</f>
        <v>20.783763156706335</v>
      </c>
      <c r="J3" t="s">
        <v>7</v>
      </c>
    </row>
    <row r="5" spans="2:10" ht="19.5" customHeight="1" x14ac:dyDescent="0.4">
      <c r="B5" t="s">
        <v>10</v>
      </c>
      <c r="C5" s="1" t="s">
        <v>11</v>
      </c>
      <c r="D5">
        <v>1700</v>
      </c>
      <c r="E5" t="s">
        <v>9</v>
      </c>
      <c r="G5" t="s">
        <v>10</v>
      </c>
      <c r="H5" s="1" t="s">
        <v>11</v>
      </c>
      <c r="I5">
        <v>800</v>
      </c>
      <c r="J5" t="s">
        <v>9</v>
      </c>
    </row>
    <row r="6" spans="2:10" ht="19.5" customHeight="1" x14ac:dyDescent="0.4">
      <c r="B6" t="s">
        <v>12</v>
      </c>
      <c r="C6" s="1" t="s">
        <v>13</v>
      </c>
      <c r="D6">
        <f>ROUNDDOWN(D2/D5,0)</f>
        <v>1</v>
      </c>
      <c r="G6" t="s">
        <v>12</v>
      </c>
      <c r="H6" s="1" t="s">
        <v>13</v>
      </c>
      <c r="I6">
        <f>ROUNDDOWN(I2/I5,0)</f>
        <v>2</v>
      </c>
    </row>
    <row r="7" spans="2:10" ht="19.5" customHeight="1" x14ac:dyDescent="0.4">
      <c r="B7" t="s">
        <v>14</v>
      </c>
      <c r="C7" s="2" t="s">
        <v>15</v>
      </c>
      <c r="D7">
        <f>D3*D6</f>
        <v>20.783763156706335</v>
      </c>
      <c r="E7" t="s">
        <v>7</v>
      </c>
      <c r="G7" t="s">
        <v>14</v>
      </c>
      <c r="H7" s="2" t="s">
        <v>15</v>
      </c>
      <c r="I7">
        <f>I3*I6</f>
        <v>41.567526313412671</v>
      </c>
      <c r="J7" t="s">
        <v>7</v>
      </c>
    </row>
    <row r="8" spans="2:10" ht="19.5" customHeight="1" x14ac:dyDescent="0.4">
      <c r="B8" t="s">
        <v>50</v>
      </c>
      <c r="C8" s="2" t="s">
        <v>51</v>
      </c>
      <c r="D8">
        <f>D2/D6</f>
        <v>1700</v>
      </c>
      <c r="E8" t="s">
        <v>9</v>
      </c>
      <c r="G8" t="s">
        <v>50</v>
      </c>
      <c r="H8" s="2" t="s">
        <v>51</v>
      </c>
      <c r="I8">
        <f>I2/I6</f>
        <v>850</v>
      </c>
      <c r="J8" t="s">
        <v>9</v>
      </c>
    </row>
    <row r="10" spans="2:10" ht="19.5" customHeight="1" x14ac:dyDescent="0.4">
      <c r="B10" t="s">
        <v>0</v>
      </c>
      <c r="C10" s="1" t="s">
        <v>1</v>
      </c>
      <c r="D10">
        <f>D1</f>
        <v>3.7</v>
      </c>
      <c r="E10" t="s">
        <v>5</v>
      </c>
      <c r="G10" t="s">
        <v>0</v>
      </c>
      <c r="H10" s="1" t="s">
        <v>1</v>
      </c>
      <c r="I10">
        <f>I1</f>
        <v>3.7</v>
      </c>
      <c r="J10" t="s">
        <v>5</v>
      </c>
    </row>
    <row r="11" spans="2:10" ht="19.5" customHeight="1" x14ac:dyDescent="0.4">
      <c r="B11" t="s">
        <v>18</v>
      </c>
      <c r="C11" s="1" t="s">
        <v>19</v>
      </c>
      <c r="D11">
        <v>1.8</v>
      </c>
      <c r="G11" t="s">
        <v>18</v>
      </c>
      <c r="H11" s="1" t="s">
        <v>19</v>
      </c>
      <c r="I11">
        <v>1.8</v>
      </c>
    </row>
    <row r="12" spans="2:10" ht="19.5" customHeight="1" x14ac:dyDescent="0.4">
      <c r="B12" t="s">
        <v>20</v>
      </c>
      <c r="C12" s="1" t="s">
        <v>21</v>
      </c>
      <c r="D12">
        <v>0</v>
      </c>
      <c r="G12" t="s">
        <v>20</v>
      </c>
      <c r="H12" s="1" t="s">
        <v>21</v>
      </c>
      <c r="I12">
        <v>0</v>
      </c>
    </row>
    <row r="13" spans="2:10" ht="19.5" customHeight="1" x14ac:dyDescent="0.4">
      <c r="B13" t="s">
        <v>22</v>
      </c>
      <c r="C13" s="1" t="s">
        <v>23</v>
      </c>
      <c r="D13">
        <v>0</v>
      </c>
      <c r="G13" t="s">
        <v>22</v>
      </c>
      <c r="H13" s="1" t="s">
        <v>23</v>
      </c>
      <c r="I13">
        <v>0</v>
      </c>
    </row>
    <row r="14" spans="2:10" ht="19.5" customHeight="1" x14ac:dyDescent="0.4">
      <c r="B14" t="s">
        <v>16</v>
      </c>
      <c r="C14" s="1" t="s">
        <v>17</v>
      </c>
      <c r="D14">
        <f>D10*(D11+D12+D13)</f>
        <v>6.66</v>
      </c>
      <c r="E14" t="s">
        <v>5</v>
      </c>
      <c r="G14" t="s">
        <v>16</v>
      </c>
      <c r="H14" s="1" t="s">
        <v>17</v>
      </c>
      <c r="I14">
        <f>I10*(I11+I12+I13)</f>
        <v>6.66</v>
      </c>
      <c r="J14" t="s">
        <v>5</v>
      </c>
    </row>
    <row r="16" spans="2:10" ht="19.5" customHeight="1" x14ac:dyDescent="0.4">
      <c r="B16" t="s">
        <v>24</v>
      </c>
      <c r="C16" s="1" t="s">
        <v>26</v>
      </c>
      <c r="D16">
        <v>22</v>
      </c>
      <c r="G16" t="s">
        <v>24</v>
      </c>
      <c r="H16" s="1" t="s">
        <v>26</v>
      </c>
      <c r="I16">
        <v>22</v>
      </c>
    </row>
    <row r="17" spans="2:10" ht="19.5" customHeight="1" x14ac:dyDescent="0.4">
      <c r="B17" t="s">
        <v>25</v>
      </c>
      <c r="C17" s="1" t="s">
        <v>27</v>
      </c>
      <c r="D17">
        <v>56.02</v>
      </c>
      <c r="E17" t="s">
        <v>28</v>
      </c>
      <c r="G17" t="s">
        <v>25</v>
      </c>
      <c r="H17" s="1" t="s">
        <v>27</v>
      </c>
      <c r="I17">
        <v>56.02</v>
      </c>
      <c r="J17" t="s">
        <v>28</v>
      </c>
    </row>
    <row r="19" spans="2:10" ht="19.5" customHeight="1" x14ac:dyDescent="0.4">
      <c r="B19" t="s">
        <v>29</v>
      </c>
      <c r="C19" s="1" t="s">
        <v>30</v>
      </c>
      <c r="D19">
        <f>D5*D17*PI()/60000</f>
        <v>4.9864405795328395</v>
      </c>
      <c r="E19" t="s">
        <v>31</v>
      </c>
      <c r="G19" t="s">
        <v>29</v>
      </c>
      <c r="H19" s="1" t="s">
        <v>30</v>
      </c>
      <c r="I19">
        <f>I5*I17*PI()/60000</f>
        <v>2.3465602727213359</v>
      </c>
      <c r="J19" t="s">
        <v>31</v>
      </c>
    </row>
    <row r="21" spans="2:10" ht="19.5" customHeight="1" x14ac:dyDescent="0.4">
      <c r="B21" t="s">
        <v>34</v>
      </c>
      <c r="C21" s="1" t="s">
        <v>35</v>
      </c>
      <c r="D21">
        <f>D1</f>
        <v>3.7</v>
      </c>
      <c r="E21" t="s">
        <v>5</v>
      </c>
      <c r="G21" t="s">
        <v>34</v>
      </c>
      <c r="H21" s="1" t="s">
        <v>35</v>
      </c>
      <c r="I21">
        <f>I1</f>
        <v>3.7</v>
      </c>
      <c r="J21" t="s">
        <v>5</v>
      </c>
    </row>
    <row r="22" spans="2:10" ht="19.5" customHeight="1" x14ac:dyDescent="0.4">
      <c r="B22" t="s">
        <v>38</v>
      </c>
      <c r="C22" s="1" t="s">
        <v>36</v>
      </c>
      <c r="D22">
        <v>1.1000000000000001</v>
      </c>
      <c r="G22" t="s">
        <v>38</v>
      </c>
      <c r="H22" s="1" t="s">
        <v>36</v>
      </c>
      <c r="I22">
        <v>1.1000000000000001</v>
      </c>
    </row>
    <row r="23" spans="2:10" ht="19.5" customHeight="1" x14ac:dyDescent="0.4">
      <c r="B23" t="s">
        <v>39</v>
      </c>
      <c r="C23" s="1" t="s">
        <v>41</v>
      </c>
      <c r="D23">
        <v>1</v>
      </c>
      <c r="G23" t="s">
        <v>39</v>
      </c>
      <c r="H23" s="1" t="s">
        <v>41</v>
      </c>
      <c r="I23">
        <v>1</v>
      </c>
    </row>
    <row r="24" spans="2:10" ht="19.5" customHeight="1" x14ac:dyDescent="0.4">
      <c r="B24" t="s">
        <v>40</v>
      </c>
      <c r="C24" s="1" t="s">
        <v>37</v>
      </c>
      <c r="D24">
        <v>1</v>
      </c>
      <c r="G24" t="s">
        <v>40</v>
      </c>
      <c r="H24" s="1" t="s">
        <v>37</v>
      </c>
      <c r="I24">
        <v>1</v>
      </c>
    </row>
    <row r="25" spans="2:10" ht="19.5" customHeight="1" x14ac:dyDescent="0.4">
      <c r="B25" t="s">
        <v>32</v>
      </c>
      <c r="C25" s="1" t="s">
        <v>33</v>
      </c>
      <c r="D25">
        <f>D21*D22*D23*D24</f>
        <v>4.07</v>
      </c>
      <c r="G25" t="s">
        <v>32</v>
      </c>
      <c r="H25" s="1" t="s">
        <v>33</v>
      </c>
      <c r="I25">
        <f>I21*I22*I23*I24</f>
        <v>4.07</v>
      </c>
    </row>
    <row r="26" spans="2:10" ht="19.5" customHeight="1" x14ac:dyDescent="0.4">
      <c r="B26" t="s">
        <v>42</v>
      </c>
      <c r="C26" s="1" t="s">
        <v>43</v>
      </c>
      <c r="D26">
        <f>D14/D25</f>
        <v>1.6363636363636362</v>
      </c>
      <c r="G26" t="s">
        <v>42</v>
      </c>
      <c r="H26" s="1" t="s">
        <v>43</v>
      </c>
      <c r="I26">
        <f>I14/I25</f>
        <v>1.6363636363636362</v>
      </c>
    </row>
    <row r="28" spans="2:10" ht="19.5" customHeight="1" x14ac:dyDescent="0.4">
      <c r="B28" t="s">
        <v>46</v>
      </c>
      <c r="D28" s="3" t="s">
        <v>47</v>
      </c>
      <c r="G28" t="s">
        <v>46</v>
      </c>
      <c r="I28" s="3" t="s">
        <v>47</v>
      </c>
    </row>
    <row r="29" spans="2:10" ht="19.5" customHeight="1" x14ac:dyDescent="0.4">
      <c r="B29" t="s">
        <v>44</v>
      </c>
      <c r="C29" s="1" t="s">
        <v>45</v>
      </c>
      <c r="D29">
        <v>25</v>
      </c>
      <c r="E29" t="s">
        <v>28</v>
      </c>
      <c r="G29" t="s">
        <v>44</v>
      </c>
      <c r="H29" s="1" t="s">
        <v>45</v>
      </c>
      <c r="I29">
        <v>25</v>
      </c>
      <c r="J29" t="s">
        <v>28</v>
      </c>
    </row>
    <row r="30" spans="2:10" ht="19.5" customHeight="1" x14ac:dyDescent="0.4">
      <c r="B30" t="s">
        <v>48</v>
      </c>
      <c r="C30" s="1" t="s">
        <v>49</v>
      </c>
      <c r="D30">
        <v>3904</v>
      </c>
      <c r="E30" t="s">
        <v>28</v>
      </c>
      <c r="G30" t="s">
        <v>48</v>
      </c>
      <c r="H30" s="1" t="s">
        <v>49</v>
      </c>
      <c r="I30">
        <v>3904</v>
      </c>
      <c r="J30" t="s">
        <v>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ドリル主軸頭タイミングベルト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2021-03-03T00:17:55Z</dcterms:created>
  <dcterms:modified xsi:type="dcterms:W3CDTF">2021-03-03T05:47:48Z</dcterms:modified>
</cp:coreProperties>
</file>