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f-my.sharepoint.com/personal/james_musetti_iff_com/Documents/Research Thesis/Cheese Making Research/"/>
    </mc:Choice>
  </mc:AlternateContent>
  <xr:revisionPtr revIDLastSave="67" documentId="8_{1CA757B6-8D79-4966-BA93-7CADE3DAE832}" xr6:coauthVersionLast="47" xr6:coauthVersionMax="47" xr10:uidLastSave="{B39161BE-C75A-428E-A0E8-DF60C60588BA}"/>
  <bookViews>
    <workbookView xWindow="-120" yWindow="-120" windowWidth="29040" windowHeight="15840" xr2:uid="{4F18ED9F-3893-4D63-91CA-3A7978F94F74}"/>
  </bookViews>
  <sheets>
    <sheet name="DATA - STAT" sheetId="2" r:id="rId1"/>
    <sheet name="Sheet1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 l="1"/>
  <c r="T19" i="2"/>
  <c r="S19" i="2"/>
  <c r="G19" i="2"/>
  <c r="V18" i="2"/>
  <c r="T18" i="2"/>
  <c r="S18" i="2"/>
  <c r="G18" i="2"/>
  <c r="V17" i="2"/>
  <c r="T17" i="2"/>
  <c r="S17" i="2"/>
  <c r="G17" i="2"/>
  <c r="V16" i="2"/>
  <c r="T16" i="2"/>
  <c r="S16" i="2"/>
  <c r="G16" i="2"/>
  <c r="V15" i="2"/>
  <c r="T15" i="2"/>
  <c r="S15" i="2"/>
  <c r="G15" i="2"/>
  <c r="V14" i="2"/>
  <c r="T14" i="2"/>
  <c r="S14" i="2"/>
  <c r="G14" i="2"/>
  <c r="V13" i="2"/>
  <c r="T13" i="2"/>
  <c r="S13" i="2"/>
  <c r="G13" i="2"/>
  <c r="V12" i="2"/>
  <c r="T12" i="2"/>
  <c r="S12" i="2"/>
  <c r="G12" i="2"/>
  <c r="V11" i="2"/>
  <c r="T11" i="2"/>
  <c r="S11" i="2"/>
  <c r="G11" i="2"/>
  <c r="V10" i="2"/>
  <c r="T10" i="2"/>
  <c r="S10" i="2"/>
  <c r="G10" i="2"/>
  <c r="V9" i="2"/>
  <c r="T9" i="2"/>
  <c r="S9" i="2"/>
  <c r="G9" i="2"/>
  <c r="V8" i="2"/>
  <c r="T8" i="2"/>
  <c r="S8" i="2"/>
  <c r="G8" i="2"/>
  <c r="V7" i="2"/>
  <c r="T7" i="2"/>
  <c r="S7" i="2"/>
  <c r="G7" i="2"/>
  <c r="V6" i="2"/>
  <c r="T6" i="2"/>
  <c r="S6" i="2"/>
  <c r="G6" i="2"/>
  <c r="V5" i="2"/>
  <c r="T5" i="2"/>
  <c r="S5" i="2"/>
  <c r="G5" i="2"/>
  <c r="V4" i="2"/>
  <c r="T4" i="2"/>
  <c r="S4" i="2"/>
  <c r="G4" i="2"/>
</calcChain>
</file>

<file path=xl/sharedStrings.xml><?xml version="1.0" encoding="utf-8"?>
<sst xmlns="http://schemas.openxmlformats.org/spreadsheetml/2006/main" count="152" uniqueCount="77">
  <si>
    <t>Sample Code</t>
  </si>
  <si>
    <t xml:space="preserve">Culture Variable </t>
  </si>
  <si>
    <t>Pre-acidification</t>
  </si>
  <si>
    <t>Make Date</t>
  </si>
  <si>
    <t>Milk Protein</t>
  </si>
  <si>
    <t>Milk Fat</t>
  </si>
  <si>
    <t>Milk P:F</t>
  </si>
  <si>
    <t xml:space="preserve">Milk Acidity </t>
  </si>
  <si>
    <t>Moisture%</t>
  </si>
  <si>
    <t>Protein%</t>
  </si>
  <si>
    <t>Fat%</t>
  </si>
  <si>
    <t>FDB</t>
  </si>
  <si>
    <t>MFFS</t>
  </si>
  <si>
    <t>Salt%</t>
  </si>
  <si>
    <t>S/M</t>
  </si>
  <si>
    <t>Ca</t>
  </si>
  <si>
    <t>Culture inoc rate</t>
  </si>
  <si>
    <t>%NPN/TN</t>
  </si>
  <si>
    <t>%NCN/TN</t>
  </si>
  <si>
    <t>Total FFA%</t>
  </si>
  <si>
    <t>Glutamic Acid</t>
  </si>
  <si>
    <t>Leucine</t>
  </si>
  <si>
    <t>Lysine</t>
  </si>
  <si>
    <t>Aliphatic/acidc ratio</t>
  </si>
  <si>
    <t>Total FAA (mg/g)</t>
  </si>
  <si>
    <t>Coagulation pH</t>
  </si>
  <si>
    <t>Coagulation time (minutes)</t>
  </si>
  <si>
    <t>Whey removal pH</t>
  </si>
  <si>
    <t>Mill pH</t>
  </si>
  <si>
    <t>Inoc_PO Time</t>
  </si>
  <si>
    <t>Inoc_Mill Time</t>
  </si>
  <si>
    <t>Hand Firmness</t>
  </si>
  <si>
    <t>Cohesiveness of Mass</t>
  </si>
  <si>
    <t>Adhesiveness</t>
  </si>
  <si>
    <t>Chewiness</t>
  </si>
  <si>
    <t>Particle Size</t>
  </si>
  <si>
    <t>Bitter</t>
  </si>
  <si>
    <t>Acid</t>
  </si>
  <si>
    <t>Salt</t>
  </si>
  <si>
    <t>Sweet</t>
  </si>
  <si>
    <t>Savory</t>
  </si>
  <si>
    <t>Butter</t>
  </si>
  <si>
    <t>Brothy</t>
  </si>
  <si>
    <t>Sour</t>
  </si>
  <si>
    <t>Sulfur</t>
  </si>
  <si>
    <t>Rancid</t>
  </si>
  <si>
    <t>Fruity</t>
  </si>
  <si>
    <t>Whey Taint</t>
  </si>
  <si>
    <t>Astringent</t>
  </si>
  <si>
    <t>Others</t>
  </si>
  <si>
    <t>02012023-0-1-BS</t>
  </si>
  <si>
    <t>BS</t>
  </si>
  <si>
    <t>No</t>
  </si>
  <si>
    <t>02012023-0-1-DVI</t>
  </si>
  <si>
    <t>DVI</t>
  </si>
  <si>
    <t>02022023-1-1-BS</t>
  </si>
  <si>
    <t>02022023-1-1-DVI</t>
  </si>
  <si>
    <t>Yes</t>
  </si>
  <si>
    <t>02152023-0-2-BS</t>
  </si>
  <si>
    <t>02152023-0-2-DVI</t>
  </si>
  <si>
    <t>02162023-1-2-BS</t>
  </si>
  <si>
    <t>02162023-1-2-DVI</t>
  </si>
  <si>
    <t>03012023-1-3-BS</t>
  </si>
  <si>
    <t>03012023-1-3-DVI</t>
  </si>
  <si>
    <t>03022023-0-3-BS</t>
  </si>
  <si>
    <t>03022023-0-3-DVI</t>
  </si>
  <si>
    <t>03152023-0-4-BS</t>
  </si>
  <si>
    <t>03152023-0-4-DVI</t>
  </si>
  <si>
    <t>03162023-1-4-BS</t>
  </si>
  <si>
    <t>03162023-1-4-DVI</t>
  </si>
  <si>
    <t>Input</t>
  </si>
  <si>
    <t xml:space="preserve">Input </t>
  </si>
  <si>
    <t>Initial Cheese pH</t>
  </si>
  <si>
    <t>Response</t>
  </si>
  <si>
    <t>Process Data</t>
  </si>
  <si>
    <t>Biochemical Data</t>
  </si>
  <si>
    <t>Sensory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</si>
</sst>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2" fontId="2" fillId="0" borderId="0" xfId="2" applyNumberForma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A8B3-FCEE-440D-AEFB-B29961ACC4A4}">
  <dimension ref="A1:BA19"/>
  <sheetViews>
    <sheetView tabSelected="1" zoomScaleNormal="100" workbookViewId="0">
      <selection activeCell="AN26" sqref="AN26"/>
    </sheetView>
  </sheetViews>
  <sheetFormatPr defaultRowHeight="15" x14ac:dyDescent="0.25"/>
  <cols>
    <col min="1" max="1" width="20.42578125" customWidth="1"/>
    <col min="3" max="3" width="13" customWidth="1"/>
    <col min="4" max="4" width="12.140625" customWidth="1"/>
    <col min="10" max="10" width="11.5703125" customWidth="1"/>
    <col min="11" max="11" width="11.7109375" customWidth="1"/>
    <col min="12" max="12" width="11.85546875" customWidth="1"/>
    <col min="13" max="53" width="10.7109375" customWidth="1"/>
  </cols>
  <sheetData>
    <row r="1" spans="1:53" ht="42" customHeight="1" x14ac:dyDescent="0.25">
      <c r="J1" s="11" t="s">
        <v>74</v>
      </c>
      <c r="K1" s="12"/>
      <c r="L1" s="12"/>
      <c r="M1" s="12"/>
      <c r="N1" s="12"/>
      <c r="O1" s="12"/>
      <c r="P1" s="14" t="s">
        <v>75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6"/>
      <c r="AG1" s="11" t="s">
        <v>76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3"/>
      <c r="AZ1" s="17"/>
      <c r="BA1" s="17"/>
    </row>
    <row r="2" spans="1:53" s="5" customFormat="1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16</v>
      </c>
      <c r="J2" s="5" t="s">
        <v>25</v>
      </c>
      <c r="K2" s="5" t="s">
        <v>26</v>
      </c>
      <c r="L2" s="5" t="s">
        <v>27</v>
      </c>
      <c r="M2" s="1" t="s">
        <v>28</v>
      </c>
      <c r="N2" s="1" t="s">
        <v>29</v>
      </c>
      <c r="O2" s="1" t="s">
        <v>30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2" t="s">
        <v>15</v>
      </c>
      <c r="X2" s="1" t="s">
        <v>72</v>
      </c>
      <c r="Y2" s="1" t="s">
        <v>17</v>
      </c>
      <c r="Z2" s="1" t="s">
        <v>18</v>
      </c>
      <c r="AA2" s="3" t="s">
        <v>19</v>
      </c>
      <c r="AB2" s="1" t="s">
        <v>20</v>
      </c>
      <c r="AC2" s="1" t="s">
        <v>21</v>
      </c>
      <c r="AD2" s="1" t="s">
        <v>22</v>
      </c>
      <c r="AE2" s="5" t="s">
        <v>23</v>
      </c>
      <c r="AF2" s="1" t="s">
        <v>24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</row>
    <row r="3" spans="1:53" s="5" customFormat="1" x14ac:dyDescent="0.25">
      <c r="A3" s="1"/>
      <c r="B3" s="1" t="s">
        <v>70</v>
      </c>
      <c r="C3" s="1" t="s">
        <v>71</v>
      </c>
      <c r="D3" s="1" t="s">
        <v>70</v>
      </c>
      <c r="E3" s="1" t="s">
        <v>70</v>
      </c>
      <c r="F3" s="1" t="s">
        <v>70</v>
      </c>
      <c r="G3" s="1" t="s">
        <v>70</v>
      </c>
      <c r="H3" s="1" t="s">
        <v>70</v>
      </c>
      <c r="I3" s="2" t="s">
        <v>70</v>
      </c>
      <c r="J3" s="1" t="s">
        <v>73</v>
      </c>
      <c r="K3" s="1" t="s">
        <v>73</v>
      </c>
      <c r="L3" s="1" t="s">
        <v>73</v>
      </c>
      <c r="M3" s="1" t="s">
        <v>73</v>
      </c>
      <c r="N3" s="1" t="s">
        <v>73</v>
      </c>
      <c r="O3" s="1" t="s">
        <v>73</v>
      </c>
      <c r="P3" s="1" t="s">
        <v>73</v>
      </c>
      <c r="Q3" s="1" t="s">
        <v>73</v>
      </c>
      <c r="R3" s="1" t="s">
        <v>73</v>
      </c>
      <c r="S3" s="1" t="s">
        <v>73</v>
      </c>
      <c r="T3" s="1" t="s">
        <v>73</v>
      </c>
      <c r="U3" s="1" t="s">
        <v>73</v>
      </c>
      <c r="V3" s="1" t="s">
        <v>73</v>
      </c>
      <c r="W3" s="1" t="s">
        <v>73</v>
      </c>
      <c r="X3" s="1" t="s">
        <v>73</v>
      </c>
      <c r="Y3" s="1" t="s">
        <v>73</v>
      </c>
      <c r="Z3" s="1" t="s">
        <v>73</v>
      </c>
      <c r="AA3" s="1" t="s">
        <v>73</v>
      </c>
      <c r="AB3" s="1" t="s">
        <v>73</v>
      </c>
      <c r="AC3" s="1" t="s">
        <v>73</v>
      </c>
      <c r="AD3" s="1" t="s">
        <v>73</v>
      </c>
      <c r="AE3" s="1" t="s">
        <v>73</v>
      </c>
      <c r="AF3" s="1" t="s">
        <v>73</v>
      </c>
      <c r="AG3" s="1" t="s">
        <v>73</v>
      </c>
      <c r="AH3" s="1" t="s">
        <v>73</v>
      </c>
      <c r="AI3" s="1" t="s">
        <v>73</v>
      </c>
      <c r="AJ3" s="1" t="s">
        <v>73</v>
      </c>
      <c r="AK3" s="1" t="s">
        <v>73</v>
      </c>
      <c r="AL3" s="1" t="s">
        <v>73</v>
      </c>
      <c r="AM3" s="1" t="s">
        <v>73</v>
      </c>
      <c r="AN3" s="1" t="s">
        <v>73</v>
      </c>
      <c r="AO3" s="1" t="s">
        <v>73</v>
      </c>
      <c r="AP3" s="1" t="s">
        <v>73</v>
      </c>
      <c r="AQ3" s="1" t="s">
        <v>73</v>
      </c>
      <c r="AR3" s="1" t="s">
        <v>73</v>
      </c>
      <c r="AS3" s="1" t="s">
        <v>73</v>
      </c>
      <c r="AT3" s="1" t="s">
        <v>73</v>
      </c>
      <c r="AU3" s="1" t="s">
        <v>73</v>
      </c>
      <c r="AV3" s="1" t="s">
        <v>73</v>
      </c>
      <c r="AW3" s="1" t="s">
        <v>73</v>
      </c>
      <c r="AX3" s="1" t="s">
        <v>73</v>
      </c>
      <c r="AY3" s="1" t="s">
        <v>73</v>
      </c>
    </row>
    <row r="4" spans="1:53" x14ac:dyDescent="0.25">
      <c r="A4" s="4" t="s">
        <v>50</v>
      </c>
      <c r="B4" s="4" t="s">
        <v>51</v>
      </c>
      <c r="C4" s="4" t="s">
        <v>52</v>
      </c>
      <c r="D4" s="6">
        <v>44957</v>
      </c>
      <c r="E4" s="7">
        <v>3.62</v>
      </c>
      <c r="F4" s="7">
        <v>4.3600000000000003</v>
      </c>
      <c r="G4" s="7">
        <f t="shared" ref="G4:G19" si="0">E4/F4</f>
        <v>0.83027522935779818</v>
      </c>
      <c r="H4" s="7">
        <v>13.6</v>
      </c>
      <c r="I4" s="9">
        <v>7.4999999999999997E-3</v>
      </c>
      <c r="J4" s="7">
        <v>6.67</v>
      </c>
      <c r="K4" s="7">
        <v>23.236666666666668</v>
      </c>
      <c r="L4" s="7">
        <v>6.28</v>
      </c>
      <c r="M4" s="7">
        <v>5.4</v>
      </c>
      <c r="N4" s="7">
        <v>141</v>
      </c>
      <c r="O4" s="7">
        <v>225</v>
      </c>
      <c r="P4" s="7">
        <v>34.69</v>
      </c>
      <c r="Q4" s="7">
        <v>26.86</v>
      </c>
      <c r="R4" s="7">
        <v>33.119999999999997</v>
      </c>
      <c r="S4" s="8">
        <f t="shared" ref="S4:S19" si="1">R4/(100-P4)</f>
        <v>0.50711988975654565</v>
      </c>
      <c r="T4" s="8">
        <f t="shared" ref="T4:T19" si="2">P4/(100-R4)</f>
        <v>0.51869019138755978</v>
      </c>
      <c r="U4" s="7">
        <v>2.0699999999999998</v>
      </c>
      <c r="V4" s="8">
        <f t="shared" ref="V4:V19" si="3">U4/P4</f>
        <v>5.9671375036033439E-2</v>
      </c>
      <c r="W4" s="9">
        <v>8.0000000000000002E-3</v>
      </c>
      <c r="X4" s="7">
        <v>5.25</v>
      </c>
      <c r="Y4" s="8">
        <v>7.7066269545793001E-2</v>
      </c>
      <c r="Z4" s="8">
        <v>0.13626209977661952</v>
      </c>
      <c r="AA4" s="8">
        <v>3.2000000000000002E-3</v>
      </c>
      <c r="AB4" s="4">
        <v>1.02</v>
      </c>
      <c r="AC4" s="4">
        <v>1.06</v>
      </c>
      <c r="AD4" s="4">
        <v>0.377</v>
      </c>
      <c r="AE4">
        <v>3.7881548974943051</v>
      </c>
      <c r="AF4" s="7">
        <v>5.1459999999999999</v>
      </c>
      <c r="AG4" s="4">
        <v>13.43</v>
      </c>
      <c r="AH4" s="4">
        <v>12.14</v>
      </c>
      <c r="AI4" s="4">
        <v>8.89</v>
      </c>
      <c r="AJ4" s="4">
        <v>6.15</v>
      </c>
      <c r="AK4" s="4">
        <v>12.25</v>
      </c>
      <c r="AL4" s="4">
        <v>1.19</v>
      </c>
      <c r="AM4" s="4">
        <v>1.54</v>
      </c>
      <c r="AN4" s="4">
        <v>5.65</v>
      </c>
      <c r="AO4" s="4">
        <v>0.04</v>
      </c>
      <c r="AP4" s="4">
        <v>1.24</v>
      </c>
      <c r="AQ4" s="4">
        <v>0.91</v>
      </c>
      <c r="AR4" s="4">
        <v>1.1000000000000001</v>
      </c>
      <c r="AS4" s="4">
        <v>1.19</v>
      </c>
      <c r="AT4" s="4">
        <v>1.2</v>
      </c>
      <c r="AU4" s="4">
        <v>0.3</v>
      </c>
      <c r="AV4" s="4">
        <v>0.12</v>
      </c>
      <c r="AW4" s="4">
        <v>0.56000000000000005</v>
      </c>
      <c r="AX4" s="4">
        <v>1.59</v>
      </c>
      <c r="AY4" s="4">
        <v>0.21</v>
      </c>
    </row>
    <row r="5" spans="1:53" x14ac:dyDescent="0.25">
      <c r="A5" s="4" t="s">
        <v>53</v>
      </c>
      <c r="B5" s="4" t="s">
        <v>54</v>
      </c>
      <c r="C5" s="4" t="s">
        <v>52</v>
      </c>
      <c r="D5" s="6">
        <v>44957</v>
      </c>
      <c r="E5" s="7">
        <v>3.62</v>
      </c>
      <c r="F5" s="7">
        <v>4.3600000000000003</v>
      </c>
      <c r="G5" s="7">
        <f t="shared" si="0"/>
        <v>0.83027522935779818</v>
      </c>
      <c r="H5" s="7">
        <v>13.6</v>
      </c>
      <c r="I5" s="9">
        <v>2.2100000000000001E-4</v>
      </c>
      <c r="J5" s="7">
        <v>6.56</v>
      </c>
      <c r="K5" s="7">
        <v>32.43333333333333</v>
      </c>
      <c r="L5" s="7">
        <v>6.36</v>
      </c>
      <c r="M5" s="7">
        <v>5.49</v>
      </c>
      <c r="N5" s="7">
        <v>131</v>
      </c>
      <c r="O5" s="7">
        <v>230</v>
      </c>
      <c r="P5" s="7">
        <v>34.96</v>
      </c>
      <c r="Q5" s="7">
        <v>26.76</v>
      </c>
      <c r="R5" s="7">
        <v>33.57</v>
      </c>
      <c r="S5" s="8">
        <f t="shared" si="1"/>
        <v>0.51614391143911442</v>
      </c>
      <c r="T5" s="8">
        <f t="shared" si="2"/>
        <v>0.52626825229564955</v>
      </c>
      <c r="U5" s="7">
        <v>1.68</v>
      </c>
      <c r="V5" s="8">
        <f t="shared" si="3"/>
        <v>4.8054919908466817E-2</v>
      </c>
      <c r="W5" s="9">
        <v>8.2100000000000003E-3</v>
      </c>
      <c r="X5" s="7">
        <v>5.0999999999999996</v>
      </c>
      <c r="Y5" s="8">
        <v>8.1838565022421511E-2</v>
      </c>
      <c r="Z5" s="8">
        <v>0.16367713004484302</v>
      </c>
      <c r="AA5" s="8">
        <v>3.2000000000000002E-3</v>
      </c>
      <c r="AB5" s="4">
        <v>1.0900000000000001</v>
      </c>
      <c r="AC5" s="4">
        <v>1.03</v>
      </c>
      <c r="AD5" s="4">
        <v>0.441</v>
      </c>
      <c r="AE5">
        <v>3.915690866510539</v>
      </c>
      <c r="AF5" s="7">
        <v>5.2270000000000003</v>
      </c>
      <c r="AG5" s="4">
        <v>12.72</v>
      </c>
      <c r="AH5" s="4">
        <v>11.54</v>
      </c>
      <c r="AI5" s="4">
        <v>8.14</v>
      </c>
      <c r="AJ5" s="4">
        <v>5.44</v>
      </c>
      <c r="AK5" s="4">
        <v>11.43</v>
      </c>
      <c r="AL5" s="4">
        <v>0.51</v>
      </c>
      <c r="AM5" s="4">
        <v>1.39</v>
      </c>
      <c r="AN5" s="4">
        <v>5.72</v>
      </c>
      <c r="AO5" s="4">
        <v>0.01</v>
      </c>
      <c r="AP5" s="4">
        <v>1.64</v>
      </c>
      <c r="AQ5" s="4">
        <v>1</v>
      </c>
      <c r="AR5" s="4">
        <v>1.25</v>
      </c>
      <c r="AS5" s="4">
        <v>0.69</v>
      </c>
      <c r="AT5" s="4">
        <v>0.85</v>
      </c>
      <c r="AU5" s="4">
        <v>0.11</v>
      </c>
      <c r="AV5" s="4">
        <v>0.15</v>
      </c>
      <c r="AW5" s="4">
        <v>0.36</v>
      </c>
      <c r="AX5" s="4">
        <v>1.1499999999999999</v>
      </c>
      <c r="AY5" s="4">
        <v>0</v>
      </c>
    </row>
    <row r="6" spans="1:53" x14ac:dyDescent="0.25">
      <c r="A6" s="4" t="s">
        <v>55</v>
      </c>
      <c r="B6" s="4" t="s">
        <v>51</v>
      </c>
      <c r="C6" s="4" t="s">
        <v>52</v>
      </c>
      <c r="D6" s="6">
        <v>44957</v>
      </c>
      <c r="E6" s="7">
        <v>3.68</v>
      </c>
      <c r="F6" s="7">
        <v>4.32</v>
      </c>
      <c r="G6" s="7">
        <f t="shared" si="0"/>
        <v>0.85185185185185186</v>
      </c>
      <c r="H6" s="7">
        <v>14.9</v>
      </c>
      <c r="I6" s="9">
        <v>6.4999999999999997E-3</v>
      </c>
      <c r="J6" s="7">
        <v>6.46</v>
      </c>
      <c r="K6" s="7">
        <v>18.503333333333334</v>
      </c>
      <c r="L6" s="7">
        <v>6.25</v>
      </c>
      <c r="M6" s="7">
        <v>5.45</v>
      </c>
      <c r="N6" s="7">
        <v>140</v>
      </c>
      <c r="O6" s="7">
        <v>230</v>
      </c>
      <c r="P6" s="7">
        <v>35.630000000000003</v>
      </c>
      <c r="Q6" s="7">
        <v>26.7</v>
      </c>
      <c r="R6" s="7">
        <v>33.35</v>
      </c>
      <c r="S6" s="8">
        <f t="shared" si="1"/>
        <v>0.51809849308684164</v>
      </c>
      <c r="T6" s="8">
        <f t="shared" si="2"/>
        <v>0.53458364591147789</v>
      </c>
      <c r="U6" s="7">
        <v>1.61</v>
      </c>
      <c r="V6" s="8">
        <f t="shared" si="3"/>
        <v>4.5186640471512766E-2</v>
      </c>
      <c r="W6" s="9">
        <v>8.3499999999999998E-3</v>
      </c>
      <c r="X6" s="7">
        <v>5.0999999999999996</v>
      </c>
      <c r="Y6" s="8">
        <v>8.6516853932584278E-2</v>
      </c>
      <c r="Z6" s="8">
        <v>0.15168539325842698</v>
      </c>
      <c r="AA6" s="8">
        <v>2.3800000000000002E-2</v>
      </c>
      <c r="AB6" s="4">
        <v>1.34</v>
      </c>
      <c r="AC6" s="4">
        <v>1.27</v>
      </c>
      <c r="AD6" s="4">
        <v>0.438</v>
      </c>
      <c r="AE6">
        <v>4.5259740259740262</v>
      </c>
      <c r="AF6" s="7">
        <v>6.1689999999999987</v>
      </c>
      <c r="AG6" s="4">
        <v>12.77</v>
      </c>
      <c r="AH6" s="4">
        <v>11.71</v>
      </c>
      <c r="AI6" s="4">
        <v>9.01</v>
      </c>
      <c r="AJ6" s="4">
        <v>6.34</v>
      </c>
      <c r="AK6" s="4">
        <v>12.09</v>
      </c>
      <c r="AL6" s="4">
        <v>1.1599999999999999</v>
      </c>
      <c r="AM6" s="4">
        <v>1.5</v>
      </c>
      <c r="AN6" s="4">
        <v>5.87</v>
      </c>
      <c r="AO6" s="4">
        <v>0</v>
      </c>
      <c r="AP6" s="4">
        <v>1.72</v>
      </c>
      <c r="AQ6" s="4">
        <v>0.66</v>
      </c>
      <c r="AR6" s="4">
        <v>1.51</v>
      </c>
      <c r="AS6" s="4">
        <v>0.65</v>
      </c>
      <c r="AT6" s="4">
        <v>1.5</v>
      </c>
      <c r="AU6" s="4">
        <v>1.25</v>
      </c>
      <c r="AV6" s="4">
        <v>0.05</v>
      </c>
      <c r="AW6" s="4">
        <v>0.15</v>
      </c>
      <c r="AX6" s="4">
        <v>1.62</v>
      </c>
      <c r="AY6" s="4">
        <v>0.3</v>
      </c>
    </row>
    <row r="7" spans="1:53" x14ac:dyDescent="0.25">
      <c r="A7" s="4" t="s">
        <v>56</v>
      </c>
      <c r="B7" s="4" t="s">
        <v>54</v>
      </c>
      <c r="C7" s="4" t="s">
        <v>57</v>
      </c>
      <c r="D7" s="6">
        <v>44957</v>
      </c>
      <c r="E7" s="7">
        <v>3.68</v>
      </c>
      <c r="F7" s="7">
        <v>4.32</v>
      </c>
      <c r="G7" s="7">
        <f t="shared" si="0"/>
        <v>0.85185185185185186</v>
      </c>
      <c r="H7" s="7">
        <v>14.9</v>
      </c>
      <c r="I7" s="9">
        <v>2.5799999999999998E-4</v>
      </c>
      <c r="J7" s="7">
        <v>6.47</v>
      </c>
      <c r="K7" s="7">
        <v>18.466666666666665</v>
      </c>
      <c r="L7" s="7">
        <v>6.2</v>
      </c>
      <c r="M7" s="7">
        <v>5.41</v>
      </c>
      <c r="N7" s="7">
        <v>140</v>
      </c>
      <c r="O7" s="7">
        <v>225</v>
      </c>
      <c r="P7" s="7">
        <v>35.46</v>
      </c>
      <c r="Q7" s="7">
        <v>26.25</v>
      </c>
      <c r="R7" s="7">
        <v>32.96</v>
      </c>
      <c r="S7" s="8">
        <f t="shared" si="1"/>
        <v>0.51069104431360401</v>
      </c>
      <c r="T7" s="8">
        <f t="shared" si="2"/>
        <v>0.52893794749403344</v>
      </c>
      <c r="U7" s="7">
        <v>1.78</v>
      </c>
      <c r="V7" s="8">
        <f t="shared" si="3"/>
        <v>5.0197405527354765E-2</v>
      </c>
      <c r="W7" s="9">
        <v>7.6299999999999996E-3</v>
      </c>
      <c r="X7" s="7">
        <v>5.07</v>
      </c>
      <c r="Y7" s="8">
        <v>9.1047619047619058E-2</v>
      </c>
      <c r="Z7" s="8">
        <v>0.17714285714285716</v>
      </c>
      <c r="AA7" s="8">
        <v>2.4E-2</v>
      </c>
      <c r="AB7" s="4">
        <v>1.63</v>
      </c>
      <c r="AC7" s="4">
        <v>1.52</v>
      </c>
      <c r="AD7" s="4">
        <v>0.53900000000000003</v>
      </c>
      <c r="AE7">
        <v>5.3017751479289945</v>
      </c>
      <c r="AF7" s="7">
        <v>7.4509999999999996</v>
      </c>
      <c r="AG7" s="4">
        <v>12.15</v>
      </c>
      <c r="AH7" s="4">
        <v>1.75</v>
      </c>
      <c r="AI7" s="4">
        <v>8.9600000000000009</v>
      </c>
      <c r="AJ7" s="4">
        <v>5.56</v>
      </c>
      <c r="AK7" s="4">
        <v>11.9</v>
      </c>
      <c r="AL7" s="4">
        <v>1.95</v>
      </c>
      <c r="AM7" s="4">
        <v>1.5</v>
      </c>
      <c r="AN7" s="4">
        <v>5.41</v>
      </c>
      <c r="AO7" s="4">
        <v>0</v>
      </c>
      <c r="AP7" s="4">
        <v>1.23</v>
      </c>
      <c r="AQ7" s="4">
        <v>0.77</v>
      </c>
      <c r="AR7" s="4">
        <v>1.07</v>
      </c>
      <c r="AS7" s="4">
        <v>0.96</v>
      </c>
      <c r="AT7" s="4">
        <v>1.2</v>
      </c>
      <c r="AU7" s="4">
        <v>1.22</v>
      </c>
      <c r="AV7" s="4">
        <v>0</v>
      </c>
      <c r="AW7" s="4">
        <v>0.51</v>
      </c>
      <c r="AX7" s="4">
        <v>1.69</v>
      </c>
      <c r="AY7" s="4">
        <v>0.14000000000000001</v>
      </c>
    </row>
    <row r="8" spans="1:53" x14ac:dyDescent="0.25">
      <c r="A8" s="4" t="s">
        <v>58</v>
      </c>
      <c r="B8" s="4" t="s">
        <v>51</v>
      </c>
      <c r="C8" s="4" t="s">
        <v>52</v>
      </c>
      <c r="D8" s="6">
        <v>44970</v>
      </c>
      <c r="E8" s="7">
        <v>3.87</v>
      </c>
      <c r="F8" s="7">
        <v>4.63</v>
      </c>
      <c r="G8" s="7">
        <f t="shared" si="0"/>
        <v>0.83585313174946008</v>
      </c>
      <c r="H8" s="7">
        <v>17.2</v>
      </c>
      <c r="I8" s="9">
        <v>8.9999999999999993E-3</v>
      </c>
      <c r="J8" s="7">
        <v>6.52</v>
      </c>
      <c r="K8" s="7">
        <v>28.066666666666666</v>
      </c>
      <c r="L8" s="7">
        <v>6.25</v>
      </c>
      <c r="M8" s="7">
        <v>5.37</v>
      </c>
      <c r="N8" s="7">
        <v>145</v>
      </c>
      <c r="O8" s="7">
        <v>225</v>
      </c>
      <c r="P8" s="7">
        <v>34.270000000000003</v>
      </c>
      <c r="Q8" s="7">
        <v>25.87</v>
      </c>
      <c r="R8" s="7">
        <v>33.520000000000003</v>
      </c>
      <c r="S8" s="8">
        <f t="shared" si="1"/>
        <v>0.50996500836756442</v>
      </c>
      <c r="T8" s="8">
        <f t="shared" si="2"/>
        <v>0.51549338146811086</v>
      </c>
      <c r="U8" s="7">
        <v>1.82</v>
      </c>
      <c r="V8" s="8">
        <f t="shared" si="3"/>
        <v>5.3107674350744087E-2</v>
      </c>
      <c r="W8" s="9">
        <v>8.5699999999999995E-3</v>
      </c>
      <c r="X8" s="7">
        <v>5.05</v>
      </c>
      <c r="Y8" s="8">
        <v>0.10630073444143795</v>
      </c>
      <c r="Z8" s="8">
        <v>0.14882102821801313</v>
      </c>
      <c r="AA8" s="8">
        <v>2.3999999999999998E-3</v>
      </c>
      <c r="AB8" s="4">
        <v>0.93700000000000006</v>
      </c>
      <c r="AC8" s="4">
        <v>0.92</v>
      </c>
      <c r="AD8" s="4">
        <v>0.38</v>
      </c>
      <c r="AE8">
        <v>6.460251046025105</v>
      </c>
      <c r="AF8" s="7">
        <v>4.3840000000000003</v>
      </c>
      <c r="AG8" s="4">
        <v>13.81</v>
      </c>
      <c r="AH8" s="4">
        <v>11.69</v>
      </c>
      <c r="AI8" s="4">
        <v>9.73</v>
      </c>
      <c r="AJ8" s="4">
        <v>6.49</v>
      </c>
      <c r="AK8" s="4">
        <v>13.3</v>
      </c>
      <c r="AL8" s="4">
        <v>0.38</v>
      </c>
      <c r="AM8" s="4">
        <v>1.7</v>
      </c>
      <c r="AN8" s="4">
        <v>6.25</v>
      </c>
      <c r="AO8" s="4">
        <v>0.13</v>
      </c>
      <c r="AP8" s="4">
        <v>1.92</v>
      </c>
      <c r="AQ8" s="4">
        <v>1.25</v>
      </c>
      <c r="AR8" s="4">
        <v>1.33</v>
      </c>
      <c r="AS8" s="4">
        <v>0.56000000000000005</v>
      </c>
      <c r="AT8" s="4">
        <v>0.67</v>
      </c>
      <c r="AU8" s="4">
        <v>0</v>
      </c>
      <c r="AV8" s="4">
        <v>0.38</v>
      </c>
      <c r="AW8" s="4">
        <v>1</v>
      </c>
      <c r="AX8" s="4">
        <v>2.35</v>
      </c>
      <c r="AY8" s="4">
        <v>0</v>
      </c>
    </row>
    <row r="9" spans="1:53" x14ac:dyDescent="0.25">
      <c r="A9" s="4" t="s">
        <v>59</v>
      </c>
      <c r="B9" s="4" t="s">
        <v>54</v>
      </c>
      <c r="C9" s="4" t="s">
        <v>52</v>
      </c>
      <c r="D9" s="6">
        <v>44970</v>
      </c>
      <c r="E9" s="7">
        <v>3.87</v>
      </c>
      <c r="F9" s="7">
        <v>4.63</v>
      </c>
      <c r="G9" s="7">
        <f t="shared" si="0"/>
        <v>0.83585313174946008</v>
      </c>
      <c r="H9" s="7">
        <v>17.2</v>
      </c>
      <c r="I9" s="9">
        <v>3.1300000000000002E-4</v>
      </c>
      <c r="J9" s="7">
        <v>6.6</v>
      </c>
      <c r="K9" s="7">
        <v>33.36333333333333</v>
      </c>
      <c r="L9" s="7">
        <v>6.26</v>
      </c>
      <c r="M9" s="7">
        <v>5.38</v>
      </c>
      <c r="N9" s="7">
        <v>145</v>
      </c>
      <c r="O9" s="7">
        <v>225</v>
      </c>
      <c r="P9" s="7">
        <v>33.869999999999997</v>
      </c>
      <c r="Q9" s="7">
        <v>26.15</v>
      </c>
      <c r="R9" s="7">
        <v>33.520000000000003</v>
      </c>
      <c r="S9" s="8">
        <f t="shared" si="1"/>
        <v>0.50688038711628614</v>
      </c>
      <c r="T9" s="8">
        <f t="shared" si="2"/>
        <v>0.5094765342960289</v>
      </c>
      <c r="U9" s="7">
        <v>1.77</v>
      </c>
      <c r="V9" s="8">
        <f t="shared" si="3"/>
        <v>5.2258635961027464E-2</v>
      </c>
      <c r="W9" s="9">
        <v>8.6999999999999994E-3</v>
      </c>
      <c r="X9" s="7">
        <v>5.18</v>
      </c>
      <c r="Y9" s="8">
        <v>0.10363288718929255</v>
      </c>
      <c r="Z9" s="8">
        <v>0.14187380497131932</v>
      </c>
      <c r="AA9" s="8">
        <v>2.2000000000000001E-3</v>
      </c>
      <c r="AB9" s="4">
        <v>0.98799999999999999</v>
      </c>
      <c r="AC9" s="4">
        <v>0.95099999999999996</v>
      </c>
      <c r="AD9" s="4">
        <v>0.39100000000000001</v>
      </c>
      <c r="AE9">
        <v>3.9552941176470582</v>
      </c>
      <c r="AF9" s="7">
        <v>4.8379999999999992</v>
      </c>
      <c r="AG9" s="4">
        <v>13.51</v>
      </c>
      <c r="AH9" s="4">
        <v>10.92</v>
      </c>
      <c r="AI9" s="4">
        <v>7.66</v>
      </c>
      <c r="AJ9" s="4">
        <v>6.29</v>
      </c>
      <c r="AK9" s="4">
        <v>13.59</v>
      </c>
      <c r="AL9" s="4">
        <v>0.36</v>
      </c>
      <c r="AM9" s="4">
        <v>1.99</v>
      </c>
      <c r="AN9" s="4">
        <v>6.3</v>
      </c>
      <c r="AO9" s="4">
        <v>0.38</v>
      </c>
      <c r="AP9" s="4">
        <v>1.9</v>
      </c>
      <c r="AQ9" s="4">
        <v>1.17</v>
      </c>
      <c r="AR9" s="4">
        <v>1.32</v>
      </c>
      <c r="AS9" s="4">
        <v>0.62</v>
      </c>
      <c r="AT9" s="4">
        <v>0.63</v>
      </c>
      <c r="AU9" s="4">
        <v>0</v>
      </c>
      <c r="AV9" s="4">
        <v>0.28999999999999998</v>
      </c>
      <c r="AW9" s="4">
        <v>1</v>
      </c>
      <c r="AX9" s="4">
        <v>1.95</v>
      </c>
      <c r="AY9" s="4">
        <v>0</v>
      </c>
    </row>
    <row r="10" spans="1:53" x14ac:dyDescent="0.25">
      <c r="A10" s="4" t="s">
        <v>60</v>
      </c>
      <c r="B10" s="4" t="s">
        <v>51</v>
      </c>
      <c r="C10" s="4" t="s">
        <v>52</v>
      </c>
      <c r="D10" s="6">
        <v>44970</v>
      </c>
      <c r="E10" s="7">
        <v>3.86</v>
      </c>
      <c r="F10" s="7">
        <v>4.59</v>
      </c>
      <c r="G10" s="7">
        <f t="shared" si="0"/>
        <v>0.84095860566448799</v>
      </c>
      <c r="H10" s="7">
        <v>17.100000000000001</v>
      </c>
      <c r="I10" s="9">
        <v>8.9999999999999993E-3</v>
      </c>
      <c r="J10" s="7">
        <v>6.4</v>
      </c>
      <c r="K10" s="7">
        <v>25.75</v>
      </c>
      <c r="L10" s="7">
        <v>6.26</v>
      </c>
      <c r="M10" s="7">
        <v>5.41</v>
      </c>
      <c r="N10" s="7">
        <v>125</v>
      </c>
      <c r="O10" s="7">
        <v>220</v>
      </c>
      <c r="P10" s="7">
        <v>34.86</v>
      </c>
      <c r="Q10" s="7">
        <v>25.32</v>
      </c>
      <c r="R10" s="7">
        <v>33.61</v>
      </c>
      <c r="S10" s="8">
        <f t="shared" si="1"/>
        <v>0.51596561252686524</v>
      </c>
      <c r="T10" s="8">
        <f t="shared" si="2"/>
        <v>0.5250790781744239</v>
      </c>
      <c r="U10" s="7">
        <v>1.69</v>
      </c>
      <c r="V10" s="8">
        <f t="shared" si="3"/>
        <v>4.8479632816982213E-2</v>
      </c>
      <c r="W10" s="9">
        <v>8.5699999999999995E-3</v>
      </c>
      <c r="X10" s="7">
        <v>5.3</v>
      </c>
      <c r="Y10" s="8">
        <v>9.7551342812006323E-2</v>
      </c>
      <c r="Z10" s="8">
        <v>0.15758293838862561</v>
      </c>
      <c r="AA10" s="8">
        <v>2.5999999999999999E-3</v>
      </c>
      <c r="AB10" s="4">
        <v>0.871</v>
      </c>
      <c r="AC10" s="4">
        <v>0.79800000000000004</v>
      </c>
      <c r="AD10" s="4">
        <v>0.33300000000000002</v>
      </c>
      <c r="AE10">
        <v>6.4037558685446019</v>
      </c>
      <c r="AF10" s="7">
        <v>3.8470000000000004</v>
      </c>
      <c r="AG10" s="7">
        <v>12.56</v>
      </c>
      <c r="AH10" s="7">
        <v>11.3</v>
      </c>
      <c r="AI10" s="7">
        <v>9.42</v>
      </c>
      <c r="AJ10" s="7">
        <v>6.16</v>
      </c>
      <c r="AK10" s="7">
        <v>13.6</v>
      </c>
      <c r="AL10" s="7">
        <v>0.75</v>
      </c>
      <c r="AM10" s="7">
        <v>1.76</v>
      </c>
      <c r="AN10" s="7">
        <v>6.25</v>
      </c>
      <c r="AO10" s="7">
        <v>0.17</v>
      </c>
      <c r="AP10" s="7">
        <v>1.5</v>
      </c>
      <c r="AQ10" s="7">
        <v>0.83</v>
      </c>
      <c r="AR10" s="7">
        <v>1.35</v>
      </c>
      <c r="AS10" s="7">
        <v>0.26</v>
      </c>
      <c r="AT10" s="7">
        <v>0.61</v>
      </c>
      <c r="AU10" s="7">
        <v>0.06</v>
      </c>
      <c r="AV10" s="7">
        <v>0.24</v>
      </c>
      <c r="AW10" s="7">
        <v>0.4</v>
      </c>
      <c r="AX10" s="7">
        <v>2</v>
      </c>
      <c r="AY10" s="7">
        <v>0</v>
      </c>
    </row>
    <row r="11" spans="1:53" x14ac:dyDescent="0.25">
      <c r="A11" s="4" t="s">
        <v>61</v>
      </c>
      <c r="B11" s="4" t="s">
        <v>54</v>
      </c>
      <c r="C11" s="4" t="s">
        <v>57</v>
      </c>
      <c r="D11" s="6">
        <v>44970</v>
      </c>
      <c r="E11" s="7">
        <v>3.86</v>
      </c>
      <c r="F11" s="7">
        <v>4.59</v>
      </c>
      <c r="G11" s="7">
        <f t="shared" si="0"/>
        <v>0.84095860566448799</v>
      </c>
      <c r="H11" s="7">
        <v>17.100000000000001</v>
      </c>
      <c r="I11" s="9">
        <v>3.1300000000000002E-4</v>
      </c>
      <c r="J11" s="7">
        <v>6.43</v>
      </c>
      <c r="K11" s="7">
        <v>25.013333333333332</v>
      </c>
      <c r="L11" s="7">
        <v>6.2</v>
      </c>
      <c r="M11" s="7">
        <v>5.42</v>
      </c>
      <c r="N11" s="7">
        <v>125</v>
      </c>
      <c r="O11" s="7">
        <v>205</v>
      </c>
      <c r="P11" s="7">
        <v>35.39</v>
      </c>
      <c r="Q11" s="7">
        <v>25.67</v>
      </c>
      <c r="R11" s="7">
        <v>33.22</v>
      </c>
      <c r="S11" s="8">
        <f t="shared" si="1"/>
        <v>0.51416189444358462</v>
      </c>
      <c r="T11" s="8">
        <f t="shared" si="2"/>
        <v>0.5299490865528601</v>
      </c>
      <c r="U11" s="7">
        <v>1.75</v>
      </c>
      <c r="V11" s="8">
        <f t="shared" si="3"/>
        <v>4.9448996891777335E-2</v>
      </c>
      <c r="W11" s="9">
        <v>8.2699999999999996E-3</v>
      </c>
      <c r="X11" s="7">
        <v>5.25</v>
      </c>
      <c r="Y11" s="8">
        <v>9.9337748344370841E-2</v>
      </c>
      <c r="Z11" s="8">
        <v>0.14374756525126606</v>
      </c>
      <c r="AA11" s="8">
        <v>2.3E-3</v>
      </c>
      <c r="AB11" s="4">
        <v>0.95</v>
      </c>
      <c r="AC11" s="4">
        <v>1.03</v>
      </c>
      <c r="AD11" s="4">
        <v>0.38200000000000001</v>
      </c>
      <c r="AE11">
        <v>6.5776892430278897</v>
      </c>
      <c r="AF11" s="7">
        <v>4.54</v>
      </c>
      <c r="AG11" s="7">
        <v>13.29</v>
      </c>
      <c r="AH11" s="7">
        <v>12.36</v>
      </c>
      <c r="AI11" s="7">
        <v>9.6300000000000008</v>
      </c>
      <c r="AJ11" s="7">
        <v>6.1</v>
      </c>
      <c r="AK11" s="7">
        <v>13.48</v>
      </c>
      <c r="AL11" s="7">
        <v>0.19</v>
      </c>
      <c r="AM11" s="7">
        <v>1.98</v>
      </c>
      <c r="AN11" s="7">
        <v>6.47</v>
      </c>
      <c r="AO11" s="7">
        <v>0.55000000000000004</v>
      </c>
      <c r="AP11" s="7">
        <v>1.97</v>
      </c>
      <c r="AQ11" s="7">
        <v>1.68</v>
      </c>
      <c r="AR11" s="7">
        <v>1.5</v>
      </c>
      <c r="AS11" s="7">
        <v>0.67</v>
      </c>
      <c r="AT11" s="7">
        <v>0.56000000000000005</v>
      </c>
      <c r="AU11" s="7">
        <v>0.06</v>
      </c>
      <c r="AV11" s="7">
        <v>0.5</v>
      </c>
      <c r="AW11" s="7">
        <v>1.73</v>
      </c>
      <c r="AX11" s="7">
        <v>2.52</v>
      </c>
      <c r="AY11" s="7">
        <v>0</v>
      </c>
    </row>
    <row r="12" spans="1:53" x14ac:dyDescent="0.25">
      <c r="A12" s="4" t="s">
        <v>62</v>
      </c>
      <c r="B12" s="4" t="s">
        <v>51</v>
      </c>
      <c r="C12" s="4" t="s">
        <v>52</v>
      </c>
      <c r="D12" s="6">
        <v>44985</v>
      </c>
      <c r="E12" s="7">
        <v>3.36</v>
      </c>
      <c r="F12" s="7">
        <v>4.08</v>
      </c>
      <c r="G12" s="7">
        <f t="shared" si="0"/>
        <v>0.82352941176470584</v>
      </c>
      <c r="H12" s="7">
        <v>14.7</v>
      </c>
      <c r="I12" s="9">
        <v>7.4999999999999997E-3</v>
      </c>
      <c r="J12" s="7">
        <v>6.56</v>
      </c>
      <c r="K12" s="7">
        <v>28.073333333333334</v>
      </c>
      <c r="L12" s="7">
        <v>6.3</v>
      </c>
      <c r="M12" s="7">
        <v>5.43</v>
      </c>
      <c r="N12" s="7">
        <v>135</v>
      </c>
      <c r="O12" s="7">
        <v>220</v>
      </c>
      <c r="P12" s="7">
        <v>36.119999999999997</v>
      </c>
      <c r="Q12" s="7">
        <v>24.79</v>
      </c>
      <c r="R12" s="10">
        <v>34.94</v>
      </c>
      <c r="S12" s="8">
        <f t="shared" si="1"/>
        <v>0.54696305572949278</v>
      </c>
      <c r="T12" s="8">
        <f t="shared" si="2"/>
        <v>0.55517983399938509</v>
      </c>
      <c r="U12" s="7">
        <v>1.64</v>
      </c>
      <c r="V12" s="8">
        <f t="shared" si="3"/>
        <v>4.5404208194905871E-2</v>
      </c>
      <c r="W12" s="9">
        <v>7.5399999999999998E-3</v>
      </c>
      <c r="X12" s="7">
        <v>5.21</v>
      </c>
      <c r="Y12" s="8">
        <v>0.10810810810810811</v>
      </c>
      <c r="Z12" s="8">
        <v>0.15490116982654295</v>
      </c>
      <c r="AA12" s="8">
        <v>4.8999999999999998E-3</v>
      </c>
      <c r="AB12" s="4">
        <v>0.57799999999999996</v>
      </c>
      <c r="AC12" s="4">
        <v>0.82299999999999995</v>
      </c>
      <c r="AD12" s="4">
        <v>0.26200000000000001</v>
      </c>
      <c r="AE12">
        <v>7.7911392405063298</v>
      </c>
      <c r="AF12" s="7">
        <v>3.3249999999999997</v>
      </c>
      <c r="AG12" s="7">
        <v>11.65</v>
      </c>
      <c r="AH12" s="7">
        <v>10.86</v>
      </c>
      <c r="AI12" s="7">
        <v>10.119999999999999</v>
      </c>
      <c r="AJ12" s="7">
        <v>5.96</v>
      </c>
      <c r="AK12" s="7">
        <v>11.31</v>
      </c>
      <c r="AL12" s="7">
        <v>1.74</v>
      </c>
      <c r="AM12" s="7">
        <v>1.61</v>
      </c>
      <c r="AN12" s="7">
        <v>5.09</v>
      </c>
      <c r="AO12" s="7">
        <v>0.01</v>
      </c>
      <c r="AP12" s="7">
        <v>1.2</v>
      </c>
      <c r="AQ12" s="7">
        <v>0.44</v>
      </c>
      <c r="AR12" s="7">
        <v>1.8</v>
      </c>
      <c r="AS12" s="7">
        <v>1.0900000000000001</v>
      </c>
      <c r="AT12" s="7">
        <v>1.4</v>
      </c>
      <c r="AU12" s="7">
        <v>0.15</v>
      </c>
      <c r="AV12" s="7">
        <v>0.11</v>
      </c>
      <c r="AW12" s="7">
        <v>0.43</v>
      </c>
      <c r="AX12" s="7">
        <v>1.47</v>
      </c>
      <c r="AY12" s="7">
        <v>0</v>
      </c>
    </row>
    <row r="13" spans="1:53" x14ac:dyDescent="0.25">
      <c r="A13" s="4" t="s">
        <v>63</v>
      </c>
      <c r="B13" s="4" t="s">
        <v>54</v>
      </c>
      <c r="C13" s="4" t="s">
        <v>57</v>
      </c>
      <c r="D13" s="6">
        <v>44985</v>
      </c>
      <c r="E13" s="7">
        <v>3.36</v>
      </c>
      <c r="F13" s="7">
        <v>4.08</v>
      </c>
      <c r="G13" s="7">
        <f t="shared" si="0"/>
        <v>0.82352941176470584</v>
      </c>
      <c r="H13" s="7">
        <v>14.7</v>
      </c>
      <c r="I13" s="9">
        <v>2.6600000000000001E-4</v>
      </c>
      <c r="J13" s="7">
        <v>6.53</v>
      </c>
      <c r="K13" s="7">
        <v>25.400000000000002</v>
      </c>
      <c r="L13" s="7">
        <v>6.25</v>
      </c>
      <c r="M13" s="7">
        <v>5.48</v>
      </c>
      <c r="N13" s="7">
        <v>135</v>
      </c>
      <c r="O13" s="7">
        <v>220</v>
      </c>
      <c r="P13" s="7">
        <v>35.86</v>
      </c>
      <c r="Q13" s="7">
        <v>24.88</v>
      </c>
      <c r="R13" s="10">
        <v>33.340000000000003</v>
      </c>
      <c r="S13" s="8">
        <f t="shared" si="1"/>
        <v>0.5198004365450577</v>
      </c>
      <c r="T13" s="8">
        <f t="shared" si="2"/>
        <v>0.53795379537953802</v>
      </c>
      <c r="U13" s="7">
        <v>1.72</v>
      </c>
      <c r="V13" s="8">
        <f t="shared" si="3"/>
        <v>4.796430563301729E-2</v>
      </c>
      <c r="W13" s="9">
        <v>7.6499999999999997E-3</v>
      </c>
      <c r="X13" s="7">
        <v>5.07</v>
      </c>
      <c r="Y13" s="8">
        <v>0.11093247588424437</v>
      </c>
      <c r="Z13" s="8">
        <v>0.147508038585209</v>
      </c>
      <c r="AA13" s="8">
        <v>5.8999999999999999E-3</v>
      </c>
      <c r="AB13" s="4">
        <v>0.84899999999999998</v>
      </c>
      <c r="AC13" s="4">
        <v>0.95</v>
      </c>
      <c r="AD13" s="4">
        <v>0.31</v>
      </c>
      <c r="AE13">
        <v>4.9157894736842112</v>
      </c>
      <c r="AF13" s="7">
        <v>4.0840000000000005</v>
      </c>
      <c r="AG13" s="7">
        <v>11.49</v>
      </c>
      <c r="AH13" s="7">
        <v>11.9</v>
      </c>
      <c r="AI13" s="7">
        <v>10.66</v>
      </c>
      <c r="AJ13" s="7">
        <v>6.23</v>
      </c>
      <c r="AK13" s="7">
        <v>10.96</v>
      </c>
      <c r="AL13" s="7">
        <v>1.69</v>
      </c>
      <c r="AM13" s="7">
        <v>1.23</v>
      </c>
      <c r="AN13" s="7">
        <v>4.67</v>
      </c>
      <c r="AO13" s="7">
        <v>0</v>
      </c>
      <c r="AP13" s="7">
        <v>1.21</v>
      </c>
      <c r="AQ13" s="7">
        <v>0.3</v>
      </c>
      <c r="AR13" s="7">
        <v>1.77</v>
      </c>
      <c r="AS13" s="7">
        <v>1.42</v>
      </c>
      <c r="AT13" s="7">
        <v>1.32</v>
      </c>
      <c r="AU13" s="7">
        <v>0.87</v>
      </c>
      <c r="AV13" s="7">
        <v>0.14000000000000001</v>
      </c>
      <c r="AW13" s="7">
        <v>0.51</v>
      </c>
      <c r="AX13" s="7">
        <v>2.06</v>
      </c>
      <c r="AY13" s="7">
        <v>0.22</v>
      </c>
    </row>
    <row r="14" spans="1:53" x14ac:dyDescent="0.25">
      <c r="A14" s="4" t="s">
        <v>64</v>
      </c>
      <c r="B14" s="4" t="s">
        <v>51</v>
      </c>
      <c r="C14" s="4" t="s">
        <v>52</v>
      </c>
      <c r="D14" s="6">
        <v>44985</v>
      </c>
      <c r="E14" s="7">
        <v>3.36</v>
      </c>
      <c r="F14" s="7">
        <v>4.08</v>
      </c>
      <c r="G14" s="7">
        <f t="shared" si="0"/>
        <v>0.82352941176470584</v>
      </c>
      <c r="H14" s="7">
        <v>14.7</v>
      </c>
      <c r="I14" s="9">
        <v>7.4999999999999997E-3</v>
      </c>
      <c r="J14" s="7">
        <v>6.6</v>
      </c>
      <c r="K14" s="7">
        <v>28.060000000000002</v>
      </c>
      <c r="L14" s="7">
        <v>6.32</v>
      </c>
      <c r="M14" s="7">
        <v>5.48</v>
      </c>
      <c r="N14" s="7">
        <v>145</v>
      </c>
      <c r="O14" s="7">
        <v>225</v>
      </c>
      <c r="P14" s="7">
        <v>35.74</v>
      </c>
      <c r="Q14" s="7">
        <v>24.98</v>
      </c>
      <c r="R14" s="10">
        <v>33.549999999999997</v>
      </c>
      <c r="S14" s="8">
        <f t="shared" si="1"/>
        <v>0.52209772798008092</v>
      </c>
      <c r="T14" s="8">
        <f t="shared" si="2"/>
        <v>0.53784800601956362</v>
      </c>
      <c r="U14" s="7">
        <v>1.72</v>
      </c>
      <c r="V14" s="8">
        <f t="shared" si="3"/>
        <v>4.8125349748181306E-2</v>
      </c>
      <c r="W14" s="9">
        <v>7.4400000000000004E-3</v>
      </c>
      <c r="X14" s="7">
        <v>5.3</v>
      </c>
      <c r="Y14" s="8">
        <v>0.10328262610088071</v>
      </c>
      <c r="Z14" s="8">
        <v>0.13250600480384309</v>
      </c>
      <c r="AA14" s="8">
        <v>8.2000000000000007E-3</v>
      </c>
      <c r="AB14" s="4">
        <v>0.87</v>
      </c>
      <c r="AC14" s="4">
        <v>0.81299999999999994</v>
      </c>
      <c r="AD14" s="4">
        <v>0.30299999999999999</v>
      </c>
      <c r="AE14">
        <v>4.8645418326693219</v>
      </c>
      <c r="AF14" s="7">
        <v>3.7940000000000005</v>
      </c>
      <c r="AG14" s="7">
        <v>10.55</v>
      </c>
      <c r="AH14" s="7">
        <v>11.49</v>
      </c>
      <c r="AI14" s="7">
        <v>10.24</v>
      </c>
      <c r="AJ14" s="7">
        <v>5.86</v>
      </c>
      <c r="AK14" s="7">
        <v>10.06</v>
      </c>
      <c r="AL14" s="7">
        <v>1.33</v>
      </c>
      <c r="AM14" s="7">
        <v>1.1000000000000001</v>
      </c>
      <c r="AN14" s="7">
        <v>4.79</v>
      </c>
      <c r="AO14" s="7">
        <v>0</v>
      </c>
      <c r="AP14" s="7">
        <v>1.3</v>
      </c>
      <c r="AQ14" s="7">
        <v>0.36</v>
      </c>
      <c r="AR14" s="7">
        <v>2.19</v>
      </c>
      <c r="AS14" s="7">
        <v>0.77</v>
      </c>
      <c r="AT14" s="7">
        <v>1.25</v>
      </c>
      <c r="AU14" s="7">
        <v>0.65</v>
      </c>
      <c r="AV14" s="7">
        <v>0.1</v>
      </c>
      <c r="AW14" s="7">
        <v>0.2</v>
      </c>
      <c r="AX14" s="7">
        <v>1.59</v>
      </c>
      <c r="AY14" s="7">
        <v>0.31</v>
      </c>
    </row>
    <row r="15" spans="1:53" x14ac:dyDescent="0.25">
      <c r="A15" s="4" t="s">
        <v>65</v>
      </c>
      <c r="B15" s="4" t="s">
        <v>54</v>
      </c>
      <c r="C15" s="4" t="s">
        <v>52</v>
      </c>
      <c r="D15" s="6">
        <v>44985</v>
      </c>
      <c r="E15" s="7">
        <v>3.36</v>
      </c>
      <c r="F15" s="7">
        <v>4.08</v>
      </c>
      <c r="G15" s="7">
        <f t="shared" si="0"/>
        <v>0.82352941176470584</v>
      </c>
      <c r="H15" s="7">
        <v>14.7</v>
      </c>
      <c r="I15" s="9">
        <v>2.6600000000000001E-4</v>
      </c>
      <c r="J15" s="7">
        <v>6.64</v>
      </c>
      <c r="K15" s="7">
        <v>37.300000000000004</v>
      </c>
      <c r="L15" s="7">
        <v>6.26</v>
      </c>
      <c r="M15" s="7">
        <v>5.43</v>
      </c>
      <c r="N15" s="7">
        <v>135</v>
      </c>
      <c r="O15" s="7">
        <v>225</v>
      </c>
      <c r="P15" s="7">
        <v>36.72</v>
      </c>
      <c r="Q15" s="7">
        <v>25.48</v>
      </c>
      <c r="R15" s="10">
        <v>32.5</v>
      </c>
      <c r="S15" s="8">
        <f t="shared" si="1"/>
        <v>0.51359039190897593</v>
      </c>
      <c r="T15" s="8">
        <f t="shared" si="2"/>
        <v>0.54399999999999993</v>
      </c>
      <c r="U15" s="7">
        <v>1.77</v>
      </c>
      <c r="V15" s="8">
        <f t="shared" si="3"/>
        <v>4.820261437908497E-2</v>
      </c>
      <c r="W15" s="9">
        <v>7.2899999999999996E-3</v>
      </c>
      <c r="X15" s="7">
        <v>5.07</v>
      </c>
      <c r="Y15" s="8">
        <v>0.10282574568288855</v>
      </c>
      <c r="Z15" s="8">
        <v>0.14010989010989011</v>
      </c>
      <c r="AA15" s="8">
        <v>8.5000000000000006E-3</v>
      </c>
      <c r="AB15" s="4">
        <v>0.66400000000000003</v>
      </c>
      <c r="AC15" s="4">
        <v>0.88900000000000001</v>
      </c>
      <c r="AD15" s="4">
        <v>0.27300000000000002</v>
      </c>
      <c r="AE15">
        <v>8.8911564625850339</v>
      </c>
      <c r="AF15" s="7">
        <v>3.5789999999999997</v>
      </c>
      <c r="AG15" s="7">
        <v>11.27</v>
      </c>
      <c r="AH15" s="7">
        <v>11.69</v>
      </c>
      <c r="AI15" s="7">
        <v>10.9</v>
      </c>
      <c r="AJ15" s="7">
        <v>6.02</v>
      </c>
      <c r="AK15" s="7">
        <v>12.33</v>
      </c>
      <c r="AL15" s="7">
        <v>1.31</v>
      </c>
      <c r="AM15" s="7">
        <v>1.26</v>
      </c>
      <c r="AN15" s="7">
        <v>5.07</v>
      </c>
      <c r="AO15" s="7">
        <v>0</v>
      </c>
      <c r="AP15" s="7">
        <v>1.0900000000000001</v>
      </c>
      <c r="AQ15" s="7">
        <v>0.41</v>
      </c>
      <c r="AR15" s="7">
        <v>2.11</v>
      </c>
      <c r="AS15" s="7">
        <v>0.8</v>
      </c>
      <c r="AT15" s="7">
        <v>1.29</v>
      </c>
      <c r="AU15" s="7">
        <v>0.76</v>
      </c>
      <c r="AV15" s="7">
        <v>0.28999999999999998</v>
      </c>
      <c r="AW15" s="7">
        <v>0.41</v>
      </c>
      <c r="AX15" s="7">
        <v>1.66</v>
      </c>
      <c r="AY15" s="7">
        <v>0.01</v>
      </c>
    </row>
    <row r="16" spans="1:53" x14ac:dyDescent="0.25">
      <c r="A16" s="4" t="s">
        <v>66</v>
      </c>
      <c r="B16" s="4" t="s">
        <v>51</v>
      </c>
      <c r="C16" s="4" t="s">
        <v>52</v>
      </c>
      <c r="D16" s="6">
        <v>44999</v>
      </c>
      <c r="E16" s="7">
        <v>3.87</v>
      </c>
      <c r="F16" s="7">
        <v>4.7</v>
      </c>
      <c r="G16" s="7">
        <f t="shared" si="0"/>
        <v>0.82340425531914896</v>
      </c>
      <c r="H16" s="7">
        <v>16.7</v>
      </c>
      <c r="I16" s="9">
        <v>9.1599999999999997E-3</v>
      </c>
      <c r="J16" s="7">
        <v>6.52</v>
      </c>
      <c r="K16" s="7">
        <v>16.733333333333334</v>
      </c>
      <c r="L16" s="7">
        <v>6.21</v>
      </c>
      <c r="M16" s="7">
        <v>5.42</v>
      </c>
      <c r="N16" s="7">
        <v>145</v>
      </c>
      <c r="O16" s="7">
        <v>210</v>
      </c>
      <c r="P16" s="7">
        <v>35.25</v>
      </c>
      <c r="Q16" s="7">
        <v>25.54</v>
      </c>
      <c r="R16" s="7">
        <v>32.4</v>
      </c>
      <c r="S16" s="8">
        <f t="shared" si="1"/>
        <v>0.50038610038610032</v>
      </c>
      <c r="T16" s="8">
        <f t="shared" si="2"/>
        <v>0.52144970414201186</v>
      </c>
      <c r="U16" s="7">
        <v>1.91</v>
      </c>
      <c r="V16" s="8">
        <f t="shared" si="3"/>
        <v>5.4184397163120568E-2</v>
      </c>
      <c r="W16" s="9">
        <v>7.4000000000000003E-3</v>
      </c>
      <c r="X16" s="7">
        <v>5.14</v>
      </c>
      <c r="Y16" s="8">
        <v>8.848864526233359E-2</v>
      </c>
      <c r="Z16" s="8">
        <v>0.15661707126076743</v>
      </c>
      <c r="AA16" s="8">
        <v>4.0000000000000001E-3</v>
      </c>
      <c r="AB16" s="4">
        <v>0.755</v>
      </c>
      <c r="AC16" s="4">
        <v>0.74199999999999999</v>
      </c>
      <c r="AD16" s="4">
        <v>0.25</v>
      </c>
      <c r="AE16">
        <v>8.2666666666666675</v>
      </c>
      <c r="AF16" s="7">
        <v>3.2870000000000004</v>
      </c>
      <c r="AG16" s="7">
        <v>11.52</v>
      </c>
      <c r="AH16" s="7">
        <v>13.01</v>
      </c>
      <c r="AI16" s="7">
        <v>10.15</v>
      </c>
      <c r="AJ16" s="7">
        <v>6.25</v>
      </c>
      <c r="AK16" s="7">
        <v>13.1</v>
      </c>
      <c r="AL16" s="7">
        <v>1.1399999999999999</v>
      </c>
      <c r="AM16" s="7">
        <v>2.93</v>
      </c>
      <c r="AN16" s="7">
        <v>5.9</v>
      </c>
      <c r="AO16" s="7">
        <v>0.05</v>
      </c>
      <c r="AP16" s="7">
        <v>1.1200000000000001</v>
      </c>
      <c r="AQ16" s="7">
        <v>0.65</v>
      </c>
      <c r="AR16" s="7">
        <v>1.61</v>
      </c>
      <c r="AS16" s="7">
        <v>1.2</v>
      </c>
      <c r="AT16" s="7">
        <v>0.75</v>
      </c>
      <c r="AU16" s="7">
        <v>0</v>
      </c>
      <c r="AV16" s="7">
        <v>0</v>
      </c>
      <c r="AW16" s="7">
        <v>0.25</v>
      </c>
      <c r="AX16" s="7">
        <v>1.61</v>
      </c>
      <c r="AY16" s="7">
        <v>0.14000000000000001</v>
      </c>
    </row>
    <row r="17" spans="1:51" x14ac:dyDescent="0.25">
      <c r="A17" s="4" t="s">
        <v>67</v>
      </c>
      <c r="B17" s="4" t="s">
        <v>54</v>
      </c>
      <c r="C17" s="4" t="s">
        <v>52</v>
      </c>
      <c r="D17" s="6">
        <v>44999</v>
      </c>
      <c r="E17" s="7">
        <v>3.87</v>
      </c>
      <c r="F17" s="7">
        <v>4.7</v>
      </c>
      <c r="G17" s="7">
        <f t="shared" si="0"/>
        <v>0.82340425531914896</v>
      </c>
      <c r="H17" s="7">
        <v>16.7</v>
      </c>
      <c r="I17" s="9">
        <v>4.08E-4</v>
      </c>
      <c r="J17" s="7">
        <v>6.65</v>
      </c>
      <c r="K17" s="7">
        <v>22.733333333333334</v>
      </c>
      <c r="L17" s="7">
        <v>6.12</v>
      </c>
      <c r="M17" s="7">
        <v>5.35</v>
      </c>
      <c r="N17" s="7">
        <v>135</v>
      </c>
      <c r="O17" s="7">
        <v>208</v>
      </c>
      <c r="P17" s="7">
        <v>35.619999999999997</v>
      </c>
      <c r="Q17" s="7">
        <v>25.65</v>
      </c>
      <c r="R17" s="7">
        <v>33.18</v>
      </c>
      <c r="S17" s="8">
        <f t="shared" si="1"/>
        <v>0.51537744641192917</v>
      </c>
      <c r="T17" s="8">
        <f t="shared" si="2"/>
        <v>0.53307392996108949</v>
      </c>
      <c r="U17" s="7">
        <v>1.93</v>
      </c>
      <c r="V17" s="8">
        <f t="shared" si="3"/>
        <v>5.4183043234138126E-2</v>
      </c>
      <c r="W17" s="9">
        <v>7.1500000000000001E-3</v>
      </c>
      <c r="X17" s="7">
        <v>5.15</v>
      </c>
      <c r="Y17" s="8">
        <v>9.0838206627680315E-2</v>
      </c>
      <c r="Z17" s="8">
        <v>0.15438596491228071</v>
      </c>
      <c r="AA17" s="8">
        <v>3.7000000000000002E-3</v>
      </c>
      <c r="AB17" s="4">
        <v>1.25</v>
      </c>
      <c r="AC17" s="4">
        <v>1.18</v>
      </c>
      <c r="AD17" s="4">
        <v>0.377</v>
      </c>
      <c r="AE17">
        <v>3.9957173447537473</v>
      </c>
      <c r="AF17" s="7">
        <v>5.7906999999999993</v>
      </c>
      <c r="AG17" s="7">
        <v>11.87</v>
      </c>
      <c r="AH17" s="7">
        <v>12.67</v>
      </c>
      <c r="AI17" s="7">
        <v>9.6300000000000008</v>
      </c>
      <c r="AJ17" s="7">
        <v>5.77</v>
      </c>
      <c r="AK17" s="7">
        <v>12.81</v>
      </c>
      <c r="AL17" s="7">
        <v>0.46</v>
      </c>
      <c r="AM17" s="7">
        <v>2.2000000000000002</v>
      </c>
      <c r="AN17" s="7">
        <v>6.13</v>
      </c>
      <c r="AO17" s="7">
        <v>0.24</v>
      </c>
      <c r="AP17" s="7">
        <v>1.35</v>
      </c>
      <c r="AQ17" s="7">
        <v>0.86</v>
      </c>
      <c r="AR17" s="7">
        <v>1.35</v>
      </c>
      <c r="AS17" s="7">
        <v>1.08</v>
      </c>
      <c r="AT17" s="7">
        <v>0.9</v>
      </c>
      <c r="AU17" s="7">
        <v>0</v>
      </c>
      <c r="AV17" s="7">
        <v>0.38</v>
      </c>
      <c r="AW17" s="7">
        <v>0.6</v>
      </c>
      <c r="AX17" s="7">
        <v>1.4</v>
      </c>
      <c r="AY17" s="7">
        <v>0.3</v>
      </c>
    </row>
    <row r="18" spans="1:51" x14ac:dyDescent="0.25">
      <c r="A18" s="4" t="s">
        <v>68</v>
      </c>
      <c r="B18" s="4" t="s">
        <v>51</v>
      </c>
      <c r="C18" s="4" t="s">
        <v>52</v>
      </c>
      <c r="D18" s="6">
        <v>44999</v>
      </c>
      <c r="E18" s="7">
        <v>3.87</v>
      </c>
      <c r="F18" s="7">
        <v>4.7</v>
      </c>
      <c r="G18" s="7">
        <f t="shared" si="0"/>
        <v>0.82340425531914896</v>
      </c>
      <c r="H18" s="7">
        <v>16.7</v>
      </c>
      <c r="I18" s="9">
        <v>9.1599999999999997E-3</v>
      </c>
      <c r="J18" s="7">
        <v>6.66</v>
      </c>
      <c r="K18" s="7">
        <v>18.466666666666665</v>
      </c>
      <c r="L18" s="7">
        <v>6.18</v>
      </c>
      <c r="M18" s="7">
        <v>5.38</v>
      </c>
      <c r="N18" s="7">
        <v>137</v>
      </c>
      <c r="O18" s="7">
        <v>220</v>
      </c>
      <c r="P18" s="7">
        <v>36.22</v>
      </c>
      <c r="Q18" s="7">
        <v>25.63</v>
      </c>
      <c r="R18" s="7">
        <v>33.35</v>
      </c>
      <c r="S18" s="8">
        <f t="shared" si="1"/>
        <v>0.52289118846033245</v>
      </c>
      <c r="T18" s="8">
        <f t="shared" si="2"/>
        <v>0.54343585896474111</v>
      </c>
      <c r="U18" s="7">
        <v>1.89</v>
      </c>
      <c r="V18" s="8">
        <f t="shared" si="3"/>
        <v>5.2181115405853122E-2</v>
      </c>
      <c r="W18" s="9">
        <v>7.3600000000000002E-3</v>
      </c>
      <c r="X18" s="7">
        <v>5.12</v>
      </c>
      <c r="Y18" s="8">
        <v>8.2325399921966441E-2</v>
      </c>
      <c r="Z18" s="8">
        <v>0.14124073351541164</v>
      </c>
      <c r="AA18" s="8">
        <v>6.1000000000000004E-3</v>
      </c>
      <c r="AB18" s="4">
        <v>0.66600000000000004</v>
      </c>
      <c r="AC18" s="4">
        <v>0.629</v>
      </c>
      <c r="AD18" s="4">
        <v>0.22500000000000001</v>
      </c>
      <c r="AE18">
        <v>9.5148514851485135</v>
      </c>
      <c r="AF18" s="7">
        <v>2.8010000000000002</v>
      </c>
      <c r="AG18" s="7">
        <v>10.29</v>
      </c>
      <c r="AH18" s="7">
        <v>12.77</v>
      </c>
      <c r="AI18" s="7">
        <v>9.67</v>
      </c>
      <c r="AJ18" s="7">
        <v>5.46</v>
      </c>
      <c r="AK18" s="7">
        <v>12.69</v>
      </c>
      <c r="AL18" s="7">
        <v>0.96</v>
      </c>
      <c r="AM18" s="7">
        <v>2.56</v>
      </c>
      <c r="AN18" s="7">
        <v>6.23</v>
      </c>
      <c r="AO18" s="7">
        <v>0.14000000000000001</v>
      </c>
      <c r="AP18" s="7">
        <v>1.2</v>
      </c>
      <c r="AQ18" s="7">
        <v>0.79</v>
      </c>
      <c r="AR18" s="7">
        <v>1.5</v>
      </c>
      <c r="AS18" s="7">
        <v>1.68</v>
      </c>
      <c r="AT18" s="7">
        <v>0.86</v>
      </c>
      <c r="AU18" s="7">
        <v>0.27</v>
      </c>
      <c r="AV18" s="7">
        <v>0.31</v>
      </c>
      <c r="AW18" s="7">
        <v>0.3</v>
      </c>
      <c r="AX18" s="7">
        <v>1.29</v>
      </c>
      <c r="AY18" s="7">
        <v>0</v>
      </c>
    </row>
    <row r="19" spans="1:51" x14ac:dyDescent="0.25">
      <c r="A19" s="4" t="s">
        <v>69</v>
      </c>
      <c r="B19" s="4" t="s">
        <v>54</v>
      </c>
      <c r="C19" s="4" t="s">
        <v>57</v>
      </c>
      <c r="D19" s="6">
        <v>44999</v>
      </c>
      <c r="E19" s="7">
        <v>3.87</v>
      </c>
      <c r="F19" s="7">
        <v>4.7</v>
      </c>
      <c r="G19" s="7">
        <f t="shared" si="0"/>
        <v>0.82340425531914896</v>
      </c>
      <c r="H19" s="7">
        <v>16.7</v>
      </c>
      <c r="I19" s="9">
        <v>3.2000000000000003E-4</v>
      </c>
      <c r="J19" s="7">
        <v>6.62</v>
      </c>
      <c r="K19" s="7">
        <v>18.599999999999998</v>
      </c>
      <c r="L19" s="7">
        <v>6.08</v>
      </c>
      <c r="M19" s="7">
        <v>5.39</v>
      </c>
      <c r="N19" s="7">
        <v>137</v>
      </c>
      <c r="O19" s="7">
        <v>220</v>
      </c>
      <c r="P19" s="7">
        <v>35.33</v>
      </c>
      <c r="Q19" s="7">
        <v>25.35</v>
      </c>
      <c r="R19" s="7">
        <v>34.18</v>
      </c>
      <c r="S19" s="8">
        <f t="shared" si="1"/>
        <v>0.52852945724447187</v>
      </c>
      <c r="T19" s="8">
        <f t="shared" si="2"/>
        <v>0.53676694013977522</v>
      </c>
      <c r="U19" s="7">
        <v>1.68</v>
      </c>
      <c r="V19" s="8">
        <f t="shared" si="3"/>
        <v>4.755165581658647E-2</v>
      </c>
      <c r="W19" s="9">
        <v>7.0099999999999997E-3</v>
      </c>
      <c r="X19" s="7">
        <v>5.0199999999999996</v>
      </c>
      <c r="Y19" s="8">
        <v>9.2307692307692299E-2</v>
      </c>
      <c r="Z19" s="8">
        <v>0.15502958579881657</v>
      </c>
      <c r="AA19" s="8">
        <v>5.7999999999999996E-3</v>
      </c>
      <c r="AB19" s="4">
        <v>1.08</v>
      </c>
      <c r="AC19" s="4">
        <v>1.04</v>
      </c>
      <c r="AD19" s="4">
        <v>0.33300000000000002</v>
      </c>
      <c r="AE19">
        <v>5.3828382838283817</v>
      </c>
      <c r="AF19" s="7">
        <v>4.7689999999999992</v>
      </c>
      <c r="AG19" s="7">
        <v>11.96</v>
      </c>
      <c r="AH19" s="7">
        <v>13.01</v>
      </c>
      <c r="AI19" s="7">
        <v>9.82</v>
      </c>
      <c r="AJ19" s="7">
        <v>5.94</v>
      </c>
      <c r="AK19" s="7">
        <v>12.95</v>
      </c>
      <c r="AL19" s="7">
        <v>1.08</v>
      </c>
      <c r="AM19" s="7">
        <v>2.5499999999999998</v>
      </c>
      <c r="AN19" s="7">
        <v>6.26</v>
      </c>
      <c r="AO19" s="7">
        <v>0.16</v>
      </c>
      <c r="AP19" s="7">
        <v>1.37</v>
      </c>
      <c r="AQ19" s="7">
        <v>0.62</v>
      </c>
      <c r="AR19" s="7">
        <v>1.52</v>
      </c>
      <c r="AS19" s="7">
        <v>1.49</v>
      </c>
      <c r="AT19" s="7">
        <v>0.66</v>
      </c>
      <c r="AU19" s="7">
        <v>0</v>
      </c>
      <c r="AV19" s="7">
        <v>0.06</v>
      </c>
      <c r="AW19" s="7">
        <v>0.4</v>
      </c>
      <c r="AX19" s="7">
        <v>1.69</v>
      </c>
      <c r="AY19" s="7">
        <v>0.15</v>
      </c>
    </row>
  </sheetData>
  <mergeCells count="3">
    <mergeCell ref="J1:O1"/>
    <mergeCell ref="P1:AF1"/>
    <mergeCell ref="AG1:AY1"/>
  </mergeCells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BC36-12BE-4524-82F4-F6C3369E7FE6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STAT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Musetti</dc:creator>
  <cp:lastModifiedBy>James Musetti</cp:lastModifiedBy>
  <dcterms:created xsi:type="dcterms:W3CDTF">2023-09-06T11:17:19Z</dcterms:created>
  <dcterms:modified xsi:type="dcterms:W3CDTF">2023-09-15T20:24:22Z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1621af-373e-4f6e-a55a-4aefee4e798d_Enabled">
    <vt:lpwstr>true</vt:lpwstr>
  </property>
  <property fmtid="{D5CDD505-2E9C-101B-9397-08002B2CF9AE}" pid="3" name="MSIP_Label_ae1621af-373e-4f6e-a55a-4aefee4e798d_SetDate">
    <vt:lpwstr>2023-09-06T11:27:09Z</vt:lpwstr>
  </property>
  <property fmtid="{D5CDD505-2E9C-101B-9397-08002B2CF9AE}" pid="4" name="MSIP_Label_ae1621af-373e-4f6e-a55a-4aefee4e798d_Method">
    <vt:lpwstr>Privileged</vt:lpwstr>
  </property>
  <property fmtid="{D5CDD505-2E9C-101B-9397-08002B2CF9AE}" pid="5" name="MSIP_Label_ae1621af-373e-4f6e-a55a-4aefee4e798d_Name">
    <vt:lpwstr>Public</vt:lpwstr>
  </property>
  <property fmtid="{D5CDD505-2E9C-101B-9397-08002B2CF9AE}" pid="6" name="MSIP_Label_ae1621af-373e-4f6e-a55a-4aefee4e798d_SiteId">
    <vt:lpwstr>a2a9bf31-fc44-425c-a6d2-3ae9379573ea</vt:lpwstr>
  </property>
  <property fmtid="{D5CDD505-2E9C-101B-9397-08002B2CF9AE}" pid="7" name="MSIP_Label_ae1621af-373e-4f6e-a55a-4aefee4e798d_ActionId">
    <vt:lpwstr>d7607a9a-caa3-4565-bdea-6a5e876dcf3d</vt:lpwstr>
  </property>
  <property fmtid="{D5CDD505-2E9C-101B-9397-08002B2CF9AE}" pid="8" name="MSIP_Label_ae1621af-373e-4f6e-a55a-4aefee4e798d_ContentBits">
    <vt:lpwstr>3</vt:lpwstr>
  </property>
</Properties>
</file>