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" sheetId="1" r:id="rId4"/>
  </sheets>
  <definedNames/>
  <calcPr/>
  <extLst>
    <ext uri="GoogleSheetsCustomDataVersion1">
      <go:sheetsCustomData xmlns:go="http://customooxmlschemas.google.com/" r:id="rId5" roundtripDataSignature="AMtx7mjXwdt4l2fnUlLOvIvVfLlTU6+J5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======
ID#AAAAJdc1LLs
Instructor - Carolina Gonzalez    (2020-04-24 22:34:48)
Es parte de la actividad del tester</t>
      </text>
    </comment>
    <comment authorId="0" ref="C17">
      <text>
        <t xml:space="preserve">======
ID#AAAAJdc1LLo
Instructor - Carolina Gonzalez    (2020-04-24 22:34:35)
¿A qué te referís con la trazabilidad de los requerimientos en la fase de ejecución?</t>
      </text>
    </comment>
    <comment authorId="0" ref="C15">
      <text>
        <t xml:space="preserve">======
ID#AAAAJdc1LLg
Instructor - Carolina Gonzalez    (2020-04-24 22:33:43)
Debería ser parte de la fase de Planificación</t>
      </text>
    </comment>
  </commentList>
  <extLst>
    <ext uri="GoogleSheetsCustomDataVersion1">
      <go:sheetsCustomData xmlns:go="http://customooxmlschemas.google.com/" r:id="rId1" roundtripDataSignature="AMtx7middqGBkhzOjHLrgmCTv/+aT54gFg=="/>
    </ext>
  </extLst>
</comments>
</file>

<file path=xl/sharedStrings.xml><?xml version="1.0" encoding="utf-8"?>
<sst xmlns="http://schemas.openxmlformats.org/spreadsheetml/2006/main" count="156" uniqueCount="74">
  <si>
    <t>Estimación de Casos de Pruebas Rol Analista</t>
  </si>
  <si>
    <t>Precondicional:  Estar validado la completitud del Requerimiento</t>
  </si>
  <si>
    <t>ETAPA</t>
  </si>
  <si>
    <t xml:space="preserve">ID </t>
  </si>
  <si>
    <t>Descripción</t>
  </si>
  <si>
    <t>Prioridad</t>
  </si>
  <si>
    <t>Cantidad de Pasos</t>
  </si>
  <si>
    <t>Ponderación  Planificación</t>
  </si>
  <si>
    <t>Ponderación Análisis</t>
  </si>
  <si>
    <t>Ponderación Ejecución</t>
  </si>
  <si>
    <t>Ponderación bugs</t>
  </si>
  <si>
    <t>Total General</t>
  </si>
  <si>
    <t xml:space="preserve"> Tipo</t>
  </si>
  <si>
    <t>Total Planificación</t>
  </si>
  <si>
    <t>Horas
(p x t)</t>
  </si>
  <si>
    <t>Tiempo estimado punto de veificacion</t>
  </si>
  <si>
    <t>Experiencia en Negocio</t>
  </si>
  <si>
    <t>Conocimiento  Técnico</t>
  </si>
  <si>
    <t>Conocimiento del Sistema</t>
  </si>
  <si>
    <t>Hablidades Blandas</t>
  </si>
  <si>
    <t xml:space="preserve">Total  Análisis </t>
  </si>
  <si>
    <t>Total Ejecución</t>
  </si>
  <si>
    <t>Cant Prom</t>
  </si>
  <si>
    <t>Tipo Promedio</t>
  </si>
  <si>
    <t>Total Promedio</t>
  </si>
  <si>
    <t>INICIO</t>
  </si>
  <si>
    <t>ANQA001</t>
  </si>
  <si>
    <t>ERS completo, actualizado y aprobado por el usuario</t>
  </si>
  <si>
    <t>A</t>
  </si>
  <si>
    <t>B</t>
  </si>
  <si>
    <t>M</t>
  </si>
  <si>
    <t>ANQA002</t>
  </si>
  <si>
    <t>Documento Diseño Externo completo y actualizado</t>
  </si>
  <si>
    <t>ANQA003</t>
  </si>
  <si>
    <t>Documento Diseño Interno completo y actualizado</t>
  </si>
  <si>
    <t>ANQA004</t>
  </si>
  <si>
    <t>Análisis de Documentos</t>
  </si>
  <si>
    <t>PREPARACION</t>
  </si>
  <si>
    <t>ANQA005</t>
  </si>
  <si>
    <t>Analisis de identificacion de pruebas Unitarias</t>
  </si>
  <si>
    <t>ANQA006</t>
  </si>
  <si>
    <t>Analisis y diseño CPs</t>
  </si>
  <si>
    <t>ANQA007</t>
  </si>
  <si>
    <t>Elaboracion y registro planilla CPS</t>
  </si>
  <si>
    <t>ANQA008</t>
  </si>
  <si>
    <t>Evaluacion de escenarios enviados por el Usuario antes del inicio de la P. Integración</t>
  </si>
  <si>
    <t>ANQA009</t>
  </si>
  <si>
    <t>Evaluacion de escenarios enviados por el Usuario antes del inicio de la UAT</t>
  </si>
  <si>
    <t>ANQA010</t>
  </si>
  <si>
    <t>Elaboracion de Cronograma de fechas entregables</t>
  </si>
  <si>
    <t>EJECUCION</t>
  </si>
  <si>
    <t>ANQA011</t>
  </si>
  <si>
    <t>Evaluación y Verificación de Bugs</t>
  </si>
  <si>
    <t>ANQA012</t>
  </si>
  <si>
    <t>Trazabilidad de los requerimientos</t>
  </si>
  <si>
    <t>ANQA013</t>
  </si>
  <si>
    <t>Monitoreo Fecha Planificadas</t>
  </si>
  <si>
    <t>CIERRE</t>
  </si>
  <si>
    <t>ANQA014</t>
  </si>
  <si>
    <t>Elaboracion de Informe de cierre</t>
  </si>
  <si>
    <t>Tabla de Ponderación</t>
  </si>
  <si>
    <t>Baja</t>
  </si>
  <si>
    <t>Media</t>
  </si>
  <si>
    <t>Alta</t>
  </si>
  <si>
    <t>Planificación</t>
  </si>
  <si>
    <t>Tiempo estimado en horas</t>
  </si>
  <si>
    <t>Análisis</t>
  </si>
  <si>
    <t>Tiempo estimado del paso en horas</t>
  </si>
  <si>
    <t>Conocimiento Técnico</t>
  </si>
  <si>
    <t>Conocimiento del sistema</t>
  </si>
  <si>
    <t>Habilidades Blandas</t>
  </si>
  <si>
    <t>Ejecución</t>
  </si>
  <si>
    <t>Bugs</t>
  </si>
  <si>
    <t>Hallazgo y seguimiento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</si>
</sst>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sz val="11.0"/>
      <color rgb="FF000000"/>
      <name val="Calibri"/>
    </font>
    <font>
      <b/>
      <sz val="22.0"/>
      <color rgb="FF000000"/>
      <name val="Calibri"/>
    </font>
    <font>
      <b/>
      <sz val="11.0"/>
      <color rgb="FF000000"/>
      <name val="Calibri"/>
    </font>
    <font/>
    <font>
      <sz val="11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6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vertical="top"/>
    </xf>
    <xf borderId="1" fillId="2" fontId="1" numFmtId="0" xfId="0" applyAlignment="1" applyBorder="1" applyFont="1">
      <alignment shrinkToFit="0" vertical="top" wrapText="1"/>
    </xf>
    <xf borderId="2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3" fillId="3" fontId="3" numFmtId="0" xfId="0" applyAlignment="1" applyBorder="1" applyFill="1" applyFont="1">
      <alignment horizontal="center" vertical="center"/>
    </xf>
    <xf borderId="4" fillId="4" fontId="3" numFmtId="0" xfId="0" applyAlignment="1" applyBorder="1" applyFill="1" applyFont="1">
      <alignment horizontal="center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4" fontId="3" numFmtId="0" xfId="0" applyAlignment="1" applyBorder="1" applyFont="1">
      <alignment horizontal="center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" fillId="3" fontId="1" numFmtId="0" xfId="0" applyBorder="1" applyFont="1"/>
    <xf borderId="12" fillId="5" fontId="1" numFmtId="0" xfId="0" applyAlignment="1" applyBorder="1" applyFill="1" applyFont="1">
      <alignment horizontal="center" shrinkToFit="0" vertical="center" wrapText="1"/>
    </xf>
    <xf borderId="12" fillId="5" fontId="1" numFmtId="0" xfId="0" applyAlignment="1" applyBorder="1" applyFont="1">
      <alignment horizontal="left" shrinkToFit="0" vertical="top" wrapText="1"/>
    </xf>
    <xf borderId="12" fillId="2" fontId="1" numFmtId="0" xfId="0" applyAlignment="1" applyBorder="1" applyFont="1">
      <alignment horizontal="center" shrinkToFit="0" vertical="center" wrapText="1"/>
    </xf>
    <xf borderId="12" fillId="5" fontId="3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left" shrinkToFit="0" vertical="center" wrapText="1"/>
    </xf>
    <xf borderId="12" fillId="5" fontId="5" numFmtId="0" xfId="0" applyAlignment="1" applyBorder="1" applyFont="1">
      <alignment horizontal="left" readingOrder="0" shrinkToFit="0" vertical="center" wrapText="1"/>
    </xf>
    <xf borderId="12" fillId="5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2" fillId="5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3" fillId="4" fontId="3" numFmtId="0" xfId="0" applyAlignment="1" applyBorder="1" applyFont="1">
      <alignment vertical="center"/>
    </xf>
    <xf borderId="14" fillId="4" fontId="3" numFmtId="0" xfId="0" applyAlignment="1" applyBorder="1" applyFont="1">
      <alignment vertical="center"/>
    </xf>
    <xf borderId="12" fillId="4" fontId="3" numFmtId="0" xfId="0" applyAlignment="1" applyBorder="1" applyFont="1">
      <alignment horizontal="center" vertical="center"/>
    </xf>
    <xf borderId="13" fillId="5" fontId="1" numFmtId="0" xfId="0" applyAlignment="1" applyBorder="1" applyFont="1">
      <alignment vertical="center"/>
    </xf>
    <xf borderId="13" fillId="5" fontId="1" numFmtId="0" xfId="0" applyAlignment="1" applyBorder="1" applyFont="1">
      <alignment vertical="top"/>
    </xf>
    <xf borderId="4" fillId="5" fontId="1" numFmtId="0" xfId="0" applyAlignment="1" applyBorder="1" applyFont="1">
      <alignment horizontal="center" vertical="center"/>
    </xf>
    <xf borderId="15" fillId="0" fontId="4" numFmtId="0" xfId="0" applyBorder="1" applyFont="1"/>
    <xf borderId="12" fillId="5" fontId="1" numFmtId="0" xfId="0" applyAlignment="1" applyBorder="1" applyFont="1">
      <alignment horizontal="left" vertical="top"/>
    </xf>
    <xf borderId="12" fillId="5" fontId="1" numFmtId="0" xfId="0" applyAlignment="1" applyBorder="1" applyFont="1">
      <alignment horizontal="center"/>
    </xf>
    <xf borderId="12" fillId="5" fontId="1" numFmtId="0" xfId="0" applyAlignment="1" applyBorder="1" applyFont="1">
      <alignment vertical="top"/>
    </xf>
    <xf borderId="12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6.5"/>
    <col customWidth="1" min="3" max="3" width="51.25"/>
    <col customWidth="1" min="4" max="4" width="11.5"/>
    <col customWidth="1" min="5" max="5" width="13.13"/>
    <col customWidth="1" min="6" max="6" width="12.75"/>
    <col customWidth="1" min="7" max="7" width="17.0"/>
    <col customWidth="1" min="8" max="8" width="9.88"/>
    <col customWidth="1" min="9" max="9" width="13.0"/>
    <col customWidth="1" min="10" max="10" width="11.25"/>
    <col customWidth="1" min="11" max="12" width="11.63"/>
    <col customWidth="1" min="13" max="13" width="9.38"/>
    <col customWidth="1" min="14" max="14" width="15.75"/>
    <col customWidth="1" min="15" max="15" width="10.13"/>
    <col customWidth="1" min="16" max="17" width="11.63"/>
    <col customWidth="1" min="18" max="18" width="9.38"/>
    <col customWidth="1" min="19" max="19" width="12.25"/>
    <col customWidth="1" min="20" max="20" width="9.38"/>
    <col customWidth="1" min="21" max="21" width="11.75"/>
    <col customWidth="1" min="22" max="22" width="11.63"/>
    <col customWidth="1" min="23" max="23" width="13.0"/>
    <col customWidth="1" min="24" max="26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30.0" customHeight="1">
      <c r="A3" s="1"/>
      <c r="B3" s="3" t="s">
        <v>1</v>
      </c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4"/>
      <c r="P3" s="5"/>
      <c r="Q3" s="5"/>
      <c r="R3" s="5"/>
      <c r="S3" s="5"/>
      <c r="T3" s="6"/>
      <c r="U3" s="6"/>
      <c r="V3" s="6"/>
      <c r="W3" s="6"/>
      <c r="X3" s="4"/>
      <c r="Y3" s="7"/>
    </row>
    <row r="4" ht="15.0" customHeight="1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0" t="s">
        <v>7</v>
      </c>
      <c r="G4" s="11"/>
      <c r="H4" s="10" t="s">
        <v>8</v>
      </c>
      <c r="I4" s="12"/>
      <c r="J4" s="12"/>
      <c r="K4" s="12"/>
      <c r="L4" s="12"/>
      <c r="M4" s="12"/>
      <c r="N4" s="11"/>
      <c r="O4" s="10" t="s">
        <v>9</v>
      </c>
      <c r="P4" s="12"/>
      <c r="Q4" s="12"/>
      <c r="R4" s="12"/>
      <c r="S4" s="11"/>
      <c r="T4" s="10" t="s">
        <v>10</v>
      </c>
      <c r="U4" s="12"/>
      <c r="V4" s="11"/>
      <c r="W4" s="9" t="s">
        <v>11</v>
      </c>
      <c r="X4" s="13"/>
      <c r="Y4" s="14"/>
      <c r="Z4" s="15"/>
    </row>
    <row r="5" ht="63.75" customHeight="1">
      <c r="A5" s="16"/>
      <c r="B5" s="17"/>
      <c r="C5" s="17"/>
      <c r="D5" s="17"/>
      <c r="E5" s="17"/>
      <c r="F5" s="18" t="s">
        <v>12</v>
      </c>
      <c r="G5" s="19" t="s">
        <v>13</v>
      </c>
      <c r="H5" s="18" t="s">
        <v>14</v>
      </c>
      <c r="I5" s="18" t="s">
        <v>15</v>
      </c>
      <c r="J5" s="18" t="s">
        <v>16</v>
      </c>
      <c r="K5" s="18" t="s">
        <v>17</v>
      </c>
      <c r="L5" s="18" t="s">
        <v>18</v>
      </c>
      <c r="M5" s="18" t="s">
        <v>19</v>
      </c>
      <c r="N5" s="18" t="s">
        <v>20</v>
      </c>
      <c r="O5" s="18" t="s">
        <v>14</v>
      </c>
      <c r="P5" s="18" t="s">
        <v>17</v>
      </c>
      <c r="Q5" s="18" t="s">
        <v>18</v>
      </c>
      <c r="R5" s="18" t="s">
        <v>19</v>
      </c>
      <c r="S5" s="18" t="s">
        <v>21</v>
      </c>
      <c r="T5" s="18" t="s">
        <v>22</v>
      </c>
      <c r="U5" s="18" t="s">
        <v>23</v>
      </c>
      <c r="V5" s="18" t="s">
        <v>24</v>
      </c>
      <c r="W5" s="17"/>
      <c r="X5" s="13"/>
      <c r="Y5" s="14"/>
      <c r="Z5" s="15"/>
    </row>
    <row r="6" ht="24.75" customHeight="1">
      <c r="A6" s="20" t="s">
        <v>25</v>
      </c>
      <c r="B6" s="21" t="s">
        <v>26</v>
      </c>
      <c r="C6" s="22" t="s">
        <v>27</v>
      </c>
      <c r="D6" s="23" t="s">
        <v>28</v>
      </c>
      <c r="E6" s="23">
        <v>1.0</v>
      </c>
      <c r="F6" s="23"/>
      <c r="G6" s="24"/>
      <c r="H6" s="23">
        <f t="shared" ref="H6:H15" si="1">E6*$D$25</f>
        <v>1</v>
      </c>
      <c r="I6" s="23">
        <f t="shared" ref="I6:I15" si="2">E6*$D$26</f>
        <v>1</v>
      </c>
      <c r="J6" s="23" t="s">
        <v>29</v>
      </c>
      <c r="K6" s="23" t="s">
        <v>30</v>
      </c>
      <c r="L6" s="23" t="s">
        <v>29</v>
      </c>
      <c r="M6" s="23" t="s">
        <v>30</v>
      </c>
      <c r="N6" s="24">
        <f t="shared" ref="N6:N19" si="3">(H6*$E$27*$D$28*$D$29*$E$30) +(I6*$E$27*$D$28*$D$29*$E$30)</f>
        <v>1.44</v>
      </c>
      <c r="O6" s="23"/>
      <c r="P6" s="23"/>
      <c r="Q6" s="23"/>
      <c r="R6" s="23"/>
      <c r="S6" s="24">
        <f t="shared" ref="S6:S19" si="4">O6*$E$32*$D$33*$E$34</f>
        <v>0</v>
      </c>
      <c r="T6" s="23"/>
      <c r="U6" s="23"/>
      <c r="V6" s="23"/>
      <c r="W6" s="24">
        <f t="shared" ref="W6:W19" si="5">G6+N6+S6+V6</f>
        <v>1.44</v>
      </c>
      <c r="X6" s="4"/>
      <c r="Y6" s="7"/>
    </row>
    <row r="7" ht="24.75" customHeight="1">
      <c r="A7" s="20" t="s">
        <v>25</v>
      </c>
      <c r="B7" s="21" t="s">
        <v>31</v>
      </c>
      <c r="C7" s="22" t="s">
        <v>32</v>
      </c>
      <c r="D7" s="23" t="s">
        <v>28</v>
      </c>
      <c r="E7" s="23">
        <v>1.0</v>
      </c>
      <c r="F7" s="23"/>
      <c r="G7" s="24"/>
      <c r="H7" s="23">
        <f t="shared" si="1"/>
        <v>1</v>
      </c>
      <c r="I7" s="23">
        <f t="shared" si="2"/>
        <v>1</v>
      </c>
      <c r="J7" s="23" t="s">
        <v>29</v>
      </c>
      <c r="K7" s="23" t="s">
        <v>30</v>
      </c>
      <c r="L7" s="23" t="s">
        <v>29</v>
      </c>
      <c r="M7" s="23" t="s">
        <v>30</v>
      </c>
      <c r="N7" s="24">
        <f t="shared" si="3"/>
        <v>1.44</v>
      </c>
      <c r="O7" s="23"/>
      <c r="P7" s="23"/>
      <c r="Q7" s="23"/>
      <c r="R7" s="23"/>
      <c r="S7" s="24">
        <f t="shared" si="4"/>
        <v>0</v>
      </c>
      <c r="T7" s="23"/>
      <c r="U7" s="23"/>
      <c r="V7" s="23"/>
      <c r="W7" s="24">
        <f t="shared" si="5"/>
        <v>1.44</v>
      </c>
      <c r="X7" s="1"/>
    </row>
    <row r="8" ht="24.75" customHeight="1">
      <c r="A8" s="20" t="s">
        <v>25</v>
      </c>
      <c r="B8" s="21" t="s">
        <v>33</v>
      </c>
      <c r="C8" s="22" t="s">
        <v>34</v>
      </c>
      <c r="D8" s="23" t="s">
        <v>28</v>
      </c>
      <c r="E8" s="23">
        <v>1.0</v>
      </c>
      <c r="F8" s="23"/>
      <c r="G8" s="24"/>
      <c r="H8" s="23">
        <f t="shared" si="1"/>
        <v>1</v>
      </c>
      <c r="I8" s="23">
        <f t="shared" si="2"/>
        <v>1</v>
      </c>
      <c r="J8" s="23" t="s">
        <v>29</v>
      </c>
      <c r="K8" s="23" t="s">
        <v>30</v>
      </c>
      <c r="L8" s="23" t="s">
        <v>29</v>
      </c>
      <c r="M8" s="23" t="s">
        <v>30</v>
      </c>
      <c r="N8" s="24">
        <f t="shared" si="3"/>
        <v>1.44</v>
      </c>
      <c r="O8" s="23"/>
      <c r="P8" s="23"/>
      <c r="Q8" s="23"/>
      <c r="R8" s="23"/>
      <c r="S8" s="24">
        <f t="shared" si="4"/>
        <v>0</v>
      </c>
      <c r="T8" s="23"/>
      <c r="U8" s="23"/>
      <c r="V8" s="23"/>
      <c r="W8" s="24">
        <f t="shared" si="5"/>
        <v>1.44</v>
      </c>
      <c r="X8" s="1"/>
    </row>
    <row r="9" ht="24.75" customHeight="1">
      <c r="A9" s="20" t="s">
        <v>25</v>
      </c>
      <c r="B9" s="21" t="s">
        <v>35</v>
      </c>
      <c r="C9" s="22" t="s">
        <v>36</v>
      </c>
      <c r="D9" s="23" t="s">
        <v>28</v>
      </c>
      <c r="E9" s="23">
        <v>1.0</v>
      </c>
      <c r="F9" s="23"/>
      <c r="G9" s="24"/>
      <c r="H9" s="23">
        <f t="shared" si="1"/>
        <v>1</v>
      </c>
      <c r="I9" s="23">
        <f t="shared" si="2"/>
        <v>1</v>
      </c>
      <c r="J9" s="23" t="s">
        <v>29</v>
      </c>
      <c r="K9" s="23" t="s">
        <v>30</v>
      </c>
      <c r="L9" s="23" t="s">
        <v>29</v>
      </c>
      <c r="M9" s="23" t="s">
        <v>30</v>
      </c>
      <c r="N9" s="24">
        <f t="shared" si="3"/>
        <v>1.44</v>
      </c>
      <c r="O9" s="23"/>
      <c r="P9" s="23"/>
      <c r="Q9" s="23"/>
      <c r="R9" s="23"/>
      <c r="S9" s="24">
        <f t="shared" si="4"/>
        <v>0</v>
      </c>
      <c r="T9" s="23"/>
      <c r="U9" s="23"/>
      <c r="V9" s="23"/>
      <c r="W9" s="24">
        <f t="shared" si="5"/>
        <v>1.44</v>
      </c>
      <c r="X9" s="1"/>
    </row>
    <row r="10" ht="24.75" customHeight="1">
      <c r="A10" s="20" t="s">
        <v>37</v>
      </c>
      <c r="B10" s="21" t="s">
        <v>38</v>
      </c>
      <c r="C10" s="22" t="s">
        <v>39</v>
      </c>
      <c r="D10" s="23" t="s">
        <v>28</v>
      </c>
      <c r="E10" s="23">
        <v>9.0</v>
      </c>
      <c r="F10" s="23"/>
      <c r="G10" s="24"/>
      <c r="H10" s="23">
        <f t="shared" si="1"/>
        <v>9</v>
      </c>
      <c r="I10" s="23">
        <f t="shared" si="2"/>
        <v>9</v>
      </c>
      <c r="J10" s="23" t="s">
        <v>29</v>
      </c>
      <c r="K10" s="23" t="s">
        <v>30</v>
      </c>
      <c r="L10" s="23" t="s">
        <v>29</v>
      </c>
      <c r="M10" s="23" t="s">
        <v>30</v>
      </c>
      <c r="N10" s="24">
        <f t="shared" si="3"/>
        <v>12.96</v>
      </c>
      <c r="O10" s="23"/>
      <c r="P10" s="23"/>
      <c r="Q10" s="23"/>
      <c r="R10" s="23"/>
      <c r="S10" s="24">
        <f t="shared" si="4"/>
        <v>0</v>
      </c>
      <c r="T10" s="23"/>
      <c r="U10" s="23"/>
      <c r="V10" s="23"/>
      <c r="W10" s="24">
        <f t="shared" si="5"/>
        <v>12.96</v>
      </c>
      <c r="X10" s="1"/>
    </row>
    <row r="11" ht="22.5" customHeight="1">
      <c r="A11" s="20" t="s">
        <v>37</v>
      </c>
      <c r="B11" s="21" t="s">
        <v>40</v>
      </c>
      <c r="C11" s="22" t="s">
        <v>41</v>
      </c>
      <c r="D11" s="23" t="s">
        <v>28</v>
      </c>
      <c r="E11" s="23">
        <v>18.0</v>
      </c>
      <c r="F11" s="23"/>
      <c r="G11" s="24"/>
      <c r="H11" s="23">
        <f t="shared" si="1"/>
        <v>18</v>
      </c>
      <c r="I11" s="23">
        <f t="shared" si="2"/>
        <v>18</v>
      </c>
      <c r="J11" s="23" t="s">
        <v>29</v>
      </c>
      <c r="K11" s="23" t="s">
        <v>30</v>
      </c>
      <c r="L11" s="23" t="s">
        <v>29</v>
      </c>
      <c r="M11" s="23" t="s">
        <v>30</v>
      </c>
      <c r="N11" s="24">
        <f t="shared" si="3"/>
        <v>25.92</v>
      </c>
      <c r="O11" s="23"/>
      <c r="P11" s="23"/>
      <c r="Q11" s="23"/>
      <c r="R11" s="23"/>
      <c r="S11" s="24">
        <f t="shared" si="4"/>
        <v>0</v>
      </c>
      <c r="T11" s="23"/>
      <c r="U11" s="23"/>
      <c r="V11" s="23"/>
      <c r="W11" s="24">
        <f t="shared" si="5"/>
        <v>25.92</v>
      </c>
      <c r="X11" s="1"/>
    </row>
    <row r="12" ht="24.75" customHeight="1">
      <c r="A12" s="20" t="s">
        <v>37</v>
      </c>
      <c r="B12" s="21" t="s">
        <v>42</v>
      </c>
      <c r="C12" s="22" t="s">
        <v>43</v>
      </c>
      <c r="D12" s="23" t="s">
        <v>28</v>
      </c>
      <c r="E12" s="23">
        <v>1.0</v>
      </c>
      <c r="F12" s="23"/>
      <c r="G12" s="24"/>
      <c r="H12" s="23">
        <f t="shared" si="1"/>
        <v>1</v>
      </c>
      <c r="I12" s="23">
        <f t="shared" si="2"/>
        <v>1</v>
      </c>
      <c r="J12" s="23" t="s">
        <v>29</v>
      </c>
      <c r="K12" s="23" t="s">
        <v>30</v>
      </c>
      <c r="L12" s="23" t="s">
        <v>29</v>
      </c>
      <c r="M12" s="23" t="s">
        <v>30</v>
      </c>
      <c r="N12" s="24">
        <f t="shared" si="3"/>
        <v>1.44</v>
      </c>
      <c r="O12" s="23"/>
      <c r="P12" s="23"/>
      <c r="Q12" s="23"/>
      <c r="R12" s="23"/>
      <c r="S12" s="24">
        <f t="shared" si="4"/>
        <v>0</v>
      </c>
      <c r="T12" s="23"/>
      <c r="U12" s="23"/>
      <c r="V12" s="23"/>
      <c r="W12" s="24">
        <f t="shared" si="5"/>
        <v>1.44</v>
      </c>
      <c r="X12" s="1"/>
    </row>
    <row r="13" ht="34.5" customHeight="1">
      <c r="A13" s="20" t="s">
        <v>37</v>
      </c>
      <c r="B13" s="21" t="s">
        <v>44</v>
      </c>
      <c r="C13" s="22" t="s">
        <v>45</v>
      </c>
      <c r="D13" s="23" t="s">
        <v>28</v>
      </c>
      <c r="E13" s="23">
        <v>1.0</v>
      </c>
      <c r="F13" s="23"/>
      <c r="G13" s="24"/>
      <c r="H13" s="23">
        <f t="shared" si="1"/>
        <v>1</v>
      </c>
      <c r="I13" s="23">
        <f t="shared" si="2"/>
        <v>1</v>
      </c>
      <c r="J13" s="23" t="s">
        <v>29</v>
      </c>
      <c r="K13" s="23" t="s">
        <v>30</v>
      </c>
      <c r="L13" s="23" t="s">
        <v>29</v>
      </c>
      <c r="M13" s="23" t="s">
        <v>30</v>
      </c>
      <c r="N13" s="24">
        <f t="shared" si="3"/>
        <v>1.44</v>
      </c>
      <c r="O13" s="23"/>
      <c r="P13" s="23"/>
      <c r="Q13" s="23"/>
      <c r="R13" s="23"/>
      <c r="S13" s="24">
        <f t="shared" si="4"/>
        <v>0</v>
      </c>
      <c r="T13" s="23"/>
      <c r="U13" s="23"/>
      <c r="V13" s="23"/>
      <c r="W13" s="24">
        <f t="shared" si="5"/>
        <v>1.44</v>
      </c>
      <c r="X13" s="1"/>
    </row>
    <row r="14" ht="32.25" customHeight="1">
      <c r="A14" s="20" t="s">
        <v>37</v>
      </c>
      <c r="B14" s="21" t="s">
        <v>46</v>
      </c>
      <c r="C14" s="25" t="s">
        <v>47</v>
      </c>
      <c r="D14" s="23" t="s">
        <v>28</v>
      </c>
      <c r="E14" s="23">
        <v>1.0</v>
      </c>
      <c r="F14" s="23"/>
      <c r="G14" s="24"/>
      <c r="H14" s="23">
        <f t="shared" si="1"/>
        <v>1</v>
      </c>
      <c r="I14" s="23">
        <f t="shared" si="2"/>
        <v>1</v>
      </c>
      <c r="J14" s="23" t="s">
        <v>29</v>
      </c>
      <c r="K14" s="23" t="s">
        <v>30</v>
      </c>
      <c r="L14" s="23" t="s">
        <v>29</v>
      </c>
      <c r="M14" s="23" t="s">
        <v>30</v>
      </c>
      <c r="N14" s="24">
        <f t="shared" si="3"/>
        <v>1.44</v>
      </c>
      <c r="O14" s="23"/>
      <c r="P14" s="23"/>
      <c r="Q14" s="23"/>
      <c r="R14" s="23"/>
      <c r="S14" s="24">
        <f t="shared" si="4"/>
        <v>0</v>
      </c>
      <c r="T14" s="23"/>
      <c r="U14" s="23"/>
      <c r="V14" s="23"/>
      <c r="W14" s="24">
        <f t="shared" si="5"/>
        <v>1.44</v>
      </c>
      <c r="X14" s="1"/>
    </row>
    <row r="15" ht="32.25" customHeight="1">
      <c r="A15" s="20" t="s">
        <v>37</v>
      </c>
      <c r="B15" s="21" t="s">
        <v>48</v>
      </c>
      <c r="C15" s="25" t="s">
        <v>49</v>
      </c>
      <c r="D15" s="23" t="s">
        <v>28</v>
      </c>
      <c r="E15" s="23">
        <v>1.0</v>
      </c>
      <c r="F15" s="23"/>
      <c r="G15" s="24"/>
      <c r="H15" s="23">
        <f t="shared" si="1"/>
        <v>1</v>
      </c>
      <c r="I15" s="23">
        <f t="shared" si="2"/>
        <v>1</v>
      </c>
      <c r="J15" s="23" t="s">
        <v>29</v>
      </c>
      <c r="K15" s="23" t="s">
        <v>30</v>
      </c>
      <c r="L15" s="23" t="s">
        <v>29</v>
      </c>
      <c r="M15" s="23" t="s">
        <v>30</v>
      </c>
      <c r="N15" s="24">
        <f t="shared" si="3"/>
        <v>1.44</v>
      </c>
      <c r="O15" s="23"/>
      <c r="P15" s="23"/>
      <c r="Q15" s="23"/>
      <c r="R15" s="23"/>
      <c r="S15" s="24">
        <f t="shared" si="4"/>
        <v>0</v>
      </c>
      <c r="T15" s="23"/>
      <c r="U15" s="23"/>
      <c r="V15" s="23"/>
      <c r="W15" s="24">
        <f t="shared" si="5"/>
        <v>1.44</v>
      </c>
      <c r="X15" s="1"/>
    </row>
    <row r="16" ht="32.25" customHeight="1">
      <c r="A16" s="20" t="s">
        <v>50</v>
      </c>
      <c r="B16" s="21" t="s">
        <v>51</v>
      </c>
      <c r="C16" s="26" t="s">
        <v>52</v>
      </c>
      <c r="D16" s="23" t="s">
        <v>30</v>
      </c>
      <c r="E16" s="23">
        <v>9.0</v>
      </c>
      <c r="F16" s="23"/>
      <c r="G16" s="24"/>
      <c r="H16" s="23"/>
      <c r="I16" s="23"/>
      <c r="J16" s="23"/>
      <c r="K16" s="23"/>
      <c r="L16" s="23"/>
      <c r="M16" s="23"/>
      <c r="N16" s="24">
        <f t="shared" si="3"/>
        <v>0</v>
      </c>
      <c r="O16" s="23"/>
      <c r="P16" s="23"/>
      <c r="Q16" s="23"/>
      <c r="R16" s="23"/>
      <c r="S16" s="24">
        <f t="shared" si="4"/>
        <v>0</v>
      </c>
      <c r="T16" s="23">
        <v>9.0</v>
      </c>
      <c r="U16" s="23" t="s">
        <v>29</v>
      </c>
      <c r="V16" s="23">
        <f>T16*D35</f>
        <v>72</v>
      </c>
      <c r="W16" s="24">
        <f t="shared" si="5"/>
        <v>72</v>
      </c>
      <c r="X16" s="1"/>
    </row>
    <row r="17" ht="32.25" customHeight="1">
      <c r="A17" s="20" t="s">
        <v>50</v>
      </c>
      <c r="B17" s="21" t="s">
        <v>53</v>
      </c>
      <c r="C17" s="25" t="s">
        <v>54</v>
      </c>
      <c r="D17" s="23" t="s">
        <v>30</v>
      </c>
      <c r="E17" s="23">
        <v>18.0</v>
      </c>
      <c r="F17" s="23"/>
      <c r="G17" s="24"/>
      <c r="H17" s="23"/>
      <c r="I17" s="23"/>
      <c r="J17" s="23"/>
      <c r="K17" s="23"/>
      <c r="L17" s="23"/>
      <c r="M17" s="23"/>
      <c r="N17" s="24">
        <f t="shared" si="3"/>
        <v>0</v>
      </c>
      <c r="O17" s="23">
        <f t="shared" ref="O17:O18" si="6">E17*$D$31</f>
        <v>9</v>
      </c>
      <c r="P17" s="23" t="s">
        <v>30</v>
      </c>
      <c r="Q17" s="23" t="s">
        <v>29</v>
      </c>
      <c r="R17" s="23" t="s">
        <v>30</v>
      </c>
      <c r="S17" s="24">
        <f t="shared" si="4"/>
        <v>5.76</v>
      </c>
      <c r="T17" s="23"/>
      <c r="U17" s="23"/>
      <c r="V17" s="23"/>
      <c r="W17" s="24">
        <f t="shared" si="5"/>
        <v>5.76</v>
      </c>
      <c r="X17" s="1"/>
    </row>
    <row r="18" ht="32.25" customHeight="1">
      <c r="A18" s="20" t="s">
        <v>50</v>
      </c>
      <c r="B18" s="21" t="s">
        <v>55</v>
      </c>
      <c r="C18" s="25" t="s">
        <v>56</v>
      </c>
      <c r="D18" s="23" t="s">
        <v>30</v>
      </c>
      <c r="E18" s="23">
        <v>1.0</v>
      </c>
      <c r="F18" s="23"/>
      <c r="G18" s="24"/>
      <c r="H18" s="23"/>
      <c r="I18" s="23"/>
      <c r="J18" s="23"/>
      <c r="K18" s="23"/>
      <c r="L18" s="23"/>
      <c r="M18" s="23"/>
      <c r="N18" s="24">
        <f t="shared" si="3"/>
        <v>0</v>
      </c>
      <c r="O18" s="23">
        <f t="shared" si="6"/>
        <v>0.5</v>
      </c>
      <c r="P18" s="23" t="s">
        <v>30</v>
      </c>
      <c r="Q18" s="23" t="s">
        <v>29</v>
      </c>
      <c r="R18" s="23" t="s">
        <v>30</v>
      </c>
      <c r="S18" s="24">
        <f t="shared" si="4"/>
        <v>0.32</v>
      </c>
      <c r="T18" s="23"/>
      <c r="U18" s="23"/>
      <c r="V18" s="23"/>
      <c r="W18" s="24">
        <f t="shared" si="5"/>
        <v>0.32</v>
      </c>
      <c r="X18" s="1"/>
    </row>
    <row r="19" ht="32.25" customHeight="1">
      <c r="A19" s="20" t="s">
        <v>57</v>
      </c>
      <c r="B19" s="21" t="s">
        <v>58</v>
      </c>
      <c r="C19" s="25" t="s">
        <v>59</v>
      </c>
      <c r="D19" s="23" t="s">
        <v>30</v>
      </c>
      <c r="E19" s="23">
        <v>1.0</v>
      </c>
      <c r="F19" s="23"/>
      <c r="G19" s="24"/>
      <c r="H19" s="23">
        <f>E19*$D$25</f>
        <v>1</v>
      </c>
      <c r="I19" s="23">
        <f>E19*$D$26</f>
        <v>1</v>
      </c>
      <c r="J19" s="23" t="s">
        <v>29</v>
      </c>
      <c r="K19" s="23" t="s">
        <v>30</v>
      </c>
      <c r="L19" s="23" t="s">
        <v>29</v>
      </c>
      <c r="M19" s="23" t="s">
        <v>30</v>
      </c>
      <c r="N19" s="24">
        <f t="shared" si="3"/>
        <v>1.44</v>
      </c>
      <c r="O19" s="23"/>
      <c r="P19" s="23"/>
      <c r="Q19" s="23"/>
      <c r="R19" s="23"/>
      <c r="S19" s="24">
        <f t="shared" si="4"/>
        <v>0</v>
      </c>
      <c r="T19" s="23"/>
      <c r="U19" s="23"/>
      <c r="V19" s="23"/>
      <c r="W19" s="24">
        <f t="shared" si="5"/>
        <v>1.44</v>
      </c>
      <c r="X19" s="1"/>
    </row>
    <row r="20">
      <c r="A20" s="1"/>
      <c r="B20" s="27"/>
      <c r="C20" s="27"/>
      <c r="D20" s="28"/>
      <c r="E20" s="28"/>
      <c r="F20" s="28"/>
      <c r="G20" s="29">
        <f>SUM(G6:G14)</f>
        <v>0</v>
      </c>
      <c r="H20" s="28"/>
      <c r="I20" s="28"/>
      <c r="J20" s="28"/>
      <c r="K20" s="28"/>
      <c r="L20" s="28"/>
      <c r="M20" s="30"/>
      <c r="N20" s="29">
        <f>SUM(N6:N19)</f>
        <v>51.84</v>
      </c>
      <c r="O20" s="28"/>
      <c r="P20" s="28"/>
      <c r="Q20" s="28"/>
      <c r="R20" s="30"/>
      <c r="S20" s="29">
        <f>SUM(S6:S19)</f>
        <v>6.08</v>
      </c>
      <c r="T20" s="23"/>
      <c r="U20" s="23"/>
      <c r="V20" s="23"/>
      <c r="W20" s="29">
        <f>SUM(W6:W19)</f>
        <v>129.92</v>
      </c>
      <c r="X20" s="1"/>
    </row>
    <row r="21" ht="15.75" customHeight="1">
      <c r="A21" s="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1"/>
    </row>
    <row r="22" ht="15.75" customHeight="1">
      <c r="A22" s="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1"/>
    </row>
    <row r="23" ht="15.75" customHeight="1">
      <c r="A23" s="1"/>
      <c r="B23" s="32" t="s">
        <v>60</v>
      </c>
      <c r="C23" s="33"/>
      <c r="D23" s="34" t="s">
        <v>61</v>
      </c>
      <c r="E23" s="34" t="s">
        <v>62</v>
      </c>
      <c r="F23" s="34" t="s">
        <v>63</v>
      </c>
      <c r="G23" s="3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35" t="s">
        <v>64</v>
      </c>
      <c r="C24" s="36" t="s">
        <v>65</v>
      </c>
      <c r="D24" s="28">
        <v>4.0</v>
      </c>
      <c r="E24" s="28">
        <v>8.0</v>
      </c>
      <c r="F24" s="28">
        <v>16.0</v>
      </c>
      <c r="G24" s="3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5.75" customHeight="1">
      <c r="A25" s="1"/>
      <c r="B25" s="37" t="s">
        <v>66</v>
      </c>
      <c r="C25" s="36" t="s">
        <v>67</v>
      </c>
      <c r="D25" s="28">
        <v>1.0</v>
      </c>
      <c r="E25" s="28">
        <v>0.8</v>
      </c>
      <c r="F25" s="28">
        <v>0.8</v>
      </c>
      <c r="G25" s="3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5.75" customHeight="1">
      <c r="A26" s="1"/>
      <c r="B26" s="38"/>
      <c r="C26" s="36" t="s">
        <v>15</v>
      </c>
      <c r="D26" s="28">
        <v>1.0</v>
      </c>
      <c r="E26" s="28">
        <v>0.8</v>
      </c>
      <c r="F26" s="28">
        <v>0.8</v>
      </c>
      <c r="G26" s="3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5.75" customHeight="1">
      <c r="A27" s="1"/>
      <c r="B27" s="38"/>
      <c r="C27" s="39" t="s">
        <v>16</v>
      </c>
      <c r="D27" s="28">
        <v>1.0</v>
      </c>
      <c r="E27" s="28">
        <v>0.9</v>
      </c>
      <c r="F27" s="28">
        <v>0.7</v>
      </c>
      <c r="G27" s="3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5.75" customHeight="1">
      <c r="A28" s="1"/>
      <c r="B28" s="38"/>
      <c r="C28" s="39" t="s">
        <v>68</v>
      </c>
      <c r="D28" s="28">
        <v>1.0</v>
      </c>
      <c r="E28" s="28">
        <v>0.8</v>
      </c>
      <c r="F28" s="28">
        <v>0.6</v>
      </c>
      <c r="G28" s="3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5.75" customHeight="1">
      <c r="A29" s="1"/>
      <c r="B29" s="38"/>
      <c r="C29" s="39" t="s">
        <v>69</v>
      </c>
      <c r="D29" s="28">
        <v>1.0</v>
      </c>
      <c r="E29" s="28">
        <v>0.8</v>
      </c>
      <c r="F29" s="28">
        <v>0.6</v>
      </c>
      <c r="G29" s="3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5.75" customHeight="1">
      <c r="A30" s="1"/>
      <c r="B30" s="17"/>
      <c r="C30" s="36" t="s">
        <v>70</v>
      </c>
      <c r="D30" s="28">
        <v>1.0</v>
      </c>
      <c r="E30" s="28">
        <v>0.8</v>
      </c>
      <c r="F30" s="28">
        <v>0.6</v>
      </c>
      <c r="G30" s="3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5.75" customHeight="1">
      <c r="A31" s="1"/>
      <c r="B31" s="37" t="s">
        <v>71</v>
      </c>
      <c r="C31" s="36" t="s">
        <v>67</v>
      </c>
      <c r="D31" s="28">
        <v>0.5</v>
      </c>
      <c r="E31" s="28">
        <v>0.5</v>
      </c>
      <c r="F31" s="28">
        <v>0.5</v>
      </c>
      <c r="G31" s="3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5.75" customHeight="1">
      <c r="A32" s="1"/>
      <c r="B32" s="38"/>
      <c r="C32" s="39" t="s">
        <v>68</v>
      </c>
      <c r="D32" s="28">
        <v>1.0</v>
      </c>
      <c r="E32" s="28">
        <v>0.8</v>
      </c>
      <c r="F32" s="28">
        <v>0.6</v>
      </c>
      <c r="G32" s="3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5.75" customHeight="1">
      <c r="A33" s="1"/>
      <c r="B33" s="38"/>
      <c r="C33" s="39" t="s">
        <v>69</v>
      </c>
      <c r="D33" s="28">
        <v>1.0</v>
      </c>
      <c r="E33" s="28">
        <v>0.8</v>
      </c>
      <c r="F33" s="28">
        <v>0.6</v>
      </c>
      <c r="G33" s="3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5.75" customHeight="1">
      <c r="A34" s="1"/>
      <c r="B34" s="17"/>
      <c r="C34" s="36" t="s">
        <v>70</v>
      </c>
      <c r="D34" s="28">
        <v>1.0</v>
      </c>
      <c r="E34" s="28">
        <v>0.8</v>
      </c>
      <c r="F34" s="28">
        <v>0.6</v>
      </c>
      <c r="G34" s="3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5.75" customHeight="1">
      <c r="B35" s="40" t="s">
        <v>72</v>
      </c>
      <c r="C35" s="41" t="s">
        <v>73</v>
      </c>
      <c r="D35" s="42">
        <v>8.0</v>
      </c>
      <c r="E35" s="42">
        <v>16.0</v>
      </c>
      <c r="F35" s="42">
        <v>24.0</v>
      </c>
      <c r="G35" s="3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X35" s="1"/>
    </row>
    <row r="36" ht="15.75" customHeight="1">
      <c r="A36" s="1"/>
      <c r="B36" s="1"/>
      <c r="C36" s="1"/>
      <c r="D36" s="31"/>
      <c r="E36" s="31"/>
      <c r="F36" s="31"/>
      <c r="G36" s="3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5.75" customHeight="1">
      <c r="X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O4:S4"/>
    <mergeCell ref="T4:V4"/>
    <mergeCell ref="W4:W5"/>
    <mergeCell ref="B25:B30"/>
    <mergeCell ref="B31:B34"/>
    <mergeCell ref="A4:A5"/>
    <mergeCell ref="B4:B5"/>
    <mergeCell ref="C4:C5"/>
    <mergeCell ref="D4:D5"/>
    <mergeCell ref="E4:E5"/>
    <mergeCell ref="F4:G4"/>
    <mergeCell ref="H4:N4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2017-12-12T15:51:20Z</dcterms:created>
  <dc:creator>MSivori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bd03adcb-9717-4a2d-8d99-f0070793b946</vt:lpwstr>
  </property>
</Properties>
</file>