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sYz5tAX6d/JL4KIQk9aZKWJeOPw=="/>
    </ext>
  </extLst>
</workbook>
</file>

<file path=xl/sharedStrings.xml><?xml version="1.0" encoding="utf-8"?>
<sst xmlns="http://schemas.openxmlformats.org/spreadsheetml/2006/main" count="59" uniqueCount="28">
  <si>
    <t>Chimera/Hex</t>
  </si>
  <si>
    <t>A</t>
  </si>
  <si>
    <t>AV</t>
  </si>
  <si>
    <t>&lt;</t>
  </si>
  <si>
    <t>OPLS</t>
  </si>
  <si>
    <t>DARS</t>
  </si>
  <si>
    <t>name_ligand</t>
  </si>
  <si>
    <t>kj/mol</t>
  </si>
  <si>
    <t>kcal/mol</t>
  </si>
  <si>
    <t>Fullname</t>
  </si>
  <si>
    <t>lig1</t>
  </si>
  <si>
    <t>Histidine methyl ester</t>
  </si>
  <si>
    <t>lig2</t>
  </si>
  <si>
    <t>3'-(L-histidyl)adenylyl group</t>
  </si>
  <si>
    <t>lig3</t>
  </si>
  <si>
    <t>Carnosine</t>
  </si>
  <si>
    <t>lig4</t>
  </si>
  <si>
    <t>Trans-urocanate</t>
  </si>
  <si>
    <t>lig5</t>
  </si>
  <si>
    <t>N-acetyl-L-histidine</t>
  </si>
  <si>
    <t>lig6</t>
  </si>
  <si>
    <t>Hercynine</t>
  </si>
  <si>
    <t>lig7</t>
  </si>
  <si>
    <t>Pyridoxal</t>
  </si>
  <si>
    <t>A-AV</t>
  </si>
  <si>
    <t>Ch/H-A</t>
  </si>
  <si>
    <t>Ch/H-AV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</si>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</sst>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Arial"/>
    </font>
    <font>
      <sz val="11.0"/>
      <color theme="1"/>
      <name val="Calibri"/>
    </font>
    <font/>
    <font>
      <b/>
      <sz val="8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rgb="FF000000"/>
      <name val="Calibri"/>
    </font>
    <font>
      <b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</fills>
  <borders count="24">
    <border/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CCCCCC"/>
      </left>
      <right/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3" fillId="3" fontId="4" numFmtId="0" xfId="0" applyAlignment="1" applyBorder="1" applyFill="1" applyFont="1">
      <alignment horizontal="center"/>
    </xf>
    <xf borderId="4" fillId="4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3" fillId="5" fontId="5" numFmtId="0" xfId="0" applyAlignment="1" applyBorder="1" applyFill="1" applyFont="1">
      <alignment horizontal="center"/>
    </xf>
    <xf borderId="5" fillId="0" fontId="5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8" fillId="0" fontId="2" numFmtId="0" xfId="0" applyBorder="1" applyFont="1"/>
    <xf borderId="9" fillId="0" fontId="5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6" fontId="4" numFmtId="0" xfId="0" applyAlignment="1" applyBorder="1" applyFill="1" applyFont="1">
      <alignment horizontal="center" shrinkToFit="0" vertical="center" wrapText="1"/>
    </xf>
    <xf borderId="12" fillId="7" fontId="1" numFmtId="0" xfId="0" applyAlignment="1" applyBorder="1" applyFill="1" applyFont="1">
      <alignment horizontal="center" shrinkToFit="0" vertical="center" wrapText="1"/>
    </xf>
    <xf borderId="13" fillId="3" fontId="1" numFmtId="164" xfId="0" applyAlignment="1" applyBorder="1" applyFont="1" applyNumberFormat="1">
      <alignment horizontal="center"/>
    </xf>
    <xf borderId="14" fillId="4" fontId="1" numFmtId="164" xfId="0" applyAlignment="1" applyBorder="1" applyFont="1" applyNumberFormat="1">
      <alignment horizontal="center"/>
    </xf>
    <xf borderId="13" fillId="4" fontId="6" numFmtId="164" xfId="0" applyAlignment="1" applyBorder="1" applyFont="1" applyNumberFormat="1">
      <alignment horizontal="center" vertical="center"/>
    </xf>
    <xf borderId="15" fillId="0" fontId="2" numFmtId="0" xfId="0" applyBorder="1" applyFont="1"/>
    <xf borderId="5" fillId="0" fontId="0" numFmtId="0" xfId="0" applyAlignment="1" applyBorder="1" applyFont="1">
      <alignment horizontal="center"/>
    </xf>
    <xf borderId="3" fillId="3" fontId="1" numFmtId="164" xfId="0" applyAlignment="1" applyBorder="1" applyFont="1" applyNumberFormat="1">
      <alignment horizontal="center"/>
    </xf>
    <xf borderId="4" fillId="4" fontId="1" numFmtId="164" xfId="0" applyAlignment="1" applyBorder="1" applyFont="1" applyNumberFormat="1">
      <alignment horizontal="center"/>
    </xf>
    <xf borderId="3" fillId="4" fontId="6" numFmtId="164" xfId="0" applyAlignment="1" applyBorder="1" applyFont="1" applyNumberFormat="1">
      <alignment horizontal="center" vertical="center"/>
    </xf>
    <xf borderId="16" fillId="0" fontId="0" numFmtId="0" xfId="0" applyAlignment="1" applyBorder="1" applyFont="1">
      <alignment horizontal="center"/>
    </xf>
    <xf borderId="17" fillId="3" fontId="1" numFmtId="164" xfId="0" applyAlignment="1" applyBorder="1" applyFont="1" applyNumberFormat="1">
      <alignment horizontal="center"/>
    </xf>
    <xf borderId="18" fillId="4" fontId="1" numFmtId="164" xfId="0" applyAlignment="1" applyBorder="1" applyFont="1" applyNumberFormat="1">
      <alignment horizontal="center"/>
    </xf>
    <xf borderId="17" fillId="4" fontId="6" numFmtId="164" xfId="0" applyAlignment="1" applyBorder="1" applyFont="1" applyNumberFormat="1">
      <alignment horizontal="center" vertical="center"/>
    </xf>
    <xf borderId="19" fillId="3" fontId="1" numFmtId="164" xfId="0" applyAlignment="1" applyBorder="1" applyFont="1" applyNumberFormat="1">
      <alignment horizontal="center"/>
    </xf>
    <xf borderId="20" fillId="4" fontId="1" numFmtId="164" xfId="0" applyAlignment="1" applyBorder="1" applyFont="1" applyNumberFormat="1">
      <alignment horizontal="center"/>
    </xf>
    <xf borderId="19" fillId="4" fontId="6" numFmtId="164" xfId="0" applyAlignment="1" applyBorder="1" applyFont="1" applyNumberFormat="1">
      <alignment horizontal="center" vertical="center"/>
    </xf>
    <xf borderId="3" fillId="8" fontId="1" numFmtId="0" xfId="0" applyAlignment="1" applyBorder="1" applyFill="1" applyFont="1">
      <alignment horizontal="center"/>
    </xf>
    <xf borderId="3" fillId="0" fontId="7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quotePrefix="1" borderId="5" fillId="0" fontId="4" numFmtId="0" xfId="0" applyAlignment="1" applyBorder="1" applyFont="1">
      <alignment horizontal="center"/>
    </xf>
    <xf quotePrefix="1" borderId="3" fillId="0" fontId="4" numFmtId="0" xfId="0" applyAlignment="1" applyBorder="1" applyFont="1">
      <alignment horizontal="center"/>
    </xf>
    <xf quotePrefix="1" borderId="6" fillId="0" fontId="4" numFmtId="0" xfId="0" applyAlignment="1" applyBorder="1" applyFont="1">
      <alignment horizontal="center"/>
    </xf>
    <xf borderId="2" fillId="8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3" fillId="8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HDC_Chimera/Hex
OPLS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'Лист1'!$D$5:$D$11</c:f>
              <c:numCache/>
            </c:numRef>
          </c:val>
        </c:ser>
        <c:axId val="677173477"/>
        <c:axId val="686721008"/>
      </c:barChart>
      <c:catAx>
        <c:axId val="6771734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Ligands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6721008"/>
      </c:catAx>
      <c:valAx>
        <c:axId val="686721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TotalE, Kj/mol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717347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HDC_A</a:t>
            </a:r>
          </a:p>
        </c:rich>
      </c:tx>
      <c:layout>
        <c:manualLayout>
          <c:xMode val="edge"/>
          <c:yMode val="edge"/>
          <c:x val="0.41791099000908266"/>
          <c:y val="0.038523274478330656"/>
        </c:manualLayout>
      </c:layout>
      <c:overlay val="0"/>
    </c:title>
    <c:plotArea>
      <c:layout>
        <c:manualLayout>
          <c:xMode val="edge"/>
          <c:yMode val="edge"/>
          <c:x val="0.07752951861943688"/>
          <c:y val="0.19961476725521674"/>
          <c:w val="0.8654949330243801"/>
          <c:h val="0.6129164191554707"/>
        </c:manualLayout>
      </c:layout>
      <c:barChart>
        <c:barDir val="bar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val>
            <c:numRef>
              <c:f>'Лист1'!$E$5:$E$11</c:f>
              <c:numCache/>
            </c:numRef>
          </c:val>
        </c:ser>
        <c:axId val="5484416"/>
        <c:axId val="1437052499"/>
      </c:barChart>
      <c:catAx>
        <c:axId val="54844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Ligands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7052499"/>
      </c:catAx>
      <c:valAx>
        <c:axId val="1437052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TotalE, Kj/mol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8441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HDC_AV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val>
            <c:numRef>
              <c:f>'Лист1'!$F$5:$F$11</c:f>
              <c:numCache/>
            </c:numRef>
          </c:val>
        </c:ser>
        <c:axId val="1659469352"/>
        <c:axId val="378544223"/>
      </c:barChart>
      <c:catAx>
        <c:axId val="16594693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Ligands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8544223"/>
      </c:catAx>
      <c:valAx>
        <c:axId val="378544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TotalE, Kj/mol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9469352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HDC_Chimera/Hex
DARS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'Лист1'!$G$5:$G$11</c:f>
              <c:numCache/>
            </c:numRef>
          </c:val>
        </c:ser>
        <c:axId val="206563300"/>
        <c:axId val="1759055703"/>
      </c:barChart>
      <c:catAx>
        <c:axId val="2065633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Ligands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9055703"/>
      </c:catAx>
      <c:valAx>
        <c:axId val="17590557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TotalE, Kj/mol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563300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11</xdr:row>
      <xdr:rowOff>161925</xdr:rowOff>
    </xdr:from>
    <xdr:ext cx="3314700" cy="1933575"/>
    <xdr:graphicFrame>
      <xdr:nvGraphicFramePr>
        <xdr:cNvPr id="6411455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123825</xdr:colOff>
      <xdr:row>11</xdr:row>
      <xdr:rowOff>171450</xdr:rowOff>
    </xdr:from>
    <xdr:ext cx="3324225" cy="1943100"/>
    <xdr:graphicFrame>
      <xdr:nvGraphicFramePr>
        <xdr:cNvPr id="23259508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361950</xdr:colOff>
      <xdr:row>11</xdr:row>
      <xdr:rowOff>171450</xdr:rowOff>
    </xdr:from>
    <xdr:ext cx="3457575" cy="1962150"/>
    <xdr:graphicFrame>
      <xdr:nvGraphicFramePr>
        <xdr:cNvPr id="157756518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219075</xdr:colOff>
      <xdr:row>11</xdr:row>
      <xdr:rowOff>171450</xdr:rowOff>
    </xdr:from>
    <xdr:ext cx="2847975" cy="1933575"/>
    <xdr:graphicFrame>
      <xdr:nvGraphicFramePr>
        <xdr:cNvPr id="596522896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75"/>
    <col customWidth="1" min="3" max="4" width="7.88"/>
    <col customWidth="1" min="5" max="26" width="6.75"/>
  </cols>
  <sheetData>
    <row r="1" ht="14.25" customHeight="1"/>
    <row r="2" ht="14.25" customHeight="1">
      <c r="B2" s="1"/>
      <c r="C2" s="2"/>
      <c r="D2" s="3" t="s">
        <v>0</v>
      </c>
      <c r="E2" s="4" t="s">
        <v>1</v>
      </c>
      <c r="F2" s="5" t="s">
        <v>2</v>
      </c>
      <c r="G2" s="3" t="s">
        <v>0</v>
      </c>
      <c r="H2" s="6" t="s">
        <v>3</v>
      </c>
      <c r="J2" s="4" t="s">
        <v>1</v>
      </c>
      <c r="K2" s="5" t="s">
        <v>2</v>
      </c>
    </row>
    <row r="3" ht="14.25" customHeight="1">
      <c r="D3" s="7" t="s">
        <v>4</v>
      </c>
      <c r="E3" s="1"/>
      <c r="F3" s="1"/>
      <c r="G3" s="7" t="s">
        <v>5</v>
      </c>
      <c r="H3" s="1"/>
      <c r="J3" s="1"/>
      <c r="K3" s="1"/>
    </row>
    <row r="4" ht="15.0" customHeight="1">
      <c r="B4" s="8" t="s">
        <v>6</v>
      </c>
      <c r="C4" s="9"/>
      <c r="D4" s="10" t="s">
        <v>7</v>
      </c>
      <c r="E4" s="11" t="s">
        <v>7</v>
      </c>
      <c r="F4" s="12" t="s">
        <v>7</v>
      </c>
      <c r="G4" s="10" t="s">
        <v>7</v>
      </c>
      <c r="H4" s="6" t="s">
        <v>3</v>
      </c>
      <c r="J4" s="11" t="s">
        <v>8</v>
      </c>
      <c r="K4" s="12" t="s">
        <v>8</v>
      </c>
      <c r="M4" s="8" t="s">
        <v>6</v>
      </c>
      <c r="N4" s="13"/>
      <c r="O4" s="14" t="s">
        <v>9</v>
      </c>
      <c r="P4" s="15"/>
      <c r="Q4" s="15"/>
      <c r="R4" s="16"/>
    </row>
    <row r="5" ht="14.25" customHeight="1">
      <c r="B5" s="17" t="s">
        <v>10</v>
      </c>
      <c r="C5" s="9"/>
      <c r="D5" s="18">
        <v>-278.5</v>
      </c>
      <c r="E5" s="19">
        <f t="shared" ref="E5:F5" si="1">J5*4.184</f>
        <v>-25.104</v>
      </c>
      <c r="F5" s="20">
        <f t="shared" si="1"/>
        <v>-29.288</v>
      </c>
      <c r="G5" s="18">
        <v>-269.9</v>
      </c>
      <c r="H5" s="6" t="s">
        <v>3</v>
      </c>
      <c r="J5" s="19">
        <v>-6.0</v>
      </c>
      <c r="K5" s="21">
        <v>-7.0</v>
      </c>
      <c r="M5" s="17" t="s">
        <v>10</v>
      </c>
      <c r="N5" s="22"/>
      <c r="O5" s="23" t="s">
        <v>11</v>
      </c>
      <c r="P5" s="13"/>
      <c r="Q5" s="13"/>
      <c r="R5" s="9"/>
    </row>
    <row r="6" ht="14.25" customHeight="1">
      <c r="B6" s="17" t="s">
        <v>12</v>
      </c>
      <c r="C6" s="9"/>
      <c r="D6" s="18">
        <v>-313.7</v>
      </c>
      <c r="E6" s="24">
        <f t="shared" ref="E6:F6" si="2">J6*4.184</f>
        <v>-20.37608</v>
      </c>
      <c r="F6" s="25">
        <f t="shared" si="2"/>
        <v>-30.9616</v>
      </c>
      <c r="G6" s="18">
        <v>-302.1</v>
      </c>
      <c r="H6" s="6" t="s">
        <v>3</v>
      </c>
      <c r="J6" s="24">
        <v>-4.87</v>
      </c>
      <c r="K6" s="26">
        <v>-7.4</v>
      </c>
      <c r="M6" s="17" t="s">
        <v>12</v>
      </c>
      <c r="N6" s="22"/>
      <c r="O6" s="27" t="s">
        <v>13</v>
      </c>
      <c r="R6" s="2"/>
    </row>
    <row r="7" ht="14.25" customHeight="1">
      <c r="B7" s="17" t="s">
        <v>14</v>
      </c>
      <c r="C7" s="9"/>
      <c r="D7" s="18">
        <v>-242.3</v>
      </c>
      <c r="E7" s="28">
        <f t="shared" ref="E7:F7" si="3">J7*4.184</f>
        <v>-15.94104</v>
      </c>
      <c r="F7" s="29">
        <f t="shared" si="3"/>
        <v>-20.92</v>
      </c>
      <c r="G7" s="18">
        <v>-205.5</v>
      </c>
      <c r="H7" s="6" t="s">
        <v>3</v>
      </c>
      <c r="J7" s="28">
        <v>-3.81</v>
      </c>
      <c r="K7" s="30">
        <v>-5.0</v>
      </c>
      <c r="M7" s="17" t="s">
        <v>14</v>
      </c>
      <c r="N7" s="22"/>
      <c r="O7" s="23" t="s">
        <v>15</v>
      </c>
      <c r="P7" s="13"/>
      <c r="Q7" s="13"/>
      <c r="R7" s="9"/>
    </row>
    <row r="8" ht="14.25" customHeight="1">
      <c r="B8" s="17" t="s">
        <v>16</v>
      </c>
      <c r="C8" s="9"/>
      <c r="D8" s="18">
        <v>-108.6</v>
      </c>
      <c r="E8" s="24">
        <f t="shared" ref="E8:F8" si="4">J8*4.184</f>
        <v>-18.36776</v>
      </c>
      <c r="F8" s="25">
        <f t="shared" si="4"/>
        <v>-20.0832</v>
      </c>
      <c r="G8" s="18">
        <v>-136.9</v>
      </c>
      <c r="H8" s="6" t="s">
        <v>3</v>
      </c>
      <c r="J8" s="24">
        <v>-4.39</v>
      </c>
      <c r="K8" s="26">
        <v>-4.8</v>
      </c>
      <c r="M8" s="17" t="s">
        <v>16</v>
      </c>
      <c r="N8" s="22"/>
      <c r="O8" s="27" t="s">
        <v>17</v>
      </c>
      <c r="R8" s="2"/>
    </row>
    <row r="9" ht="14.25" customHeight="1">
      <c r="B9" s="17" t="s">
        <v>18</v>
      </c>
      <c r="C9" s="9"/>
      <c r="D9" s="18">
        <v>-164.4</v>
      </c>
      <c r="E9" s="28">
        <f t="shared" ref="E9:F9" si="5">J9*4.184</f>
        <v>-17.40544</v>
      </c>
      <c r="F9" s="29">
        <f t="shared" si="5"/>
        <v>-20.0832</v>
      </c>
      <c r="G9" s="18">
        <v>-158.7</v>
      </c>
      <c r="H9" s="6" t="s">
        <v>3</v>
      </c>
      <c r="J9" s="28">
        <v>-4.16</v>
      </c>
      <c r="K9" s="30">
        <v>-4.8</v>
      </c>
      <c r="M9" s="17" t="s">
        <v>18</v>
      </c>
      <c r="N9" s="22"/>
      <c r="O9" s="23" t="s">
        <v>19</v>
      </c>
      <c r="P9" s="13"/>
      <c r="Q9" s="13"/>
      <c r="R9" s="9"/>
    </row>
    <row r="10" ht="14.25" customHeight="1">
      <c r="B10" s="17" t="s">
        <v>20</v>
      </c>
      <c r="C10" s="9"/>
      <c r="D10" s="18">
        <v>-152.8</v>
      </c>
      <c r="E10" s="24">
        <f t="shared" ref="E10:F10" si="6">J10*4.184</f>
        <v>-18.11672</v>
      </c>
      <c r="F10" s="25">
        <f t="shared" si="6"/>
        <v>-21.7568</v>
      </c>
      <c r="G10" s="18">
        <v>-153.5</v>
      </c>
      <c r="H10" s="6" t="s">
        <v>3</v>
      </c>
      <c r="J10" s="24">
        <v>-4.33</v>
      </c>
      <c r="K10" s="26">
        <v>-5.2</v>
      </c>
      <c r="M10" s="17" t="s">
        <v>20</v>
      </c>
      <c r="N10" s="22"/>
      <c r="O10" s="27" t="s">
        <v>21</v>
      </c>
      <c r="R10" s="2"/>
    </row>
    <row r="11" ht="14.25" customHeight="1">
      <c r="B11" s="17" t="s">
        <v>22</v>
      </c>
      <c r="C11" s="9"/>
      <c r="D11" s="18">
        <v>-139.2</v>
      </c>
      <c r="E11" s="31">
        <f t="shared" ref="E11:F11" si="7">J11*4.184</f>
        <v>-20.79448</v>
      </c>
      <c r="F11" s="32">
        <f t="shared" si="7"/>
        <v>-23.012</v>
      </c>
      <c r="G11" s="18">
        <v>-157.3</v>
      </c>
      <c r="H11" s="6" t="s">
        <v>3</v>
      </c>
      <c r="J11" s="31">
        <v>-4.97</v>
      </c>
      <c r="K11" s="33">
        <v>-5.5</v>
      </c>
      <c r="M11" s="17" t="s">
        <v>22</v>
      </c>
      <c r="N11" s="22"/>
      <c r="O11" s="23" t="s">
        <v>23</v>
      </c>
      <c r="P11" s="13"/>
      <c r="Q11" s="13"/>
      <c r="R11" s="9"/>
    </row>
    <row r="12" ht="14.25" customHeight="1">
      <c r="H12" s="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B25" s="34" t="s">
        <v>24</v>
      </c>
      <c r="C25" s="35" t="s">
        <v>25</v>
      </c>
      <c r="D25" s="35" t="s">
        <v>26</v>
      </c>
      <c r="F25" s="34" t="s">
        <v>24</v>
      </c>
      <c r="G25" s="35" t="s">
        <v>25</v>
      </c>
      <c r="H25" s="35" t="s">
        <v>26</v>
      </c>
    </row>
    <row r="26" ht="14.25" customHeight="1"/>
    <row r="27" ht="14.25" customHeight="1">
      <c r="B27" s="36" t="s">
        <v>7</v>
      </c>
      <c r="C27" s="37" t="s">
        <v>7</v>
      </c>
      <c r="D27" s="37" t="s">
        <v>7</v>
      </c>
      <c r="F27" s="38" t="s">
        <v>27</v>
      </c>
      <c r="G27" s="39" t="s">
        <v>27</v>
      </c>
      <c r="H27" s="40" t="s">
        <v>27</v>
      </c>
    </row>
    <row r="28" ht="14.25" customHeight="1">
      <c r="B28" s="41">
        <f t="shared" ref="B28:B34" si="9">F5/E5</f>
        <v>1.166666667</v>
      </c>
      <c r="C28" s="42">
        <f t="shared" ref="C28:C34" si="10">D5/E5</f>
        <v>11.09384959</v>
      </c>
      <c r="D28" s="42">
        <f t="shared" ref="D28:D34" si="11">D5/F5</f>
        <v>9.509013931</v>
      </c>
      <c r="F28" s="43">
        <f t="shared" ref="F28:H28" si="8">AVERAGE(B28:B34)</f>
        <v>1.221901953</v>
      </c>
      <c r="G28" s="44">
        <f t="shared" si="8"/>
        <v>10.31075032</v>
      </c>
      <c r="H28" s="45">
        <f t="shared" si="8"/>
        <v>8.269814001</v>
      </c>
    </row>
    <row r="29" ht="14.25" customHeight="1">
      <c r="B29" s="41">
        <f t="shared" si="9"/>
        <v>1.519507187</v>
      </c>
      <c r="C29" s="46">
        <f t="shared" si="10"/>
        <v>15.39550296</v>
      </c>
      <c r="D29" s="46">
        <f t="shared" si="11"/>
        <v>10.13190533</v>
      </c>
    </row>
    <row r="30" ht="14.25" customHeight="1">
      <c r="B30" s="41">
        <f t="shared" si="9"/>
        <v>1.312335958</v>
      </c>
      <c r="C30" s="47">
        <f t="shared" si="10"/>
        <v>15.19976112</v>
      </c>
      <c r="D30" s="47">
        <f t="shared" si="11"/>
        <v>11.58221797</v>
      </c>
    </row>
    <row r="31" ht="14.25" customHeight="1">
      <c r="B31" s="41">
        <f t="shared" si="9"/>
        <v>1.093394077</v>
      </c>
      <c r="C31" s="46">
        <f t="shared" si="10"/>
        <v>5.9125337</v>
      </c>
      <c r="D31" s="46">
        <f t="shared" si="11"/>
        <v>5.40750478</v>
      </c>
    </row>
    <row r="32" ht="14.25" customHeight="1">
      <c r="B32" s="41">
        <f t="shared" si="9"/>
        <v>1.153846154</v>
      </c>
      <c r="C32" s="47">
        <f t="shared" si="10"/>
        <v>9.445322842</v>
      </c>
      <c r="D32" s="47">
        <f t="shared" si="11"/>
        <v>8.185946463</v>
      </c>
    </row>
    <row r="33" ht="14.25" customHeight="1">
      <c r="B33" s="41">
        <f t="shared" si="9"/>
        <v>1.200923788</v>
      </c>
      <c r="C33" s="46">
        <f t="shared" si="10"/>
        <v>8.434197802</v>
      </c>
      <c r="D33" s="46">
        <f t="shared" si="11"/>
        <v>7.023091631</v>
      </c>
    </row>
    <row r="34" ht="14.25" customHeight="1">
      <c r="B34" s="48">
        <f t="shared" si="9"/>
        <v>1.106639839</v>
      </c>
      <c r="C34" s="49">
        <f t="shared" si="10"/>
        <v>6.694084199</v>
      </c>
      <c r="D34" s="49">
        <f t="shared" si="11"/>
        <v>6.049017904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B6:C6"/>
    <mergeCell ref="B7:C7"/>
    <mergeCell ref="B8:C8"/>
    <mergeCell ref="B9:C9"/>
    <mergeCell ref="B10:C10"/>
    <mergeCell ref="B11:C11"/>
    <mergeCell ref="B2:C2"/>
    <mergeCell ref="B4:C4"/>
    <mergeCell ref="M4:N4"/>
    <mergeCell ref="O4:R4"/>
    <mergeCell ref="B5:C5"/>
    <mergeCell ref="O5:R5"/>
    <mergeCell ref="O6:R6"/>
    <mergeCell ref="M9:N9"/>
    <mergeCell ref="M10:N10"/>
    <mergeCell ref="M11:N11"/>
    <mergeCell ref="O10:R10"/>
    <mergeCell ref="O11:R11"/>
    <mergeCell ref="M5:N5"/>
    <mergeCell ref="M6:N6"/>
    <mergeCell ref="M7:N7"/>
    <mergeCell ref="O7:R7"/>
    <mergeCell ref="M8:N8"/>
    <mergeCell ref="O8:R8"/>
    <mergeCell ref="O9:R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2021-12-20T18:41:36Z</dcterms:created>
  <dc:creator>andrey ignatov</dc:creator>
</cp:coreProperties>
</file>