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k\Documents\"/>
    </mc:Choice>
  </mc:AlternateContent>
  <bookViews>
    <workbookView xWindow="0" yWindow="0" windowWidth="28800" windowHeight="11715" activeTab="3"/>
  </bookViews>
  <sheets>
    <sheet name="input_csv" sheetId="1" r:id="rId1"/>
    <sheet name="TEMP_CSV" sheetId="2" r:id="rId2"/>
    <sheet name="OP1_grade_sort_total" sheetId="3" r:id="rId3"/>
    <sheet name="OP2_grade_sort_roll" sheetId="6" r:id="rId4"/>
    <sheet name="iapc" sheetId="4" r:id="rId5"/>
  </sheets>
  <definedNames>
    <definedName name="_xlnm._FilterDatabase" localSheetId="2" hidden="1">OP1_grade_sort_total!$D$4:$AC$103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6" l="1"/>
  <c r="A9" i="6"/>
  <c r="A11" i="6"/>
  <c r="A13" i="6"/>
  <c r="A15" i="6"/>
  <c r="A17" i="6"/>
  <c r="A19" i="6"/>
  <c r="A21" i="6"/>
  <c r="A23" i="6"/>
  <c r="A25" i="6"/>
  <c r="A27" i="6"/>
  <c r="A29" i="6"/>
  <c r="A31" i="6"/>
  <c r="A33" i="6"/>
  <c r="A35" i="6"/>
  <c r="A37" i="6"/>
  <c r="A39" i="6"/>
  <c r="A41" i="6"/>
  <c r="A43" i="6"/>
  <c r="A45" i="6"/>
  <c r="A47" i="6"/>
  <c r="A49" i="6"/>
  <c r="A51" i="6"/>
  <c r="A53" i="6"/>
  <c r="A55" i="6"/>
  <c r="A57" i="6"/>
  <c r="A59" i="6"/>
  <c r="A61" i="6"/>
  <c r="A63" i="6"/>
  <c r="A65" i="6"/>
  <c r="A67" i="6"/>
  <c r="A69" i="6"/>
  <c r="A71" i="6"/>
  <c r="A73" i="6"/>
  <c r="A75" i="6"/>
  <c r="A77" i="6"/>
  <c r="A79" i="6"/>
  <c r="A81" i="6"/>
  <c r="A83" i="6"/>
  <c r="A85" i="6"/>
  <c r="A87" i="6"/>
  <c r="A89" i="6"/>
  <c r="A91" i="6"/>
  <c r="A93" i="6"/>
  <c r="A95" i="6"/>
  <c r="A97" i="6"/>
  <c r="A99" i="6"/>
  <c r="A101" i="6"/>
  <c r="A103" i="6"/>
  <c r="S103" i="6"/>
  <c r="AA103" i="6" s="1"/>
  <c r="R103" i="6"/>
  <c r="Z103" i="6" s="1"/>
  <c r="Q103" i="6"/>
  <c r="Y103" i="6" s="1"/>
  <c r="P103" i="6"/>
  <c r="X103" i="6" s="1"/>
  <c r="O103" i="6"/>
  <c r="W103" i="6" s="1"/>
  <c r="N103" i="6"/>
  <c r="V103" i="6" s="1"/>
  <c r="M103" i="6"/>
  <c r="U103" i="6" s="1"/>
  <c r="L103" i="6"/>
  <c r="T103" i="6" s="1"/>
  <c r="S102" i="6"/>
  <c r="AA102" i="6" s="1"/>
  <c r="R102" i="6"/>
  <c r="Z102" i="6" s="1"/>
  <c r="Q102" i="6"/>
  <c r="Y102" i="6" s="1"/>
  <c r="P102" i="6"/>
  <c r="X102" i="6" s="1"/>
  <c r="O102" i="6"/>
  <c r="W102" i="6" s="1"/>
  <c r="N102" i="6"/>
  <c r="V102" i="6" s="1"/>
  <c r="M102" i="6"/>
  <c r="U102" i="6" s="1"/>
  <c r="L102" i="6"/>
  <c r="T102" i="6" s="1"/>
  <c r="S101" i="6"/>
  <c r="AA101" i="6" s="1"/>
  <c r="R101" i="6"/>
  <c r="Z101" i="6" s="1"/>
  <c r="Q101" i="6"/>
  <c r="Y101" i="6" s="1"/>
  <c r="P101" i="6"/>
  <c r="X101" i="6" s="1"/>
  <c r="O101" i="6"/>
  <c r="W101" i="6" s="1"/>
  <c r="N101" i="6"/>
  <c r="V101" i="6" s="1"/>
  <c r="M101" i="6"/>
  <c r="U101" i="6" s="1"/>
  <c r="L101" i="6"/>
  <c r="T101" i="6" s="1"/>
  <c r="S100" i="6"/>
  <c r="AA100" i="6" s="1"/>
  <c r="R100" i="6"/>
  <c r="Z100" i="6" s="1"/>
  <c r="Q100" i="6"/>
  <c r="Y100" i="6" s="1"/>
  <c r="P100" i="6"/>
  <c r="X100" i="6" s="1"/>
  <c r="O100" i="6"/>
  <c r="W100" i="6" s="1"/>
  <c r="N100" i="6"/>
  <c r="V100" i="6" s="1"/>
  <c r="M100" i="6"/>
  <c r="U100" i="6" s="1"/>
  <c r="L100" i="6"/>
  <c r="T100" i="6" s="1"/>
  <c r="S99" i="6"/>
  <c r="AA99" i="6" s="1"/>
  <c r="R99" i="6"/>
  <c r="Z99" i="6" s="1"/>
  <c r="Q99" i="6"/>
  <c r="Y99" i="6" s="1"/>
  <c r="P99" i="6"/>
  <c r="X99" i="6" s="1"/>
  <c r="O99" i="6"/>
  <c r="W99" i="6" s="1"/>
  <c r="N99" i="6"/>
  <c r="V99" i="6" s="1"/>
  <c r="M99" i="6"/>
  <c r="U99" i="6" s="1"/>
  <c r="L99" i="6"/>
  <c r="T99" i="6" s="1"/>
  <c r="S98" i="6"/>
  <c r="AA98" i="6" s="1"/>
  <c r="R98" i="6"/>
  <c r="Z98" i="6" s="1"/>
  <c r="Q98" i="6"/>
  <c r="Y98" i="6" s="1"/>
  <c r="P98" i="6"/>
  <c r="X98" i="6" s="1"/>
  <c r="O98" i="6"/>
  <c r="W98" i="6" s="1"/>
  <c r="N98" i="6"/>
  <c r="V98" i="6" s="1"/>
  <c r="M98" i="6"/>
  <c r="U98" i="6" s="1"/>
  <c r="L98" i="6"/>
  <c r="T98" i="6" s="1"/>
  <c r="S97" i="6"/>
  <c r="AA97" i="6" s="1"/>
  <c r="R97" i="6"/>
  <c r="Z97" i="6" s="1"/>
  <c r="Q97" i="6"/>
  <c r="Y97" i="6" s="1"/>
  <c r="P97" i="6"/>
  <c r="X97" i="6" s="1"/>
  <c r="O97" i="6"/>
  <c r="W97" i="6" s="1"/>
  <c r="N97" i="6"/>
  <c r="V97" i="6" s="1"/>
  <c r="M97" i="6"/>
  <c r="U97" i="6" s="1"/>
  <c r="L97" i="6"/>
  <c r="T97" i="6" s="1"/>
  <c r="S96" i="6"/>
  <c r="AA96" i="6" s="1"/>
  <c r="R96" i="6"/>
  <c r="Z96" i="6" s="1"/>
  <c r="Q96" i="6"/>
  <c r="Y96" i="6" s="1"/>
  <c r="P96" i="6"/>
  <c r="X96" i="6" s="1"/>
  <c r="O96" i="6"/>
  <c r="W96" i="6" s="1"/>
  <c r="N96" i="6"/>
  <c r="V96" i="6" s="1"/>
  <c r="M96" i="6"/>
  <c r="U96" i="6" s="1"/>
  <c r="L96" i="6"/>
  <c r="T96" i="6" s="1"/>
  <c r="S95" i="6"/>
  <c r="AA95" i="6" s="1"/>
  <c r="R95" i="6"/>
  <c r="Z95" i="6" s="1"/>
  <c r="Q95" i="6"/>
  <c r="Y95" i="6" s="1"/>
  <c r="P95" i="6"/>
  <c r="X95" i="6" s="1"/>
  <c r="O95" i="6"/>
  <c r="W95" i="6" s="1"/>
  <c r="N95" i="6"/>
  <c r="V95" i="6" s="1"/>
  <c r="M95" i="6"/>
  <c r="U95" i="6" s="1"/>
  <c r="L95" i="6"/>
  <c r="T95" i="6" s="1"/>
  <c r="S94" i="6"/>
  <c r="AA94" i="6" s="1"/>
  <c r="R94" i="6"/>
  <c r="Z94" i="6" s="1"/>
  <c r="Q94" i="6"/>
  <c r="Y94" i="6" s="1"/>
  <c r="P94" i="6"/>
  <c r="X94" i="6" s="1"/>
  <c r="O94" i="6"/>
  <c r="W94" i="6" s="1"/>
  <c r="N94" i="6"/>
  <c r="V94" i="6" s="1"/>
  <c r="M94" i="6"/>
  <c r="U94" i="6" s="1"/>
  <c r="L94" i="6"/>
  <c r="T94" i="6" s="1"/>
  <c r="S93" i="6"/>
  <c r="AA93" i="6" s="1"/>
  <c r="R93" i="6"/>
  <c r="Z93" i="6" s="1"/>
  <c r="Q93" i="6"/>
  <c r="Y93" i="6" s="1"/>
  <c r="P93" i="6"/>
  <c r="X93" i="6" s="1"/>
  <c r="O93" i="6"/>
  <c r="W93" i="6" s="1"/>
  <c r="N93" i="6"/>
  <c r="V93" i="6" s="1"/>
  <c r="M93" i="6"/>
  <c r="U93" i="6" s="1"/>
  <c r="L93" i="6"/>
  <c r="T93" i="6" s="1"/>
  <c r="U92" i="6"/>
  <c r="S92" i="6"/>
  <c r="AA92" i="6" s="1"/>
  <c r="R92" i="6"/>
  <c r="Z92" i="6" s="1"/>
  <c r="Q92" i="6"/>
  <c r="Y92" i="6" s="1"/>
  <c r="P92" i="6"/>
  <c r="X92" i="6" s="1"/>
  <c r="O92" i="6"/>
  <c r="W92" i="6" s="1"/>
  <c r="N92" i="6"/>
  <c r="V92" i="6" s="1"/>
  <c r="M92" i="6"/>
  <c r="L92" i="6"/>
  <c r="T92" i="6" s="1"/>
  <c r="S91" i="6"/>
  <c r="AA91" i="6" s="1"/>
  <c r="R91" i="6"/>
  <c r="Z91" i="6" s="1"/>
  <c r="Q91" i="6"/>
  <c r="Y91" i="6" s="1"/>
  <c r="P91" i="6"/>
  <c r="X91" i="6" s="1"/>
  <c r="O91" i="6"/>
  <c r="W91" i="6" s="1"/>
  <c r="N91" i="6"/>
  <c r="V91" i="6" s="1"/>
  <c r="M91" i="6"/>
  <c r="U91" i="6" s="1"/>
  <c r="L91" i="6"/>
  <c r="T91" i="6" s="1"/>
  <c r="S90" i="6"/>
  <c r="AA90" i="6" s="1"/>
  <c r="R90" i="6"/>
  <c r="Z90" i="6" s="1"/>
  <c r="Q90" i="6"/>
  <c r="Y90" i="6" s="1"/>
  <c r="P90" i="6"/>
  <c r="X90" i="6" s="1"/>
  <c r="O90" i="6"/>
  <c r="W90" i="6" s="1"/>
  <c r="N90" i="6"/>
  <c r="V90" i="6" s="1"/>
  <c r="M90" i="6"/>
  <c r="U90" i="6" s="1"/>
  <c r="L90" i="6"/>
  <c r="T90" i="6" s="1"/>
  <c r="S89" i="6"/>
  <c r="AA89" i="6" s="1"/>
  <c r="R89" i="6"/>
  <c r="Z89" i="6" s="1"/>
  <c r="Q89" i="6"/>
  <c r="Y89" i="6" s="1"/>
  <c r="P89" i="6"/>
  <c r="X89" i="6" s="1"/>
  <c r="O89" i="6"/>
  <c r="W89" i="6" s="1"/>
  <c r="N89" i="6"/>
  <c r="V89" i="6" s="1"/>
  <c r="M89" i="6"/>
  <c r="U89" i="6" s="1"/>
  <c r="L89" i="6"/>
  <c r="T89" i="6" s="1"/>
  <c r="S88" i="6"/>
  <c r="AA88" i="6" s="1"/>
  <c r="R88" i="6"/>
  <c r="Z88" i="6" s="1"/>
  <c r="Q88" i="6"/>
  <c r="Y88" i="6" s="1"/>
  <c r="P88" i="6"/>
  <c r="X88" i="6" s="1"/>
  <c r="O88" i="6"/>
  <c r="W88" i="6" s="1"/>
  <c r="N88" i="6"/>
  <c r="V88" i="6" s="1"/>
  <c r="M88" i="6"/>
  <c r="U88" i="6" s="1"/>
  <c r="L88" i="6"/>
  <c r="T88" i="6" s="1"/>
  <c r="S87" i="6"/>
  <c r="AA87" i="6" s="1"/>
  <c r="R87" i="6"/>
  <c r="Z87" i="6" s="1"/>
  <c r="Q87" i="6"/>
  <c r="Y87" i="6" s="1"/>
  <c r="P87" i="6"/>
  <c r="X87" i="6" s="1"/>
  <c r="O87" i="6"/>
  <c r="W87" i="6" s="1"/>
  <c r="N87" i="6"/>
  <c r="V87" i="6" s="1"/>
  <c r="M87" i="6"/>
  <c r="U87" i="6" s="1"/>
  <c r="L87" i="6"/>
  <c r="T87" i="6" s="1"/>
  <c r="S86" i="6"/>
  <c r="AA86" i="6" s="1"/>
  <c r="R86" i="6"/>
  <c r="Z86" i="6" s="1"/>
  <c r="Q86" i="6"/>
  <c r="Y86" i="6" s="1"/>
  <c r="P86" i="6"/>
  <c r="X86" i="6" s="1"/>
  <c r="O86" i="6"/>
  <c r="W86" i="6" s="1"/>
  <c r="N86" i="6"/>
  <c r="V86" i="6" s="1"/>
  <c r="M86" i="6"/>
  <c r="U86" i="6" s="1"/>
  <c r="L86" i="6"/>
  <c r="T86" i="6" s="1"/>
  <c r="S16" i="6"/>
  <c r="AA16" i="6" s="1"/>
  <c r="R16" i="6"/>
  <c r="Z16" i="6" s="1"/>
  <c r="Q16" i="6"/>
  <c r="Y16" i="6" s="1"/>
  <c r="P16" i="6"/>
  <c r="X16" i="6" s="1"/>
  <c r="O16" i="6"/>
  <c r="W16" i="6" s="1"/>
  <c r="N16" i="6"/>
  <c r="V16" i="6" s="1"/>
  <c r="M16" i="6"/>
  <c r="U16" i="6" s="1"/>
  <c r="L16" i="6"/>
  <c r="T16" i="6" s="1"/>
  <c r="S70" i="6"/>
  <c r="AA70" i="6" s="1"/>
  <c r="R70" i="6"/>
  <c r="Z70" i="6" s="1"/>
  <c r="Q70" i="6"/>
  <c r="Y70" i="6" s="1"/>
  <c r="P70" i="6"/>
  <c r="X70" i="6" s="1"/>
  <c r="O70" i="6"/>
  <c r="W70" i="6" s="1"/>
  <c r="N70" i="6"/>
  <c r="V70" i="6" s="1"/>
  <c r="M70" i="6"/>
  <c r="U70" i="6" s="1"/>
  <c r="L70" i="6"/>
  <c r="T70" i="6" s="1"/>
  <c r="S73" i="6"/>
  <c r="AA73" i="6" s="1"/>
  <c r="R73" i="6"/>
  <c r="Z73" i="6" s="1"/>
  <c r="Q73" i="6"/>
  <c r="Y73" i="6" s="1"/>
  <c r="P73" i="6"/>
  <c r="X73" i="6" s="1"/>
  <c r="O73" i="6"/>
  <c r="W73" i="6" s="1"/>
  <c r="N73" i="6"/>
  <c r="V73" i="6" s="1"/>
  <c r="M73" i="6"/>
  <c r="U73" i="6" s="1"/>
  <c r="L73" i="6"/>
  <c r="T73" i="6" s="1"/>
  <c r="S63" i="6"/>
  <c r="AA63" i="6" s="1"/>
  <c r="R63" i="6"/>
  <c r="Z63" i="6" s="1"/>
  <c r="Q63" i="6"/>
  <c r="Y63" i="6" s="1"/>
  <c r="P63" i="6"/>
  <c r="X63" i="6" s="1"/>
  <c r="O63" i="6"/>
  <c r="W63" i="6" s="1"/>
  <c r="N63" i="6"/>
  <c r="V63" i="6" s="1"/>
  <c r="M63" i="6"/>
  <c r="U63" i="6" s="1"/>
  <c r="L63" i="6"/>
  <c r="T63" i="6" s="1"/>
  <c r="S64" i="6"/>
  <c r="AA64" i="6" s="1"/>
  <c r="R64" i="6"/>
  <c r="Z64" i="6" s="1"/>
  <c r="Q64" i="6"/>
  <c r="Y64" i="6" s="1"/>
  <c r="P64" i="6"/>
  <c r="X64" i="6" s="1"/>
  <c r="O64" i="6"/>
  <c r="W64" i="6" s="1"/>
  <c r="N64" i="6"/>
  <c r="V64" i="6" s="1"/>
  <c r="M64" i="6"/>
  <c r="U64" i="6" s="1"/>
  <c r="L64" i="6"/>
  <c r="T64" i="6" s="1"/>
  <c r="S83" i="6"/>
  <c r="AA83" i="6" s="1"/>
  <c r="R83" i="6"/>
  <c r="Z83" i="6" s="1"/>
  <c r="Q83" i="6"/>
  <c r="Y83" i="6" s="1"/>
  <c r="P83" i="6"/>
  <c r="X83" i="6" s="1"/>
  <c r="O83" i="6"/>
  <c r="W83" i="6" s="1"/>
  <c r="N83" i="6"/>
  <c r="V83" i="6" s="1"/>
  <c r="M83" i="6"/>
  <c r="U83" i="6" s="1"/>
  <c r="L83" i="6"/>
  <c r="T83" i="6" s="1"/>
  <c r="S29" i="6"/>
  <c r="AA29" i="6" s="1"/>
  <c r="R29" i="6"/>
  <c r="Z29" i="6" s="1"/>
  <c r="Q29" i="6"/>
  <c r="Y29" i="6" s="1"/>
  <c r="P29" i="6"/>
  <c r="X29" i="6" s="1"/>
  <c r="O29" i="6"/>
  <c r="W29" i="6" s="1"/>
  <c r="N29" i="6"/>
  <c r="V29" i="6" s="1"/>
  <c r="M29" i="6"/>
  <c r="U29" i="6" s="1"/>
  <c r="L29" i="6"/>
  <c r="T29" i="6" s="1"/>
  <c r="S23" i="6"/>
  <c r="AA23" i="6" s="1"/>
  <c r="R23" i="6"/>
  <c r="Z23" i="6" s="1"/>
  <c r="Q23" i="6"/>
  <c r="Y23" i="6" s="1"/>
  <c r="P23" i="6"/>
  <c r="X23" i="6" s="1"/>
  <c r="O23" i="6"/>
  <c r="W23" i="6" s="1"/>
  <c r="N23" i="6"/>
  <c r="V23" i="6" s="1"/>
  <c r="M23" i="6"/>
  <c r="U23" i="6" s="1"/>
  <c r="L23" i="6"/>
  <c r="T23" i="6" s="1"/>
  <c r="S7" i="6"/>
  <c r="AA7" i="6" s="1"/>
  <c r="R7" i="6"/>
  <c r="Z7" i="6" s="1"/>
  <c r="Q7" i="6"/>
  <c r="Y7" i="6" s="1"/>
  <c r="P7" i="6"/>
  <c r="X7" i="6" s="1"/>
  <c r="O7" i="6"/>
  <c r="W7" i="6" s="1"/>
  <c r="N7" i="6"/>
  <c r="V7" i="6" s="1"/>
  <c r="M7" i="6"/>
  <c r="U7" i="6" s="1"/>
  <c r="L7" i="6"/>
  <c r="T7" i="6" s="1"/>
  <c r="S11" i="6"/>
  <c r="AA11" i="6" s="1"/>
  <c r="R11" i="6"/>
  <c r="Z11" i="6" s="1"/>
  <c r="Q11" i="6"/>
  <c r="Y11" i="6" s="1"/>
  <c r="P11" i="6"/>
  <c r="X11" i="6" s="1"/>
  <c r="O11" i="6"/>
  <c r="W11" i="6" s="1"/>
  <c r="N11" i="6"/>
  <c r="V11" i="6" s="1"/>
  <c r="M11" i="6"/>
  <c r="U11" i="6" s="1"/>
  <c r="L11" i="6"/>
  <c r="T11" i="6" s="1"/>
  <c r="AC33" i="6"/>
  <c r="S39" i="6"/>
  <c r="AA39" i="6" s="1"/>
  <c r="R39" i="6"/>
  <c r="Z39" i="6" s="1"/>
  <c r="Q39" i="6"/>
  <c r="Y39" i="6" s="1"/>
  <c r="P39" i="6"/>
  <c r="X39" i="6" s="1"/>
  <c r="O39" i="6"/>
  <c r="W39" i="6" s="1"/>
  <c r="N39" i="6"/>
  <c r="V39" i="6" s="1"/>
  <c r="M39" i="6"/>
  <c r="U39" i="6" s="1"/>
  <c r="L39" i="6"/>
  <c r="T39" i="6" s="1"/>
  <c r="S57" i="6"/>
  <c r="AA57" i="6" s="1"/>
  <c r="R57" i="6"/>
  <c r="Z57" i="6" s="1"/>
  <c r="Q57" i="6"/>
  <c r="Y57" i="6" s="1"/>
  <c r="P57" i="6"/>
  <c r="X57" i="6" s="1"/>
  <c r="O57" i="6"/>
  <c r="W57" i="6" s="1"/>
  <c r="N57" i="6"/>
  <c r="V57" i="6" s="1"/>
  <c r="M57" i="6"/>
  <c r="U57" i="6" s="1"/>
  <c r="L57" i="6"/>
  <c r="T57" i="6" s="1"/>
  <c r="S41" i="6"/>
  <c r="AA41" i="6" s="1"/>
  <c r="R41" i="6"/>
  <c r="Z41" i="6" s="1"/>
  <c r="Q41" i="6"/>
  <c r="Y41" i="6" s="1"/>
  <c r="P41" i="6"/>
  <c r="X41" i="6" s="1"/>
  <c r="O41" i="6"/>
  <c r="W41" i="6" s="1"/>
  <c r="N41" i="6"/>
  <c r="V41" i="6" s="1"/>
  <c r="M41" i="6"/>
  <c r="U41" i="6" s="1"/>
  <c r="L41" i="6"/>
  <c r="T41" i="6" s="1"/>
  <c r="S15" i="6"/>
  <c r="AA15" i="6" s="1"/>
  <c r="R15" i="6"/>
  <c r="Z15" i="6" s="1"/>
  <c r="Q15" i="6"/>
  <c r="Y15" i="6" s="1"/>
  <c r="P15" i="6"/>
  <c r="X15" i="6" s="1"/>
  <c r="O15" i="6"/>
  <c r="W15" i="6" s="1"/>
  <c r="N15" i="6"/>
  <c r="V15" i="6" s="1"/>
  <c r="M15" i="6"/>
  <c r="U15" i="6" s="1"/>
  <c r="L15" i="6"/>
  <c r="T15" i="6" s="1"/>
  <c r="U48" i="6"/>
  <c r="S48" i="6"/>
  <c r="AA48" i="6" s="1"/>
  <c r="R48" i="6"/>
  <c r="Z48" i="6" s="1"/>
  <c r="Q48" i="6"/>
  <c r="Y48" i="6" s="1"/>
  <c r="P48" i="6"/>
  <c r="X48" i="6" s="1"/>
  <c r="O48" i="6"/>
  <c r="W48" i="6" s="1"/>
  <c r="N48" i="6"/>
  <c r="V48" i="6" s="1"/>
  <c r="M48" i="6"/>
  <c r="L48" i="6"/>
  <c r="T48" i="6" s="1"/>
  <c r="S21" i="6"/>
  <c r="AA21" i="6" s="1"/>
  <c r="R21" i="6"/>
  <c r="Z21" i="6" s="1"/>
  <c r="Q21" i="6"/>
  <c r="Y21" i="6" s="1"/>
  <c r="P21" i="6"/>
  <c r="X21" i="6" s="1"/>
  <c r="O21" i="6"/>
  <c r="W21" i="6" s="1"/>
  <c r="N21" i="6"/>
  <c r="V21" i="6" s="1"/>
  <c r="M21" i="6"/>
  <c r="U21" i="6" s="1"/>
  <c r="L21" i="6"/>
  <c r="T21" i="6" s="1"/>
  <c r="S42" i="6"/>
  <c r="AA42" i="6" s="1"/>
  <c r="R42" i="6"/>
  <c r="Z42" i="6" s="1"/>
  <c r="Q42" i="6"/>
  <c r="Y42" i="6" s="1"/>
  <c r="P42" i="6"/>
  <c r="X42" i="6" s="1"/>
  <c r="O42" i="6"/>
  <c r="W42" i="6" s="1"/>
  <c r="N42" i="6"/>
  <c r="V42" i="6" s="1"/>
  <c r="M42" i="6"/>
  <c r="U42" i="6" s="1"/>
  <c r="L42" i="6"/>
  <c r="T42" i="6" s="1"/>
  <c r="S75" i="6"/>
  <c r="AA75" i="6" s="1"/>
  <c r="R75" i="6"/>
  <c r="Z75" i="6" s="1"/>
  <c r="Q75" i="6"/>
  <c r="Y75" i="6" s="1"/>
  <c r="P75" i="6"/>
  <c r="X75" i="6" s="1"/>
  <c r="O75" i="6"/>
  <c r="W75" i="6" s="1"/>
  <c r="N75" i="6"/>
  <c r="V75" i="6" s="1"/>
  <c r="M75" i="6"/>
  <c r="U75" i="6" s="1"/>
  <c r="L75" i="6"/>
  <c r="T75" i="6" s="1"/>
  <c r="S71" i="6"/>
  <c r="AA71" i="6" s="1"/>
  <c r="R71" i="6"/>
  <c r="Z71" i="6" s="1"/>
  <c r="Q71" i="6"/>
  <c r="Y71" i="6" s="1"/>
  <c r="P71" i="6"/>
  <c r="X71" i="6" s="1"/>
  <c r="O71" i="6"/>
  <c r="W71" i="6" s="1"/>
  <c r="N71" i="6"/>
  <c r="V71" i="6" s="1"/>
  <c r="M71" i="6"/>
  <c r="U71" i="6" s="1"/>
  <c r="L71" i="6"/>
  <c r="T71" i="6" s="1"/>
  <c r="S46" i="6"/>
  <c r="AA46" i="6" s="1"/>
  <c r="R46" i="6"/>
  <c r="Z46" i="6" s="1"/>
  <c r="Q46" i="6"/>
  <c r="Y46" i="6" s="1"/>
  <c r="P46" i="6"/>
  <c r="X46" i="6" s="1"/>
  <c r="O46" i="6"/>
  <c r="W46" i="6" s="1"/>
  <c r="N46" i="6"/>
  <c r="V46" i="6" s="1"/>
  <c r="M46" i="6"/>
  <c r="U46" i="6" s="1"/>
  <c r="L46" i="6"/>
  <c r="T46" i="6" s="1"/>
  <c r="S52" i="6"/>
  <c r="AA52" i="6" s="1"/>
  <c r="R52" i="6"/>
  <c r="Z52" i="6" s="1"/>
  <c r="Q52" i="6"/>
  <c r="Y52" i="6" s="1"/>
  <c r="P52" i="6"/>
  <c r="X52" i="6" s="1"/>
  <c r="O52" i="6"/>
  <c r="W52" i="6" s="1"/>
  <c r="N52" i="6"/>
  <c r="V52" i="6" s="1"/>
  <c r="M52" i="6"/>
  <c r="U52" i="6" s="1"/>
  <c r="L52" i="6"/>
  <c r="T52" i="6" s="1"/>
  <c r="S53" i="6"/>
  <c r="AA53" i="6" s="1"/>
  <c r="R53" i="6"/>
  <c r="Z53" i="6" s="1"/>
  <c r="Q53" i="6"/>
  <c r="Y53" i="6" s="1"/>
  <c r="P53" i="6"/>
  <c r="X53" i="6" s="1"/>
  <c r="O53" i="6"/>
  <c r="W53" i="6" s="1"/>
  <c r="N53" i="6"/>
  <c r="V53" i="6" s="1"/>
  <c r="M53" i="6"/>
  <c r="U53" i="6" s="1"/>
  <c r="L53" i="6"/>
  <c r="T53" i="6" s="1"/>
  <c r="S45" i="6"/>
  <c r="AA45" i="6" s="1"/>
  <c r="R45" i="6"/>
  <c r="Z45" i="6" s="1"/>
  <c r="Q45" i="6"/>
  <c r="Y45" i="6" s="1"/>
  <c r="P45" i="6"/>
  <c r="X45" i="6" s="1"/>
  <c r="O45" i="6"/>
  <c r="W45" i="6" s="1"/>
  <c r="N45" i="6"/>
  <c r="V45" i="6" s="1"/>
  <c r="M45" i="6"/>
  <c r="U45" i="6" s="1"/>
  <c r="L45" i="6"/>
  <c r="T45" i="6" s="1"/>
  <c r="S72" i="6"/>
  <c r="AA72" i="6" s="1"/>
  <c r="R72" i="6"/>
  <c r="Z72" i="6" s="1"/>
  <c r="Q72" i="6"/>
  <c r="Y72" i="6" s="1"/>
  <c r="P72" i="6"/>
  <c r="X72" i="6" s="1"/>
  <c r="O72" i="6"/>
  <c r="W72" i="6" s="1"/>
  <c r="N72" i="6"/>
  <c r="V72" i="6" s="1"/>
  <c r="M72" i="6"/>
  <c r="U72" i="6" s="1"/>
  <c r="L72" i="6"/>
  <c r="T72" i="6" s="1"/>
  <c r="S54" i="6"/>
  <c r="AA54" i="6" s="1"/>
  <c r="R54" i="6"/>
  <c r="Z54" i="6" s="1"/>
  <c r="Q54" i="6"/>
  <c r="Y54" i="6" s="1"/>
  <c r="P54" i="6"/>
  <c r="X54" i="6" s="1"/>
  <c r="O54" i="6"/>
  <c r="W54" i="6" s="1"/>
  <c r="N54" i="6"/>
  <c r="V54" i="6" s="1"/>
  <c r="M54" i="6"/>
  <c r="U54" i="6" s="1"/>
  <c r="L54" i="6"/>
  <c r="T54" i="6" s="1"/>
  <c r="S30" i="6"/>
  <c r="AA30" i="6" s="1"/>
  <c r="R30" i="6"/>
  <c r="Z30" i="6" s="1"/>
  <c r="Q30" i="6"/>
  <c r="Y30" i="6" s="1"/>
  <c r="P30" i="6"/>
  <c r="X30" i="6" s="1"/>
  <c r="O30" i="6"/>
  <c r="W30" i="6" s="1"/>
  <c r="N30" i="6"/>
  <c r="V30" i="6" s="1"/>
  <c r="M30" i="6"/>
  <c r="U30" i="6" s="1"/>
  <c r="L30" i="6"/>
  <c r="T30" i="6" s="1"/>
  <c r="S85" i="6"/>
  <c r="AA85" i="6" s="1"/>
  <c r="R85" i="6"/>
  <c r="Z85" i="6" s="1"/>
  <c r="Q85" i="6"/>
  <c r="Y85" i="6" s="1"/>
  <c r="P85" i="6"/>
  <c r="X85" i="6" s="1"/>
  <c r="O85" i="6"/>
  <c r="W85" i="6" s="1"/>
  <c r="N85" i="6"/>
  <c r="V85" i="6" s="1"/>
  <c r="M85" i="6"/>
  <c r="U85" i="6" s="1"/>
  <c r="L85" i="6"/>
  <c r="T85" i="6" s="1"/>
  <c r="W68" i="6"/>
  <c r="V68" i="6"/>
  <c r="S68" i="6"/>
  <c r="AA68" i="6" s="1"/>
  <c r="R68" i="6"/>
  <c r="Z68" i="6" s="1"/>
  <c r="Q68" i="6"/>
  <c r="Y68" i="6" s="1"/>
  <c r="P68" i="6"/>
  <c r="X68" i="6" s="1"/>
  <c r="O68" i="6"/>
  <c r="N68" i="6"/>
  <c r="M68" i="6"/>
  <c r="U68" i="6" s="1"/>
  <c r="L68" i="6"/>
  <c r="T68" i="6" s="1"/>
  <c r="S76" i="6"/>
  <c r="AA76" i="6" s="1"/>
  <c r="R76" i="6"/>
  <c r="Z76" i="6" s="1"/>
  <c r="Q76" i="6"/>
  <c r="Y76" i="6" s="1"/>
  <c r="P76" i="6"/>
  <c r="X76" i="6" s="1"/>
  <c r="O76" i="6"/>
  <c r="W76" i="6" s="1"/>
  <c r="N76" i="6"/>
  <c r="V76" i="6" s="1"/>
  <c r="M76" i="6"/>
  <c r="U76" i="6" s="1"/>
  <c r="L76" i="6"/>
  <c r="T76" i="6" s="1"/>
  <c r="S66" i="6"/>
  <c r="AA66" i="6" s="1"/>
  <c r="R66" i="6"/>
  <c r="Z66" i="6" s="1"/>
  <c r="Q66" i="6"/>
  <c r="Y66" i="6" s="1"/>
  <c r="P66" i="6"/>
  <c r="X66" i="6" s="1"/>
  <c r="O66" i="6"/>
  <c r="W66" i="6" s="1"/>
  <c r="N66" i="6"/>
  <c r="V66" i="6" s="1"/>
  <c r="M66" i="6"/>
  <c r="U66" i="6" s="1"/>
  <c r="L66" i="6"/>
  <c r="T66" i="6" s="1"/>
  <c r="S14" i="6"/>
  <c r="AA14" i="6" s="1"/>
  <c r="R14" i="6"/>
  <c r="Z14" i="6" s="1"/>
  <c r="Q14" i="6"/>
  <c r="Y14" i="6" s="1"/>
  <c r="P14" i="6"/>
  <c r="X14" i="6" s="1"/>
  <c r="O14" i="6"/>
  <c r="W14" i="6" s="1"/>
  <c r="N14" i="6"/>
  <c r="V14" i="6" s="1"/>
  <c r="M14" i="6"/>
  <c r="U14" i="6" s="1"/>
  <c r="L14" i="6"/>
  <c r="T14" i="6" s="1"/>
  <c r="S27" i="6"/>
  <c r="AA27" i="6" s="1"/>
  <c r="R27" i="6"/>
  <c r="Z27" i="6" s="1"/>
  <c r="Q27" i="6"/>
  <c r="Y27" i="6" s="1"/>
  <c r="P27" i="6"/>
  <c r="X27" i="6" s="1"/>
  <c r="O27" i="6"/>
  <c r="W27" i="6" s="1"/>
  <c r="N27" i="6"/>
  <c r="V27" i="6" s="1"/>
  <c r="M27" i="6"/>
  <c r="U27" i="6" s="1"/>
  <c r="L27" i="6"/>
  <c r="T27" i="6" s="1"/>
  <c r="S81" i="6"/>
  <c r="AA81" i="6" s="1"/>
  <c r="R81" i="6"/>
  <c r="Z81" i="6" s="1"/>
  <c r="Q81" i="6"/>
  <c r="Y81" i="6" s="1"/>
  <c r="P81" i="6"/>
  <c r="X81" i="6" s="1"/>
  <c r="O81" i="6"/>
  <c r="W81" i="6" s="1"/>
  <c r="N81" i="6"/>
  <c r="V81" i="6" s="1"/>
  <c r="M81" i="6"/>
  <c r="U81" i="6" s="1"/>
  <c r="L81" i="6"/>
  <c r="T81" i="6" s="1"/>
  <c r="Y38" i="6"/>
  <c r="X38" i="6"/>
  <c r="S38" i="6"/>
  <c r="AA38" i="6" s="1"/>
  <c r="R38" i="6"/>
  <c r="Z38" i="6" s="1"/>
  <c r="Q38" i="6"/>
  <c r="P38" i="6"/>
  <c r="O38" i="6"/>
  <c r="W38" i="6" s="1"/>
  <c r="N38" i="6"/>
  <c r="V38" i="6" s="1"/>
  <c r="M38" i="6"/>
  <c r="U38" i="6" s="1"/>
  <c r="L38" i="6"/>
  <c r="T38" i="6" s="1"/>
  <c r="S12" i="6"/>
  <c r="AA12" i="6" s="1"/>
  <c r="R12" i="6"/>
  <c r="Z12" i="6" s="1"/>
  <c r="Q12" i="6"/>
  <c r="Y12" i="6" s="1"/>
  <c r="P12" i="6"/>
  <c r="X12" i="6" s="1"/>
  <c r="O12" i="6"/>
  <c r="W12" i="6" s="1"/>
  <c r="N12" i="6"/>
  <c r="V12" i="6" s="1"/>
  <c r="M12" i="6"/>
  <c r="U12" i="6" s="1"/>
  <c r="L12" i="6"/>
  <c r="T12" i="6" s="1"/>
  <c r="AB12" i="6" s="1"/>
  <c r="S67" i="6"/>
  <c r="AA67" i="6" s="1"/>
  <c r="R67" i="6"/>
  <c r="Z67" i="6" s="1"/>
  <c r="Q67" i="6"/>
  <c r="Y67" i="6" s="1"/>
  <c r="P67" i="6"/>
  <c r="X67" i="6" s="1"/>
  <c r="O67" i="6"/>
  <c r="W67" i="6" s="1"/>
  <c r="N67" i="6"/>
  <c r="V67" i="6" s="1"/>
  <c r="M67" i="6"/>
  <c r="U67" i="6" s="1"/>
  <c r="L67" i="6"/>
  <c r="T67" i="6" s="1"/>
  <c r="S47" i="6"/>
  <c r="AA47" i="6" s="1"/>
  <c r="R47" i="6"/>
  <c r="Z47" i="6" s="1"/>
  <c r="Q47" i="6"/>
  <c r="Y47" i="6" s="1"/>
  <c r="P47" i="6"/>
  <c r="X47" i="6" s="1"/>
  <c r="O47" i="6"/>
  <c r="W47" i="6" s="1"/>
  <c r="N47" i="6"/>
  <c r="V47" i="6" s="1"/>
  <c r="M47" i="6"/>
  <c r="U47" i="6" s="1"/>
  <c r="L47" i="6"/>
  <c r="T47" i="6" s="1"/>
  <c r="S49" i="6"/>
  <c r="AA49" i="6" s="1"/>
  <c r="R49" i="6"/>
  <c r="Z49" i="6" s="1"/>
  <c r="Q49" i="6"/>
  <c r="Y49" i="6" s="1"/>
  <c r="P49" i="6"/>
  <c r="X49" i="6" s="1"/>
  <c r="O49" i="6"/>
  <c r="W49" i="6" s="1"/>
  <c r="N49" i="6"/>
  <c r="V49" i="6" s="1"/>
  <c r="M49" i="6"/>
  <c r="U49" i="6" s="1"/>
  <c r="L49" i="6"/>
  <c r="T49" i="6" s="1"/>
  <c r="X50" i="6"/>
  <c r="S50" i="6"/>
  <c r="AA50" i="6" s="1"/>
  <c r="R50" i="6"/>
  <c r="Z50" i="6" s="1"/>
  <c r="Q50" i="6"/>
  <c r="Y50" i="6" s="1"/>
  <c r="P50" i="6"/>
  <c r="O50" i="6"/>
  <c r="W50" i="6" s="1"/>
  <c r="N50" i="6"/>
  <c r="V50" i="6" s="1"/>
  <c r="M50" i="6"/>
  <c r="U50" i="6" s="1"/>
  <c r="L50" i="6"/>
  <c r="T50" i="6" s="1"/>
  <c r="S25" i="6"/>
  <c r="AA25" i="6" s="1"/>
  <c r="R25" i="6"/>
  <c r="Z25" i="6" s="1"/>
  <c r="Q25" i="6"/>
  <c r="Y25" i="6" s="1"/>
  <c r="P25" i="6"/>
  <c r="X25" i="6" s="1"/>
  <c r="O25" i="6"/>
  <c r="W25" i="6" s="1"/>
  <c r="N25" i="6"/>
  <c r="V25" i="6" s="1"/>
  <c r="M25" i="6"/>
  <c r="U25" i="6" s="1"/>
  <c r="L25" i="6"/>
  <c r="T25" i="6" s="1"/>
  <c r="S80" i="6"/>
  <c r="AA80" i="6" s="1"/>
  <c r="R80" i="6"/>
  <c r="Z80" i="6" s="1"/>
  <c r="Q80" i="6"/>
  <c r="Y80" i="6" s="1"/>
  <c r="P80" i="6"/>
  <c r="X80" i="6" s="1"/>
  <c r="O80" i="6"/>
  <c r="W80" i="6" s="1"/>
  <c r="N80" i="6"/>
  <c r="V80" i="6" s="1"/>
  <c r="M80" i="6"/>
  <c r="U80" i="6" s="1"/>
  <c r="L80" i="6"/>
  <c r="T80" i="6" s="1"/>
  <c r="Y40" i="6"/>
  <c r="S40" i="6"/>
  <c r="AA40" i="6" s="1"/>
  <c r="R40" i="6"/>
  <c r="Z40" i="6" s="1"/>
  <c r="Q40" i="6"/>
  <c r="P40" i="6"/>
  <c r="X40" i="6" s="1"/>
  <c r="O40" i="6"/>
  <c r="W40" i="6" s="1"/>
  <c r="N40" i="6"/>
  <c r="V40" i="6" s="1"/>
  <c r="M40" i="6"/>
  <c r="U40" i="6" s="1"/>
  <c r="L40" i="6"/>
  <c r="T40" i="6" s="1"/>
  <c r="S51" i="6"/>
  <c r="AA51" i="6" s="1"/>
  <c r="R51" i="6"/>
  <c r="Z51" i="6" s="1"/>
  <c r="Q51" i="6"/>
  <c r="Y51" i="6" s="1"/>
  <c r="P51" i="6"/>
  <c r="X51" i="6" s="1"/>
  <c r="O51" i="6"/>
  <c r="W51" i="6" s="1"/>
  <c r="N51" i="6"/>
  <c r="V51" i="6" s="1"/>
  <c r="M51" i="6"/>
  <c r="U51" i="6" s="1"/>
  <c r="L51" i="6"/>
  <c r="T51" i="6" s="1"/>
  <c r="S84" i="6"/>
  <c r="AA84" i="6" s="1"/>
  <c r="R84" i="6"/>
  <c r="Z84" i="6" s="1"/>
  <c r="Q84" i="6"/>
  <c r="Y84" i="6" s="1"/>
  <c r="P84" i="6"/>
  <c r="X84" i="6" s="1"/>
  <c r="O84" i="6"/>
  <c r="W84" i="6" s="1"/>
  <c r="N84" i="6"/>
  <c r="V84" i="6" s="1"/>
  <c r="M84" i="6"/>
  <c r="U84" i="6" s="1"/>
  <c r="L84" i="6"/>
  <c r="T84" i="6" s="1"/>
  <c r="S22" i="6"/>
  <c r="AA22" i="6" s="1"/>
  <c r="R22" i="6"/>
  <c r="Z22" i="6" s="1"/>
  <c r="Q22" i="6"/>
  <c r="Y22" i="6" s="1"/>
  <c r="P22" i="6"/>
  <c r="X22" i="6" s="1"/>
  <c r="O22" i="6"/>
  <c r="W22" i="6" s="1"/>
  <c r="N22" i="6"/>
  <c r="V22" i="6" s="1"/>
  <c r="M22" i="6"/>
  <c r="U22" i="6" s="1"/>
  <c r="L22" i="6"/>
  <c r="T22" i="6" s="1"/>
  <c r="S13" i="6"/>
  <c r="AA13" i="6" s="1"/>
  <c r="R13" i="6"/>
  <c r="Z13" i="6" s="1"/>
  <c r="Q13" i="6"/>
  <c r="Y13" i="6" s="1"/>
  <c r="P13" i="6"/>
  <c r="X13" i="6" s="1"/>
  <c r="O13" i="6"/>
  <c r="W13" i="6" s="1"/>
  <c r="N13" i="6"/>
  <c r="V13" i="6" s="1"/>
  <c r="M13" i="6"/>
  <c r="U13" i="6" s="1"/>
  <c r="L13" i="6"/>
  <c r="T13" i="6" s="1"/>
  <c r="S56" i="6"/>
  <c r="AA56" i="6" s="1"/>
  <c r="R56" i="6"/>
  <c r="Z56" i="6" s="1"/>
  <c r="Q56" i="6"/>
  <c r="Y56" i="6" s="1"/>
  <c r="P56" i="6"/>
  <c r="X56" i="6" s="1"/>
  <c r="O56" i="6"/>
  <c r="W56" i="6" s="1"/>
  <c r="N56" i="6"/>
  <c r="V56" i="6" s="1"/>
  <c r="M56" i="6"/>
  <c r="U56" i="6" s="1"/>
  <c r="L56" i="6"/>
  <c r="T56" i="6" s="1"/>
  <c r="S74" i="6"/>
  <c r="AA74" i="6" s="1"/>
  <c r="R74" i="6"/>
  <c r="Z74" i="6" s="1"/>
  <c r="Q74" i="6"/>
  <c r="Y74" i="6" s="1"/>
  <c r="P74" i="6"/>
  <c r="X74" i="6" s="1"/>
  <c r="O74" i="6"/>
  <c r="W74" i="6" s="1"/>
  <c r="N74" i="6"/>
  <c r="V74" i="6" s="1"/>
  <c r="M74" i="6"/>
  <c r="U74" i="6" s="1"/>
  <c r="L74" i="6"/>
  <c r="T74" i="6" s="1"/>
  <c r="S4" i="6"/>
  <c r="AA4" i="6" s="1"/>
  <c r="R4" i="6"/>
  <c r="Z4" i="6" s="1"/>
  <c r="Q4" i="6"/>
  <c r="Y4" i="6" s="1"/>
  <c r="P4" i="6"/>
  <c r="X4" i="6" s="1"/>
  <c r="O4" i="6"/>
  <c r="W4" i="6" s="1"/>
  <c r="N4" i="6"/>
  <c r="V4" i="6" s="1"/>
  <c r="M4" i="6"/>
  <c r="U4" i="6" s="1"/>
  <c r="L4" i="6"/>
  <c r="T4" i="6" s="1"/>
  <c r="S17" i="6"/>
  <c r="AA17" i="6" s="1"/>
  <c r="R17" i="6"/>
  <c r="Z17" i="6" s="1"/>
  <c r="Q17" i="6"/>
  <c r="Y17" i="6" s="1"/>
  <c r="P17" i="6"/>
  <c r="X17" i="6" s="1"/>
  <c r="O17" i="6"/>
  <c r="W17" i="6" s="1"/>
  <c r="N17" i="6"/>
  <c r="V17" i="6" s="1"/>
  <c r="M17" i="6"/>
  <c r="U17" i="6" s="1"/>
  <c r="L17" i="6"/>
  <c r="T17" i="6" s="1"/>
  <c r="S24" i="6"/>
  <c r="AA24" i="6" s="1"/>
  <c r="R24" i="6"/>
  <c r="Z24" i="6" s="1"/>
  <c r="Q24" i="6"/>
  <c r="Y24" i="6" s="1"/>
  <c r="P24" i="6"/>
  <c r="X24" i="6" s="1"/>
  <c r="O24" i="6"/>
  <c r="W24" i="6" s="1"/>
  <c r="N24" i="6"/>
  <c r="V24" i="6" s="1"/>
  <c r="M24" i="6"/>
  <c r="U24" i="6" s="1"/>
  <c r="L24" i="6"/>
  <c r="T24" i="6" s="1"/>
  <c r="S9" i="6"/>
  <c r="AA9" i="6" s="1"/>
  <c r="R9" i="6"/>
  <c r="Z9" i="6" s="1"/>
  <c r="Q9" i="6"/>
  <c r="Y9" i="6" s="1"/>
  <c r="P9" i="6"/>
  <c r="X9" i="6" s="1"/>
  <c r="O9" i="6"/>
  <c r="W9" i="6" s="1"/>
  <c r="N9" i="6"/>
  <c r="V9" i="6" s="1"/>
  <c r="M9" i="6"/>
  <c r="U9" i="6" s="1"/>
  <c r="L9" i="6"/>
  <c r="T9" i="6" s="1"/>
  <c r="S82" i="6"/>
  <c r="AA82" i="6" s="1"/>
  <c r="R82" i="6"/>
  <c r="Z82" i="6" s="1"/>
  <c r="Q82" i="6"/>
  <c r="Y82" i="6" s="1"/>
  <c r="P82" i="6"/>
  <c r="X82" i="6" s="1"/>
  <c r="O82" i="6"/>
  <c r="W82" i="6" s="1"/>
  <c r="N82" i="6"/>
  <c r="V82" i="6" s="1"/>
  <c r="M82" i="6"/>
  <c r="U82" i="6" s="1"/>
  <c r="L82" i="6"/>
  <c r="T82" i="6" s="1"/>
  <c r="S19" i="6"/>
  <c r="AA19" i="6" s="1"/>
  <c r="R19" i="6"/>
  <c r="Z19" i="6" s="1"/>
  <c r="Q19" i="6"/>
  <c r="Y19" i="6" s="1"/>
  <c r="P19" i="6"/>
  <c r="X19" i="6" s="1"/>
  <c r="O19" i="6"/>
  <c r="W19" i="6" s="1"/>
  <c r="N19" i="6"/>
  <c r="V19" i="6" s="1"/>
  <c r="M19" i="6"/>
  <c r="U19" i="6" s="1"/>
  <c r="L19" i="6"/>
  <c r="T19" i="6" s="1"/>
  <c r="Y61" i="6"/>
  <c r="S61" i="6"/>
  <c r="AA61" i="6" s="1"/>
  <c r="R61" i="6"/>
  <c r="Z61" i="6" s="1"/>
  <c r="Q61" i="6"/>
  <c r="P61" i="6"/>
  <c r="X61" i="6" s="1"/>
  <c r="O61" i="6"/>
  <c r="W61" i="6" s="1"/>
  <c r="N61" i="6"/>
  <c r="V61" i="6" s="1"/>
  <c r="M61" i="6"/>
  <c r="U61" i="6" s="1"/>
  <c r="L61" i="6"/>
  <c r="T61" i="6" s="1"/>
  <c r="AH12" i="6"/>
  <c r="S59" i="6"/>
  <c r="AA59" i="6" s="1"/>
  <c r="R59" i="6"/>
  <c r="Z59" i="6" s="1"/>
  <c r="Q59" i="6"/>
  <c r="Y59" i="6" s="1"/>
  <c r="P59" i="6"/>
  <c r="X59" i="6" s="1"/>
  <c r="O59" i="6"/>
  <c r="W59" i="6" s="1"/>
  <c r="N59" i="6"/>
  <c r="V59" i="6" s="1"/>
  <c r="M59" i="6"/>
  <c r="U59" i="6" s="1"/>
  <c r="L59" i="6"/>
  <c r="T59" i="6" s="1"/>
  <c r="AH11" i="6"/>
  <c r="S69" i="6"/>
  <c r="AA69" i="6" s="1"/>
  <c r="R69" i="6"/>
  <c r="Z69" i="6" s="1"/>
  <c r="Q69" i="6"/>
  <c r="Y69" i="6" s="1"/>
  <c r="P69" i="6"/>
  <c r="X69" i="6" s="1"/>
  <c r="O69" i="6"/>
  <c r="W69" i="6" s="1"/>
  <c r="N69" i="6"/>
  <c r="V69" i="6" s="1"/>
  <c r="M69" i="6"/>
  <c r="U69" i="6" s="1"/>
  <c r="L69" i="6"/>
  <c r="T69" i="6" s="1"/>
  <c r="AH10" i="6"/>
  <c r="S77" i="6"/>
  <c r="AA77" i="6" s="1"/>
  <c r="R77" i="6"/>
  <c r="Z77" i="6" s="1"/>
  <c r="Q77" i="6"/>
  <c r="Y77" i="6" s="1"/>
  <c r="P77" i="6"/>
  <c r="X77" i="6" s="1"/>
  <c r="O77" i="6"/>
  <c r="W77" i="6" s="1"/>
  <c r="N77" i="6"/>
  <c r="V77" i="6" s="1"/>
  <c r="M77" i="6"/>
  <c r="U77" i="6" s="1"/>
  <c r="L77" i="6"/>
  <c r="T77" i="6" s="1"/>
  <c r="AH9" i="6"/>
  <c r="S10" i="6"/>
  <c r="AA10" i="6" s="1"/>
  <c r="R10" i="6"/>
  <c r="Z10" i="6" s="1"/>
  <c r="Q10" i="6"/>
  <c r="Y10" i="6" s="1"/>
  <c r="P10" i="6"/>
  <c r="X10" i="6" s="1"/>
  <c r="O10" i="6"/>
  <c r="W10" i="6" s="1"/>
  <c r="N10" i="6"/>
  <c r="V10" i="6" s="1"/>
  <c r="M10" i="6"/>
  <c r="U10" i="6" s="1"/>
  <c r="L10" i="6"/>
  <c r="T10" i="6" s="1"/>
  <c r="AH8" i="6"/>
  <c r="X36" i="6"/>
  <c r="S36" i="6"/>
  <c r="AA36" i="6" s="1"/>
  <c r="R36" i="6"/>
  <c r="Z36" i="6" s="1"/>
  <c r="Q36" i="6"/>
  <c r="Y36" i="6" s="1"/>
  <c r="P36" i="6"/>
  <c r="O36" i="6"/>
  <c r="W36" i="6" s="1"/>
  <c r="N36" i="6"/>
  <c r="V36" i="6" s="1"/>
  <c r="M36" i="6"/>
  <c r="U36" i="6" s="1"/>
  <c r="L36" i="6"/>
  <c r="T36" i="6" s="1"/>
  <c r="AH7" i="6"/>
  <c r="S44" i="6"/>
  <c r="AA44" i="6" s="1"/>
  <c r="R44" i="6"/>
  <c r="Z44" i="6" s="1"/>
  <c r="Q44" i="6"/>
  <c r="Y44" i="6" s="1"/>
  <c r="P44" i="6"/>
  <c r="X44" i="6" s="1"/>
  <c r="O44" i="6"/>
  <c r="W44" i="6" s="1"/>
  <c r="N44" i="6"/>
  <c r="V44" i="6" s="1"/>
  <c r="M44" i="6"/>
  <c r="U44" i="6" s="1"/>
  <c r="L44" i="6"/>
  <c r="T44" i="6" s="1"/>
  <c r="AH6" i="6"/>
  <c r="S28" i="6"/>
  <c r="AA28" i="6" s="1"/>
  <c r="R28" i="6"/>
  <c r="Z28" i="6" s="1"/>
  <c r="Q28" i="6"/>
  <c r="Y28" i="6" s="1"/>
  <c r="P28" i="6"/>
  <c r="X28" i="6" s="1"/>
  <c r="O28" i="6"/>
  <c r="W28" i="6" s="1"/>
  <c r="N28" i="6"/>
  <c r="V28" i="6" s="1"/>
  <c r="M28" i="6"/>
  <c r="U28" i="6" s="1"/>
  <c r="L28" i="6"/>
  <c r="T28" i="6" s="1"/>
  <c r="Z37" i="6"/>
  <c r="Y37" i="6"/>
  <c r="S37" i="6"/>
  <c r="AA37" i="6" s="1"/>
  <c r="R37" i="6"/>
  <c r="Q37" i="6"/>
  <c r="P37" i="6"/>
  <c r="X37" i="6" s="1"/>
  <c r="O37" i="6"/>
  <c r="W37" i="6" s="1"/>
  <c r="N37" i="6"/>
  <c r="V37" i="6" s="1"/>
  <c r="M37" i="6"/>
  <c r="U37" i="6" s="1"/>
  <c r="L37" i="6"/>
  <c r="T37" i="6" s="1"/>
  <c r="S26" i="6"/>
  <c r="AA26" i="6" s="1"/>
  <c r="R26" i="6"/>
  <c r="Z26" i="6" s="1"/>
  <c r="Q26" i="6"/>
  <c r="Y26" i="6" s="1"/>
  <c r="P26" i="6"/>
  <c r="X26" i="6" s="1"/>
  <c r="O26" i="6"/>
  <c r="W26" i="6" s="1"/>
  <c r="N26" i="6"/>
  <c r="V26" i="6" s="1"/>
  <c r="M26" i="6"/>
  <c r="U26" i="6" s="1"/>
  <c r="L26" i="6"/>
  <c r="T26" i="6" s="1"/>
  <c r="AH6" i="3"/>
  <c r="AB59" i="6" l="1"/>
  <c r="AB66" i="6"/>
  <c r="AB44" i="6"/>
  <c r="AB75" i="6"/>
  <c r="AB91" i="6"/>
  <c r="AB80" i="6"/>
  <c r="AC80" i="6" s="1"/>
  <c r="AB50" i="6"/>
  <c r="AB97" i="6"/>
  <c r="AB29" i="6"/>
  <c r="AB40" i="6"/>
  <c r="AB53" i="6"/>
  <c r="AB63" i="6"/>
  <c r="AB26" i="6"/>
  <c r="AB36" i="6"/>
  <c r="AC34" i="6"/>
  <c r="AC75" i="6"/>
  <c r="AB61" i="6"/>
  <c r="AC61" i="6" s="1"/>
  <c r="AB10" i="6"/>
  <c r="AB19" i="6"/>
  <c r="AB82" i="6"/>
  <c r="AB9" i="6"/>
  <c r="AB24" i="6"/>
  <c r="AB17" i="6"/>
  <c r="AC4" i="6" s="1"/>
  <c r="AB4" i="6"/>
  <c r="AB85" i="6"/>
  <c r="AB28" i="6"/>
  <c r="AC44" i="6" s="1"/>
  <c r="AB77" i="6"/>
  <c r="AB69" i="6"/>
  <c r="AC59" i="6" s="1"/>
  <c r="AB74" i="6"/>
  <c r="AC56" i="6" s="1"/>
  <c r="AB56" i="6"/>
  <c r="AB13" i="6"/>
  <c r="AB22" i="6"/>
  <c r="AB84" i="6"/>
  <c r="AB51" i="6"/>
  <c r="AB37" i="6"/>
  <c r="AB49" i="6"/>
  <c r="AC47" i="6" s="1"/>
  <c r="AC63" i="6"/>
  <c r="AB47" i="6"/>
  <c r="AB38" i="6"/>
  <c r="AB14" i="6"/>
  <c r="AC66" i="6" s="1"/>
  <c r="AB68" i="6"/>
  <c r="AC85" i="6" s="1"/>
  <c r="AB54" i="6"/>
  <c r="AB52" i="6"/>
  <c r="AB21" i="6"/>
  <c r="AB39" i="6"/>
  <c r="AB83" i="6"/>
  <c r="AB16" i="6"/>
  <c r="AB92" i="6"/>
  <c r="AB98" i="6"/>
  <c r="AB46" i="6"/>
  <c r="AC6" i="6" s="1"/>
  <c r="AB48" i="6"/>
  <c r="AB86" i="6"/>
  <c r="AB99" i="6"/>
  <c r="AC100" i="6" s="1"/>
  <c r="AB67" i="6"/>
  <c r="AB81" i="6"/>
  <c r="AB11" i="6"/>
  <c r="AB64" i="6"/>
  <c r="AB87" i="6"/>
  <c r="AB93" i="6"/>
  <c r="AB100" i="6"/>
  <c r="AB25" i="6"/>
  <c r="AC50" i="6" s="1"/>
  <c r="AB71" i="6"/>
  <c r="AB15" i="6"/>
  <c r="AB7" i="6"/>
  <c r="AB88" i="6"/>
  <c r="AC89" i="6" s="1"/>
  <c r="AB94" i="6"/>
  <c r="AC95" i="6" s="1"/>
  <c r="AB72" i="6"/>
  <c r="AB95" i="6"/>
  <c r="AB101" i="6"/>
  <c r="AC29" i="6"/>
  <c r="AB45" i="6"/>
  <c r="AB41" i="6"/>
  <c r="AB23" i="6"/>
  <c r="AB73" i="6"/>
  <c r="AB89" i="6"/>
  <c r="AB96" i="6"/>
  <c r="AC97" i="6" s="1"/>
  <c r="AB102" i="6"/>
  <c r="AB27" i="6"/>
  <c r="AB76" i="6"/>
  <c r="AC68" i="6" s="1"/>
  <c r="AB30" i="6"/>
  <c r="AC54" i="6" s="1"/>
  <c r="AB42" i="6"/>
  <c r="AC43" i="6" s="1"/>
  <c r="AB57" i="6"/>
  <c r="AB70" i="6"/>
  <c r="AC16" i="6" s="1"/>
  <c r="AB90" i="6"/>
  <c r="AC91" i="6" s="1"/>
  <c r="AB103" i="6"/>
  <c r="AC90" i="6" l="1"/>
  <c r="AC96" i="6"/>
  <c r="AC88" i="6"/>
  <c r="AC72" i="6"/>
  <c r="AC99" i="6"/>
  <c r="AC28" i="6"/>
  <c r="AC53" i="6"/>
  <c r="AC93" i="6"/>
  <c r="AC40" i="6"/>
  <c r="AC14" i="6"/>
  <c r="AC86" i="6"/>
  <c r="AC38" i="6"/>
  <c r="AC18" i="6"/>
  <c r="AC12" i="6"/>
  <c r="AC84" i="6"/>
  <c r="AC78" i="6"/>
  <c r="AC64" i="6"/>
  <c r="AC17" i="6"/>
  <c r="AC79" i="6"/>
  <c r="AC7" i="6"/>
  <c r="AC32" i="6"/>
  <c r="AC11" i="6"/>
  <c r="AC69" i="6"/>
  <c r="AC24" i="6"/>
  <c r="AC92" i="6"/>
  <c r="AC103" i="6"/>
  <c r="AC15" i="6"/>
  <c r="AC62" i="6"/>
  <c r="AC27" i="6"/>
  <c r="AC81" i="6"/>
  <c r="AC9" i="6"/>
  <c r="AC102" i="6"/>
  <c r="AC5" i="6"/>
  <c r="AC71" i="6"/>
  <c r="AC31" i="6"/>
  <c r="AC83" i="6"/>
  <c r="AC67" i="6"/>
  <c r="AC51" i="6"/>
  <c r="AC76" i="6"/>
  <c r="AC82" i="6"/>
  <c r="AC60" i="6"/>
  <c r="AC41" i="6"/>
  <c r="AC8" i="6"/>
  <c r="AC39" i="6"/>
  <c r="AC30" i="6"/>
  <c r="AC77" i="6"/>
  <c r="AC10" i="6"/>
  <c r="AC65" i="6"/>
  <c r="AC57" i="6"/>
  <c r="AC73" i="6"/>
  <c r="AC70" i="6"/>
  <c r="AC45" i="6"/>
  <c r="AC101" i="6"/>
  <c r="AC87" i="6"/>
  <c r="AC58" i="6"/>
  <c r="AC21" i="6"/>
  <c r="AC22" i="6"/>
  <c r="AC49" i="6"/>
  <c r="AC25" i="6"/>
  <c r="AC37" i="6"/>
  <c r="AC42" i="6"/>
  <c r="AC55" i="6"/>
  <c r="AC23" i="6"/>
  <c r="AC20" i="6"/>
  <c r="AC98" i="6"/>
  <c r="AC94" i="6"/>
  <c r="AC35" i="6"/>
  <c r="AC48" i="6"/>
  <c r="AC46" i="6"/>
  <c r="AC52" i="6"/>
  <c r="AC13" i="6"/>
  <c r="AC74" i="6"/>
  <c r="AC19" i="6"/>
  <c r="AC36" i="6"/>
  <c r="AH7" i="3" l="1"/>
  <c r="AH8" i="3"/>
  <c r="AH9" i="3"/>
  <c r="AH10" i="3"/>
  <c r="AH11" i="3"/>
  <c r="AH12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S4" i="3"/>
  <c r="AA4" i="3" s="1"/>
  <c r="R4" i="3"/>
  <c r="Z4" i="3" s="1"/>
  <c r="Q4" i="3"/>
  <c r="Y4" i="3" s="1"/>
  <c r="P4" i="3"/>
  <c r="X4" i="3" s="1"/>
  <c r="O4" i="3"/>
  <c r="W4" i="3" s="1"/>
  <c r="N4" i="3"/>
  <c r="V4" i="3" s="1"/>
  <c r="M4" i="3"/>
  <c r="U4" i="3" s="1"/>
  <c r="L4" i="3"/>
  <c r="T4" i="3" s="1"/>
  <c r="S103" i="3"/>
  <c r="AA103" i="3" s="1"/>
  <c r="R103" i="3"/>
  <c r="Z103" i="3" s="1"/>
  <c r="Q103" i="3"/>
  <c r="Y103" i="3" s="1"/>
  <c r="P103" i="3"/>
  <c r="X103" i="3" s="1"/>
  <c r="O103" i="3"/>
  <c r="W103" i="3" s="1"/>
  <c r="N103" i="3"/>
  <c r="V103" i="3" s="1"/>
  <c r="M103" i="3"/>
  <c r="U103" i="3" s="1"/>
  <c r="L103" i="3"/>
  <c r="T103" i="3" s="1"/>
  <c r="S18" i="3"/>
  <c r="AA18" i="3" s="1"/>
  <c r="R18" i="3"/>
  <c r="Z18" i="3" s="1"/>
  <c r="Q18" i="3"/>
  <c r="Y18" i="3" s="1"/>
  <c r="P18" i="3"/>
  <c r="X18" i="3" s="1"/>
  <c r="O18" i="3"/>
  <c r="W18" i="3" s="1"/>
  <c r="N18" i="3"/>
  <c r="V18" i="3" s="1"/>
  <c r="M18" i="3"/>
  <c r="U18" i="3" s="1"/>
  <c r="L18" i="3"/>
  <c r="T18" i="3" s="1"/>
  <c r="S25" i="3"/>
  <c r="AA25" i="3" s="1"/>
  <c r="R25" i="3"/>
  <c r="Z25" i="3" s="1"/>
  <c r="Q25" i="3"/>
  <c r="Y25" i="3" s="1"/>
  <c r="P25" i="3"/>
  <c r="X25" i="3" s="1"/>
  <c r="O25" i="3"/>
  <c r="W25" i="3" s="1"/>
  <c r="N25" i="3"/>
  <c r="V25" i="3" s="1"/>
  <c r="M25" i="3"/>
  <c r="U25" i="3" s="1"/>
  <c r="L25" i="3"/>
  <c r="T25" i="3" s="1"/>
  <c r="S93" i="3"/>
  <c r="AA93" i="3" s="1"/>
  <c r="R93" i="3"/>
  <c r="Z93" i="3" s="1"/>
  <c r="Q93" i="3"/>
  <c r="Y93" i="3" s="1"/>
  <c r="P93" i="3"/>
  <c r="X93" i="3" s="1"/>
  <c r="O93" i="3"/>
  <c r="W93" i="3" s="1"/>
  <c r="N93" i="3"/>
  <c r="V93" i="3" s="1"/>
  <c r="M93" i="3"/>
  <c r="U93" i="3" s="1"/>
  <c r="L93" i="3"/>
  <c r="T93" i="3" s="1"/>
  <c r="S94" i="3"/>
  <c r="AA94" i="3" s="1"/>
  <c r="R94" i="3"/>
  <c r="Z94" i="3" s="1"/>
  <c r="Q94" i="3"/>
  <c r="Y94" i="3" s="1"/>
  <c r="P94" i="3"/>
  <c r="X94" i="3" s="1"/>
  <c r="O94" i="3"/>
  <c r="W94" i="3" s="1"/>
  <c r="N94" i="3"/>
  <c r="V94" i="3" s="1"/>
  <c r="M94" i="3"/>
  <c r="U94" i="3" s="1"/>
  <c r="L94" i="3"/>
  <c r="T94" i="3" s="1"/>
  <c r="S6" i="3"/>
  <c r="AA6" i="3" s="1"/>
  <c r="R6" i="3"/>
  <c r="Z6" i="3" s="1"/>
  <c r="Q6" i="3"/>
  <c r="Y6" i="3" s="1"/>
  <c r="P6" i="3"/>
  <c r="X6" i="3" s="1"/>
  <c r="O6" i="3"/>
  <c r="W6" i="3" s="1"/>
  <c r="N6" i="3"/>
  <c r="V6" i="3" s="1"/>
  <c r="M6" i="3"/>
  <c r="U6" i="3" s="1"/>
  <c r="L6" i="3"/>
  <c r="T6" i="3" s="1"/>
  <c r="S11" i="3"/>
  <c r="AA11" i="3" s="1"/>
  <c r="R11" i="3"/>
  <c r="Z11" i="3" s="1"/>
  <c r="Q11" i="3"/>
  <c r="Y11" i="3" s="1"/>
  <c r="P11" i="3"/>
  <c r="X11" i="3" s="1"/>
  <c r="O11" i="3"/>
  <c r="W11" i="3" s="1"/>
  <c r="N11" i="3"/>
  <c r="V11" i="3" s="1"/>
  <c r="M11" i="3"/>
  <c r="U11" i="3" s="1"/>
  <c r="L11" i="3"/>
  <c r="T11" i="3" s="1"/>
  <c r="S95" i="3"/>
  <c r="AA95" i="3" s="1"/>
  <c r="R95" i="3"/>
  <c r="Z95" i="3" s="1"/>
  <c r="Q95" i="3"/>
  <c r="Y95" i="3" s="1"/>
  <c r="P95" i="3"/>
  <c r="X95" i="3" s="1"/>
  <c r="O95" i="3"/>
  <c r="W95" i="3" s="1"/>
  <c r="N95" i="3"/>
  <c r="V95" i="3" s="1"/>
  <c r="M95" i="3"/>
  <c r="U95" i="3" s="1"/>
  <c r="L95" i="3"/>
  <c r="T95" i="3" s="1"/>
  <c r="S90" i="3"/>
  <c r="AA90" i="3" s="1"/>
  <c r="R90" i="3"/>
  <c r="Z90" i="3" s="1"/>
  <c r="Q90" i="3"/>
  <c r="Y90" i="3" s="1"/>
  <c r="P90" i="3"/>
  <c r="X90" i="3" s="1"/>
  <c r="O90" i="3"/>
  <c r="W90" i="3" s="1"/>
  <c r="N90" i="3"/>
  <c r="V90" i="3" s="1"/>
  <c r="M90" i="3"/>
  <c r="U90" i="3" s="1"/>
  <c r="L90" i="3"/>
  <c r="T90" i="3" s="1"/>
  <c r="S17" i="3"/>
  <c r="AA17" i="3" s="1"/>
  <c r="R17" i="3"/>
  <c r="Z17" i="3" s="1"/>
  <c r="Q17" i="3"/>
  <c r="Y17" i="3" s="1"/>
  <c r="P17" i="3"/>
  <c r="X17" i="3" s="1"/>
  <c r="O17" i="3"/>
  <c r="W17" i="3" s="1"/>
  <c r="N17" i="3"/>
  <c r="V17" i="3" s="1"/>
  <c r="M17" i="3"/>
  <c r="U17" i="3" s="1"/>
  <c r="L17" i="3"/>
  <c r="T17" i="3" s="1"/>
  <c r="S35" i="3"/>
  <c r="AA35" i="3" s="1"/>
  <c r="R35" i="3"/>
  <c r="Z35" i="3" s="1"/>
  <c r="Q35" i="3"/>
  <c r="Y35" i="3" s="1"/>
  <c r="P35" i="3"/>
  <c r="X35" i="3" s="1"/>
  <c r="O35" i="3"/>
  <c r="W35" i="3" s="1"/>
  <c r="N35" i="3"/>
  <c r="V35" i="3" s="1"/>
  <c r="M35" i="3"/>
  <c r="U35" i="3" s="1"/>
  <c r="L35" i="3"/>
  <c r="T35" i="3" s="1"/>
  <c r="S99" i="3"/>
  <c r="AA99" i="3" s="1"/>
  <c r="R99" i="3"/>
  <c r="Z99" i="3" s="1"/>
  <c r="Q99" i="3"/>
  <c r="Y99" i="3" s="1"/>
  <c r="P99" i="3"/>
  <c r="X99" i="3" s="1"/>
  <c r="O99" i="3"/>
  <c r="W99" i="3" s="1"/>
  <c r="N99" i="3"/>
  <c r="V99" i="3" s="1"/>
  <c r="M99" i="3"/>
  <c r="U99" i="3" s="1"/>
  <c r="L99" i="3"/>
  <c r="T99" i="3" s="1"/>
  <c r="S87" i="3"/>
  <c r="AA87" i="3" s="1"/>
  <c r="R87" i="3"/>
  <c r="Z87" i="3" s="1"/>
  <c r="Q87" i="3"/>
  <c r="Y87" i="3" s="1"/>
  <c r="P87" i="3"/>
  <c r="X87" i="3" s="1"/>
  <c r="O87" i="3"/>
  <c r="W87" i="3" s="1"/>
  <c r="N87" i="3"/>
  <c r="V87" i="3" s="1"/>
  <c r="M87" i="3"/>
  <c r="U87" i="3" s="1"/>
  <c r="L87" i="3"/>
  <c r="T87" i="3" s="1"/>
  <c r="S45" i="3"/>
  <c r="AA45" i="3" s="1"/>
  <c r="R45" i="3"/>
  <c r="Z45" i="3" s="1"/>
  <c r="Q45" i="3"/>
  <c r="Y45" i="3" s="1"/>
  <c r="P45" i="3"/>
  <c r="X45" i="3" s="1"/>
  <c r="O45" i="3"/>
  <c r="W45" i="3" s="1"/>
  <c r="N45" i="3"/>
  <c r="V45" i="3" s="1"/>
  <c r="M45" i="3"/>
  <c r="U45" i="3" s="1"/>
  <c r="L45" i="3"/>
  <c r="T45" i="3" s="1"/>
  <c r="S56" i="3"/>
  <c r="AA56" i="3" s="1"/>
  <c r="R56" i="3"/>
  <c r="Z56" i="3" s="1"/>
  <c r="Q56" i="3"/>
  <c r="Y56" i="3" s="1"/>
  <c r="P56" i="3"/>
  <c r="X56" i="3" s="1"/>
  <c r="O56" i="3"/>
  <c r="W56" i="3" s="1"/>
  <c r="N56" i="3"/>
  <c r="V56" i="3" s="1"/>
  <c r="M56" i="3"/>
  <c r="U56" i="3" s="1"/>
  <c r="L56" i="3"/>
  <c r="T56" i="3" s="1"/>
  <c r="S64" i="3"/>
  <c r="AA64" i="3" s="1"/>
  <c r="R64" i="3"/>
  <c r="Z64" i="3" s="1"/>
  <c r="Q64" i="3"/>
  <c r="Y64" i="3" s="1"/>
  <c r="P64" i="3"/>
  <c r="X64" i="3" s="1"/>
  <c r="O64" i="3"/>
  <c r="W64" i="3" s="1"/>
  <c r="N64" i="3"/>
  <c r="V64" i="3" s="1"/>
  <c r="M64" i="3"/>
  <c r="U64" i="3" s="1"/>
  <c r="L64" i="3"/>
  <c r="T64" i="3" s="1"/>
  <c r="S47" i="3"/>
  <c r="AA47" i="3" s="1"/>
  <c r="R47" i="3"/>
  <c r="Z47" i="3" s="1"/>
  <c r="Q47" i="3"/>
  <c r="Y47" i="3" s="1"/>
  <c r="P47" i="3"/>
  <c r="X47" i="3" s="1"/>
  <c r="O47" i="3"/>
  <c r="W47" i="3" s="1"/>
  <c r="N47" i="3"/>
  <c r="V47" i="3" s="1"/>
  <c r="M47" i="3"/>
  <c r="U47" i="3" s="1"/>
  <c r="L47" i="3"/>
  <c r="T47" i="3" s="1"/>
  <c r="S20" i="3"/>
  <c r="AA20" i="3" s="1"/>
  <c r="R20" i="3"/>
  <c r="Z20" i="3" s="1"/>
  <c r="Q20" i="3"/>
  <c r="Y20" i="3" s="1"/>
  <c r="P20" i="3"/>
  <c r="X20" i="3" s="1"/>
  <c r="O20" i="3"/>
  <c r="W20" i="3" s="1"/>
  <c r="N20" i="3"/>
  <c r="V20" i="3" s="1"/>
  <c r="M20" i="3"/>
  <c r="U20" i="3" s="1"/>
  <c r="L20" i="3"/>
  <c r="T20" i="3" s="1"/>
  <c r="S19" i="3"/>
  <c r="AA19" i="3" s="1"/>
  <c r="R19" i="3"/>
  <c r="Z19" i="3" s="1"/>
  <c r="Q19" i="3"/>
  <c r="Y19" i="3" s="1"/>
  <c r="P19" i="3"/>
  <c r="X19" i="3" s="1"/>
  <c r="O19" i="3"/>
  <c r="W19" i="3" s="1"/>
  <c r="N19" i="3"/>
  <c r="V19" i="3" s="1"/>
  <c r="M19" i="3"/>
  <c r="U19" i="3" s="1"/>
  <c r="L19" i="3"/>
  <c r="T19" i="3" s="1"/>
  <c r="S15" i="3"/>
  <c r="AA15" i="3" s="1"/>
  <c r="R15" i="3"/>
  <c r="Z15" i="3" s="1"/>
  <c r="Q15" i="3"/>
  <c r="Y15" i="3" s="1"/>
  <c r="P15" i="3"/>
  <c r="X15" i="3" s="1"/>
  <c r="O15" i="3"/>
  <c r="W15" i="3" s="1"/>
  <c r="N15" i="3"/>
  <c r="V15" i="3" s="1"/>
  <c r="M15" i="3"/>
  <c r="U15" i="3" s="1"/>
  <c r="L15" i="3"/>
  <c r="T15" i="3" s="1"/>
  <c r="S36" i="3"/>
  <c r="AA36" i="3" s="1"/>
  <c r="R36" i="3"/>
  <c r="Z36" i="3" s="1"/>
  <c r="Q36" i="3"/>
  <c r="Y36" i="3" s="1"/>
  <c r="P36" i="3"/>
  <c r="X36" i="3" s="1"/>
  <c r="O36" i="3"/>
  <c r="W36" i="3" s="1"/>
  <c r="N36" i="3"/>
  <c r="V36" i="3" s="1"/>
  <c r="M36" i="3"/>
  <c r="U36" i="3" s="1"/>
  <c r="L36" i="3"/>
  <c r="T36" i="3" s="1"/>
  <c r="S101" i="3"/>
  <c r="AA101" i="3" s="1"/>
  <c r="R101" i="3"/>
  <c r="Z101" i="3" s="1"/>
  <c r="Q101" i="3"/>
  <c r="Y101" i="3" s="1"/>
  <c r="P101" i="3"/>
  <c r="X101" i="3" s="1"/>
  <c r="O101" i="3"/>
  <c r="W101" i="3" s="1"/>
  <c r="N101" i="3"/>
  <c r="V101" i="3" s="1"/>
  <c r="M101" i="3"/>
  <c r="U101" i="3" s="1"/>
  <c r="L101" i="3"/>
  <c r="T101" i="3" s="1"/>
  <c r="S52" i="3"/>
  <c r="AA52" i="3" s="1"/>
  <c r="R52" i="3"/>
  <c r="Z52" i="3" s="1"/>
  <c r="Q52" i="3"/>
  <c r="Y52" i="3" s="1"/>
  <c r="P52" i="3"/>
  <c r="X52" i="3" s="1"/>
  <c r="O52" i="3"/>
  <c r="W52" i="3" s="1"/>
  <c r="N52" i="3"/>
  <c r="V52" i="3" s="1"/>
  <c r="M52" i="3"/>
  <c r="U52" i="3" s="1"/>
  <c r="L52" i="3"/>
  <c r="T52" i="3" s="1"/>
  <c r="S22" i="3"/>
  <c r="AA22" i="3" s="1"/>
  <c r="R22" i="3"/>
  <c r="Z22" i="3" s="1"/>
  <c r="Q22" i="3"/>
  <c r="Y22" i="3" s="1"/>
  <c r="P22" i="3"/>
  <c r="X22" i="3" s="1"/>
  <c r="O22" i="3"/>
  <c r="W22" i="3" s="1"/>
  <c r="N22" i="3"/>
  <c r="V22" i="3" s="1"/>
  <c r="M22" i="3"/>
  <c r="U22" i="3" s="1"/>
  <c r="L22" i="3"/>
  <c r="T22" i="3" s="1"/>
  <c r="S92" i="3"/>
  <c r="AA92" i="3" s="1"/>
  <c r="R92" i="3"/>
  <c r="Z92" i="3" s="1"/>
  <c r="Q92" i="3"/>
  <c r="Y92" i="3" s="1"/>
  <c r="P92" i="3"/>
  <c r="X92" i="3" s="1"/>
  <c r="O92" i="3"/>
  <c r="W92" i="3" s="1"/>
  <c r="N92" i="3"/>
  <c r="V92" i="3" s="1"/>
  <c r="M92" i="3"/>
  <c r="U92" i="3" s="1"/>
  <c r="L92" i="3"/>
  <c r="T92" i="3" s="1"/>
  <c r="S9" i="3"/>
  <c r="AA9" i="3" s="1"/>
  <c r="R9" i="3"/>
  <c r="Z9" i="3" s="1"/>
  <c r="Q9" i="3"/>
  <c r="Y9" i="3" s="1"/>
  <c r="P9" i="3"/>
  <c r="X9" i="3" s="1"/>
  <c r="O9" i="3"/>
  <c r="W9" i="3" s="1"/>
  <c r="N9" i="3"/>
  <c r="V9" i="3" s="1"/>
  <c r="M9" i="3"/>
  <c r="U9" i="3" s="1"/>
  <c r="L9" i="3"/>
  <c r="T9" i="3" s="1"/>
  <c r="S48" i="3"/>
  <c r="AA48" i="3" s="1"/>
  <c r="R48" i="3"/>
  <c r="Z48" i="3" s="1"/>
  <c r="Q48" i="3"/>
  <c r="Y48" i="3" s="1"/>
  <c r="P48" i="3"/>
  <c r="X48" i="3" s="1"/>
  <c r="O48" i="3"/>
  <c r="W48" i="3" s="1"/>
  <c r="N48" i="3"/>
  <c r="V48" i="3" s="1"/>
  <c r="M48" i="3"/>
  <c r="U48" i="3" s="1"/>
  <c r="L48" i="3"/>
  <c r="T48" i="3" s="1"/>
  <c r="S13" i="3"/>
  <c r="AA13" i="3" s="1"/>
  <c r="R13" i="3"/>
  <c r="Z13" i="3" s="1"/>
  <c r="Q13" i="3"/>
  <c r="Y13" i="3" s="1"/>
  <c r="P13" i="3"/>
  <c r="X13" i="3" s="1"/>
  <c r="O13" i="3"/>
  <c r="W13" i="3" s="1"/>
  <c r="N13" i="3"/>
  <c r="V13" i="3" s="1"/>
  <c r="M13" i="3"/>
  <c r="U13" i="3" s="1"/>
  <c r="L13" i="3"/>
  <c r="T13" i="3" s="1"/>
  <c r="S46" i="3"/>
  <c r="AA46" i="3" s="1"/>
  <c r="R46" i="3"/>
  <c r="Z46" i="3" s="1"/>
  <c r="Q46" i="3"/>
  <c r="Y46" i="3" s="1"/>
  <c r="P46" i="3"/>
  <c r="X46" i="3" s="1"/>
  <c r="O46" i="3"/>
  <c r="W46" i="3" s="1"/>
  <c r="N46" i="3"/>
  <c r="V46" i="3" s="1"/>
  <c r="M46" i="3"/>
  <c r="U46" i="3" s="1"/>
  <c r="L46" i="3"/>
  <c r="T46" i="3" s="1"/>
  <c r="S24" i="3"/>
  <c r="AA24" i="3" s="1"/>
  <c r="R24" i="3"/>
  <c r="Z24" i="3" s="1"/>
  <c r="Q24" i="3"/>
  <c r="Y24" i="3" s="1"/>
  <c r="P24" i="3"/>
  <c r="X24" i="3" s="1"/>
  <c r="O24" i="3"/>
  <c r="W24" i="3" s="1"/>
  <c r="N24" i="3"/>
  <c r="V24" i="3" s="1"/>
  <c r="M24" i="3"/>
  <c r="U24" i="3" s="1"/>
  <c r="L24" i="3"/>
  <c r="T24" i="3" s="1"/>
  <c r="S37" i="3"/>
  <c r="AA37" i="3" s="1"/>
  <c r="R37" i="3"/>
  <c r="Z37" i="3" s="1"/>
  <c r="Q37" i="3"/>
  <c r="Y37" i="3" s="1"/>
  <c r="P37" i="3"/>
  <c r="X37" i="3" s="1"/>
  <c r="O37" i="3"/>
  <c r="W37" i="3" s="1"/>
  <c r="N37" i="3"/>
  <c r="V37" i="3" s="1"/>
  <c r="M37" i="3"/>
  <c r="U37" i="3" s="1"/>
  <c r="L37" i="3"/>
  <c r="T37" i="3" s="1"/>
  <c r="S71" i="3"/>
  <c r="AA71" i="3" s="1"/>
  <c r="R71" i="3"/>
  <c r="Z71" i="3" s="1"/>
  <c r="Q71" i="3"/>
  <c r="Y71" i="3" s="1"/>
  <c r="P71" i="3"/>
  <c r="X71" i="3" s="1"/>
  <c r="O71" i="3"/>
  <c r="W71" i="3" s="1"/>
  <c r="N71" i="3"/>
  <c r="V71" i="3" s="1"/>
  <c r="M71" i="3"/>
  <c r="U71" i="3" s="1"/>
  <c r="L71" i="3"/>
  <c r="T71" i="3" s="1"/>
  <c r="S44" i="3"/>
  <c r="AA44" i="3" s="1"/>
  <c r="R44" i="3"/>
  <c r="Z44" i="3" s="1"/>
  <c r="Q44" i="3"/>
  <c r="Y44" i="3" s="1"/>
  <c r="P44" i="3"/>
  <c r="X44" i="3" s="1"/>
  <c r="O44" i="3"/>
  <c r="W44" i="3" s="1"/>
  <c r="N44" i="3"/>
  <c r="V44" i="3" s="1"/>
  <c r="M44" i="3"/>
  <c r="U44" i="3" s="1"/>
  <c r="L44" i="3"/>
  <c r="T44" i="3" s="1"/>
  <c r="S50" i="3"/>
  <c r="AA50" i="3" s="1"/>
  <c r="R50" i="3"/>
  <c r="Z50" i="3" s="1"/>
  <c r="Q50" i="3"/>
  <c r="Y50" i="3" s="1"/>
  <c r="P50" i="3"/>
  <c r="X50" i="3" s="1"/>
  <c r="O50" i="3"/>
  <c r="W50" i="3" s="1"/>
  <c r="N50" i="3"/>
  <c r="V50" i="3" s="1"/>
  <c r="M50" i="3"/>
  <c r="U50" i="3" s="1"/>
  <c r="L50" i="3"/>
  <c r="T50" i="3" s="1"/>
  <c r="S30" i="3"/>
  <c r="AA30" i="3" s="1"/>
  <c r="R30" i="3"/>
  <c r="Z30" i="3" s="1"/>
  <c r="Q30" i="3"/>
  <c r="Y30" i="3" s="1"/>
  <c r="P30" i="3"/>
  <c r="X30" i="3" s="1"/>
  <c r="O30" i="3"/>
  <c r="W30" i="3" s="1"/>
  <c r="N30" i="3"/>
  <c r="V30" i="3" s="1"/>
  <c r="M30" i="3"/>
  <c r="U30" i="3" s="1"/>
  <c r="L30" i="3"/>
  <c r="T30" i="3" s="1"/>
  <c r="S73" i="3"/>
  <c r="AA73" i="3" s="1"/>
  <c r="R73" i="3"/>
  <c r="Z73" i="3" s="1"/>
  <c r="Q73" i="3"/>
  <c r="Y73" i="3" s="1"/>
  <c r="P73" i="3"/>
  <c r="X73" i="3" s="1"/>
  <c r="O73" i="3"/>
  <c r="W73" i="3" s="1"/>
  <c r="N73" i="3"/>
  <c r="V73" i="3" s="1"/>
  <c r="M73" i="3"/>
  <c r="U73" i="3" s="1"/>
  <c r="L73" i="3"/>
  <c r="T73" i="3" s="1"/>
  <c r="S16" i="3"/>
  <c r="AA16" i="3" s="1"/>
  <c r="R16" i="3"/>
  <c r="Z16" i="3" s="1"/>
  <c r="Q16" i="3"/>
  <c r="Y16" i="3" s="1"/>
  <c r="P16" i="3"/>
  <c r="X16" i="3" s="1"/>
  <c r="O16" i="3"/>
  <c r="W16" i="3" s="1"/>
  <c r="N16" i="3"/>
  <c r="V16" i="3" s="1"/>
  <c r="M16" i="3"/>
  <c r="U16" i="3" s="1"/>
  <c r="L16" i="3"/>
  <c r="T16" i="3" s="1"/>
  <c r="S62" i="3"/>
  <c r="AA62" i="3" s="1"/>
  <c r="R62" i="3"/>
  <c r="Z62" i="3" s="1"/>
  <c r="Q62" i="3"/>
  <c r="Y62" i="3" s="1"/>
  <c r="P62" i="3"/>
  <c r="X62" i="3" s="1"/>
  <c r="O62" i="3"/>
  <c r="W62" i="3" s="1"/>
  <c r="N62" i="3"/>
  <c r="V62" i="3" s="1"/>
  <c r="M62" i="3"/>
  <c r="U62" i="3" s="1"/>
  <c r="L62" i="3"/>
  <c r="T62" i="3" s="1"/>
  <c r="S39" i="3"/>
  <c r="AA39" i="3" s="1"/>
  <c r="R39" i="3"/>
  <c r="Z39" i="3" s="1"/>
  <c r="Q39" i="3"/>
  <c r="Y39" i="3" s="1"/>
  <c r="P39" i="3"/>
  <c r="X39" i="3" s="1"/>
  <c r="O39" i="3"/>
  <c r="W39" i="3" s="1"/>
  <c r="N39" i="3"/>
  <c r="V39" i="3" s="1"/>
  <c r="M39" i="3"/>
  <c r="U39" i="3" s="1"/>
  <c r="L39" i="3"/>
  <c r="T39" i="3" s="1"/>
  <c r="S66" i="3"/>
  <c r="AA66" i="3" s="1"/>
  <c r="R66" i="3"/>
  <c r="Z66" i="3" s="1"/>
  <c r="Q66" i="3"/>
  <c r="Y66" i="3" s="1"/>
  <c r="P66" i="3"/>
  <c r="X66" i="3" s="1"/>
  <c r="O66" i="3"/>
  <c r="W66" i="3" s="1"/>
  <c r="N66" i="3"/>
  <c r="V66" i="3" s="1"/>
  <c r="M66" i="3"/>
  <c r="U66" i="3" s="1"/>
  <c r="L66" i="3"/>
  <c r="T66" i="3" s="1"/>
  <c r="S89" i="3"/>
  <c r="AA89" i="3" s="1"/>
  <c r="R89" i="3"/>
  <c r="Z89" i="3" s="1"/>
  <c r="Q89" i="3"/>
  <c r="Y89" i="3" s="1"/>
  <c r="P89" i="3"/>
  <c r="X89" i="3" s="1"/>
  <c r="O89" i="3"/>
  <c r="W89" i="3" s="1"/>
  <c r="N89" i="3"/>
  <c r="V89" i="3" s="1"/>
  <c r="M89" i="3"/>
  <c r="U89" i="3" s="1"/>
  <c r="L89" i="3"/>
  <c r="T89" i="3" s="1"/>
  <c r="S21" i="3"/>
  <c r="AA21" i="3" s="1"/>
  <c r="R21" i="3"/>
  <c r="Z21" i="3" s="1"/>
  <c r="Q21" i="3"/>
  <c r="Y21" i="3" s="1"/>
  <c r="P21" i="3"/>
  <c r="X21" i="3" s="1"/>
  <c r="O21" i="3"/>
  <c r="W21" i="3" s="1"/>
  <c r="N21" i="3"/>
  <c r="V21" i="3" s="1"/>
  <c r="M21" i="3"/>
  <c r="U21" i="3" s="1"/>
  <c r="L21" i="3"/>
  <c r="T21" i="3" s="1"/>
  <c r="S97" i="3"/>
  <c r="AA97" i="3" s="1"/>
  <c r="R97" i="3"/>
  <c r="Z97" i="3" s="1"/>
  <c r="Q97" i="3"/>
  <c r="Y97" i="3" s="1"/>
  <c r="P97" i="3"/>
  <c r="X97" i="3" s="1"/>
  <c r="O97" i="3"/>
  <c r="W97" i="3" s="1"/>
  <c r="N97" i="3"/>
  <c r="V97" i="3" s="1"/>
  <c r="M97" i="3"/>
  <c r="U97" i="3" s="1"/>
  <c r="L97" i="3"/>
  <c r="T97" i="3" s="1"/>
  <c r="S10" i="3"/>
  <c r="AA10" i="3" s="1"/>
  <c r="R10" i="3"/>
  <c r="Z10" i="3" s="1"/>
  <c r="Q10" i="3"/>
  <c r="Y10" i="3" s="1"/>
  <c r="P10" i="3"/>
  <c r="X10" i="3" s="1"/>
  <c r="O10" i="3"/>
  <c r="W10" i="3" s="1"/>
  <c r="N10" i="3"/>
  <c r="V10" i="3" s="1"/>
  <c r="M10" i="3"/>
  <c r="U10" i="3" s="1"/>
  <c r="L10" i="3"/>
  <c r="T10" i="3" s="1"/>
  <c r="S96" i="3"/>
  <c r="AA96" i="3" s="1"/>
  <c r="R96" i="3"/>
  <c r="Z96" i="3" s="1"/>
  <c r="Q96" i="3"/>
  <c r="Y96" i="3" s="1"/>
  <c r="P96" i="3"/>
  <c r="X96" i="3" s="1"/>
  <c r="O96" i="3"/>
  <c r="W96" i="3" s="1"/>
  <c r="N96" i="3"/>
  <c r="V96" i="3" s="1"/>
  <c r="M96" i="3"/>
  <c r="U96" i="3" s="1"/>
  <c r="L96" i="3"/>
  <c r="T96" i="3" s="1"/>
  <c r="S102" i="3"/>
  <c r="AA102" i="3" s="1"/>
  <c r="R102" i="3"/>
  <c r="Z102" i="3" s="1"/>
  <c r="Q102" i="3"/>
  <c r="Y102" i="3" s="1"/>
  <c r="P102" i="3"/>
  <c r="X102" i="3" s="1"/>
  <c r="O102" i="3"/>
  <c r="W102" i="3" s="1"/>
  <c r="N102" i="3"/>
  <c r="V102" i="3" s="1"/>
  <c r="M102" i="3"/>
  <c r="U102" i="3" s="1"/>
  <c r="L102" i="3"/>
  <c r="T102" i="3" s="1"/>
  <c r="S7" i="3"/>
  <c r="AA7" i="3" s="1"/>
  <c r="R7" i="3"/>
  <c r="Z7" i="3" s="1"/>
  <c r="Q7" i="3"/>
  <c r="Y7" i="3" s="1"/>
  <c r="P7" i="3"/>
  <c r="X7" i="3" s="1"/>
  <c r="O7" i="3"/>
  <c r="W7" i="3" s="1"/>
  <c r="N7" i="3"/>
  <c r="V7" i="3" s="1"/>
  <c r="M7" i="3"/>
  <c r="U7" i="3" s="1"/>
  <c r="L7" i="3"/>
  <c r="T7" i="3" s="1"/>
  <c r="S60" i="3"/>
  <c r="AA60" i="3" s="1"/>
  <c r="R60" i="3"/>
  <c r="Z60" i="3" s="1"/>
  <c r="Q60" i="3"/>
  <c r="Y60" i="3" s="1"/>
  <c r="P60" i="3"/>
  <c r="X60" i="3" s="1"/>
  <c r="O60" i="3"/>
  <c r="W60" i="3" s="1"/>
  <c r="N60" i="3"/>
  <c r="V60" i="3" s="1"/>
  <c r="M60" i="3"/>
  <c r="U60" i="3" s="1"/>
  <c r="L60" i="3"/>
  <c r="T60" i="3" s="1"/>
  <c r="S34" i="3"/>
  <c r="AA34" i="3" s="1"/>
  <c r="R34" i="3"/>
  <c r="Z34" i="3" s="1"/>
  <c r="Q34" i="3"/>
  <c r="Y34" i="3" s="1"/>
  <c r="P34" i="3"/>
  <c r="X34" i="3" s="1"/>
  <c r="O34" i="3"/>
  <c r="W34" i="3" s="1"/>
  <c r="N34" i="3"/>
  <c r="V34" i="3" s="1"/>
  <c r="M34" i="3"/>
  <c r="U34" i="3" s="1"/>
  <c r="L34" i="3"/>
  <c r="T34" i="3" s="1"/>
  <c r="S33" i="3"/>
  <c r="AA33" i="3" s="1"/>
  <c r="R33" i="3"/>
  <c r="Z33" i="3" s="1"/>
  <c r="Q33" i="3"/>
  <c r="Y33" i="3" s="1"/>
  <c r="P33" i="3"/>
  <c r="X33" i="3" s="1"/>
  <c r="O33" i="3"/>
  <c r="W33" i="3" s="1"/>
  <c r="N33" i="3"/>
  <c r="V33" i="3" s="1"/>
  <c r="M33" i="3"/>
  <c r="U33" i="3" s="1"/>
  <c r="L33" i="3"/>
  <c r="T33" i="3" s="1"/>
  <c r="S86" i="3"/>
  <c r="AA86" i="3" s="1"/>
  <c r="R86" i="3"/>
  <c r="Z86" i="3" s="1"/>
  <c r="Q86" i="3"/>
  <c r="Y86" i="3" s="1"/>
  <c r="P86" i="3"/>
  <c r="X86" i="3" s="1"/>
  <c r="O86" i="3"/>
  <c r="W86" i="3" s="1"/>
  <c r="N86" i="3"/>
  <c r="V86" i="3" s="1"/>
  <c r="M86" i="3"/>
  <c r="U86" i="3" s="1"/>
  <c r="L86" i="3"/>
  <c r="T86" i="3" s="1"/>
  <c r="S91" i="3"/>
  <c r="AA91" i="3" s="1"/>
  <c r="R91" i="3"/>
  <c r="Z91" i="3" s="1"/>
  <c r="Q91" i="3"/>
  <c r="Y91" i="3" s="1"/>
  <c r="P91" i="3"/>
  <c r="X91" i="3" s="1"/>
  <c r="O91" i="3"/>
  <c r="W91" i="3" s="1"/>
  <c r="N91" i="3"/>
  <c r="V91" i="3" s="1"/>
  <c r="M91" i="3"/>
  <c r="U91" i="3" s="1"/>
  <c r="L91" i="3"/>
  <c r="T91" i="3" s="1"/>
  <c r="S81" i="3"/>
  <c r="AA81" i="3" s="1"/>
  <c r="R81" i="3"/>
  <c r="Z81" i="3" s="1"/>
  <c r="Q81" i="3"/>
  <c r="Y81" i="3" s="1"/>
  <c r="P81" i="3"/>
  <c r="X81" i="3" s="1"/>
  <c r="O81" i="3"/>
  <c r="W81" i="3" s="1"/>
  <c r="N81" i="3"/>
  <c r="V81" i="3" s="1"/>
  <c r="M81" i="3"/>
  <c r="U81" i="3" s="1"/>
  <c r="L81" i="3"/>
  <c r="T81" i="3" s="1"/>
  <c r="S23" i="3"/>
  <c r="AA23" i="3" s="1"/>
  <c r="R23" i="3"/>
  <c r="Z23" i="3" s="1"/>
  <c r="Q23" i="3"/>
  <c r="Y23" i="3" s="1"/>
  <c r="P23" i="3"/>
  <c r="X23" i="3" s="1"/>
  <c r="O23" i="3"/>
  <c r="W23" i="3" s="1"/>
  <c r="N23" i="3"/>
  <c r="V23" i="3" s="1"/>
  <c r="M23" i="3"/>
  <c r="U23" i="3" s="1"/>
  <c r="L23" i="3"/>
  <c r="T23" i="3" s="1"/>
  <c r="S54" i="3"/>
  <c r="AA54" i="3" s="1"/>
  <c r="R54" i="3"/>
  <c r="Z54" i="3" s="1"/>
  <c r="Q54" i="3"/>
  <c r="Y54" i="3" s="1"/>
  <c r="P54" i="3"/>
  <c r="X54" i="3" s="1"/>
  <c r="O54" i="3"/>
  <c r="W54" i="3" s="1"/>
  <c r="N54" i="3"/>
  <c r="V54" i="3" s="1"/>
  <c r="M54" i="3"/>
  <c r="U54" i="3" s="1"/>
  <c r="L54" i="3"/>
  <c r="T54" i="3" s="1"/>
  <c r="S27" i="3"/>
  <c r="AA27" i="3" s="1"/>
  <c r="R27" i="3"/>
  <c r="Z27" i="3" s="1"/>
  <c r="Q27" i="3"/>
  <c r="Y27" i="3" s="1"/>
  <c r="P27" i="3"/>
  <c r="X27" i="3" s="1"/>
  <c r="O27" i="3"/>
  <c r="W27" i="3" s="1"/>
  <c r="N27" i="3"/>
  <c r="V27" i="3" s="1"/>
  <c r="M27" i="3"/>
  <c r="U27" i="3" s="1"/>
  <c r="L27" i="3"/>
  <c r="T27" i="3" s="1"/>
  <c r="S26" i="3"/>
  <c r="AA26" i="3" s="1"/>
  <c r="R26" i="3"/>
  <c r="Z26" i="3" s="1"/>
  <c r="Q26" i="3"/>
  <c r="Y26" i="3" s="1"/>
  <c r="P26" i="3"/>
  <c r="X26" i="3" s="1"/>
  <c r="O26" i="3"/>
  <c r="W26" i="3" s="1"/>
  <c r="N26" i="3"/>
  <c r="V26" i="3" s="1"/>
  <c r="M26" i="3"/>
  <c r="U26" i="3" s="1"/>
  <c r="L26" i="3"/>
  <c r="T26" i="3" s="1"/>
  <c r="S14" i="3"/>
  <c r="AA14" i="3" s="1"/>
  <c r="R14" i="3"/>
  <c r="Z14" i="3" s="1"/>
  <c r="Q14" i="3"/>
  <c r="Y14" i="3" s="1"/>
  <c r="P14" i="3"/>
  <c r="X14" i="3" s="1"/>
  <c r="O14" i="3"/>
  <c r="W14" i="3" s="1"/>
  <c r="N14" i="3"/>
  <c r="V14" i="3" s="1"/>
  <c r="M14" i="3"/>
  <c r="U14" i="3" s="1"/>
  <c r="L14" i="3"/>
  <c r="T14" i="3" s="1"/>
  <c r="S32" i="3"/>
  <c r="AA32" i="3" s="1"/>
  <c r="R32" i="3"/>
  <c r="Z32" i="3" s="1"/>
  <c r="Q32" i="3"/>
  <c r="Y32" i="3" s="1"/>
  <c r="P32" i="3"/>
  <c r="X32" i="3" s="1"/>
  <c r="O32" i="3"/>
  <c r="W32" i="3" s="1"/>
  <c r="N32" i="3"/>
  <c r="V32" i="3" s="1"/>
  <c r="M32" i="3"/>
  <c r="U32" i="3" s="1"/>
  <c r="L32" i="3"/>
  <c r="T32" i="3" s="1"/>
  <c r="S8" i="3"/>
  <c r="AA8" i="3" s="1"/>
  <c r="R8" i="3"/>
  <c r="Z8" i="3" s="1"/>
  <c r="Q8" i="3"/>
  <c r="Y8" i="3" s="1"/>
  <c r="P8" i="3"/>
  <c r="X8" i="3" s="1"/>
  <c r="O8" i="3"/>
  <c r="W8" i="3" s="1"/>
  <c r="N8" i="3"/>
  <c r="V8" i="3" s="1"/>
  <c r="M8" i="3"/>
  <c r="U8" i="3" s="1"/>
  <c r="L8" i="3"/>
  <c r="T8" i="3" s="1"/>
  <c r="S28" i="3"/>
  <c r="AA28" i="3" s="1"/>
  <c r="R28" i="3"/>
  <c r="Z28" i="3" s="1"/>
  <c r="Q28" i="3"/>
  <c r="Y28" i="3" s="1"/>
  <c r="P28" i="3"/>
  <c r="X28" i="3" s="1"/>
  <c r="O28" i="3"/>
  <c r="W28" i="3" s="1"/>
  <c r="N28" i="3"/>
  <c r="V28" i="3" s="1"/>
  <c r="M28" i="3"/>
  <c r="U28" i="3" s="1"/>
  <c r="L28" i="3"/>
  <c r="T28" i="3" s="1"/>
  <c r="W69" i="3"/>
  <c r="S69" i="3"/>
  <c r="AA69" i="3" s="1"/>
  <c r="R69" i="3"/>
  <c r="Z69" i="3" s="1"/>
  <c r="Q69" i="3"/>
  <c r="Y69" i="3" s="1"/>
  <c r="P69" i="3"/>
  <c r="X69" i="3" s="1"/>
  <c r="O69" i="3"/>
  <c r="N69" i="3"/>
  <c r="V69" i="3" s="1"/>
  <c r="M69" i="3"/>
  <c r="U69" i="3" s="1"/>
  <c r="L69" i="3"/>
  <c r="T69" i="3" s="1"/>
  <c r="S12" i="3"/>
  <c r="AA12" i="3" s="1"/>
  <c r="R12" i="3"/>
  <c r="Z12" i="3" s="1"/>
  <c r="Q12" i="3"/>
  <c r="Y12" i="3" s="1"/>
  <c r="P12" i="3"/>
  <c r="X12" i="3" s="1"/>
  <c r="O12" i="3"/>
  <c r="W12" i="3" s="1"/>
  <c r="N12" i="3"/>
  <c r="V12" i="3" s="1"/>
  <c r="M12" i="3"/>
  <c r="U12" i="3" s="1"/>
  <c r="L12" i="3"/>
  <c r="T12" i="3" s="1"/>
  <c r="S75" i="3"/>
  <c r="AA75" i="3" s="1"/>
  <c r="R75" i="3"/>
  <c r="Z75" i="3" s="1"/>
  <c r="Q75" i="3"/>
  <c r="Y75" i="3" s="1"/>
  <c r="P75" i="3"/>
  <c r="X75" i="3" s="1"/>
  <c r="O75" i="3"/>
  <c r="W75" i="3" s="1"/>
  <c r="N75" i="3"/>
  <c r="V75" i="3" s="1"/>
  <c r="M75" i="3"/>
  <c r="U75" i="3" s="1"/>
  <c r="L75" i="3"/>
  <c r="T75" i="3" s="1"/>
  <c r="S88" i="3"/>
  <c r="AA88" i="3" s="1"/>
  <c r="R88" i="3"/>
  <c r="Z88" i="3" s="1"/>
  <c r="Q88" i="3"/>
  <c r="Y88" i="3" s="1"/>
  <c r="P88" i="3"/>
  <c r="X88" i="3" s="1"/>
  <c r="O88" i="3"/>
  <c r="W88" i="3" s="1"/>
  <c r="N88" i="3"/>
  <c r="V88" i="3" s="1"/>
  <c r="M88" i="3"/>
  <c r="U88" i="3" s="1"/>
  <c r="L88" i="3"/>
  <c r="T88" i="3" s="1"/>
  <c r="S58" i="3"/>
  <c r="AA58" i="3" s="1"/>
  <c r="R58" i="3"/>
  <c r="Z58" i="3" s="1"/>
  <c r="Q58" i="3"/>
  <c r="Y58" i="3" s="1"/>
  <c r="P58" i="3"/>
  <c r="X58" i="3" s="1"/>
  <c r="O58" i="3"/>
  <c r="W58" i="3" s="1"/>
  <c r="N58" i="3"/>
  <c r="V58" i="3" s="1"/>
  <c r="M58" i="3"/>
  <c r="U58" i="3" s="1"/>
  <c r="L58" i="3"/>
  <c r="T58" i="3" s="1"/>
  <c r="S31" i="3"/>
  <c r="AA31" i="3" s="1"/>
  <c r="R31" i="3"/>
  <c r="Z31" i="3" s="1"/>
  <c r="Q31" i="3"/>
  <c r="Y31" i="3" s="1"/>
  <c r="P31" i="3"/>
  <c r="X31" i="3" s="1"/>
  <c r="O31" i="3"/>
  <c r="W31" i="3" s="1"/>
  <c r="N31" i="3"/>
  <c r="V31" i="3" s="1"/>
  <c r="M31" i="3"/>
  <c r="U31" i="3" s="1"/>
  <c r="L31" i="3"/>
  <c r="T31" i="3" s="1"/>
  <c r="S5" i="3"/>
  <c r="AA5" i="3" s="1"/>
  <c r="R5" i="3"/>
  <c r="Z5" i="3" s="1"/>
  <c r="Q5" i="3"/>
  <c r="Y5" i="3" s="1"/>
  <c r="P5" i="3"/>
  <c r="X5" i="3" s="1"/>
  <c r="O5" i="3"/>
  <c r="W5" i="3" s="1"/>
  <c r="N5" i="3"/>
  <c r="V5" i="3" s="1"/>
  <c r="M5" i="3"/>
  <c r="U5" i="3" s="1"/>
  <c r="L5" i="3"/>
  <c r="T5" i="3" s="1"/>
  <c r="S43" i="3"/>
  <c r="AA43" i="3" s="1"/>
  <c r="R43" i="3"/>
  <c r="Z43" i="3" s="1"/>
  <c r="Q43" i="3"/>
  <c r="Y43" i="3" s="1"/>
  <c r="P43" i="3"/>
  <c r="X43" i="3" s="1"/>
  <c r="O43" i="3"/>
  <c r="W43" i="3" s="1"/>
  <c r="N43" i="3"/>
  <c r="V43" i="3" s="1"/>
  <c r="M43" i="3"/>
  <c r="U43" i="3" s="1"/>
  <c r="L43" i="3"/>
  <c r="T43" i="3" s="1"/>
  <c r="S98" i="3"/>
  <c r="AA98" i="3" s="1"/>
  <c r="R98" i="3"/>
  <c r="Z98" i="3" s="1"/>
  <c r="Q98" i="3"/>
  <c r="Y98" i="3" s="1"/>
  <c r="P98" i="3"/>
  <c r="X98" i="3" s="1"/>
  <c r="O98" i="3"/>
  <c r="W98" i="3" s="1"/>
  <c r="N98" i="3"/>
  <c r="V98" i="3" s="1"/>
  <c r="M98" i="3"/>
  <c r="U98" i="3" s="1"/>
  <c r="L98" i="3"/>
  <c r="T98" i="3" s="1"/>
  <c r="S41" i="3"/>
  <c r="AA41" i="3" s="1"/>
  <c r="R41" i="3"/>
  <c r="Z41" i="3" s="1"/>
  <c r="Q41" i="3"/>
  <c r="Y41" i="3" s="1"/>
  <c r="P41" i="3"/>
  <c r="X41" i="3" s="1"/>
  <c r="O41" i="3"/>
  <c r="W41" i="3" s="1"/>
  <c r="N41" i="3"/>
  <c r="V41" i="3" s="1"/>
  <c r="M41" i="3"/>
  <c r="U41" i="3" s="1"/>
  <c r="L41" i="3"/>
  <c r="T41" i="3" s="1"/>
  <c r="S40" i="3"/>
  <c r="AA40" i="3" s="1"/>
  <c r="R40" i="3"/>
  <c r="Z40" i="3" s="1"/>
  <c r="Q40" i="3"/>
  <c r="Y40" i="3" s="1"/>
  <c r="P40" i="3"/>
  <c r="X40" i="3" s="1"/>
  <c r="O40" i="3"/>
  <c r="W40" i="3" s="1"/>
  <c r="N40" i="3"/>
  <c r="V40" i="3" s="1"/>
  <c r="M40" i="3"/>
  <c r="U40" i="3" s="1"/>
  <c r="L40" i="3"/>
  <c r="T40" i="3" s="1"/>
  <c r="S85" i="3"/>
  <c r="AA85" i="3" s="1"/>
  <c r="R85" i="3"/>
  <c r="Z85" i="3" s="1"/>
  <c r="Q85" i="3"/>
  <c r="Y85" i="3" s="1"/>
  <c r="P85" i="3"/>
  <c r="X85" i="3" s="1"/>
  <c r="O85" i="3"/>
  <c r="W85" i="3" s="1"/>
  <c r="N85" i="3"/>
  <c r="V85" i="3" s="1"/>
  <c r="M85" i="3"/>
  <c r="U85" i="3" s="1"/>
  <c r="L85" i="3"/>
  <c r="T85" i="3" s="1"/>
  <c r="S77" i="3"/>
  <c r="AA77" i="3" s="1"/>
  <c r="R77" i="3"/>
  <c r="Z77" i="3" s="1"/>
  <c r="Q77" i="3"/>
  <c r="Y77" i="3" s="1"/>
  <c r="P77" i="3"/>
  <c r="X77" i="3" s="1"/>
  <c r="O77" i="3"/>
  <c r="W77" i="3" s="1"/>
  <c r="N77" i="3"/>
  <c r="V77" i="3" s="1"/>
  <c r="M77" i="3"/>
  <c r="U77" i="3" s="1"/>
  <c r="L77" i="3"/>
  <c r="T77" i="3" s="1"/>
  <c r="S79" i="3"/>
  <c r="AA79" i="3" s="1"/>
  <c r="R79" i="3"/>
  <c r="Z79" i="3" s="1"/>
  <c r="Q79" i="3"/>
  <c r="Y79" i="3" s="1"/>
  <c r="P79" i="3"/>
  <c r="X79" i="3" s="1"/>
  <c r="O79" i="3"/>
  <c r="W79" i="3" s="1"/>
  <c r="N79" i="3"/>
  <c r="V79" i="3" s="1"/>
  <c r="M79" i="3"/>
  <c r="U79" i="3" s="1"/>
  <c r="L79" i="3"/>
  <c r="T79" i="3" s="1"/>
  <c r="S38" i="3"/>
  <c r="AA38" i="3" s="1"/>
  <c r="R38" i="3"/>
  <c r="Z38" i="3" s="1"/>
  <c r="Q38" i="3"/>
  <c r="Y38" i="3" s="1"/>
  <c r="P38" i="3"/>
  <c r="X38" i="3" s="1"/>
  <c r="O38" i="3"/>
  <c r="W38" i="3" s="1"/>
  <c r="N38" i="3"/>
  <c r="V38" i="3" s="1"/>
  <c r="M38" i="3"/>
  <c r="U38" i="3" s="1"/>
  <c r="L38" i="3"/>
  <c r="T38" i="3" s="1"/>
  <c r="S100" i="3"/>
  <c r="AA100" i="3" s="1"/>
  <c r="R100" i="3"/>
  <c r="Z100" i="3" s="1"/>
  <c r="Q100" i="3"/>
  <c r="Y100" i="3" s="1"/>
  <c r="P100" i="3"/>
  <c r="X100" i="3" s="1"/>
  <c r="O100" i="3"/>
  <c r="W100" i="3" s="1"/>
  <c r="N100" i="3"/>
  <c r="V100" i="3" s="1"/>
  <c r="M100" i="3"/>
  <c r="U100" i="3" s="1"/>
  <c r="L100" i="3"/>
  <c r="T100" i="3" s="1"/>
  <c r="S84" i="3"/>
  <c r="AA84" i="3" s="1"/>
  <c r="R84" i="3"/>
  <c r="Z84" i="3" s="1"/>
  <c r="Q84" i="3"/>
  <c r="Y84" i="3" s="1"/>
  <c r="P84" i="3"/>
  <c r="X84" i="3" s="1"/>
  <c r="O84" i="3"/>
  <c r="W84" i="3" s="1"/>
  <c r="N84" i="3"/>
  <c r="V84" i="3" s="1"/>
  <c r="M84" i="3"/>
  <c r="U84" i="3" s="1"/>
  <c r="L84" i="3"/>
  <c r="T84" i="3" s="1"/>
  <c r="S83" i="3"/>
  <c r="AA83" i="3" s="1"/>
  <c r="R83" i="3"/>
  <c r="Z83" i="3" s="1"/>
  <c r="Q83" i="3"/>
  <c r="Y83" i="3" s="1"/>
  <c r="P83" i="3"/>
  <c r="X83" i="3" s="1"/>
  <c r="O83" i="3"/>
  <c r="W83" i="3" s="1"/>
  <c r="N83" i="3"/>
  <c r="V83" i="3" s="1"/>
  <c r="M83" i="3"/>
  <c r="U83" i="3" s="1"/>
  <c r="L83" i="3"/>
  <c r="T83" i="3" s="1"/>
  <c r="S29" i="3"/>
  <c r="AA29" i="3" s="1"/>
  <c r="R29" i="3"/>
  <c r="Z29" i="3" s="1"/>
  <c r="Q29" i="3"/>
  <c r="Y29" i="3" s="1"/>
  <c r="P29" i="3"/>
  <c r="X29" i="3" s="1"/>
  <c r="O29" i="3"/>
  <c r="W29" i="3" s="1"/>
  <c r="N29" i="3"/>
  <c r="V29" i="3" s="1"/>
  <c r="M29" i="3"/>
  <c r="U29" i="3" s="1"/>
  <c r="L29" i="3"/>
  <c r="T29" i="3" s="1"/>
  <c r="S42" i="3"/>
  <c r="AA42" i="3" s="1"/>
  <c r="R42" i="3"/>
  <c r="Z42" i="3" s="1"/>
  <c r="Q42" i="3"/>
  <c r="Y42" i="3" s="1"/>
  <c r="P42" i="3"/>
  <c r="X42" i="3" s="1"/>
  <c r="O42" i="3"/>
  <c r="W42" i="3" s="1"/>
  <c r="N42" i="3"/>
  <c r="V42" i="3" s="1"/>
  <c r="M42" i="3"/>
  <c r="U42" i="3" s="1"/>
  <c r="L42" i="3"/>
  <c r="T42" i="3" s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4" i="2"/>
  <c r="T5" i="2"/>
  <c r="U5" i="2"/>
  <c r="V5" i="2"/>
  <c r="W5" i="2"/>
  <c r="X5" i="2"/>
  <c r="Y5" i="2"/>
  <c r="Z5" i="2"/>
  <c r="AA5" i="2"/>
  <c r="T6" i="2"/>
  <c r="U6" i="2"/>
  <c r="V6" i="2"/>
  <c r="W6" i="2"/>
  <c r="X6" i="2"/>
  <c r="Y6" i="2"/>
  <c r="Z6" i="2"/>
  <c r="AA6" i="2"/>
  <c r="T7" i="2"/>
  <c r="U7" i="2"/>
  <c r="V7" i="2"/>
  <c r="W7" i="2"/>
  <c r="X7" i="2"/>
  <c r="Y7" i="2"/>
  <c r="Z7" i="2"/>
  <c r="AA7" i="2"/>
  <c r="T8" i="2"/>
  <c r="U8" i="2"/>
  <c r="V8" i="2"/>
  <c r="W8" i="2"/>
  <c r="X8" i="2"/>
  <c r="Y8" i="2"/>
  <c r="Z8" i="2"/>
  <c r="AA8" i="2"/>
  <c r="T9" i="2"/>
  <c r="U9" i="2"/>
  <c r="V9" i="2"/>
  <c r="W9" i="2"/>
  <c r="X9" i="2"/>
  <c r="Y9" i="2"/>
  <c r="Z9" i="2"/>
  <c r="AA9" i="2"/>
  <c r="T10" i="2"/>
  <c r="U10" i="2"/>
  <c r="V10" i="2"/>
  <c r="W10" i="2"/>
  <c r="X10" i="2"/>
  <c r="Y10" i="2"/>
  <c r="Z10" i="2"/>
  <c r="AA10" i="2"/>
  <c r="T11" i="2"/>
  <c r="U11" i="2"/>
  <c r="V11" i="2"/>
  <c r="W11" i="2"/>
  <c r="X11" i="2"/>
  <c r="Y11" i="2"/>
  <c r="Z11" i="2"/>
  <c r="AA11" i="2"/>
  <c r="T12" i="2"/>
  <c r="U12" i="2"/>
  <c r="V12" i="2"/>
  <c r="W12" i="2"/>
  <c r="X12" i="2"/>
  <c r="Y12" i="2"/>
  <c r="Z12" i="2"/>
  <c r="AA12" i="2"/>
  <c r="T13" i="2"/>
  <c r="U13" i="2"/>
  <c r="V13" i="2"/>
  <c r="W13" i="2"/>
  <c r="X13" i="2"/>
  <c r="Y13" i="2"/>
  <c r="Z13" i="2"/>
  <c r="AA13" i="2"/>
  <c r="T14" i="2"/>
  <c r="U14" i="2"/>
  <c r="V14" i="2"/>
  <c r="W14" i="2"/>
  <c r="X14" i="2"/>
  <c r="Y14" i="2"/>
  <c r="Z14" i="2"/>
  <c r="AA14" i="2"/>
  <c r="T15" i="2"/>
  <c r="U15" i="2"/>
  <c r="V15" i="2"/>
  <c r="W15" i="2"/>
  <c r="X15" i="2"/>
  <c r="Y15" i="2"/>
  <c r="Z15" i="2"/>
  <c r="AA15" i="2"/>
  <c r="T16" i="2"/>
  <c r="U16" i="2"/>
  <c r="V16" i="2"/>
  <c r="W16" i="2"/>
  <c r="X16" i="2"/>
  <c r="Y16" i="2"/>
  <c r="Z16" i="2"/>
  <c r="AA16" i="2"/>
  <c r="T17" i="2"/>
  <c r="U17" i="2"/>
  <c r="V17" i="2"/>
  <c r="W17" i="2"/>
  <c r="X17" i="2"/>
  <c r="Y17" i="2"/>
  <c r="Z17" i="2"/>
  <c r="AA17" i="2"/>
  <c r="T18" i="2"/>
  <c r="U18" i="2"/>
  <c r="V18" i="2"/>
  <c r="W18" i="2"/>
  <c r="X18" i="2"/>
  <c r="Y18" i="2"/>
  <c r="Z18" i="2"/>
  <c r="AA18" i="2"/>
  <c r="T19" i="2"/>
  <c r="U19" i="2"/>
  <c r="V19" i="2"/>
  <c r="W19" i="2"/>
  <c r="X19" i="2"/>
  <c r="Y19" i="2"/>
  <c r="Z19" i="2"/>
  <c r="AA19" i="2"/>
  <c r="T20" i="2"/>
  <c r="U20" i="2"/>
  <c r="V20" i="2"/>
  <c r="W20" i="2"/>
  <c r="X20" i="2"/>
  <c r="Y20" i="2"/>
  <c r="Z20" i="2"/>
  <c r="AA20" i="2"/>
  <c r="T21" i="2"/>
  <c r="U21" i="2"/>
  <c r="V21" i="2"/>
  <c r="W21" i="2"/>
  <c r="X21" i="2"/>
  <c r="Y21" i="2"/>
  <c r="Z21" i="2"/>
  <c r="AA21" i="2"/>
  <c r="T22" i="2"/>
  <c r="U22" i="2"/>
  <c r="V22" i="2"/>
  <c r="W22" i="2"/>
  <c r="X22" i="2"/>
  <c r="Y22" i="2"/>
  <c r="Z22" i="2"/>
  <c r="AA22" i="2"/>
  <c r="T23" i="2"/>
  <c r="U23" i="2"/>
  <c r="V23" i="2"/>
  <c r="W23" i="2"/>
  <c r="X23" i="2"/>
  <c r="Y23" i="2"/>
  <c r="Z23" i="2"/>
  <c r="AA23" i="2"/>
  <c r="T24" i="2"/>
  <c r="U24" i="2"/>
  <c r="V24" i="2"/>
  <c r="W24" i="2"/>
  <c r="X24" i="2"/>
  <c r="Y24" i="2"/>
  <c r="Z24" i="2"/>
  <c r="AA24" i="2"/>
  <c r="T25" i="2"/>
  <c r="U25" i="2"/>
  <c r="V25" i="2"/>
  <c r="W25" i="2"/>
  <c r="X25" i="2"/>
  <c r="Y25" i="2"/>
  <c r="Z25" i="2"/>
  <c r="AA25" i="2"/>
  <c r="T26" i="2"/>
  <c r="U26" i="2"/>
  <c r="V26" i="2"/>
  <c r="W26" i="2"/>
  <c r="X26" i="2"/>
  <c r="Y26" i="2"/>
  <c r="Z26" i="2"/>
  <c r="AA26" i="2"/>
  <c r="T27" i="2"/>
  <c r="U27" i="2"/>
  <c r="V27" i="2"/>
  <c r="W27" i="2"/>
  <c r="X27" i="2"/>
  <c r="Y27" i="2"/>
  <c r="Z27" i="2"/>
  <c r="AA27" i="2"/>
  <c r="T28" i="2"/>
  <c r="U28" i="2"/>
  <c r="V28" i="2"/>
  <c r="W28" i="2"/>
  <c r="X28" i="2"/>
  <c r="Y28" i="2"/>
  <c r="Z28" i="2"/>
  <c r="AA28" i="2"/>
  <c r="T29" i="2"/>
  <c r="U29" i="2"/>
  <c r="V29" i="2"/>
  <c r="W29" i="2"/>
  <c r="X29" i="2"/>
  <c r="Y29" i="2"/>
  <c r="Z29" i="2"/>
  <c r="AA29" i="2"/>
  <c r="T30" i="2"/>
  <c r="U30" i="2"/>
  <c r="V30" i="2"/>
  <c r="W30" i="2"/>
  <c r="X30" i="2"/>
  <c r="Y30" i="2"/>
  <c r="Z30" i="2"/>
  <c r="AA30" i="2"/>
  <c r="T31" i="2"/>
  <c r="U31" i="2"/>
  <c r="V31" i="2"/>
  <c r="W31" i="2"/>
  <c r="X31" i="2"/>
  <c r="Y31" i="2"/>
  <c r="Z31" i="2"/>
  <c r="AA31" i="2"/>
  <c r="T32" i="2"/>
  <c r="U32" i="2"/>
  <c r="V32" i="2"/>
  <c r="W32" i="2"/>
  <c r="X32" i="2"/>
  <c r="Y32" i="2"/>
  <c r="Z32" i="2"/>
  <c r="AA32" i="2"/>
  <c r="T33" i="2"/>
  <c r="U33" i="2"/>
  <c r="V33" i="2"/>
  <c r="W33" i="2"/>
  <c r="X33" i="2"/>
  <c r="Y33" i="2"/>
  <c r="Z33" i="2"/>
  <c r="AA33" i="2"/>
  <c r="T34" i="2"/>
  <c r="U34" i="2"/>
  <c r="V34" i="2"/>
  <c r="W34" i="2"/>
  <c r="X34" i="2"/>
  <c r="Y34" i="2"/>
  <c r="Z34" i="2"/>
  <c r="AA34" i="2"/>
  <c r="T35" i="2"/>
  <c r="U35" i="2"/>
  <c r="V35" i="2"/>
  <c r="W35" i="2"/>
  <c r="X35" i="2"/>
  <c r="Y35" i="2"/>
  <c r="Z35" i="2"/>
  <c r="AA35" i="2"/>
  <c r="T36" i="2"/>
  <c r="U36" i="2"/>
  <c r="V36" i="2"/>
  <c r="W36" i="2"/>
  <c r="X36" i="2"/>
  <c r="Y36" i="2"/>
  <c r="Z36" i="2"/>
  <c r="AA36" i="2"/>
  <c r="T37" i="2"/>
  <c r="U37" i="2"/>
  <c r="V37" i="2"/>
  <c r="W37" i="2"/>
  <c r="X37" i="2"/>
  <c r="Y37" i="2"/>
  <c r="Z37" i="2"/>
  <c r="AA37" i="2"/>
  <c r="T38" i="2"/>
  <c r="U38" i="2"/>
  <c r="V38" i="2"/>
  <c r="W38" i="2"/>
  <c r="X38" i="2"/>
  <c r="Y38" i="2"/>
  <c r="Z38" i="2"/>
  <c r="AA38" i="2"/>
  <c r="T39" i="2"/>
  <c r="U39" i="2"/>
  <c r="V39" i="2"/>
  <c r="W39" i="2"/>
  <c r="X39" i="2"/>
  <c r="Y39" i="2"/>
  <c r="Z39" i="2"/>
  <c r="AA39" i="2"/>
  <c r="T40" i="2"/>
  <c r="U40" i="2"/>
  <c r="V40" i="2"/>
  <c r="W40" i="2"/>
  <c r="X40" i="2"/>
  <c r="Y40" i="2"/>
  <c r="Z40" i="2"/>
  <c r="AA40" i="2"/>
  <c r="T41" i="2"/>
  <c r="U41" i="2"/>
  <c r="V41" i="2"/>
  <c r="W41" i="2"/>
  <c r="X41" i="2"/>
  <c r="Y41" i="2"/>
  <c r="Z41" i="2"/>
  <c r="AA41" i="2"/>
  <c r="T42" i="2"/>
  <c r="U42" i="2"/>
  <c r="V42" i="2"/>
  <c r="W42" i="2"/>
  <c r="X42" i="2"/>
  <c r="Y42" i="2"/>
  <c r="Z42" i="2"/>
  <c r="AA42" i="2"/>
  <c r="T43" i="2"/>
  <c r="U43" i="2"/>
  <c r="V43" i="2"/>
  <c r="W43" i="2"/>
  <c r="X43" i="2"/>
  <c r="Y43" i="2"/>
  <c r="Z43" i="2"/>
  <c r="AA43" i="2"/>
  <c r="T44" i="2"/>
  <c r="U44" i="2"/>
  <c r="V44" i="2"/>
  <c r="W44" i="2"/>
  <c r="X44" i="2"/>
  <c r="Y44" i="2"/>
  <c r="Z44" i="2"/>
  <c r="AA44" i="2"/>
  <c r="T45" i="2"/>
  <c r="U45" i="2"/>
  <c r="V45" i="2"/>
  <c r="W45" i="2"/>
  <c r="X45" i="2"/>
  <c r="Y45" i="2"/>
  <c r="Z45" i="2"/>
  <c r="AA45" i="2"/>
  <c r="T46" i="2"/>
  <c r="U46" i="2"/>
  <c r="V46" i="2"/>
  <c r="W46" i="2"/>
  <c r="X46" i="2"/>
  <c r="Y46" i="2"/>
  <c r="Z46" i="2"/>
  <c r="AA46" i="2"/>
  <c r="T47" i="2"/>
  <c r="U47" i="2"/>
  <c r="V47" i="2"/>
  <c r="W47" i="2"/>
  <c r="X47" i="2"/>
  <c r="Y47" i="2"/>
  <c r="Z47" i="2"/>
  <c r="AA47" i="2"/>
  <c r="T48" i="2"/>
  <c r="U48" i="2"/>
  <c r="V48" i="2"/>
  <c r="W48" i="2"/>
  <c r="X48" i="2"/>
  <c r="Y48" i="2"/>
  <c r="Z48" i="2"/>
  <c r="AA48" i="2"/>
  <c r="T49" i="2"/>
  <c r="U49" i="2"/>
  <c r="V49" i="2"/>
  <c r="W49" i="2"/>
  <c r="X49" i="2"/>
  <c r="Y49" i="2"/>
  <c r="Z49" i="2"/>
  <c r="AA49" i="2"/>
  <c r="T50" i="2"/>
  <c r="U50" i="2"/>
  <c r="V50" i="2"/>
  <c r="W50" i="2"/>
  <c r="X50" i="2"/>
  <c r="Y50" i="2"/>
  <c r="Z50" i="2"/>
  <c r="AA50" i="2"/>
  <c r="T51" i="2"/>
  <c r="U51" i="2"/>
  <c r="V51" i="2"/>
  <c r="W51" i="2"/>
  <c r="X51" i="2"/>
  <c r="Y51" i="2"/>
  <c r="Z51" i="2"/>
  <c r="AA51" i="2"/>
  <c r="T52" i="2"/>
  <c r="U52" i="2"/>
  <c r="V52" i="2"/>
  <c r="W52" i="2"/>
  <c r="X52" i="2"/>
  <c r="Y52" i="2"/>
  <c r="Z52" i="2"/>
  <c r="AA52" i="2"/>
  <c r="T53" i="2"/>
  <c r="U53" i="2"/>
  <c r="V53" i="2"/>
  <c r="W53" i="2"/>
  <c r="X53" i="2"/>
  <c r="Y53" i="2"/>
  <c r="Z53" i="2"/>
  <c r="AA53" i="2"/>
  <c r="T54" i="2"/>
  <c r="U54" i="2"/>
  <c r="V54" i="2"/>
  <c r="W54" i="2"/>
  <c r="X54" i="2"/>
  <c r="Y54" i="2"/>
  <c r="Z54" i="2"/>
  <c r="AA54" i="2"/>
  <c r="T55" i="2"/>
  <c r="U55" i="2"/>
  <c r="V55" i="2"/>
  <c r="W55" i="2"/>
  <c r="X55" i="2"/>
  <c r="Y55" i="2"/>
  <c r="Z55" i="2"/>
  <c r="AA55" i="2"/>
  <c r="T56" i="2"/>
  <c r="U56" i="2"/>
  <c r="V56" i="2"/>
  <c r="W56" i="2"/>
  <c r="X56" i="2"/>
  <c r="Y56" i="2"/>
  <c r="Z56" i="2"/>
  <c r="AA56" i="2"/>
  <c r="T57" i="2"/>
  <c r="U57" i="2"/>
  <c r="V57" i="2"/>
  <c r="W57" i="2"/>
  <c r="X57" i="2"/>
  <c r="Y57" i="2"/>
  <c r="Z57" i="2"/>
  <c r="AA57" i="2"/>
  <c r="T58" i="2"/>
  <c r="U58" i="2"/>
  <c r="V58" i="2"/>
  <c r="W58" i="2"/>
  <c r="X58" i="2"/>
  <c r="Y58" i="2"/>
  <c r="Z58" i="2"/>
  <c r="AA58" i="2"/>
  <c r="T59" i="2"/>
  <c r="U59" i="2"/>
  <c r="V59" i="2"/>
  <c r="W59" i="2"/>
  <c r="X59" i="2"/>
  <c r="Y59" i="2"/>
  <c r="Z59" i="2"/>
  <c r="AA59" i="2"/>
  <c r="T60" i="2"/>
  <c r="U60" i="2"/>
  <c r="V60" i="2"/>
  <c r="W60" i="2"/>
  <c r="X60" i="2"/>
  <c r="Y60" i="2"/>
  <c r="Z60" i="2"/>
  <c r="AA60" i="2"/>
  <c r="T61" i="2"/>
  <c r="U61" i="2"/>
  <c r="V61" i="2"/>
  <c r="W61" i="2"/>
  <c r="X61" i="2"/>
  <c r="Y61" i="2"/>
  <c r="Z61" i="2"/>
  <c r="AA61" i="2"/>
  <c r="T62" i="2"/>
  <c r="U62" i="2"/>
  <c r="V62" i="2"/>
  <c r="W62" i="2"/>
  <c r="X62" i="2"/>
  <c r="Y62" i="2"/>
  <c r="Z62" i="2"/>
  <c r="AA62" i="2"/>
  <c r="T63" i="2"/>
  <c r="U63" i="2"/>
  <c r="V63" i="2"/>
  <c r="W63" i="2"/>
  <c r="X63" i="2"/>
  <c r="Y63" i="2"/>
  <c r="Z63" i="2"/>
  <c r="AA63" i="2"/>
  <c r="T64" i="2"/>
  <c r="U64" i="2"/>
  <c r="V64" i="2"/>
  <c r="W64" i="2"/>
  <c r="X64" i="2"/>
  <c r="Y64" i="2"/>
  <c r="Z64" i="2"/>
  <c r="AA64" i="2"/>
  <c r="T65" i="2"/>
  <c r="U65" i="2"/>
  <c r="V65" i="2"/>
  <c r="W65" i="2"/>
  <c r="X65" i="2"/>
  <c r="Y65" i="2"/>
  <c r="Z65" i="2"/>
  <c r="AA65" i="2"/>
  <c r="T66" i="2"/>
  <c r="U66" i="2"/>
  <c r="V66" i="2"/>
  <c r="W66" i="2"/>
  <c r="X66" i="2"/>
  <c r="Y66" i="2"/>
  <c r="Z66" i="2"/>
  <c r="AA66" i="2"/>
  <c r="T67" i="2"/>
  <c r="U67" i="2"/>
  <c r="V67" i="2"/>
  <c r="W67" i="2"/>
  <c r="X67" i="2"/>
  <c r="Y67" i="2"/>
  <c r="Z67" i="2"/>
  <c r="AA67" i="2"/>
  <c r="T68" i="2"/>
  <c r="U68" i="2"/>
  <c r="V68" i="2"/>
  <c r="W68" i="2"/>
  <c r="X68" i="2"/>
  <c r="Y68" i="2"/>
  <c r="Z68" i="2"/>
  <c r="AA68" i="2"/>
  <c r="T69" i="2"/>
  <c r="U69" i="2"/>
  <c r="V69" i="2"/>
  <c r="W69" i="2"/>
  <c r="X69" i="2"/>
  <c r="Y69" i="2"/>
  <c r="Z69" i="2"/>
  <c r="AA69" i="2"/>
  <c r="T70" i="2"/>
  <c r="U70" i="2"/>
  <c r="V70" i="2"/>
  <c r="W70" i="2"/>
  <c r="X70" i="2"/>
  <c r="Y70" i="2"/>
  <c r="Z70" i="2"/>
  <c r="AA70" i="2"/>
  <c r="T71" i="2"/>
  <c r="U71" i="2"/>
  <c r="V71" i="2"/>
  <c r="W71" i="2"/>
  <c r="X71" i="2"/>
  <c r="Y71" i="2"/>
  <c r="Z71" i="2"/>
  <c r="AA71" i="2"/>
  <c r="T72" i="2"/>
  <c r="U72" i="2"/>
  <c r="V72" i="2"/>
  <c r="W72" i="2"/>
  <c r="X72" i="2"/>
  <c r="Y72" i="2"/>
  <c r="Z72" i="2"/>
  <c r="AA72" i="2"/>
  <c r="T73" i="2"/>
  <c r="U73" i="2"/>
  <c r="V73" i="2"/>
  <c r="W73" i="2"/>
  <c r="X73" i="2"/>
  <c r="Y73" i="2"/>
  <c r="Z73" i="2"/>
  <c r="AA73" i="2"/>
  <c r="T74" i="2"/>
  <c r="U74" i="2"/>
  <c r="V74" i="2"/>
  <c r="W74" i="2"/>
  <c r="X74" i="2"/>
  <c r="Y74" i="2"/>
  <c r="Z74" i="2"/>
  <c r="AA74" i="2"/>
  <c r="T75" i="2"/>
  <c r="U75" i="2"/>
  <c r="V75" i="2"/>
  <c r="W75" i="2"/>
  <c r="X75" i="2"/>
  <c r="Y75" i="2"/>
  <c r="Z75" i="2"/>
  <c r="AA75" i="2"/>
  <c r="T76" i="2"/>
  <c r="U76" i="2"/>
  <c r="V76" i="2"/>
  <c r="W76" i="2"/>
  <c r="X76" i="2"/>
  <c r="Y76" i="2"/>
  <c r="Z76" i="2"/>
  <c r="AA76" i="2"/>
  <c r="T77" i="2"/>
  <c r="U77" i="2"/>
  <c r="V77" i="2"/>
  <c r="W77" i="2"/>
  <c r="X77" i="2"/>
  <c r="Y77" i="2"/>
  <c r="Z77" i="2"/>
  <c r="AA77" i="2"/>
  <c r="T78" i="2"/>
  <c r="U78" i="2"/>
  <c r="V78" i="2"/>
  <c r="W78" i="2"/>
  <c r="X78" i="2"/>
  <c r="Y78" i="2"/>
  <c r="Z78" i="2"/>
  <c r="AA78" i="2"/>
  <c r="T79" i="2"/>
  <c r="U79" i="2"/>
  <c r="V79" i="2"/>
  <c r="W79" i="2"/>
  <c r="X79" i="2"/>
  <c r="Y79" i="2"/>
  <c r="Z79" i="2"/>
  <c r="AA79" i="2"/>
  <c r="T80" i="2"/>
  <c r="U80" i="2"/>
  <c r="V80" i="2"/>
  <c r="W80" i="2"/>
  <c r="X80" i="2"/>
  <c r="Y80" i="2"/>
  <c r="Z80" i="2"/>
  <c r="AA80" i="2"/>
  <c r="T81" i="2"/>
  <c r="U81" i="2"/>
  <c r="V81" i="2"/>
  <c r="W81" i="2"/>
  <c r="X81" i="2"/>
  <c r="Y81" i="2"/>
  <c r="Z81" i="2"/>
  <c r="AA81" i="2"/>
  <c r="T82" i="2"/>
  <c r="U82" i="2"/>
  <c r="V82" i="2"/>
  <c r="W82" i="2"/>
  <c r="X82" i="2"/>
  <c r="Y82" i="2"/>
  <c r="Z82" i="2"/>
  <c r="AA82" i="2"/>
  <c r="T83" i="2"/>
  <c r="U83" i="2"/>
  <c r="V83" i="2"/>
  <c r="W83" i="2"/>
  <c r="X83" i="2"/>
  <c r="Y83" i="2"/>
  <c r="Z83" i="2"/>
  <c r="AA83" i="2"/>
  <c r="T84" i="2"/>
  <c r="U84" i="2"/>
  <c r="V84" i="2"/>
  <c r="W84" i="2"/>
  <c r="X84" i="2"/>
  <c r="Y84" i="2"/>
  <c r="Z84" i="2"/>
  <c r="AA84" i="2"/>
  <c r="T85" i="2"/>
  <c r="U85" i="2"/>
  <c r="V85" i="2"/>
  <c r="W85" i="2"/>
  <c r="X85" i="2"/>
  <c r="Y85" i="2"/>
  <c r="Z85" i="2"/>
  <c r="AA85" i="2"/>
  <c r="AA4" i="2"/>
  <c r="Z4" i="2"/>
  <c r="Y4" i="2"/>
  <c r="X4" i="2"/>
  <c r="W4" i="2"/>
  <c r="V4" i="2"/>
  <c r="U4" i="2"/>
  <c r="T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L40" i="2"/>
  <c r="M40" i="2"/>
  <c r="N40" i="2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L45" i="2"/>
  <c r="M45" i="2"/>
  <c r="N45" i="2"/>
  <c r="O45" i="2"/>
  <c r="P45" i="2"/>
  <c r="Q45" i="2"/>
  <c r="R45" i="2"/>
  <c r="S45" i="2"/>
  <c r="L46" i="2"/>
  <c r="M46" i="2"/>
  <c r="N46" i="2"/>
  <c r="O46" i="2"/>
  <c r="P46" i="2"/>
  <c r="Q46" i="2"/>
  <c r="R46" i="2"/>
  <c r="S46" i="2"/>
  <c r="L47" i="2"/>
  <c r="M47" i="2"/>
  <c r="N47" i="2"/>
  <c r="O47" i="2"/>
  <c r="P47" i="2"/>
  <c r="Q47" i="2"/>
  <c r="R47" i="2"/>
  <c r="S47" i="2"/>
  <c r="L48" i="2"/>
  <c r="M48" i="2"/>
  <c r="N48" i="2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L50" i="2"/>
  <c r="M50" i="2"/>
  <c r="N50" i="2"/>
  <c r="O50" i="2"/>
  <c r="P50" i="2"/>
  <c r="Q50" i="2"/>
  <c r="R50" i="2"/>
  <c r="S50" i="2"/>
  <c r="L51" i="2"/>
  <c r="M51" i="2"/>
  <c r="N51" i="2"/>
  <c r="O51" i="2"/>
  <c r="P51" i="2"/>
  <c r="Q51" i="2"/>
  <c r="R51" i="2"/>
  <c r="S51" i="2"/>
  <c r="L52" i="2"/>
  <c r="M52" i="2"/>
  <c r="N52" i="2"/>
  <c r="O52" i="2"/>
  <c r="P52" i="2"/>
  <c r="Q52" i="2"/>
  <c r="R52" i="2"/>
  <c r="S52" i="2"/>
  <c r="L53" i="2"/>
  <c r="M53" i="2"/>
  <c r="N53" i="2"/>
  <c r="O53" i="2"/>
  <c r="P53" i="2"/>
  <c r="Q53" i="2"/>
  <c r="R53" i="2"/>
  <c r="S53" i="2"/>
  <c r="L54" i="2"/>
  <c r="M54" i="2"/>
  <c r="N54" i="2"/>
  <c r="O54" i="2"/>
  <c r="P54" i="2"/>
  <c r="Q54" i="2"/>
  <c r="R54" i="2"/>
  <c r="S54" i="2"/>
  <c r="L55" i="2"/>
  <c r="M55" i="2"/>
  <c r="N55" i="2"/>
  <c r="O55" i="2"/>
  <c r="P55" i="2"/>
  <c r="Q55" i="2"/>
  <c r="R55" i="2"/>
  <c r="S55" i="2"/>
  <c r="L56" i="2"/>
  <c r="M56" i="2"/>
  <c r="N56" i="2"/>
  <c r="O56" i="2"/>
  <c r="P56" i="2"/>
  <c r="Q56" i="2"/>
  <c r="R56" i="2"/>
  <c r="S56" i="2"/>
  <c r="L57" i="2"/>
  <c r="M57" i="2"/>
  <c r="N57" i="2"/>
  <c r="O57" i="2"/>
  <c r="P57" i="2"/>
  <c r="Q57" i="2"/>
  <c r="R57" i="2"/>
  <c r="S57" i="2"/>
  <c r="L58" i="2"/>
  <c r="M58" i="2"/>
  <c r="N58" i="2"/>
  <c r="O58" i="2"/>
  <c r="P58" i="2"/>
  <c r="Q58" i="2"/>
  <c r="R58" i="2"/>
  <c r="S58" i="2"/>
  <c r="L59" i="2"/>
  <c r="M59" i="2"/>
  <c r="N59" i="2"/>
  <c r="O59" i="2"/>
  <c r="P59" i="2"/>
  <c r="Q59" i="2"/>
  <c r="R59" i="2"/>
  <c r="S59" i="2"/>
  <c r="L60" i="2"/>
  <c r="M60" i="2"/>
  <c r="N60" i="2"/>
  <c r="O60" i="2"/>
  <c r="P60" i="2"/>
  <c r="Q60" i="2"/>
  <c r="R60" i="2"/>
  <c r="S60" i="2"/>
  <c r="L61" i="2"/>
  <c r="M61" i="2"/>
  <c r="N61" i="2"/>
  <c r="O61" i="2"/>
  <c r="P61" i="2"/>
  <c r="Q61" i="2"/>
  <c r="R61" i="2"/>
  <c r="S61" i="2"/>
  <c r="L62" i="2"/>
  <c r="M62" i="2"/>
  <c r="N62" i="2"/>
  <c r="O62" i="2"/>
  <c r="P62" i="2"/>
  <c r="Q62" i="2"/>
  <c r="R62" i="2"/>
  <c r="S62" i="2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M66" i="2"/>
  <c r="N66" i="2"/>
  <c r="O66" i="2"/>
  <c r="P66" i="2"/>
  <c r="Q66" i="2"/>
  <c r="R66" i="2"/>
  <c r="S66" i="2"/>
  <c r="L67" i="2"/>
  <c r="M67" i="2"/>
  <c r="N67" i="2"/>
  <c r="O67" i="2"/>
  <c r="P67" i="2"/>
  <c r="Q67" i="2"/>
  <c r="R67" i="2"/>
  <c r="S67" i="2"/>
  <c r="L68" i="2"/>
  <c r="M68" i="2"/>
  <c r="N68" i="2"/>
  <c r="O68" i="2"/>
  <c r="P68" i="2"/>
  <c r="Q68" i="2"/>
  <c r="R68" i="2"/>
  <c r="S68" i="2"/>
  <c r="L69" i="2"/>
  <c r="M69" i="2"/>
  <c r="N69" i="2"/>
  <c r="O69" i="2"/>
  <c r="P69" i="2"/>
  <c r="Q69" i="2"/>
  <c r="R69" i="2"/>
  <c r="S69" i="2"/>
  <c r="L70" i="2"/>
  <c r="M70" i="2"/>
  <c r="N70" i="2"/>
  <c r="O70" i="2"/>
  <c r="P70" i="2"/>
  <c r="Q70" i="2"/>
  <c r="R70" i="2"/>
  <c r="S70" i="2"/>
  <c r="L71" i="2"/>
  <c r="M71" i="2"/>
  <c r="N71" i="2"/>
  <c r="O71" i="2"/>
  <c r="P71" i="2"/>
  <c r="Q71" i="2"/>
  <c r="R71" i="2"/>
  <c r="S71" i="2"/>
  <c r="L72" i="2"/>
  <c r="M72" i="2"/>
  <c r="N72" i="2"/>
  <c r="O72" i="2"/>
  <c r="P72" i="2"/>
  <c r="Q72" i="2"/>
  <c r="R72" i="2"/>
  <c r="S72" i="2"/>
  <c r="L73" i="2"/>
  <c r="M73" i="2"/>
  <c r="N73" i="2"/>
  <c r="O73" i="2"/>
  <c r="P73" i="2"/>
  <c r="Q73" i="2"/>
  <c r="R73" i="2"/>
  <c r="S73" i="2"/>
  <c r="L74" i="2"/>
  <c r="M74" i="2"/>
  <c r="N74" i="2"/>
  <c r="O74" i="2"/>
  <c r="P74" i="2"/>
  <c r="Q74" i="2"/>
  <c r="R74" i="2"/>
  <c r="S74" i="2"/>
  <c r="L75" i="2"/>
  <c r="M75" i="2"/>
  <c r="N75" i="2"/>
  <c r="O75" i="2"/>
  <c r="P75" i="2"/>
  <c r="Q75" i="2"/>
  <c r="R75" i="2"/>
  <c r="S75" i="2"/>
  <c r="L76" i="2"/>
  <c r="M76" i="2"/>
  <c r="N76" i="2"/>
  <c r="O76" i="2"/>
  <c r="P76" i="2"/>
  <c r="Q76" i="2"/>
  <c r="R76" i="2"/>
  <c r="S76" i="2"/>
  <c r="L77" i="2"/>
  <c r="M77" i="2"/>
  <c r="N77" i="2"/>
  <c r="O77" i="2"/>
  <c r="P77" i="2"/>
  <c r="Q77" i="2"/>
  <c r="R77" i="2"/>
  <c r="S77" i="2"/>
  <c r="L78" i="2"/>
  <c r="M78" i="2"/>
  <c r="N78" i="2"/>
  <c r="O78" i="2"/>
  <c r="P78" i="2"/>
  <c r="Q78" i="2"/>
  <c r="R78" i="2"/>
  <c r="S78" i="2"/>
  <c r="L79" i="2"/>
  <c r="M79" i="2"/>
  <c r="N79" i="2"/>
  <c r="O79" i="2"/>
  <c r="P79" i="2"/>
  <c r="Q79" i="2"/>
  <c r="R79" i="2"/>
  <c r="S79" i="2"/>
  <c r="L80" i="2"/>
  <c r="M80" i="2"/>
  <c r="N80" i="2"/>
  <c r="O80" i="2"/>
  <c r="P80" i="2"/>
  <c r="Q80" i="2"/>
  <c r="R80" i="2"/>
  <c r="S80" i="2"/>
  <c r="L81" i="2"/>
  <c r="M81" i="2"/>
  <c r="N81" i="2"/>
  <c r="O81" i="2"/>
  <c r="P81" i="2"/>
  <c r="Q81" i="2"/>
  <c r="R81" i="2"/>
  <c r="S81" i="2"/>
  <c r="L82" i="2"/>
  <c r="M82" i="2"/>
  <c r="N82" i="2"/>
  <c r="O82" i="2"/>
  <c r="P82" i="2"/>
  <c r="Q82" i="2"/>
  <c r="R82" i="2"/>
  <c r="S82" i="2"/>
  <c r="L83" i="2"/>
  <c r="M83" i="2"/>
  <c r="N83" i="2"/>
  <c r="O83" i="2"/>
  <c r="P83" i="2"/>
  <c r="Q83" i="2"/>
  <c r="R83" i="2"/>
  <c r="S83" i="2"/>
  <c r="L84" i="2"/>
  <c r="M84" i="2"/>
  <c r="N84" i="2"/>
  <c r="O84" i="2"/>
  <c r="P84" i="2"/>
  <c r="Q84" i="2"/>
  <c r="R84" i="2"/>
  <c r="S84" i="2"/>
  <c r="L85" i="2"/>
  <c r="M85" i="2"/>
  <c r="N85" i="2"/>
  <c r="O85" i="2"/>
  <c r="P85" i="2"/>
  <c r="Q85" i="2"/>
  <c r="R85" i="2"/>
  <c r="S85" i="2"/>
  <c r="P4" i="2"/>
  <c r="O4" i="2"/>
  <c r="N4" i="2"/>
  <c r="M4" i="2"/>
  <c r="L4" i="2"/>
  <c r="S4" i="2"/>
  <c r="Q4" i="2"/>
  <c r="R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B62" i="3" l="1"/>
  <c r="AB28" i="3"/>
  <c r="AB33" i="3"/>
  <c r="AB19" i="3"/>
  <c r="AB96" i="3"/>
  <c r="AB32" i="3"/>
  <c r="AB71" i="3"/>
  <c r="AB88" i="3"/>
  <c r="AB12" i="3"/>
  <c r="AB26" i="3"/>
  <c r="AB54" i="3"/>
  <c r="AB60" i="3"/>
  <c r="AB97" i="3"/>
  <c r="AB7" i="3"/>
  <c r="AB86" i="3"/>
  <c r="AB34" i="3"/>
  <c r="AB42" i="3"/>
  <c r="AB29" i="3"/>
  <c r="AB83" i="3"/>
  <c r="AB84" i="3"/>
  <c r="AB100" i="3"/>
  <c r="AB38" i="3"/>
  <c r="AB79" i="3"/>
  <c r="AB77" i="3"/>
  <c r="AB85" i="3"/>
  <c r="AB40" i="3"/>
  <c r="AB41" i="3"/>
  <c r="AB98" i="3"/>
  <c r="AB43" i="3"/>
  <c r="AB5" i="3"/>
  <c r="AB31" i="3"/>
  <c r="AB81" i="3"/>
  <c r="AB58" i="3"/>
  <c r="AB23" i="3"/>
  <c r="AB91" i="3"/>
  <c r="AB16" i="3"/>
  <c r="AB37" i="3"/>
  <c r="AB20" i="3"/>
  <c r="AB99" i="3"/>
  <c r="AB94" i="3"/>
  <c r="AB14" i="3"/>
  <c r="AB27" i="3"/>
  <c r="AB24" i="3"/>
  <c r="AB22" i="3"/>
  <c r="AB47" i="3"/>
  <c r="AB35" i="3"/>
  <c r="AB75" i="3"/>
  <c r="AB69" i="3"/>
  <c r="AB8" i="3"/>
  <c r="AB21" i="3"/>
  <c r="AB73" i="3"/>
  <c r="AB46" i="3"/>
  <c r="AB52" i="3"/>
  <c r="AB17" i="3"/>
  <c r="AB93" i="3"/>
  <c r="AB89" i="3"/>
  <c r="AB30" i="3"/>
  <c r="AB101" i="3"/>
  <c r="AB64" i="3"/>
  <c r="AB90" i="3"/>
  <c r="AB25" i="3"/>
  <c r="AB6" i="3"/>
  <c r="AB50" i="3"/>
  <c r="AB13" i="3"/>
  <c r="AB36" i="3"/>
  <c r="AB56" i="3"/>
  <c r="AB18" i="3"/>
  <c r="AB92" i="3"/>
  <c r="AB66" i="3"/>
  <c r="AB44" i="3"/>
  <c r="AB48" i="3"/>
  <c r="AB45" i="3"/>
  <c r="AB95" i="3"/>
  <c r="AB103" i="3"/>
  <c r="AB102" i="3"/>
  <c r="AB10" i="3"/>
  <c r="AB39" i="3"/>
  <c r="AB9" i="3"/>
  <c r="AB15" i="3"/>
  <c r="AB87" i="3"/>
  <c r="AB11" i="3"/>
  <c r="AB4" i="3"/>
  <c r="AC5" i="3" s="1"/>
  <c r="A5" i="6" l="1"/>
</calcChain>
</file>

<file path=xl/sharedStrings.xml><?xml version="1.0" encoding="utf-8"?>
<sst xmlns="http://schemas.openxmlformats.org/spreadsheetml/2006/main" count="1132" uniqueCount="230">
  <si>
    <t>Sl No</t>
  </si>
  <si>
    <t>Roll No</t>
  </si>
  <si>
    <t>Name</t>
  </si>
  <si>
    <t>1801ee07</t>
  </si>
  <si>
    <t>1801ee40</t>
  </si>
  <si>
    <t>1801ee62</t>
  </si>
  <si>
    <t>1801ee24</t>
  </si>
  <si>
    <t>1801ee28</t>
  </si>
  <si>
    <t>1801ee64</t>
  </si>
  <si>
    <t>1801ee53</t>
  </si>
  <si>
    <t>1801ee26</t>
  </si>
  <si>
    <t>1801cb14</t>
  </si>
  <si>
    <t>1801me06</t>
  </si>
  <si>
    <t>1801me62</t>
  </si>
  <si>
    <t>1801me39</t>
  </si>
  <si>
    <t>1801ee45</t>
  </si>
  <si>
    <t>1801ee22</t>
  </si>
  <si>
    <t>1801ee32</t>
  </si>
  <si>
    <t>1801ee14</t>
  </si>
  <si>
    <t>1801ee09</t>
  </si>
  <si>
    <t>1801ee55</t>
  </si>
  <si>
    <t>1801ee52</t>
  </si>
  <si>
    <t>1801ee38</t>
  </si>
  <si>
    <t>1801ce31</t>
  </si>
  <si>
    <t>1801ee21</t>
  </si>
  <si>
    <t>1801ee66</t>
  </si>
  <si>
    <t>1801ce08</t>
  </si>
  <si>
    <t>1801ee25</t>
  </si>
  <si>
    <t>1801me44</t>
  </si>
  <si>
    <t>1801cb07</t>
  </si>
  <si>
    <t>1801ce15</t>
  </si>
  <si>
    <t>1801ee50</t>
  </si>
  <si>
    <t>1801ce21</t>
  </si>
  <si>
    <t>1801ee12</t>
  </si>
  <si>
    <t>1801cb25</t>
  </si>
  <si>
    <t>1801ee23</t>
  </si>
  <si>
    <t>1801ee27</t>
  </si>
  <si>
    <t>1801ee29</t>
  </si>
  <si>
    <t>1801me11</t>
  </si>
  <si>
    <t>1801ee08</t>
  </si>
  <si>
    <t>1801me37</t>
  </si>
  <si>
    <t>1801ee58</t>
  </si>
  <si>
    <t>1801ee48</t>
  </si>
  <si>
    <t>1801cb11</t>
  </si>
  <si>
    <t>1801ee51</t>
  </si>
  <si>
    <t>1801me36</t>
  </si>
  <si>
    <t>1801ee47</t>
  </si>
  <si>
    <t>1801cb16</t>
  </si>
  <si>
    <t>1801cb30</t>
  </si>
  <si>
    <t>1801ee39</t>
  </si>
  <si>
    <t>1801cb09</t>
  </si>
  <si>
    <t>1801me18</t>
  </si>
  <si>
    <t>1801ee19</t>
  </si>
  <si>
    <t>1801cb28</t>
  </si>
  <si>
    <t>1801me61</t>
  </si>
  <si>
    <t>1801ee44</t>
  </si>
  <si>
    <t>1801ee54</t>
  </si>
  <si>
    <t>1801ee31</t>
  </si>
  <si>
    <t>1801cb17</t>
  </si>
  <si>
    <t>1801ce09</t>
  </si>
  <si>
    <t>1801cb27</t>
  </si>
  <si>
    <t>1801me15</t>
  </si>
  <si>
    <t>1801me19</t>
  </si>
  <si>
    <t>1801ee02</t>
  </si>
  <si>
    <t>1801me48</t>
  </si>
  <si>
    <t>1801cb04</t>
  </si>
  <si>
    <t>1801me30</t>
  </si>
  <si>
    <t>1801ee42</t>
  </si>
  <si>
    <t>1801ce13</t>
  </si>
  <si>
    <t>1801me32</t>
  </si>
  <si>
    <t>1801ee30</t>
  </si>
  <si>
    <t>1801cb18</t>
  </si>
  <si>
    <t>1801ee56</t>
  </si>
  <si>
    <t>1801me45</t>
  </si>
  <si>
    <t>1801ce27</t>
  </si>
  <si>
    <t>1801me43</t>
  </si>
  <si>
    <t>1801me58</t>
  </si>
  <si>
    <t>1801me08</t>
  </si>
  <si>
    <t>1801ee04</t>
  </si>
  <si>
    <t>1801ce02</t>
  </si>
  <si>
    <t>1801ee05</t>
  </si>
  <si>
    <t>1801ee41</t>
  </si>
  <si>
    <t>1801ce01</t>
  </si>
  <si>
    <t>Assignment 1</t>
  </si>
  <si>
    <t>Assignment 2</t>
  </si>
  <si>
    <t>Assignment 3</t>
  </si>
  <si>
    <t>MidSem</t>
  </si>
  <si>
    <t>EndSem</t>
  </si>
  <si>
    <t>Quiz1</t>
  </si>
  <si>
    <t>Quiz2</t>
  </si>
  <si>
    <t>Assesment1</t>
  </si>
  <si>
    <t>Weightage</t>
  </si>
  <si>
    <t>Max Marks</t>
  </si>
  <si>
    <t>Riordan Rothwell</t>
  </si>
  <si>
    <t>Nicolais Drewe</t>
  </si>
  <si>
    <t>Cornall Faill</t>
  </si>
  <si>
    <t>Morgen Bane</t>
  </si>
  <si>
    <t>Ezequiel Blamires</t>
  </si>
  <si>
    <t>Jed McCaughen</t>
  </si>
  <si>
    <t>Julianna Briddock</t>
  </si>
  <si>
    <t>Torr Retallick</t>
  </si>
  <si>
    <t>Magdalene Morrant</t>
  </si>
  <si>
    <t>Dalli Ivanusyev</t>
  </si>
  <si>
    <t>Madlen Coley</t>
  </si>
  <si>
    <t>Ben Rowledge</t>
  </si>
  <si>
    <t>Zoe Klemke</t>
  </si>
  <si>
    <t>Gregorius Capp</t>
  </si>
  <si>
    <t>Lara Baynom</t>
  </si>
  <si>
    <t>Sharia O'Shevlin</t>
  </si>
  <si>
    <t>Emelia Dahill</t>
  </si>
  <si>
    <t>Melisandra Eustes</t>
  </si>
  <si>
    <t>Hobie Lownes</t>
  </si>
  <si>
    <t>Gerik Vedeneev</t>
  </si>
  <si>
    <t>Krispin Gehring</t>
  </si>
  <si>
    <t>Nata Stroton</t>
  </si>
  <si>
    <t>Hollyanne Haylett</t>
  </si>
  <si>
    <t>Felizio Craigmyle</t>
  </si>
  <si>
    <t>Lorette Myrkus</t>
  </si>
  <si>
    <t>Lenci Zorro</t>
  </si>
  <si>
    <t>Gonzales Cordobes</t>
  </si>
  <si>
    <t>Robbin Whapple</t>
  </si>
  <si>
    <t>Nertie Greig</t>
  </si>
  <si>
    <t>Johan Plet</t>
  </si>
  <si>
    <t>Teddy Buesden</t>
  </si>
  <si>
    <t>Viki Runham</t>
  </si>
  <si>
    <t>Paloma Pentony</t>
  </si>
  <si>
    <t>Julie Adran</t>
  </si>
  <si>
    <t>Meyer Ioselev</t>
  </si>
  <si>
    <t>Blondie Broady</t>
  </si>
  <si>
    <t>Loretta Tanton</t>
  </si>
  <si>
    <t>Jere Carrier</t>
  </si>
  <si>
    <t>Lilli Petheridge</t>
  </si>
  <si>
    <t>Sergent Ridolfi</t>
  </si>
  <si>
    <t>Eleni Shone</t>
  </si>
  <si>
    <t>Karie Kemble</t>
  </si>
  <si>
    <t>Tabbie Bentham3</t>
  </si>
  <si>
    <t>Udall Thairs</t>
  </si>
  <si>
    <t>Northrup Choke</t>
  </si>
  <si>
    <t>Cherise Le Hucquet</t>
  </si>
  <si>
    <t>Julio Youhill</t>
  </si>
  <si>
    <t>Corette Spini</t>
  </si>
  <si>
    <t>Mata Vigar</t>
  </si>
  <si>
    <t>Kendra Romanin</t>
  </si>
  <si>
    <t>Berty Kinrade</t>
  </si>
  <si>
    <t>Idaline Morse</t>
  </si>
  <si>
    <t>Thelma Shepherdson</t>
  </si>
  <si>
    <t>Noland Guterson</t>
  </si>
  <si>
    <t>Jany Marczyk</t>
  </si>
  <si>
    <t>Phillie Passey</t>
  </si>
  <si>
    <t>Gawen Purdy</t>
  </si>
  <si>
    <t>Richardo Calvey</t>
  </si>
  <si>
    <t>Hesther Ayerst</t>
  </si>
  <si>
    <t>Hazel Harbin</t>
  </si>
  <si>
    <t>Giselbert Hassell</t>
  </si>
  <si>
    <t>Byron Heliet</t>
  </si>
  <si>
    <t>Mamie Theseira</t>
  </si>
  <si>
    <t>Pauly Eddison</t>
  </si>
  <si>
    <t>Scarlett Elgie</t>
  </si>
  <si>
    <t>Meg Comusso</t>
  </si>
  <si>
    <t>Camella Beller</t>
  </si>
  <si>
    <t>Clarinda Grandison</t>
  </si>
  <si>
    <t>Thaddus Elleyne</t>
  </si>
  <si>
    <t>Harriett Moule</t>
  </si>
  <si>
    <t>Dominga Toleman</t>
  </si>
  <si>
    <t>Neville Hughman</t>
  </si>
  <si>
    <t>Pall Chetter</t>
  </si>
  <si>
    <t>Siffre Lathy</t>
  </si>
  <si>
    <t>Temp Denson</t>
  </si>
  <si>
    <t>Charlena Jelf</t>
  </si>
  <si>
    <t>Wally Summerskill</t>
  </si>
  <si>
    <t>Hesther McCreery</t>
  </si>
  <si>
    <t>Sondra Gooda</t>
  </si>
  <si>
    <t>Norby Mitchard</t>
  </si>
  <si>
    <t>Charleen Tedstone</t>
  </si>
  <si>
    <t>1801ce00</t>
  </si>
  <si>
    <t>1801ce99</t>
  </si>
  <si>
    <t>Full Marks to Him</t>
  </si>
  <si>
    <t>reserved</t>
  </si>
  <si>
    <t>Converted to 100</t>
  </si>
  <si>
    <t>Total</t>
  </si>
  <si>
    <t>AA</t>
  </si>
  <si>
    <t>AB</t>
  </si>
  <si>
    <t>BB</t>
  </si>
  <si>
    <t>BC</t>
  </si>
  <si>
    <t>CC</t>
  </si>
  <si>
    <t>CD</t>
  </si>
  <si>
    <t>DD</t>
  </si>
  <si>
    <t>1901CB08</t>
  </si>
  <si>
    <t>ANKIT YADAV</t>
  </si>
  <si>
    <t>1901CB09</t>
  </si>
  <si>
    <t>ANUSHKA CHAKRABORTY</t>
  </si>
  <si>
    <t>1901CB10</t>
  </si>
  <si>
    <t>APOORVA DWIVEDI</t>
  </si>
  <si>
    <t>1901CB11</t>
  </si>
  <si>
    <t>ASHISH KUMAR GAUTAM</t>
  </si>
  <si>
    <t>1901CB13</t>
  </si>
  <si>
    <t>AYUSH SAHU</t>
  </si>
  <si>
    <t>1901CB14</t>
  </si>
  <si>
    <t>AYUSH SHRIVASTAVA</t>
  </si>
  <si>
    <t>1901CB16</t>
  </si>
  <si>
    <t>DAMODAR MURMU</t>
  </si>
  <si>
    <t>1901CB17</t>
  </si>
  <si>
    <t>HARSH JAIN</t>
  </si>
  <si>
    <t>1901CB18</t>
  </si>
  <si>
    <t>IMAM HUSSAIN AZAM</t>
  </si>
  <si>
    <t>1901CB19</t>
  </si>
  <si>
    <t>ISHU RAJ</t>
  </si>
  <si>
    <t>1901CB20</t>
  </si>
  <si>
    <t>JANJIRALA ABHIRAM</t>
  </si>
  <si>
    <t>1901CB22</t>
  </si>
  <si>
    <t>KASHISH</t>
  </si>
  <si>
    <t>1901CB23</t>
  </si>
  <si>
    <t>MANISH KUSHWAH</t>
  </si>
  <si>
    <t>1901CB24</t>
  </si>
  <si>
    <t>MAYANK KUMAR</t>
  </si>
  <si>
    <t>1901CB25</t>
  </si>
  <si>
    <t>MD AAROOJ YASHIN ALI</t>
  </si>
  <si>
    <t>1901CB27</t>
  </si>
  <si>
    <t>MEHULI PAL</t>
  </si>
  <si>
    <t>1901CB28</t>
  </si>
  <si>
    <t>PARTH AMISH KANANI</t>
  </si>
  <si>
    <t>1901CB30</t>
  </si>
  <si>
    <t>PRAJJWAL KUMAR</t>
  </si>
  <si>
    <t>Grade</t>
  </si>
  <si>
    <t>Stud Total</t>
  </si>
  <si>
    <t>This Sheet</t>
  </si>
  <si>
    <t>Excel Formula</t>
  </si>
  <si>
    <t>Difference</t>
  </si>
  <si>
    <t>IAPC Reco Percent</t>
  </si>
  <si>
    <t>IAPC Recommened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</si>
</sst>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2" fontId="0" fillId="0" borderId="0" xfId="0" applyNumberFormat="1"/>
    <xf numFmtId="0" fontId="4" fillId="5" borderId="1" xfId="4"/>
    <xf numFmtId="0" fontId="1" fillId="2" borderId="0" xfId="1"/>
    <xf numFmtId="0" fontId="3" fillId="4" borderId="0" xfId="3"/>
    <xf numFmtId="0" fontId="2" fillId="3" borderId="0" xfId="2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60" zoomScaleNormal="160" workbookViewId="0">
      <selection activeCell="D3" sqref="D3:K3"/>
    </sheetView>
  </sheetViews>
  <sheetFormatPr defaultRowHeight="15" x14ac:dyDescent="0.25"/>
  <cols>
    <col min="1" max="2" width="12.42578125" bestFit="1" customWidth="1"/>
    <col min="3" max="3" width="20" bestFit="1" customWidth="1"/>
    <col min="4" max="6" width="12.85546875" bestFit="1" customWidth="1"/>
    <col min="7" max="7" width="8.28515625" bestFit="1" customWidth="1"/>
    <col min="8" max="8" width="8.140625" bestFit="1" customWidth="1"/>
    <col min="9" max="10" width="6" bestFit="1" customWidth="1"/>
    <col min="11" max="11" width="11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</row>
    <row r="2" spans="1:11" x14ac:dyDescent="0.25">
      <c r="A2" s="3" t="s">
        <v>177</v>
      </c>
      <c r="B2" s="3" t="s">
        <v>177</v>
      </c>
      <c r="C2" s="3" t="s">
        <v>92</v>
      </c>
      <c r="D2" s="2">
        <v>70</v>
      </c>
      <c r="E2" s="2">
        <v>115</v>
      </c>
      <c r="F2" s="2">
        <v>110</v>
      </c>
      <c r="G2" s="2">
        <v>125</v>
      </c>
      <c r="H2" s="2">
        <v>85</v>
      </c>
      <c r="I2" s="2">
        <v>60</v>
      </c>
      <c r="J2" s="2">
        <v>45</v>
      </c>
      <c r="K2" s="2">
        <v>25</v>
      </c>
    </row>
    <row r="3" spans="1:11" x14ac:dyDescent="0.25">
      <c r="A3" s="3" t="s">
        <v>177</v>
      </c>
      <c r="B3" s="3" t="s">
        <v>177</v>
      </c>
      <c r="C3" s="3" t="s">
        <v>91</v>
      </c>
      <c r="D3" s="2">
        <v>15</v>
      </c>
      <c r="E3" s="2">
        <v>15</v>
      </c>
      <c r="F3" s="2">
        <v>20</v>
      </c>
      <c r="G3" s="2">
        <v>10</v>
      </c>
      <c r="H3" s="2">
        <v>15</v>
      </c>
      <c r="I3" s="2">
        <v>5</v>
      </c>
      <c r="J3" s="2">
        <v>10</v>
      </c>
      <c r="K3" s="2">
        <v>10</v>
      </c>
    </row>
    <row r="4" spans="1:11" x14ac:dyDescent="0.25">
      <c r="A4">
        <v>1</v>
      </c>
      <c r="B4" t="s">
        <v>3</v>
      </c>
      <c r="C4" t="s">
        <v>93</v>
      </c>
      <c r="D4">
        <v>42</v>
      </c>
      <c r="E4">
        <v>34</v>
      </c>
      <c r="F4">
        <v>36</v>
      </c>
      <c r="G4">
        <v>9</v>
      </c>
      <c r="H4">
        <v>10</v>
      </c>
      <c r="I4">
        <v>34</v>
      </c>
      <c r="J4">
        <v>18</v>
      </c>
      <c r="K4">
        <v>23</v>
      </c>
    </row>
    <row r="5" spans="1:11" x14ac:dyDescent="0.25">
      <c r="A5">
        <f>A4+1</f>
        <v>2</v>
      </c>
      <c r="B5" t="s">
        <v>4</v>
      </c>
      <c r="C5" t="s">
        <v>94</v>
      </c>
      <c r="D5">
        <v>-2</v>
      </c>
      <c r="E5">
        <v>63</v>
      </c>
      <c r="F5">
        <v>19</v>
      </c>
      <c r="G5">
        <v>56</v>
      </c>
      <c r="H5">
        <v>38</v>
      </c>
      <c r="I5">
        <v>60</v>
      </c>
      <c r="J5">
        <v>24</v>
      </c>
      <c r="K5">
        <v>21</v>
      </c>
    </row>
    <row r="6" spans="1:11" x14ac:dyDescent="0.25">
      <c r="A6">
        <f t="shared" ref="A6:A69" si="0">A5+1</f>
        <v>3</v>
      </c>
      <c r="B6" t="s">
        <v>5</v>
      </c>
      <c r="C6" t="s">
        <v>95</v>
      </c>
      <c r="D6">
        <v>11</v>
      </c>
      <c r="E6">
        <v>4</v>
      </c>
      <c r="F6">
        <v>45</v>
      </c>
      <c r="G6">
        <v>-1</v>
      </c>
      <c r="H6">
        <v>40</v>
      </c>
      <c r="I6">
        <v>22</v>
      </c>
      <c r="J6">
        <v>15</v>
      </c>
      <c r="K6">
        <v>21</v>
      </c>
    </row>
    <row r="7" spans="1:11" x14ac:dyDescent="0.25">
      <c r="A7">
        <f t="shared" si="0"/>
        <v>4</v>
      </c>
      <c r="B7" t="s">
        <v>6</v>
      </c>
      <c r="C7" t="s">
        <v>96</v>
      </c>
      <c r="D7">
        <v>-4</v>
      </c>
      <c r="E7">
        <v>55</v>
      </c>
      <c r="F7">
        <v>49</v>
      </c>
      <c r="G7">
        <v>-5</v>
      </c>
      <c r="H7">
        <v>3</v>
      </c>
      <c r="I7">
        <v>-5</v>
      </c>
      <c r="J7">
        <v>35</v>
      </c>
      <c r="K7">
        <v>22</v>
      </c>
    </row>
    <row r="8" spans="1:11" x14ac:dyDescent="0.25">
      <c r="A8">
        <f t="shared" si="0"/>
        <v>5</v>
      </c>
      <c r="B8" t="s">
        <v>7</v>
      </c>
      <c r="C8" t="s">
        <v>97</v>
      </c>
      <c r="D8">
        <v>5</v>
      </c>
      <c r="E8">
        <v>19</v>
      </c>
      <c r="F8">
        <v>-5</v>
      </c>
      <c r="G8">
        <v>29</v>
      </c>
      <c r="H8">
        <v>14</v>
      </c>
      <c r="I8">
        <v>-4</v>
      </c>
      <c r="J8">
        <v>30</v>
      </c>
      <c r="K8">
        <v>20</v>
      </c>
    </row>
    <row r="9" spans="1:11" x14ac:dyDescent="0.25">
      <c r="A9">
        <f t="shared" si="0"/>
        <v>6</v>
      </c>
      <c r="B9" t="s">
        <v>8</v>
      </c>
      <c r="C9" t="s">
        <v>98</v>
      </c>
      <c r="D9">
        <v>9</v>
      </c>
      <c r="E9">
        <v>62</v>
      </c>
      <c r="F9">
        <v>22</v>
      </c>
      <c r="G9">
        <v>39</v>
      </c>
      <c r="H9">
        <v>58</v>
      </c>
      <c r="I9">
        <v>37</v>
      </c>
      <c r="J9">
        <v>4</v>
      </c>
      <c r="K9">
        <v>21</v>
      </c>
    </row>
    <row r="10" spans="1:11" x14ac:dyDescent="0.25">
      <c r="A10">
        <f t="shared" si="0"/>
        <v>7</v>
      </c>
      <c r="B10" t="s">
        <v>9</v>
      </c>
      <c r="C10" t="s">
        <v>99</v>
      </c>
      <c r="D10">
        <v>11</v>
      </c>
      <c r="E10">
        <v>-1</v>
      </c>
      <c r="F10">
        <v>42</v>
      </c>
      <c r="G10">
        <v>-8</v>
      </c>
      <c r="H10">
        <v>18</v>
      </c>
      <c r="I10">
        <v>32</v>
      </c>
      <c r="J10">
        <v>40</v>
      </c>
      <c r="K10">
        <v>21</v>
      </c>
    </row>
    <row r="11" spans="1:11" x14ac:dyDescent="0.25">
      <c r="A11">
        <f t="shared" si="0"/>
        <v>8</v>
      </c>
      <c r="B11" t="s">
        <v>10</v>
      </c>
      <c r="C11" t="s">
        <v>100</v>
      </c>
      <c r="D11">
        <v>59</v>
      </c>
      <c r="E11">
        <v>1</v>
      </c>
      <c r="F11">
        <v>-6</v>
      </c>
      <c r="G11">
        <v>4</v>
      </c>
      <c r="H11">
        <v>9</v>
      </c>
      <c r="I11">
        <v>25</v>
      </c>
      <c r="J11">
        <v>33</v>
      </c>
      <c r="K11">
        <v>24</v>
      </c>
    </row>
    <row r="12" spans="1:11" x14ac:dyDescent="0.25">
      <c r="A12">
        <f t="shared" si="0"/>
        <v>9</v>
      </c>
      <c r="B12" t="s">
        <v>11</v>
      </c>
      <c r="C12" t="s">
        <v>101</v>
      </c>
      <c r="D12">
        <v>5</v>
      </c>
      <c r="E12">
        <v>-9</v>
      </c>
      <c r="F12">
        <v>62</v>
      </c>
      <c r="G12">
        <v>23</v>
      </c>
      <c r="H12">
        <v>49</v>
      </c>
      <c r="I12">
        <v>-5</v>
      </c>
      <c r="J12">
        <v>7</v>
      </c>
      <c r="K12">
        <v>21</v>
      </c>
    </row>
    <row r="13" spans="1:11" x14ac:dyDescent="0.25">
      <c r="A13">
        <f t="shared" si="0"/>
        <v>10</v>
      </c>
      <c r="B13" t="s">
        <v>12</v>
      </c>
      <c r="C13" t="s">
        <v>102</v>
      </c>
      <c r="D13">
        <v>64</v>
      </c>
      <c r="E13">
        <v>32</v>
      </c>
      <c r="F13">
        <v>34</v>
      </c>
      <c r="G13">
        <v>-2</v>
      </c>
      <c r="H13">
        <v>27</v>
      </c>
      <c r="I13">
        <v>12</v>
      </c>
      <c r="J13">
        <v>1</v>
      </c>
      <c r="K13">
        <v>24</v>
      </c>
    </row>
    <row r="14" spans="1:11" x14ac:dyDescent="0.25">
      <c r="A14">
        <f t="shared" si="0"/>
        <v>11</v>
      </c>
      <c r="B14" t="s">
        <v>13</v>
      </c>
      <c r="C14" t="s">
        <v>103</v>
      </c>
      <c r="D14">
        <v>28</v>
      </c>
      <c r="E14">
        <v>-5</v>
      </c>
      <c r="F14">
        <v>39</v>
      </c>
      <c r="G14">
        <v>17</v>
      </c>
      <c r="H14">
        <v>31</v>
      </c>
      <c r="I14">
        <v>59</v>
      </c>
      <c r="J14">
        <v>32</v>
      </c>
      <c r="K14">
        <v>20</v>
      </c>
    </row>
    <row r="15" spans="1:11" x14ac:dyDescent="0.25">
      <c r="A15">
        <f t="shared" si="0"/>
        <v>12</v>
      </c>
      <c r="B15" t="s">
        <v>14</v>
      </c>
      <c r="C15" t="s">
        <v>104</v>
      </c>
      <c r="D15">
        <v>14</v>
      </c>
      <c r="E15">
        <v>21</v>
      </c>
      <c r="F15">
        <v>15</v>
      </c>
      <c r="G15">
        <v>13</v>
      </c>
      <c r="H15">
        <v>1</v>
      </c>
      <c r="I15">
        <v>39</v>
      </c>
      <c r="J15">
        <v>14</v>
      </c>
      <c r="K15">
        <v>20</v>
      </c>
    </row>
    <row r="16" spans="1:11" x14ac:dyDescent="0.25">
      <c r="A16">
        <f t="shared" si="0"/>
        <v>13</v>
      </c>
      <c r="B16" t="s">
        <v>15</v>
      </c>
      <c r="C16" t="s">
        <v>105</v>
      </c>
      <c r="D16">
        <v>56</v>
      </c>
      <c r="E16">
        <v>32</v>
      </c>
      <c r="F16">
        <v>0</v>
      </c>
      <c r="G16">
        <v>30</v>
      </c>
      <c r="H16">
        <v>24</v>
      </c>
      <c r="I16">
        <v>28</v>
      </c>
      <c r="J16">
        <v>22</v>
      </c>
      <c r="K16">
        <v>20</v>
      </c>
    </row>
    <row r="17" spans="1:11" x14ac:dyDescent="0.25">
      <c r="A17">
        <f t="shared" si="0"/>
        <v>14</v>
      </c>
      <c r="B17" t="s">
        <v>16</v>
      </c>
      <c r="C17" t="s">
        <v>106</v>
      </c>
      <c r="D17">
        <v>49</v>
      </c>
      <c r="E17">
        <v>52</v>
      </c>
      <c r="F17">
        <v>37</v>
      </c>
      <c r="G17">
        <v>15</v>
      </c>
      <c r="H17">
        <v>40</v>
      </c>
      <c r="I17">
        <v>49</v>
      </c>
      <c r="J17">
        <v>45</v>
      </c>
      <c r="K17">
        <v>21</v>
      </c>
    </row>
    <row r="18" spans="1:11" x14ac:dyDescent="0.25">
      <c r="A18">
        <f t="shared" si="0"/>
        <v>15</v>
      </c>
      <c r="B18" t="s">
        <v>17</v>
      </c>
      <c r="C18" t="s">
        <v>107</v>
      </c>
      <c r="D18">
        <v>46</v>
      </c>
      <c r="E18">
        <v>-1</v>
      </c>
      <c r="F18">
        <v>51</v>
      </c>
      <c r="G18">
        <v>20</v>
      </c>
      <c r="H18">
        <v>25</v>
      </c>
      <c r="I18">
        <v>16</v>
      </c>
      <c r="J18">
        <v>24</v>
      </c>
      <c r="K18">
        <v>23</v>
      </c>
    </row>
    <row r="19" spans="1:11" x14ac:dyDescent="0.25">
      <c r="A19">
        <f t="shared" si="0"/>
        <v>16</v>
      </c>
      <c r="B19" t="s">
        <v>18</v>
      </c>
      <c r="C19" t="s">
        <v>108</v>
      </c>
      <c r="D19">
        <v>1</v>
      </c>
      <c r="E19">
        <v>63</v>
      </c>
      <c r="F19">
        <v>49</v>
      </c>
      <c r="G19">
        <v>-1</v>
      </c>
      <c r="H19">
        <v>-8</v>
      </c>
      <c r="I19">
        <v>13</v>
      </c>
      <c r="J19">
        <v>33</v>
      </c>
      <c r="K19">
        <v>25</v>
      </c>
    </row>
    <row r="20" spans="1:11" x14ac:dyDescent="0.25">
      <c r="A20">
        <f t="shared" si="0"/>
        <v>17</v>
      </c>
      <c r="B20" t="s">
        <v>19</v>
      </c>
      <c r="C20" t="s">
        <v>109</v>
      </c>
      <c r="D20">
        <v>62</v>
      </c>
      <c r="E20">
        <v>18</v>
      </c>
      <c r="F20">
        <v>-3</v>
      </c>
      <c r="G20">
        <v>-9</v>
      </c>
      <c r="H20">
        <v>1</v>
      </c>
      <c r="I20">
        <v>15</v>
      </c>
      <c r="J20">
        <v>29</v>
      </c>
      <c r="K20">
        <v>20</v>
      </c>
    </row>
    <row r="21" spans="1:11" x14ac:dyDescent="0.25">
      <c r="A21">
        <f t="shared" si="0"/>
        <v>18</v>
      </c>
      <c r="B21" t="s">
        <v>20</v>
      </c>
      <c r="C21" t="s">
        <v>110</v>
      </c>
      <c r="D21">
        <v>-10</v>
      </c>
      <c r="E21">
        <v>27</v>
      </c>
      <c r="F21">
        <v>36</v>
      </c>
      <c r="G21">
        <v>6</v>
      </c>
      <c r="H21">
        <v>1</v>
      </c>
      <c r="I21">
        <v>63</v>
      </c>
      <c r="J21">
        <v>44</v>
      </c>
      <c r="K21">
        <v>23</v>
      </c>
    </row>
    <row r="22" spans="1:11" x14ac:dyDescent="0.25">
      <c r="A22">
        <f t="shared" si="0"/>
        <v>19</v>
      </c>
      <c r="B22" t="s">
        <v>21</v>
      </c>
      <c r="C22" t="s">
        <v>111</v>
      </c>
      <c r="D22">
        <v>57</v>
      </c>
      <c r="E22">
        <v>31</v>
      </c>
      <c r="F22">
        <v>55</v>
      </c>
      <c r="G22">
        <v>47</v>
      </c>
      <c r="H22">
        <v>14</v>
      </c>
      <c r="I22">
        <v>4</v>
      </c>
      <c r="J22">
        <v>38</v>
      </c>
      <c r="K22">
        <v>20</v>
      </c>
    </row>
    <row r="23" spans="1:11" x14ac:dyDescent="0.25">
      <c r="A23">
        <f t="shared" si="0"/>
        <v>20</v>
      </c>
      <c r="B23" t="s">
        <v>22</v>
      </c>
      <c r="C23" t="s">
        <v>112</v>
      </c>
      <c r="D23">
        <v>13</v>
      </c>
      <c r="E23">
        <v>4</v>
      </c>
      <c r="F23">
        <v>9</v>
      </c>
      <c r="G23">
        <v>11</v>
      </c>
      <c r="H23">
        <v>47</v>
      </c>
      <c r="I23">
        <v>39</v>
      </c>
      <c r="J23">
        <v>28</v>
      </c>
      <c r="K23">
        <v>24</v>
      </c>
    </row>
    <row r="24" spans="1:11" x14ac:dyDescent="0.25">
      <c r="A24">
        <f t="shared" si="0"/>
        <v>21</v>
      </c>
      <c r="B24" t="s">
        <v>23</v>
      </c>
      <c r="C24" t="s">
        <v>113</v>
      </c>
      <c r="D24">
        <v>62</v>
      </c>
      <c r="E24">
        <v>16</v>
      </c>
      <c r="F24">
        <v>6</v>
      </c>
      <c r="G24">
        <v>62</v>
      </c>
      <c r="H24">
        <v>50</v>
      </c>
      <c r="I24">
        <v>-9</v>
      </c>
      <c r="J24">
        <v>13</v>
      </c>
      <c r="K24">
        <v>23</v>
      </c>
    </row>
    <row r="25" spans="1:11" x14ac:dyDescent="0.25">
      <c r="A25">
        <f t="shared" si="0"/>
        <v>22</v>
      </c>
      <c r="B25" t="s">
        <v>24</v>
      </c>
      <c r="C25" t="s">
        <v>114</v>
      </c>
      <c r="D25">
        <v>45</v>
      </c>
      <c r="E25">
        <v>44</v>
      </c>
      <c r="F25">
        <v>37</v>
      </c>
      <c r="G25">
        <v>49</v>
      </c>
      <c r="H25">
        <v>53</v>
      </c>
      <c r="I25">
        <v>-7</v>
      </c>
      <c r="J25">
        <v>39</v>
      </c>
      <c r="K25">
        <v>23</v>
      </c>
    </row>
    <row r="26" spans="1:11" x14ac:dyDescent="0.25">
      <c r="A26">
        <f t="shared" si="0"/>
        <v>23</v>
      </c>
      <c r="B26" t="s">
        <v>25</v>
      </c>
      <c r="C26" t="s">
        <v>115</v>
      </c>
      <c r="D26">
        <v>39</v>
      </c>
      <c r="E26">
        <v>64</v>
      </c>
      <c r="F26">
        <v>9</v>
      </c>
      <c r="G26">
        <v>27</v>
      </c>
      <c r="H26">
        <v>5</v>
      </c>
      <c r="I26">
        <v>27</v>
      </c>
      <c r="J26">
        <v>36</v>
      </c>
      <c r="K26">
        <v>22</v>
      </c>
    </row>
    <row r="27" spans="1:11" x14ac:dyDescent="0.25">
      <c r="A27">
        <f t="shared" si="0"/>
        <v>24</v>
      </c>
      <c r="B27" t="s">
        <v>26</v>
      </c>
      <c r="C27" t="s">
        <v>116</v>
      </c>
      <c r="D27">
        <v>57</v>
      </c>
      <c r="E27">
        <v>32</v>
      </c>
      <c r="F27">
        <v>42</v>
      </c>
      <c r="G27">
        <v>15</v>
      </c>
      <c r="H27">
        <v>24</v>
      </c>
      <c r="I27">
        <v>25</v>
      </c>
      <c r="J27">
        <v>34</v>
      </c>
      <c r="K27">
        <v>21</v>
      </c>
    </row>
    <row r="28" spans="1:11" x14ac:dyDescent="0.25">
      <c r="A28">
        <f t="shared" si="0"/>
        <v>25</v>
      </c>
      <c r="B28" t="s">
        <v>27</v>
      </c>
      <c r="C28" t="s">
        <v>117</v>
      </c>
      <c r="D28">
        <v>52</v>
      </c>
      <c r="E28">
        <v>10</v>
      </c>
      <c r="F28">
        <v>47</v>
      </c>
      <c r="G28">
        <v>28</v>
      </c>
      <c r="H28">
        <v>11</v>
      </c>
      <c r="I28">
        <v>0</v>
      </c>
      <c r="J28">
        <v>35</v>
      </c>
      <c r="K28">
        <v>23</v>
      </c>
    </row>
    <row r="29" spans="1:11" x14ac:dyDescent="0.25">
      <c r="A29">
        <f t="shared" si="0"/>
        <v>26</v>
      </c>
      <c r="B29" t="s">
        <v>28</v>
      </c>
      <c r="C29" t="s">
        <v>118</v>
      </c>
      <c r="D29">
        <v>35</v>
      </c>
      <c r="E29">
        <v>64</v>
      </c>
      <c r="F29">
        <v>39</v>
      </c>
      <c r="G29">
        <v>-9</v>
      </c>
      <c r="H29">
        <v>9</v>
      </c>
      <c r="I29">
        <v>35</v>
      </c>
      <c r="J29">
        <v>30</v>
      </c>
      <c r="K29">
        <v>21</v>
      </c>
    </row>
    <row r="30" spans="1:11" x14ac:dyDescent="0.25">
      <c r="A30">
        <f t="shared" si="0"/>
        <v>27</v>
      </c>
      <c r="B30" t="s">
        <v>29</v>
      </c>
      <c r="C30" t="s">
        <v>119</v>
      </c>
      <c r="D30">
        <v>20</v>
      </c>
      <c r="E30">
        <v>-5</v>
      </c>
      <c r="F30">
        <v>52</v>
      </c>
      <c r="G30">
        <v>2</v>
      </c>
      <c r="H30">
        <v>51</v>
      </c>
      <c r="I30">
        <v>20</v>
      </c>
      <c r="J30">
        <v>13</v>
      </c>
      <c r="K30">
        <v>20</v>
      </c>
    </row>
    <row r="31" spans="1:11" x14ac:dyDescent="0.25">
      <c r="A31">
        <f t="shared" si="0"/>
        <v>28</v>
      </c>
      <c r="B31" t="s">
        <v>30</v>
      </c>
      <c r="C31" t="s">
        <v>120</v>
      </c>
      <c r="D31">
        <v>28</v>
      </c>
      <c r="E31">
        <v>44</v>
      </c>
      <c r="F31">
        <v>64</v>
      </c>
      <c r="G31">
        <v>60</v>
      </c>
      <c r="H31">
        <v>1</v>
      </c>
      <c r="I31">
        <v>61</v>
      </c>
      <c r="J31">
        <v>6</v>
      </c>
      <c r="K31">
        <v>21</v>
      </c>
    </row>
    <row r="32" spans="1:11" x14ac:dyDescent="0.25">
      <c r="A32">
        <f t="shared" si="0"/>
        <v>29</v>
      </c>
      <c r="B32" t="s">
        <v>31</v>
      </c>
      <c r="C32" t="s">
        <v>121</v>
      </c>
      <c r="D32">
        <v>34</v>
      </c>
      <c r="E32">
        <v>-10</v>
      </c>
      <c r="F32">
        <v>26</v>
      </c>
      <c r="G32">
        <v>45</v>
      </c>
      <c r="H32">
        <v>22</v>
      </c>
      <c r="I32">
        <v>29</v>
      </c>
      <c r="J32">
        <v>7</v>
      </c>
      <c r="K32">
        <v>24</v>
      </c>
    </row>
    <row r="33" spans="1:11" x14ac:dyDescent="0.25">
      <c r="A33">
        <f t="shared" si="0"/>
        <v>30</v>
      </c>
      <c r="B33" t="s">
        <v>32</v>
      </c>
      <c r="C33" t="s">
        <v>122</v>
      </c>
      <c r="D33">
        <v>41</v>
      </c>
      <c r="E33">
        <v>9</v>
      </c>
      <c r="F33">
        <v>-1</v>
      </c>
      <c r="G33">
        <v>25</v>
      </c>
      <c r="H33">
        <v>36</v>
      </c>
      <c r="I33">
        <v>-4</v>
      </c>
      <c r="J33">
        <v>16</v>
      </c>
      <c r="K33">
        <v>21</v>
      </c>
    </row>
    <row r="34" spans="1:11" x14ac:dyDescent="0.25">
      <c r="A34">
        <f t="shared" si="0"/>
        <v>31</v>
      </c>
      <c r="B34" t="s">
        <v>33</v>
      </c>
      <c r="C34" t="s">
        <v>123</v>
      </c>
      <c r="D34">
        <v>48</v>
      </c>
      <c r="E34">
        <v>4</v>
      </c>
      <c r="F34">
        <v>-2</v>
      </c>
      <c r="G34">
        <v>50</v>
      </c>
      <c r="H34">
        <v>34</v>
      </c>
      <c r="I34">
        <v>9</v>
      </c>
      <c r="J34">
        <v>8</v>
      </c>
      <c r="K34">
        <v>20</v>
      </c>
    </row>
    <row r="35" spans="1:11" x14ac:dyDescent="0.25">
      <c r="A35">
        <f t="shared" si="0"/>
        <v>32</v>
      </c>
      <c r="B35" t="s">
        <v>34</v>
      </c>
      <c r="C35" t="s">
        <v>124</v>
      </c>
      <c r="D35">
        <v>5</v>
      </c>
      <c r="E35">
        <v>5</v>
      </c>
      <c r="F35">
        <v>52</v>
      </c>
      <c r="G35">
        <v>45</v>
      </c>
      <c r="H35">
        <v>54</v>
      </c>
      <c r="I35">
        <v>-7</v>
      </c>
      <c r="J35">
        <v>33</v>
      </c>
      <c r="K35">
        <v>23</v>
      </c>
    </row>
    <row r="36" spans="1:11" x14ac:dyDescent="0.25">
      <c r="A36">
        <f t="shared" si="0"/>
        <v>33</v>
      </c>
      <c r="B36" t="s">
        <v>35</v>
      </c>
      <c r="C36" t="s">
        <v>125</v>
      </c>
      <c r="D36">
        <v>6</v>
      </c>
      <c r="E36">
        <v>40</v>
      </c>
      <c r="F36">
        <v>29</v>
      </c>
      <c r="G36">
        <v>55</v>
      </c>
      <c r="H36">
        <v>35</v>
      </c>
      <c r="I36">
        <v>47</v>
      </c>
      <c r="J36">
        <v>17</v>
      </c>
      <c r="K36">
        <v>25</v>
      </c>
    </row>
    <row r="37" spans="1:11" x14ac:dyDescent="0.25">
      <c r="A37">
        <f t="shared" si="0"/>
        <v>34</v>
      </c>
      <c r="B37" t="s">
        <v>36</v>
      </c>
      <c r="C37" t="s">
        <v>126</v>
      </c>
      <c r="D37">
        <v>8</v>
      </c>
      <c r="E37">
        <v>14</v>
      </c>
      <c r="F37">
        <v>1</v>
      </c>
      <c r="G37">
        <v>44</v>
      </c>
      <c r="H37">
        <v>54</v>
      </c>
      <c r="I37">
        <v>58</v>
      </c>
      <c r="J37">
        <v>21</v>
      </c>
      <c r="K37">
        <v>19</v>
      </c>
    </row>
    <row r="38" spans="1:11" x14ac:dyDescent="0.25">
      <c r="A38">
        <f t="shared" si="0"/>
        <v>35</v>
      </c>
      <c r="B38" t="s">
        <v>37</v>
      </c>
      <c r="C38" t="s">
        <v>127</v>
      </c>
      <c r="D38">
        <v>49</v>
      </c>
      <c r="E38">
        <v>47</v>
      </c>
      <c r="F38">
        <v>21</v>
      </c>
      <c r="G38">
        <v>26</v>
      </c>
      <c r="H38">
        <v>60</v>
      </c>
      <c r="I38">
        <v>2</v>
      </c>
      <c r="J38">
        <v>45</v>
      </c>
      <c r="K38">
        <v>24</v>
      </c>
    </row>
    <row r="39" spans="1:11" x14ac:dyDescent="0.25">
      <c r="A39">
        <f t="shared" si="0"/>
        <v>36</v>
      </c>
      <c r="B39" t="s">
        <v>38</v>
      </c>
      <c r="C39" t="s">
        <v>128</v>
      </c>
      <c r="D39">
        <v>14</v>
      </c>
      <c r="E39">
        <v>-5</v>
      </c>
      <c r="F39">
        <v>14</v>
      </c>
      <c r="G39">
        <v>-4</v>
      </c>
      <c r="H39">
        <v>-3</v>
      </c>
      <c r="I39">
        <v>43</v>
      </c>
      <c r="J39">
        <v>7</v>
      </c>
      <c r="K39">
        <v>19</v>
      </c>
    </row>
    <row r="40" spans="1:11" x14ac:dyDescent="0.25">
      <c r="A40">
        <f t="shared" si="0"/>
        <v>37</v>
      </c>
      <c r="B40" t="s">
        <v>39</v>
      </c>
      <c r="C40" t="s">
        <v>129</v>
      </c>
      <c r="D40">
        <v>51</v>
      </c>
      <c r="E40">
        <v>-2</v>
      </c>
      <c r="F40">
        <v>10</v>
      </c>
      <c r="G40">
        <v>21</v>
      </c>
      <c r="H40">
        <v>3</v>
      </c>
      <c r="I40">
        <v>8</v>
      </c>
      <c r="J40">
        <v>5</v>
      </c>
      <c r="K40">
        <v>20</v>
      </c>
    </row>
    <row r="41" spans="1:11" x14ac:dyDescent="0.25">
      <c r="A41">
        <f t="shared" si="0"/>
        <v>38</v>
      </c>
      <c r="B41" t="s">
        <v>40</v>
      </c>
      <c r="C41" t="s">
        <v>130</v>
      </c>
      <c r="D41">
        <v>45</v>
      </c>
      <c r="E41">
        <v>10</v>
      </c>
      <c r="F41">
        <v>36</v>
      </c>
      <c r="G41">
        <v>42</v>
      </c>
      <c r="H41">
        <v>52</v>
      </c>
      <c r="I41">
        <v>15</v>
      </c>
      <c r="J41">
        <v>42</v>
      </c>
      <c r="K41">
        <v>24</v>
      </c>
    </row>
    <row r="42" spans="1:11" x14ac:dyDescent="0.25">
      <c r="A42">
        <f t="shared" si="0"/>
        <v>39</v>
      </c>
      <c r="B42" t="s">
        <v>41</v>
      </c>
      <c r="C42" t="s">
        <v>131</v>
      </c>
      <c r="D42">
        <v>-2</v>
      </c>
      <c r="E42">
        <v>19</v>
      </c>
      <c r="F42">
        <v>13</v>
      </c>
      <c r="G42">
        <v>61</v>
      </c>
      <c r="H42">
        <v>-3</v>
      </c>
      <c r="I42">
        <v>24</v>
      </c>
      <c r="J42">
        <v>27</v>
      </c>
      <c r="K42">
        <v>19</v>
      </c>
    </row>
    <row r="43" spans="1:11" x14ac:dyDescent="0.25">
      <c r="A43">
        <f t="shared" si="0"/>
        <v>40</v>
      </c>
      <c r="B43" t="s">
        <v>42</v>
      </c>
      <c r="C43" t="s">
        <v>132</v>
      </c>
      <c r="D43">
        <v>61</v>
      </c>
      <c r="E43">
        <v>38</v>
      </c>
      <c r="F43">
        <v>28</v>
      </c>
      <c r="G43">
        <v>49</v>
      </c>
      <c r="H43">
        <v>-10</v>
      </c>
      <c r="I43">
        <v>52</v>
      </c>
      <c r="J43">
        <v>23</v>
      </c>
      <c r="K43">
        <v>25</v>
      </c>
    </row>
    <row r="44" spans="1:11" x14ac:dyDescent="0.25">
      <c r="A44">
        <f t="shared" si="0"/>
        <v>41</v>
      </c>
      <c r="B44" t="s">
        <v>43</v>
      </c>
      <c r="C44" t="s">
        <v>133</v>
      </c>
      <c r="D44">
        <v>12</v>
      </c>
      <c r="E44">
        <v>1</v>
      </c>
      <c r="F44">
        <v>11</v>
      </c>
      <c r="G44">
        <v>12</v>
      </c>
      <c r="H44">
        <v>36</v>
      </c>
      <c r="I44">
        <v>45</v>
      </c>
      <c r="J44">
        <v>25</v>
      </c>
      <c r="K44">
        <v>22</v>
      </c>
    </row>
    <row r="45" spans="1:11" x14ac:dyDescent="0.25">
      <c r="A45">
        <f t="shared" si="0"/>
        <v>42</v>
      </c>
      <c r="B45" t="s">
        <v>44</v>
      </c>
      <c r="C45" t="s">
        <v>134</v>
      </c>
      <c r="D45">
        <v>22</v>
      </c>
      <c r="E45">
        <v>52</v>
      </c>
      <c r="F45">
        <v>35</v>
      </c>
      <c r="G45">
        <v>14</v>
      </c>
      <c r="H45">
        <v>7</v>
      </c>
      <c r="I45">
        <v>2</v>
      </c>
      <c r="J45">
        <v>14</v>
      </c>
      <c r="K45">
        <v>25</v>
      </c>
    </row>
    <row r="46" spans="1:11" x14ac:dyDescent="0.25">
      <c r="A46">
        <f t="shared" si="0"/>
        <v>43</v>
      </c>
      <c r="B46" t="s">
        <v>45</v>
      </c>
      <c r="C46" t="s">
        <v>135</v>
      </c>
      <c r="D46">
        <v>26</v>
      </c>
      <c r="E46">
        <v>39</v>
      </c>
      <c r="F46">
        <v>23</v>
      </c>
      <c r="G46">
        <v>58</v>
      </c>
      <c r="H46">
        <v>12</v>
      </c>
      <c r="I46">
        <v>42</v>
      </c>
      <c r="J46">
        <v>24</v>
      </c>
      <c r="K46">
        <v>23</v>
      </c>
    </row>
    <row r="47" spans="1:11" x14ac:dyDescent="0.25">
      <c r="A47">
        <f t="shared" si="0"/>
        <v>44</v>
      </c>
      <c r="B47" t="s">
        <v>46</v>
      </c>
      <c r="C47" t="s">
        <v>136</v>
      </c>
      <c r="D47">
        <v>52</v>
      </c>
      <c r="E47">
        <v>-9</v>
      </c>
      <c r="F47">
        <v>8</v>
      </c>
      <c r="G47">
        <v>41</v>
      </c>
      <c r="H47">
        <v>6</v>
      </c>
      <c r="I47">
        <v>16</v>
      </c>
      <c r="J47">
        <v>37</v>
      </c>
      <c r="K47">
        <v>21</v>
      </c>
    </row>
    <row r="48" spans="1:11" x14ac:dyDescent="0.25">
      <c r="A48">
        <f t="shared" si="0"/>
        <v>45</v>
      </c>
      <c r="B48" t="s">
        <v>47</v>
      </c>
      <c r="C48" t="s">
        <v>137</v>
      </c>
      <c r="D48">
        <v>26</v>
      </c>
      <c r="E48">
        <v>17</v>
      </c>
      <c r="F48">
        <v>51</v>
      </c>
      <c r="G48">
        <v>61</v>
      </c>
      <c r="H48">
        <v>40</v>
      </c>
      <c r="I48">
        <v>31</v>
      </c>
      <c r="J48">
        <v>33</v>
      </c>
      <c r="K48">
        <v>19</v>
      </c>
    </row>
    <row r="49" spans="1:11" x14ac:dyDescent="0.25">
      <c r="A49">
        <f t="shared" si="0"/>
        <v>46</v>
      </c>
      <c r="B49" t="s">
        <v>48</v>
      </c>
      <c r="C49" t="s">
        <v>138</v>
      </c>
      <c r="D49">
        <v>53</v>
      </c>
      <c r="E49">
        <v>16</v>
      </c>
      <c r="F49">
        <v>18</v>
      </c>
      <c r="G49">
        <v>59</v>
      </c>
      <c r="H49">
        <v>-7</v>
      </c>
      <c r="I49">
        <v>10</v>
      </c>
      <c r="J49">
        <v>19</v>
      </c>
      <c r="K49">
        <v>19</v>
      </c>
    </row>
    <row r="50" spans="1:11" x14ac:dyDescent="0.25">
      <c r="A50">
        <f t="shared" si="0"/>
        <v>47</v>
      </c>
      <c r="B50" t="s">
        <v>49</v>
      </c>
      <c r="C50" t="s">
        <v>139</v>
      </c>
      <c r="D50">
        <v>56</v>
      </c>
      <c r="E50">
        <v>-10</v>
      </c>
      <c r="F50">
        <v>18</v>
      </c>
      <c r="G50">
        <v>22</v>
      </c>
      <c r="H50">
        <v>63</v>
      </c>
      <c r="I50">
        <v>38</v>
      </c>
      <c r="J50">
        <v>15</v>
      </c>
      <c r="K50">
        <v>19</v>
      </c>
    </row>
    <row r="51" spans="1:11" x14ac:dyDescent="0.25">
      <c r="A51">
        <f t="shared" si="0"/>
        <v>48</v>
      </c>
      <c r="B51" t="s">
        <v>50</v>
      </c>
      <c r="C51" t="s">
        <v>140</v>
      </c>
      <c r="D51">
        <v>5</v>
      </c>
      <c r="E51">
        <v>48</v>
      </c>
      <c r="F51">
        <v>33</v>
      </c>
      <c r="G51">
        <v>34</v>
      </c>
      <c r="H51">
        <v>9</v>
      </c>
      <c r="I51">
        <v>38</v>
      </c>
      <c r="J51">
        <v>30</v>
      </c>
      <c r="K51">
        <v>19</v>
      </c>
    </row>
    <row r="52" spans="1:11" x14ac:dyDescent="0.25">
      <c r="A52">
        <f t="shared" si="0"/>
        <v>49</v>
      </c>
      <c r="B52" t="s">
        <v>51</v>
      </c>
      <c r="C52" t="s">
        <v>141</v>
      </c>
      <c r="D52">
        <v>54</v>
      </c>
      <c r="E52">
        <v>22</v>
      </c>
      <c r="F52">
        <v>3</v>
      </c>
      <c r="G52">
        <v>5</v>
      </c>
      <c r="H52">
        <v>53</v>
      </c>
      <c r="I52">
        <v>28</v>
      </c>
      <c r="J52">
        <v>10</v>
      </c>
      <c r="K52">
        <v>21</v>
      </c>
    </row>
    <row r="53" spans="1:11" x14ac:dyDescent="0.25">
      <c r="A53">
        <f t="shared" si="0"/>
        <v>50</v>
      </c>
      <c r="B53" t="s">
        <v>52</v>
      </c>
      <c r="C53" t="s">
        <v>142</v>
      </c>
      <c r="D53">
        <v>47</v>
      </c>
      <c r="E53">
        <v>29</v>
      </c>
      <c r="F53">
        <v>3</v>
      </c>
      <c r="G53">
        <v>50</v>
      </c>
      <c r="H53">
        <v>12</v>
      </c>
      <c r="I53">
        <v>-8</v>
      </c>
      <c r="J53">
        <v>16</v>
      </c>
      <c r="K53">
        <v>24</v>
      </c>
    </row>
    <row r="54" spans="1:11" x14ac:dyDescent="0.25">
      <c r="A54">
        <f t="shared" si="0"/>
        <v>51</v>
      </c>
      <c r="B54" t="s">
        <v>53</v>
      </c>
      <c r="C54" t="s">
        <v>143</v>
      </c>
      <c r="D54">
        <v>12</v>
      </c>
      <c r="E54">
        <v>26</v>
      </c>
      <c r="F54">
        <v>45</v>
      </c>
      <c r="G54">
        <v>27</v>
      </c>
      <c r="H54">
        <v>44</v>
      </c>
      <c r="I54">
        <v>65</v>
      </c>
      <c r="J54">
        <v>3</v>
      </c>
      <c r="K54">
        <v>24</v>
      </c>
    </row>
    <row r="55" spans="1:11" x14ac:dyDescent="0.25">
      <c r="A55">
        <f t="shared" si="0"/>
        <v>52</v>
      </c>
      <c r="B55" t="s">
        <v>54</v>
      </c>
      <c r="C55" t="s">
        <v>144</v>
      </c>
      <c r="D55">
        <v>45</v>
      </c>
      <c r="E55">
        <v>37</v>
      </c>
      <c r="F55">
        <v>17</v>
      </c>
      <c r="G55">
        <v>36</v>
      </c>
      <c r="H55">
        <v>14</v>
      </c>
      <c r="I55">
        <v>13</v>
      </c>
      <c r="J55">
        <v>43</v>
      </c>
      <c r="K55">
        <v>24</v>
      </c>
    </row>
    <row r="56" spans="1:11" x14ac:dyDescent="0.25">
      <c r="A56">
        <f t="shared" si="0"/>
        <v>53</v>
      </c>
      <c r="B56" t="s">
        <v>55</v>
      </c>
      <c r="C56" t="s">
        <v>145</v>
      </c>
      <c r="D56">
        <v>42</v>
      </c>
      <c r="E56">
        <v>21</v>
      </c>
      <c r="F56">
        <v>1</v>
      </c>
      <c r="G56">
        <v>46</v>
      </c>
      <c r="H56">
        <v>19</v>
      </c>
      <c r="I56">
        <v>7</v>
      </c>
      <c r="J56">
        <v>43</v>
      </c>
      <c r="K56">
        <v>20</v>
      </c>
    </row>
    <row r="57" spans="1:11" x14ac:dyDescent="0.25">
      <c r="A57">
        <f t="shared" si="0"/>
        <v>54</v>
      </c>
      <c r="B57" t="s">
        <v>56</v>
      </c>
      <c r="C57" t="s">
        <v>146</v>
      </c>
      <c r="D57">
        <v>60</v>
      </c>
      <c r="E57">
        <v>47</v>
      </c>
      <c r="F57">
        <v>64</v>
      </c>
      <c r="G57">
        <v>7</v>
      </c>
      <c r="H57">
        <v>34</v>
      </c>
      <c r="I57">
        <v>-9</v>
      </c>
      <c r="J57">
        <v>9</v>
      </c>
      <c r="K57">
        <v>23</v>
      </c>
    </row>
    <row r="58" spans="1:11" x14ac:dyDescent="0.25">
      <c r="A58">
        <f t="shared" si="0"/>
        <v>55</v>
      </c>
      <c r="B58" t="s">
        <v>57</v>
      </c>
      <c r="C58" t="s">
        <v>147</v>
      </c>
      <c r="D58">
        <v>37</v>
      </c>
      <c r="E58">
        <v>34</v>
      </c>
      <c r="F58">
        <v>40</v>
      </c>
      <c r="G58">
        <v>-7</v>
      </c>
      <c r="H58">
        <v>40</v>
      </c>
      <c r="I58">
        <v>5</v>
      </c>
      <c r="J58">
        <v>9</v>
      </c>
      <c r="K58">
        <v>21</v>
      </c>
    </row>
    <row r="59" spans="1:11" x14ac:dyDescent="0.25">
      <c r="A59">
        <f t="shared" si="0"/>
        <v>56</v>
      </c>
      <c r="B59" t="s">
        <v>58</v>
      </c>
      <c r="C59" t="s">
        <v>148</v>
      </c>
      <c r="D59">
        <v>53</v>
      </c>
      <c r="E59">
        <v>65</v>
      </c>
      <c r="F59">
        <v>62</v>
      </c>
      <c r="G59">
        <v>34</v>
      </c>
      <c r="H59">
        <v>5</v>
      </c>
      <c r="I59">
        <v>-8</v>
      </c>
      <c r="J59">
        <v>44</v>
      </c>
      <c r="K59">
        <v>21</v>
      </c>
    </row>
    <row r="60" spans="1:11" x14ac:dyDescent="0.25">
      <c r="A60">
        <f t="shared" si="0"/>
        <v>57</v>
      </c>
      <c r="B60" t="s">
        <v>59</v>
      </c>
      <c r="C60" t="s">
        <v>149</v>
      </c>
      <c r="D60">
        <v>36</v>
      </c>
      <c r="E60">
        <v>-4</v>
      </c>
      <c r="F60">
        <v>11</v>
      </c>
      <c r="G60">
        <v>22</v>
      </c>
      <c r="H60">
        <v>28</v>
      </c>
      <c r="I60">
        <v>26</v>
      </c>
      <c r="J60">
        <v>7</v>
      </c>
      <c r="K60">
        <v>23</v>
      </c>
    </row>
    <row r="61" spans="1:11" x14ac:dyDescent="0.25">
      <c r="A61">
        <f t="shared" si="0"/>
        <v>58</v>
      </c>
      <c r="B61" t="s">
        <v>60</v>
      </c>
      <c r="C61" t="s">
        <v>150</v>
      </c>
      <c r="D61">
        <v>16</v>
      </c>
      <c r="E61">
        <v>47</v>
      </c>
      <c r="F61">
        <v>25</v>
      </c>
      <c r="G61">
        <v>62</v>
      </c>
      <c r="H61">
        <v>55</v>
      </c>
      <c r="I61">
        <v>57</v>
      </c>
      <c r="J61">
        <v>10</v>
      </c>
      <c r="K61">
        <v>19</v>
      </c>
    </row>
    <row r="62" spans="1:11" x14ac:dyDescent="0.25">
      <c r="A62">
        <f t="shared" si="0"/>
        <v>59</v>
      </c>
      <c r="B62" t="s">
        <v>61</v>
      </c>
      <c r="C62" t="s">
        <v>151</v>
      </c>
      <c r="D62">
        <v>39</v>
      </c>
      <c r="E62">
        <v>14</v>
      </c>
      <c r="F62">
        <v>14</v>
      </c>
      <c r="G62">
        <v>51</v>
      </c>
      <c r="H62">
        <v>15</v>
      </c>
      <c r="I62">
        <v>8</v>
      </c>
      <c r="J62">
        <v>23</v>
      </c>
      <c r="K62">
        <v>24</v>
      </c>
    </row>
    <row r="63" spans="1:11" x14ac:dyDescent="0.25">
      <c r="A63">
        <f t="shared" si="0"/>
        <v>60</v>
      </c>
      <c r="B63" t="s">
        <v>62</v>
      </c>
      <c r="C63" t="s">
        <v>152</v>
      </c>
      <c r="D63">
        <v>28</v>
      </c>
      <c r="E63">
        <v>5</v>
      </c>
      <c r="F63">
        <v>3</v>
      </c>
      <c r="G63">
        <v>19</v>
      </c>
      <c r="H63">
        <v>12</v>
      </c>
      <c r="I63">
        <v>-3</v>
      </c>
      <c r="J63">
        <v>5</v>
      </c>
      <c r="K63">
        <v>22</v>
      </c>
    </row>
    <row r="64" spans="1:11" x14ac:dyDescent="0.25">
      <c r="A64">
        <f t="shared" si="0"/>
        <v>61</v>
      </c>
      <c r="B64" t="s">
        <v>63</v>
      </c>
      <c r="C64" t="s">
        <v>153</v>
      </c>
      <c r="D64">
        <v>-6</v>
      </c>
      <c r="E64">
        <v>-2</v>
      </c>
      <c r="F64">
        <v>54</v>
      </c>
      <c r="G64">
        <v>36</v>
      </c>
      <c r="H64">
        <v>65</v>
      </c>
      <c r="I64">
        <v>54</v>
      </c>
      <c r="J64">
        <v>14</v>
      </c>
      <c r="K64">
        <v>24</v>
      </c>
    </row>
    <row r="65" spans="1:11" x14ac:dyDescent="0.25">
      <c r="A65">
        <f t="shared" si="0"/>
        <v>62</v>
      </c>
      <c r="B65" t="s">
        <v>64</v>
      </c>
      <c r="C65" t="s">
        <v>154</v>
      </c>
      <c r="D65">
        <v>26</v>
      </c>
      <c r="E65">
        <v>63</v>
      </c>
      <c r="F65">
        <v>46</v>
      </c>
      <c r="G65">
        <v>13</v>
      </c>
      <c r="H65">
        <v>33</v>
      </c>
      <c r="I65">
        <v>21</v>
      </c>
      <c r="J65">
        <v>34</v>
      </c>
      <c r="K65">
        <v>21</v>
      </c>
    </row>
    <row r="66" spans="1:11" x14ac:dyDescent="0.25">
      <c r="A66">
        <f t="shared" si="0"/>
        <v>63</v>
      </c>
      <c r="B66" t="s">
        <v>65</v>
      </c>
      <c r="C66" t="s">
        <v>155</v>
      </c>
      <c r="D66">
        <v>62</v>
      </c>
      <c r="E66">
        <v>54</v>
      </c>
      <c r="F66">
        <v>12</v>
      </c>
      <c r="G66">
        <v>-9</v>
      </c>
      <c r="H66">
        <v>57</v>
      </c>
      <c r="I66">
        <v>20</v>
      </c>
      <c r="J66">
        <v>10</v>
      </c>
      <c r="K66">
        <v>25</v>
      </c>
    </row>
    <row r="67" spans="1:11" x14ac:dyDescent="0.25">
      <c r="A67">
        <f t="shared" si="0"/>
        <v>64</v>
      </c>
      <c r="B67" t="s">
        <v>66</v>
      </c>
      <c r="C67" t="s">
        <v>156</v>
      </c>
      <c r="D67">
        <v>2</v>
      </c>
      <c r="E67">
        <v>6</v>
      </c>
      <c r="F67">
        <v>46</v>
      </c>
      <c r="G67">
        <v>30</v>
      </c>
      <c r="H67">
        <v>59</v>
      </c>
      <c r="I67">
        <v>65</v>
      </c>
      <c r="J67">
        <v>37</v>
      </c>
      <c r="K67">
        <v>24</v>
      </c>
    </row>
    <row r="68" spans="1:11" x14ac:dyDescent="0.25">
      <c r="A68">
        <f t="shared" si="0"/>
        <v>65</v>
      </c>
      <c r="B68" t="s">
        <v>67</v>
      </c>
      <c r="C68" t="s">
        <v>157</v>
      </c>
      <c r="D68">
        <v>28</v>
      </c>
      <c r="E68">
        <v>2</v>
      </c>
      <c r="F68">
        <v>43</v>
      </c>
      <c r="G68">
        <v>36</v>
      </c>
      <c r="H68">
        <v>16</v>
      </c>
      <c r="I68">
        <v>15</v>
      </c>
      <c r="J68">
        <v>27</v>
      </c>
      <c r="K68">
        <v>25</v>
      </c>
    </row>
    <row r="69" spans="1:11" x14ac:dyDescent="0.25">
      <c r="A69">
        <f t="shared" si="0"/>
        <v>66</v>
      </c>
      <c r="B69" t="s">
        <v>68</v>
      </c>
      <c r="C69" t="s">
        <v>158</v>
      </c>
      <c r="D69">
        <v>-1</v>
      </c>
      <c r="E69">
        <v>4</v>
      </c>
      <c r="F69">
        <v>20</v>
      </c>
      <c r="G69">
        <v>13</v>
      </c>
      <c r="H69">
        <v>45</v>
      </c>
      <c r="I69">
        <v>42</v>
      </c>
      <c r="J69">
        <v>36</v>
      </c>
      <c r="K69">
        <v>23</v>
      </c>
    </row>
    <row r="70" spans="1:11" x14ac:dyDescent="0.25">
      <c r="A70">
        <f t="shared" ref="A70:A83" si="1">A69+1</f>
        <v>67</v>
      </c>
      <c r="B70" t="s">
        <v>69</v>
      </c>
      <c r="C70" t="s">
        <v>159</v>
      </c>
      <c r="D70">
        <v>-6</v>
      </c>
      <c r="E70">
        <v>24</v>
      </c>
      <c r="F70">
        <v>48</v>
      </c>
      <c r="G70">
        <v>28</v>
      </c>
      <c r="H70">
        <v>56</v>
      </c>
      <c r="I70">
        <v>39</v>
      </c>
      <c r="J70">
        <v>4</v>
      </c>
      <c r="K70">
        <v>19</v>
      </c>
    </row>
    <row r="71" spans="1:11" x14ac:dyDescent="0.25">
      <c r="A71">
        <f t="shared" si="1"/>
        <v>68</v>
      </c>
      <c r="B71" t="s">
        <v>70</v>
      </c>
      <c r="C71" t="s">
        <v>160</v>
      </c>
      <c r="D71">
        <v>65</v>
      </c>
      <c r="E71">
        <v>41</v>
      </c>
      <c r="F71">
        <v>-6</v>
      </c>
      <c r="G71">
        <v>-9</v>
      </c>
      <c r="H71">
        <v>52</v>
      </c>
      <c r="I71">
        <v>18</v>
      </c>
      <c r="J71">
        <v>5</v>
      </c>
      <c r="K71">
        <v>20</v>
      </c>
    </row>
    <row r="72" spans="1:11" x14ac:dyDescent="0.25">
      <c r="A72">
        <f t="shared" si="1"/>
        <v>69</v>
      </c>
      <c r="B72" t="s">
        <v>71</v>
      </c>
      <c r="C72" t="s">
        <v>161</v>
      </c>
      <c r="D72">
        <v>25</v>
      </c>
      <c r="E72">
        <v>36</v>
      </c>
      <c r="F72">
        <v>-9</v>
      </c>
      <c r="G72">
        <v>5</v>
      </c>
      <c r="H72">
        <v>38</v>
      </c>
      <c r="I72">
        <v>41</v>
      </c>
      <c r="J72">
        <v>9</v>
      </c>
      <c r="K72">
        <v>25</v>
      </c>
    </row>
    <row r="73" spans="1:11" x14ac:dyDescent="0.25">
      <c r="A73">
        <f t="shared" si="1"/>
        <v>70</v>
      </c>
      <c r="B73" t="s">
        <v>72</v>
      </c>
      <c r="C73" t="s">
        <v>162</v>
      </c>
      <c r="D73">
        <v>-5</v>
      </c>
      <c r="E73">
        <v>-6</v>
      </c>
      <c r="F73">
        <v>17</v>
      </c>
      <c r="G73">
        <v>44</v>
      </c>
      <c r="H73">
        <v>2</v>
      </c>
      <c r="I73">
        <v>65</v>
      </c>
      <c r="J73">
        <v>24</v>
      </c>
      <c r="K73">
        <v>19</v>
      </c>
    </row>
    <row r="74" spans="1:11" x14ac:dyDescent="0.25">
      <c r="A74">
        <f t="shared" si="1"/>
        <v>71</v>
      </c>
      <c r="B74" t="s">
        <v>73</v>
      </c>
      <c r="C74" t="s">
        <v>163</v>
      </c>
      <c r="D74">
        <v>39</v>
      </c>
      <c r="E74">
        <v>24</v>
      </c>
      <c r="F74">
        <v>42</v>
      </c>
      <c r="G74">
        <v>59</v>
      </c>
      <c r="H74">
        <v>25</v>
      </c>
      <c r="I74">
        <v>26</v>
      </c>
      <c r="J74">
        <v>5</v>
      </c>
      <c r="K74">
        <v>21</v>
      </c>
    </row>
    <row r="75" spans="1:11" x14ac:dyDescent="0.25">
      <c r="A75">
        <f t="shared" si="1"/>
        <v>72</v>
      </c>
      <c r="B75" t="s">
        <v>74</v>
      </c>
      <c r="C75" t="s">
        <v>164</v>
      </c>
      <c r="D75">
        <v>45</v>
      </c>
      <c r="E75">
        <v>34</v>
      </c>
      <c r="F75">
        <v>32</v>
      </c>
      <c r="G75">
        <v>18</v>
      </c>
      <c r="H75">
        <v>13</v>
      </c>
      <c r="I75">
        <v>35</v>
      </c>
      <c r="J75">
        <v>44</v>
      </c>
      <c r="K75">
        <v>25</v>
      </c>
    </row>
    <row r="76" spans="1:11" x14ac:dyDescent="0.25">
      <c r="A76">
        <f t="shared" si="1"/>
        <v>73</v>
      </c>
      <c r="B76" t="s">
        <v>75</v>
      </c>
      <c r="C76" t="s">
        <v>165</v>
      </c>
      <c r="D76">
        <v>24</v>
      </c>
      <c r="E76">
        <v>50</v>
      </c>
      <c r="F76">
        <v>-5</v>
      </c>
      <c r="G76">
        <v>54</v>
      </c>
      <c r="H76">
        <v>10</v>
      </c>
      <c r="I76">
        <v>9</v>
      </c>
      <c r="J76">
        <v>12</v>
      </c>
      <c r="K76">
        <v>24</v>
      </c>
    </row>
    <row r="77" spans="1:11" x14ac:dyDescent="0.25">
      <c r="A77">
        <f t="shared" si="1"/>
        <v>74</v>
      </c>
      <c r="B77" t="s">
        <v>76</v>
      </c>
      <c r="C77" t="s">
        <v>166</v>
      </c>
      <c r="D77">
        <v>17</v>
      </c>
      <c r="E77">
        <v>6</v>
      </c>
      <c r="F77">
        <v>3</v>
      </c>
      <c r="G77">
        <v>47</v>
      </c>
      <c r="H77">
        <v>-1</v>
      </c>
      <c r="I77">
        <v>19</v>
      </c>
      <c r="J77">
        <v>30</v>
      </c>
      <c r="K77">
        <v>23</v>
      </c>
    </row>
    <row r="78" spans="1:11" x14ac:dyDescent="0.25">
      <c r="A78">
        <f t="shared" si="1"/>
        <v>75</v>
      </c>
      <c r="B78" t="s">
        <v>77</v>
      </c>
      <c r="C78" t="s">
        <v>167</v>
      </c>
      <c r="D78">
        <v>61</v>
      </c>
      <c r="E78">
        <v>6</v>
      </c>
      <c r="F78">
        <v>8</v>
      </c>
      <c r="G78">
        <v>42</v>
      </c>
      <c r="H78">
        <v>64</v>
      </c>
      <c r="I78">
        <v>41</v>
      </c>
      <c r="J78">
        <v>32</v>
      </c>
      <c r="K78">
        <v>24</v>
      </c>
    </row>
    <row r="79" spans="1:11" x14ac:dyDescent="0.25">
      <c r="A79">
        <f t="shared" si="1"/>
        <v>76</v>
      </c>
      <c r="B79" t="s">
        <v>78</v>
      </c>
      <c r="C79" t="s">
        <v>168</v>
      </c>
      <c r="D79">
        <v>25</v>
      </c>
      <c r="E79">
        <v>65</v>
      </c>
      <c r="F79">
        <v>32</v>
      </c>
      <c r="G79">
        <v>40</v>
      </c>
      <c r="H79">
        <v>55</v>
      </c>
      <c r="I79">
        <v>58</v>
      </c>
      <c r="J79">
        <v>34</v>
      </c>
      <c r="K79">
        <v>24</v>
      </c>
    </row>
    <row r="80" spans="1:11" x14ac:dyDescent="0.25">
      <c r="A80">
        <f t="shared" si="1"/>
        <v>77</v>
      </c>
      <c r="B80" t="s">
        <v>79</v>
      </c>
      <c r="C80" t="s">
        <v>169</v>
      </c>
      <c r="D80">
        <v>5</v>
      </c>
      <c r="E80">
        <v>-7</v>
      </c>
      <c r="F80">
        <v>13</v>
      </c>
      <c r="G80">
        <v>55</v>
      </c>
      <c r="H80">
        <v>34</v>
      </c>
      <c r="I80">
        <v>33</v>
      </c>
      <c r="J80">
        <v>6</v>
      </c>
      <c r="K80">
        <v>25</v>
      </c>
    </row>
    <row r="81" spans="1:11" x14ac:dyDescent="0.25">
      <c r="A81">
        <f t="shared" si="1"/>
        <v>78</v>
      </c>
      <c r="B81" t="s">
        <v>80</v>
      </c>
      <c r="C81" t="s">
        <v>170</v>
      </c>
      <c r="D81">
        <v>40</v>
      </c>
      <c r="E81">
        <v>-6</v>
      </c>
      <c r="F81">
        <v>7</v>
      </c>
      <c r="G81">
        <v>54</v>
      </c>
      <c r="H81">
        <v>0</v>
      </c>
      <c r="I81">
        <v>10</v>
      </c>
      <c r="J81">
        <v>13</v>
      </c>
      <c r="K81">
        <v>25</v>
      </c>
    </row>
    <row r="82" spans="1:11" x14ac:dyDescent="0.25">
      <c r="A82">
        <f t="shared" si="1"/>
        <v>79</v>
      </c>
      <c r="B82" t="s">
        <v>81</v>
      </c>
      <c r="C82" t="s">
        <v>171</v>
      </c>
      <c r="D82">
        <v>40</v>
      </c>
      <c r="E82">
        <v>41</v>
      </c>
      <c r="F82">
        <v>-8</v>
      </c>
      <c r="G82">
        <v>15</v>
      </c>
      <c r="H82">
        <v>54</v>
      </c>
      <c r="I82">
        <v>58</v>
      </c>
      <c r="J82">
        <v>31</v>
      </c>
      <c r="K82">
        <v>20</v>
      </c>
    </row>
    <row r="83" spans="1:11" x14ac:dyDescent="0.25">
      <c r="A83">
        <f t="shared" si="1"/>
        <v>80</v>
      </c>
      <c r="B83" t="s">
        <v>82</v>
      </c>
      <c r="C83" t="s">
        <v>172</v>
      </c>
      <c r="D83">
        <v>31</v>
      </c>
      <c r="E83">
        <v>54</v>
      </c>
      <c r="F83">
        <v>31</v>
      </c>
      <c r="G83">
        <v>17</v>
      </c>
      <c r="H83">
        <v>54</v>
      </c>
      <c r="I83">
        <v>60</v>
      </c>
      <c r="J83">
        <v>8</v>
      </c>
      <c r="K83">
        <v>22</v>
      </c>
    </row>
    <row r="84" spans="1:11" x14ac:dyDescent="0.25">
      <c r="A84">
        <v>81</v>
      </c>
      <c r="B84" t="s">
        <v>174</v>
      </c>
      <c r="C84" t="s">
        <v>173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82</v>
      </c>
      <c r="B85" t="s">
        <v>175</v>
      </c>
      <c r="C85" t="s">
        <v>176</v>
      </c>
      <c r="D85">
        <v>70</v>
      </c>
      <c r="E85">
        <v>115</v>
      </c>
      <c r="F85">
        <v>110</v>
      </c>
      <c r="G85">
        <v>125</v>
      </c>
      <c r="H85">
        <v>85</v>
      </c>
      <c r="I85">
        <v>60</v>
      </c>
      <c r="J85">
        <v>45</v>
      </c>
      <c r="K85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opLeftCell="L1" zoomScale="160" zoomScaleNormal="160" workbookViewId="0">
      <selection activeCell="AB4" sqref="AB4"/>
    </sheetView>
  </sheetViews>
  <sheetFormatPr defaultRowHeight="15" x14ac:dyDescent="0.25"/>
  <cols>
    <col min="12" max="12" width="11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5" t="s">
        <v>83</v>
      </c>
      <c r="U1" s="5" t="s">
        <v>84</v>
      </c>
      <c r="V1" s="5" t="s">
        <v>85</v>
      </c>
      <c r="W1" s="5" t="s">
        <v>86</v>
      </c>
      <c r="X1" s="5" t="s">
        <v>87</v>
      </c>
      <c r="Y1" s="5" t="s">
        <v>88</v>
      </c>
      <c r="Z1" s="5" t="s">
        <v>89</v>
      </c>
      <c r="AA1" s="5" t="s">
        <v>90</v>
      </c>
    </row>
    <row r="2" spans="1:28" x14ac:dyDescent="0.25">
      <c r="A2" t="s">
        <v>177</v>
      </c>
      <c r="B2" t="s">
        <v>177</v>
      </c>
      <c r="C2" t="s">
        <v>92</v>
      </c>
      <c r="D2" s="2">
        <v>70</v>
      </c>
      <c r="E2" s="2">
        <v>115</v>
      </c>
      <c r="F2" s="2">
        <v>110</v>
      </c>
      <c r="G2" s="2">
        <v>125</v>
      </c>
      <c r="H2" s="2">
        <v>85</v>
      </c>
      <c r="I2" s="2">
        <v>60</v>
      </c>
      <c r="J2" s="2">
        <v>45</v>
      </c>
      <c r="K2" s="2">
        <v>25</v>
      </c>
      <c r="L2" s="3" t="s">
        <v>178</v>
      </c>
      <c r="M2" s="3" t="s">
        <v>178</v>
      </c>
      <c r="N2" s="3" t="s">
        <v>178</v>
      </c>
      <c r="O2" s="3" t="s">
        <v>178</v>
      </c>
      <c r="P2" s="3" t="s">
        <v>178</v>
      </c>
      <c r="Q2" s="3" t="s">
        <v>178</v>
      </c>
      <c r="R2" s="3" t="s">
        <v>178</v>
      </c>
      <c r="S2" s="3" t="s">
        <v>178</v>
      </c>
      <c r="T2" s="5" t="s">
        <v>178</v>
      </c>
      <c r="U2" s="5" t="s">
        <v>178</v>
      </c>
      <c r="V2" s="5" t="s">
        <v>178</v>
      </c>
      <c r="W2" s="5" t="s">
        <v>178</v>
      </c>
      <c r="X2" s="5" t="s">
        <v>178</v>
      </c>
      <c r="Y2" s="5" t="s">
        <v>178</v>
      </c>
      <c r="Z2" s="5" t="s">
        <v>178</v>
      </c>
      <c r="AA2" s="5" t="s">
        <v>178</v>
      </c>
    </row>
    <row r="3" spans="1:28" x14ac:dyDescent="0.25">
      <c r="A3" t="s">
        <v>177</v>
      </c>
      <c r="B3" t="s">
        <v>177</v>
      </c>
      <c r="C3" t="s">
        <v>91</v>
      </c>
      <c r="D3" s="2">
        <v>0.15</v>
      </c>
      <c r="E3" s="2">
        <v>0.15</v>
      </c>
      <c r="F3" s="2">
        <v>0.2</v>
      </c>
      <c r="G3" s="2">
        <v>0.1</v>
      </c>
      <c r="H3" s="2">
        <v>0.15</v>
      </c>
      <c r="I3" s="2">
        <v>0.05</v>
      </c>
      <c r="J3" s="2">
        <v>0.1</v>
      </c>
      <c r="K3" s="2">
        <v>0.1</v>
      </c>
      <c r="L3" s="3">
        <v>0.15</v>
      </c>
      <c r="M3" s="3">
        <v>0.15</v>
      </c>
      <c r="N3" s="3">
        <v>0.2</v>
      </c>
      <c r="O3" s="3">
        <v>0.1</v>
      </c>
      <c r="P3" s="3">
        <v>0.15</v>
      </c>
      <c r="Q3" s="3">
        <v>0.05</v>
      </c>
      <c r="R3" s="3">
        <v>0.1</v>
      </c>
      <c r="S3" s="3">
        <v>0.1</v>
      </c>
      <c r="T3" s="5">
        <v>0.15</v>
      </c>
      <c r="U3" s="5">
        <v>0.15</v>
      </c>
      <c r="V3" s="5">
        <v>0.2</v>
      </c>
      <c r="W3" s="5">
        <v>0.1</v>
      </c>
      <c r="X3" s="5">
        <v>0.15</v>
      </c>
      <c r="Y3" s="5">
        <v>0.05</v>
      </c>
      <c r="Z3" s="5">
        <v>0.1</v>
      </c>
      <c r="AA3" s="5">
        <v>0.1</v>
      </c>
      <c r="AB3" t="s">
        <v>179</v>
      </c>
    </row>
    <row r="4" spans="1:28" x14ac:dyDescent="0.25">
      <c r="A4">
        <v>1</v>
      </c>
      <c r="B4" t="s">
        <v>3</v>
      </c>
      <c r="C4" t="s">
        <v>93</v>
      </c>
      <c r="D4">
        <v>42</v>
      </c>
      <c r="E4">
        <v>34</v>
      </c>
      <c r="F4">
        <v>36</v>
      </c>
      <c r="G4">
        <v>9</v>
      </c>
      <c r="H4">
        <v>10</v>
      </c>
      <c r="I4">
        <v>34</v>
      </c>
      <c r="J4">
        <v>18</v>
      </c>
      <c r="K4">
        <v>23</v>
      </c>
      <c r="L4" s="1">
        <f>D4/$D$2*100</f>
        <v>60</v>
      </c>
      <c r="M4" s="1">
        <f>E4/$E$2*100</f>
        <v>29.565217391304348</v>
      </c>
      <c r="N4" s="1">
        <f>F4/$F$2*100</f>
        <v>32.727272727272727</v>
      </c>
      <c r="O4" s="1">
        <f>G4/$G$2*100</f>
        <v>7.1999999999999993</v>
      </c>
      <c r="P4" s="1">
        <f>H4/$H$2*100</f>
        <v>11.76470588235294</v>
      </c>
      <c r="Q4" s="1">
        <f>I4/$I$2*100</f>
        <v>56.666666666666664</v>
      </c>
      <c r="R4" s="1">
        <f>J4/$J$2*100</f>
        <v>40</v>
      </c>
      <c r="S4" s="1">
        <f>K4/$K$2*100</f>
        <v>92</v>
      </c>
      <c r="T4" s="1">
        <f>L4*$T$3</f>
        <v>9</v>
      </c>
      <c r="U4" s="1">
        <f>$U$3*M4</f>
        <v>4.4347826086956523</v>
      </c>
      <c r="V4" s="1">
        <f>$V$3*N4</f>
        <v>6.5454545454545459</v>
      </c>
      <c r="W4" s="1">
        <f>$W$3*O4</f>
        <v>0.72</v>
      </c>
      <c r="X4" s="1">
        <f>$X$3*P4</f>
        <v>1.7647058823529409</v>
      </c>
      <c r="Y4" s="1">
        <f>$Y$3*Q4</f>
        <v>2.8333333333333335</v>
      </c>
      <c r="Z4" s="1">
        <f>$Z$3*R4</f>
        <v>4</v>
      </c>
      <c r="AA4" s="1">
        <f>$AA$3*S4</f>
        <v>9.2000000000000011</v>
      </c>
      <c r="AB4" s="1">
        <f>SUM(T4:AA4)</f>
        <v>38.498276369836475</v>
      </c>
    </row>
    <row r="5" spans="1:28" x14ac:dyDescent="0.25">
      <c r="A5">
        <f>A4+1</f>
        <v>2</v>
      </c>
      <c r="B5" t="s">
        <v>4</v>
      </c>
      <c r="C5" t="s">
        <v>94</v>
      </c>
      <c r="D5">
        <v>-2</v>
      </c>
      <c r="E5">
        <v>63</v>
      </c>
      <c r="F5">
        <v>19</v>
      </c>
      <c r="G5">
        <v>56</v>
      </c>
      <c r="H5">
        <v>38</v>
      </c>
      <c r="I5">
        <v>60</v>
      </c>
      <c r="J5">
        <v>24</v>
      </c>
      <c r="K5">
        <v>21</v>
      </c>
      <c r="L5" s="1">
        <f t="shared" ref="L5:L68" si="0">D5/$D$2*100</f>
        <v>-2.8571428571428572</v>
      </c>
      <c r="M5" s="1">
        <f t="shared" ref="M5:M68" si="1">E5/$E$2*100</f>
        <v>54.782608695652172</v>
      </c>
      <c r="N5" s="1">
        <f t="shared" ref="N5:N68" si="2">F5/$F$2*100</f>
        <v>17.272727272727273</v>
      </c>
      <c r="O5" s="1">
        <f t="shared" ref="O5:O68" si="3">G5/$G$2*100</f>
        <v>44.800000000000004</v>
      </c>
      <c r="P5" s="1">
        <f t="shared" ref="P5:P68" si="4">H5/$H$2*100</f>
        <v>44.705882352941181</v>
      </c>
      <c r="Q5" s="1">
        <f t="shared" ref="Q5:Q68" si="5">I5/$I$2*100</f>
        <v>100</v>
      </c>
      <c r="R5" s="1">
        <f t="shared" ref="R5:R68" si="6">J5/$J$2*100</f>
        <v>53.333333333333336</v>
      </c>
      <c r="S5" s="1">
        <f t="shared" ref="S5:S68" si="7">K5/$K$2*100</f>
        <v>84</v>
      </c>
      <c r="T5" s="1">
        <f t="shared" ref="T5:T68" si="8">L5*$T$3</f>
        <v>-0.42857142857142855</v>
      </c>
      <c r="U5" s="1">
        <f t="shared" ref="U5:U68" si="9">$U$3*M5</f>
        <v>8.2173913043478262</v>
      </c>
      <c r="V5" s="1">
        <f t="shared" ref="V5:V68" si="10">$V$3*N5</f>
        <v>3.454545454545455</v>
      </c>
      <c r="W5" s="1">
        <f t="shared" ref="W5:W68" si="11">$W$3*O5</f>
        <v>4.4800000000000004</v>
      </c>
      <c r="X5" s="1">
        <f t="shared" ref="X5:X68" si="12">$X$3*P5</f>
        <v>6.7058823529411766</v>
      </c>
      <c r="Y5" s="1">
        <f t="shared" ref="Y5:Y68" si="13">$Y$3*Q5</f>
        <v>5</v>
      </c>
      <c r="Z5" s="1">
        <f t="shared" ref="Z5:Z68" si="14">$Z$3*R5</f>
        <v>5.3333333333333339</v>
      </c>
      <c r="AA5" s="1">
        <f t="shared" ref="AA5:AA68" si="15">$AA$3*S5</f>
        <v>8.4</v>
      </c>
      <c r="AB5" s="1">
        <f t="shared" ref="AB5:AB68" si="16">SUM(T5:AA5)</f>
        <v>41.162581016596363</v>
      </c>
    </row>
    <row r="6" spans="1:28" x14ac:dyDescent="0.25">
      <c r="A6">
        <f t="shared" ref="A6:A69" si="17">A5+1</f>
        <v>3</v>
      </c>
      <c r="B6" t="s">
        <v>5</v>
      </c>
      <c r="C6" t="s">
        <v>95</v>
      </c>
      <c r="D6">
        <v>11</v>
      </c>
      <c r="E6">
        <v>4</v>
      </c>
      <c r="F6">
        <v>45</v>
      </c>
      <c r="G6">
        <v>-1</v>
      </c>
      <c r="H6">
        <v>40</v>
      </c>
      <c r="I6">
        <v>22</v>
      </c>
      <c r="J6">
        <v>15</v>
      </c>
      <c r="K6">
        <v>21</v>
      </c>
      <c r="L6" s="1">
        <f t="shared" si="0"/>
        <v>15.714285714285714</v>
      </c>
      <c r="M6" s="1">
        <f t="shared" si="1"/>
        <v>3.4782608695652173</v>
      </c>
      <c r="N6" s="1">
        <f t="shared" si="2"/>
        <v>40.909090909090914</v>
      </c>
      <c r="O6" s="1">
        <f t="shared" si="3"/>
        <v>-0.8</v>
      </c>
      <c r="P6" s="1">
        <f t="shared" si="4"/>
        <v>47.058823529411761</v>
      </c>
      <c r="Q6" s="1">
        <f t="shared" si="5"/>
        <v>36.666666666666664</v>
      </c>
      <c r="R6" s="1">
        <f t="shared" si="6"/>
        <v>33.333333333333329</v>
      </c>
      <c r="S6" s="1">
        <f t="shared" si="7"/>
        <v>84</v>
      </c>
      <c r="T6" s="1">
        <f t="shared" si="8"/>
        <v>2.3571428571428568</v>
      </c>
      <c r="U6" s="1">
        <f t="shared" si="9"/>
        <v>0.52173913043478259</v>
      </c>
      <c r="V6" s="1">
        <f t="shared" si="10"/>
        <v>8.1818181818181834</v>
      </c>
      <c r="W6" s="1">
        <f t="shared" si="11"/>
        <v>-8.0000000000000016E-2</v>
      </c>
      <c r="X6" s="1">
        <f t="shared" si="12"/>
        <v>7.0588235294117636</v>
      </c>
      <c r="Y6" s="1">
        <f t="shared" si="13"/>
        <v>1.8333333333333333</v>
      </c>
      <c r="Z6" s="1">
        <f t="shared" si="14"/>
        <v>3.333333333333333</v>
      </c>
      <c r="AA6" s="1">
        <f t="shared" si="15"/>
        <v>8.4</v>
      </c>
      <c r="AB6" s="1">
        <f t="shared" si="16"/>
        <v>31.606190365474248</v>
      </c>
    </row>
    <row r="7" spans="1:28" x14ac:dyDescent="0.25">
      <c r="A7">
        <f t="shared" si="17"/>
        <v>4</v>
      </c>
      <c r="B7" t="s">
        <v>6</v>
      </c>
      <c r="C7" t="s">
        <v>96</v>
      </c>
      <c r="D7">
        <v>-4</v>
      </c>
      <c r="E7">
        <v>55</v>
      </c>
      <c r="F7">
        <v>49</v>
      </c>
      <c r="G7">
        <v>-5</v>
      </c>
      <c r="H7">
        <v>3</v>
      </c>
      <c r="I7">
        <v>-5</v>
      </c>
      <c r="J7">
        <v>35</v>
      </c>
      <c r="K7">
        <v>22</v>
      </c>
      <c r="L7" s="1">
        <f t="shared" si="0"/>
        <v>-5.7142857142857144</v>
      </c>
      <c r="M7" s="1">
        <f t="shared" si="1"/>
        <v>47.826086956521742</v>
      </c>
      <c r="N7" s="1">
        <f t="shared" si="2"/>
        <v>44.545454545454547</v>
      </c>
      <c r="O7" s="1">
        <f t="shared" si="3"/>
        <v>-4</v>
      </c>
      <c r="P7" s="1">
        <f t="shared" si="4"/>
        <v>3.5294117647058822</v>
      </c>
      <c r="Q7" s="1">
        <f t="shared" si="5"/>
        <v>-8.3333333333333321</v>
      </c>
      <c r="R7" s="1">
        <f t="shared" si="6"/>
        <v>77.777777777777786</v>
      </c>
      <c r="S7" s="1">
        <f t="shared" si="7"/>
        <v>88</v>
      </c>
      <c r="T7" s="1">
        <f t="shared" si="8"/>
        <v>-0.8571428571428571</v>
      </c>
      <c r="U7" s="1">
        <f t="shared" si="9"/>
        <v>7.1739130434782608</v>
      </c>
      <c r="V7" s="1">
        <f t="shared" si="10"/>
        <v>8.9090909090909101</v>
      </c>
      <c r="W7" s="1">
        <f t="shared" si="11"/>
        <v>-0.4</v>
      </c>
      <c r="X7" s="1">
        <f t="shared" si="12"/>
        <v>0.52941176470588236</v>
      </c>
      <c r="Y7" s="1">
        <f t="shared" si="13"/>
        <v>-0.41666666666666663</v>
      </c>
      <c r="Z7" s="1">
        <f t="shared" si="14"/>
        <v>7.7777777777777786</v>
      </c>
      <c r="AA7" s="1">
        <f t="shared" si="15"/>
        <v>8.8000000000000007</v>
      </c>
      <c r="AB7" s="1">
        <f t="shared" si="16"/>
        <v>31.516383971243311</v>
      </c>
    </row>
    <row r="8" spans="1:28" x14ac:dyDescent="0.25">
      <c r="A8">
        <f t="shared" si="17"/>
        <v>5</v>
      </c>
      <c r="B8" t="s">
        <v>7</v>
      </c>
      <c r="C8" t="s">
        <v>97</v>
      </c>
      <c r="D8">
        <v>5</v>
      </c>
      <c r="E8">
        <v>19</v>
      </c>
      <c r="F8">
        <v>-5</v>
      </c>
      <c r="G8">
        <v>29</v>
      </c>
      <c r="H8">
        <v>14</v>
      </c>
      <c r="I8">
        <v>-4</v>
      </c>
      <c r="J8">
        <v>30</v>
      </c>
      <c r="K8">
        <v>20</v>
      </c>
      <c r="L8" s="1">
        <f t="shared" si="0"/>
        <v>7.1428571428571423</v>
      </c>
      <c r="M8" s="1">
        <f t="shared" si="1"/>
        <v>16.521739130434781</v>
      </c>
      <c r="N8" s="1">
        <f t="shared" si="2"/>
        <v>-4.5454545454545459</v>
      </c>
      <c r="O8" s="1">
        <f t="shared" si="3"/>
        <v>23.200000000000003</v>
      </c>
      <c r="P8" s="1">
        <f t="shared" si="4"/>
        <v>16.470588235294116</v>
      </c>
      <c r="Q8" s="1">
        <f t="shared" si="5"/>
        <v>-6.666666666666667</v>
      </c>
      <c r="R8" s="1">
        <f t="shared" si="6"/>
        <v>66.666666666666657</v>
      </c>
      <c r="S8" s="1">
        <f t="shared" si="7"/>
        <v>80</v>
      </c>
      <c r="T8" s="1">
        <f t="shared" si="8"/>
        <v>1.0714285714285714</v>
      </c>
      <c r="U8" s="1">
        <f t="shared" si="9"/>
        <v>2.4782608695652173</v>
      </c>
      <c r="V8" s="1">
        <f t="shared" si="10"/>
        <v>-0.90909090909090917</v>
      </c>
      <c r="W8" s="1">
        <f t="shared" si="11"/>
        <v>2.3200000000000003</v>
      </c>
      <c r="X8" s="1">
        <f t="shared" si="12"/>
        <v>2.4705882352941173</v>
      </c>
      <c r="Y8" s="1">
        <f t="shared" si="13"/>
        <v>-0.33333333333333337</v>
      </c>
      <c r="Z8" s="1">
        <f t="shared" si="14"/>
        <v>6.6666666666666661</v>
      </c>
      <c r="AA8" s="1">
        <f t="shared" si="15"/>
        <v>8</v>
      </c>
      <c r="AB8" s="1">
        <f t="shared" si="16"/>
        <v>21.76452010053033</v>
      </c>
    </row>
    <row r="9" spans="1:28" x14ac:dyDescent="0.25">
      <c r="A9">
        <f t="shared" si="17"/>
        <v>6</v>
      </c>
      <c r="B9" t="s">
        <v>8</v>
      </c>
      <c r="C9" t="s">
        <v>98</v>
      </c>
      <c r="D9">
        <v>9</v>
      </c>
      <c r="E9">
        <v>62</v>
      </c>
      <c r="F9">
        <v>22</v>
      </c>
      <c r="G9">
        <v>39</v>
      </c>
      <c r="H9">
        <v>58</v>
      </c>
      <c r="I9">
        <v>37</v>
      </c>
      <c r="J9">
        <v>4</v>
      </c>
      <c r="K9">
        <v>21</v>
      </c>
      <c r="L9" s="1">
        <f t="shared" si="0"/>
        <v>12.857142857142856</v>
      </c>
      <c r="M9" s="1">
        <f t="shared" si="1"/>
        <v>53.913043478260867</v>
      </c>
      <c r="N9" s="1">
        <f t="shared" si="2"/>
        <v>20</v>
      </c>
      <c r="O9" s="1">
        <f t="shared" si="3"/>
        <v>31.2</v>
      </c>
      <c r="P9" s="1">
        <f t="shared" si="4"/>
        <v>68.235294117647058</v>
      </c>
      <c r="Q9" s="1">
        <f t="shared" si="5"/>
        <v>61.666666666666671</v>
      </c>
      <c r="R9" s="1">
        <f t="shared" si="6"/>
        <v>8.8888888888888893</v>
      </c>
      <c r="S9" s="1">
        <f t="shared" si="7"/>
        <v>84</v>
      </c>
      <c r="T9" s="1">
        <f t="shared" si="8"/>
        <v>1.9285714285714284</v>
      </c>
      <c r="U9" s="1">
        <f t="shared" si="9"/>
        <v>8.086956521739129</v>
      </c>
      <c r="V9" s="1">
        <f t="shared" si="10"/>
        <v>4</v>
      </c>
      <c r="W9" s="1">
        <f t="shared" si="11"/>
        <v>3.12</v>
      </c>
      <c r="X9" s="1">
        <f t="shared" si="12"/>
        <v>10.235294117647058</v>
      </c>
      <c r="Y9" s="1">
        <f t="shared" si="13"/>
        <v>3.0833333333333339</v>
      </c>
      <c r="Z9" s="1">
        <f t="shared" si="14"/>
        <v>0.88888888888888895</v>
      </c>
      <c r="AA9" s="1">
        <f t="shared" si="15"/>
        <v>8.4</v>
      </c>
      <c r="AB9" s="1">
        <f t="shared" si="16"/>
        <v>39.743044290179839</v>
      </c>
    </row>
    <row r="10" spans="1:28" x14ac:dyDescent="0.25">
      <c r="A10">
        <f t="shared" si="17"/>
        <v>7</v>
      </c>
      <c r="B10" t="s">
        <v>9</v>
      </c>
      <c r="C10" t="s">
        <v>99</v>
      </c>
      <c r="D10">
        <v>11</v>
      </c>
      <c r="E10">
        <v>-1</v>
      </c>
      <c r="F10">
        <v>42</v>
      </c>
      <c r="G10">
        <v>-8</v>
      </c>
      <c r="H10">
        <v>18</v>
      </c>
      <c r="I10">
        <v>32</v>
      </c>
      <c r="J10">
        <v>40</v>
      </c>
      <c r="K10">
        <v>21</v>
      </c>
      <c r="L10" s="1">
        <f t="shared" si="0"/>
        <v>15.714285714285714</v>
      </c>
      <c r="M10" s="1">
        <f t="shared" si="1"/>
        <v>-0.86956521739130432</v>
      </c>
      <c r="N10" s="1">
        <f t="shared" si="2"/>
        <v>38.181818181818187</v>
      </c>
      <c r="O10" s="1">
        <f t="shared" si="3"/>
        <v>-6.4</v>
      </c>
      <c r="P10" s="1">
        <f t="shared" si="4"/>
        <v>21.176470588235293</v>
      </c>
      <c r="Q10" s="1">
        <f t="shared" si="5"/>
        <v>53.333333333333336</v>
      </c>
      <c r="R10" s="1">
        <f t="shared" si="6"/>
        <v>88.888888888888886</v>
      </c>
      <c r="S10" s="1">
        <f t="shared" si="7"/>
        <v>84</v>
      </c>
      <c r="T10" s="1">
        <f t="shared" si="8"/>
        <v>2.3571428571428568</v>
      </c>
      <c r="U10" s="1">
        <f t="shared" si="9"/>
        <v>-0.13043478260869565</v>
      </c>
      <c r="V10" s="1">
        <f t="shared" si="10"/>
        <v>7.6363636363636376</v>
      </c>
      <c r="W10" s="1">
        <f t="shared" si="11"/>
        <v>-0.64000000000000012</v>
      </c>
      <c r="X10" s="1">
        <f t="shared" si="12"/>
        <v>3.1764705882352939</v>
      </c>
      <c r="Y10" s="1">
        <f t="shared" si="13"/>
        <v>2.666666666666667</v>
      </c>
      <c r="Z10" s="1">
        <f t="shared" si="14"/>
        <v>8.8888888888888893</v>
      </c>
      <c r="AA10" s="1">
        <f t="shared" si="15"/>
        <v>8.4</v>
      </c>
      <c r="AB10" s="1">
        <f t="shared" si="16"/>
        <v>32.355097854688651</v>
      </c>
    </row>
    <row r="11" spans="1:28" x14ac:dyDescent="0.25">
      <c r="A11">
        <f t="shared" si="17"/>
        <v>8</v>
      </c>
      <c r="B11" t="s">
        <v>10</v>
      </c>
      <c r="C11" t="s">
        <v>100</v>
      </c>
      <c r="D11">
        <v>59</v>
      </c>
      <c r="E11">
        <v>1</v>
      </c>
      <c r="F11">
        <v>-6</v>
      </c>
      <c r="G11">
        <v>4</v>
      </c>
      <c r="H11">
        <v>9</v>
      </c>
      <c r="I11">
        <v>25</v>
      </c>
      <c r="J11">
        <v>33</v>
      </c>
      <c r="K11">
        <v>24</v>
      </c>
      <c r="L11" s="1">
        <f t="shared" si="0"/>
        <v>84.285714285714292</v>
      </c>
      <c r="M11" s="1">
        <f t="shared" si="1"/>
        <v>0.86956521739130432</v>
      </c>
      <c r="N11" s="1">
        <f t="shared" si="2"/>
        <v>-5.4545454545454541</v>
      </c>
      <c r="O11" s="1">
        <f t="shared" si="3"/>
        <v>3.2</v>
      </c>
      <c r="P11" s="1">
        <f t="shared" si="4"/>
        <v>10.588235294117647</v>
      </c>
      <c r="Q11" s="1">
        <f t="shared" si="5"/>
        <v>41.666666666666671</v>
      </c>
      <c r="R11" s="1">
        <f t="shared" si="6"/>
        <v>73.333333333333329</v>
      </c>
      <c r="S11" s="1">
        <f t="shared" si="7"/>
        <v>96</v>
      </c>
      <c r="T11" s="1">
        <f t="shared" si="8"/>
        <v>12.642857142857144</v>
      </c>
      <c r="U11" s="1">
        <f t="shared" si="9"/>
        <v>0.13043478260869565</v>
      </c>
      <c r="V11" s="1">
        <f t="shared" si="10"/>
        <v>-1.0909090909090908</v>
      </c>
      <c r="W11" s="1">
        <f t="shared" si="11"/>
        <v>0.32000000000000006</v>
      </c>
      <c r="X11" s="1">
        <f t="shared" si="12"/>
        <v>1.588235294117647</v>
      </c>
      <c r="Y11" s="1">
        <f t="shared" si="13"/>
        <v>2.0833333333333335</v>
      </c>
      <c r="Z11" s="1">
        <f t="shared" si="14"/>
        <v>7.333333333333333</v>
      </c>
      <c r="AA11" s="1">
        <f t="shared" si="15"/>
        <v>9.6000000000000014</v>
      </c>
      <c r="AB11" s="1">
        <f t="shared" si="16"/>
        <v>32.607284795341059</v>
      </c>
    </row>
    <row r="12" spans="1:28" x14ac:dyDescent="0.25">
      <c r="A12">
        <f t="shared" si="17"/>
        <v>9</v>
      </c>
      <c r="B12" t="s">
        <v>11</v>
      </c>
      <c r="C12" t="s">
        <v>101</v>
      </c>
      <c r="D12">
        <v>5</v>
      </c>
      <c r="E12">
        <v>-9</v>
      </c>
      <c r="F12">
        <v>62</v>
      </c>
      <c r="G12">
        <v>23</v>
      </c>
      <c r="H12">
        <v>49</v>
      </c>
      <c r="I12">
        <v>-5</v>
      </c>
      <c r="J12">
        <v>7</v>
      </c>
      <c r="K12">
        <v>21</v>
      </c>
      <c r="L12" s="1">
        <f t="shared" si="0"/>
        <v>7.1428571428571423</v>
      </c>
      <c r="M12" s="1">
        <f t="shared" si="1"/>
        <v>-7.8260869565217401</v>
      </c>
      <c r="N12" s="1">
        <f t="shared" si="2"/>
        <v>56.36363636363636</v>
      </c>
      <c r="O12" s="1">
        <f t="shared" si="3"/>
        <v>18.399999999999999</v>
      </c>
      <c r="P12" s="1">
        <f t="shared" si="4"/>
        <v>57.647058823529406</v>
      </c>
      <c r="Q12" s="1">
        <f t="shared" si="5"/>
        <v>-8.3333333333333321</v>
      </c>
      <c r="R12" s="1">
        <f t="shared" si="6"/>
        <v>15.555555555555555</v>
      </c>
      <c r="S12" s="1">
        <f t="shared" si="7"/>
        <v>84</v>
      </c>
      <c r="T12" s="1">
        <f t="shared" si="8"/>
        <v>1.0714285714285714</v>
      </c>
      <c r="U12" s="1">
        <f t="shared" si="9"/>
        <v>-1.173913043478261</v>
      </c>
      <c r="V12" s="1">
        <f t="shared" si="10"/>
        <v>11.272727272727273</v>
      </c>
      <c r="W12" s="1">
        <f t="shared" si="11"/>
        <v>1.8399999999999999</v>
      </c>
      <c r="X12" s="1">
        <f t="shared" si="12"/>
        <v>8.6470588235294112</v>
      </c>
      <c r="Y12" s="1">
        <f t="shared" si="13"/>
        <v>-0.41666666666666663</v>
      </c>
      <c r="Z12" s="1">
        <f t="shared" si="14"/>
        <v>1.5555555555555556</v>
      </c>
      <c r="AA12" s="1">
        <f t="shared" si="15"/>
        <v>8.4</v>
      </c>
      <c r="AB12" s="1">
        <f t="shared" si="16"/>
        <v>31.196190513095885</v>
      </c>
    </row>
    <row r="13" spans="1:28" x14ac:dyDescent="0.25">
      <c r="A13">
        <f t="shared" si="17"/>
        <v>10</v>
      </c>
      <c r="B13" t="s">
        <v>12</v>
      </c>
      <c r="C13" t="s">
        <v>102</v>
      </c>
      <c r="D13">
        <v>64</v>
      </c>
      <c r="E13">
        <v>32</v>
      </c>
      <c r="F13">
        <v>34</v>
      </c>
      <c r="G13">
        <v>-2</v>
      </c>
      <c r="H13">
        <v>27</v>
      </c>
      <c r="I13">
        <v>12</v>
      </c>
      <c r="J13">
        <v>1</v>
      </c>
      <c r="K13">
        <v>24</v>
      </c>
      <c r="L13" s="1">
        <f t="shared" si="0"/>
        <v>91.428571428571431</v>
      </c>
      <c r="M13" s="1">
        <f t="shared" si="1"/>
        <v>27.826086956521738</v>
      </c>
      <c r="N13" s="1">
        <f t="shared" si="2"/>
        <v>30.909090909090907</v>
      </c>
      <c r="O13" s="1">
        <f t="shared" si="3"/>
        <v>-1.6</v>
      </c>
      <c r="P13" s="1">
        <f t="shared" si="4"/>
        <v>31.764705882352938</v>
      </c>
      <c r="Q13" s="1">
        <f t="shared" si="5"/>
        <v>20</v>
      </c>
      <c r="R13" s="1">
        <f t="shared" si="6"/>
        <v>2.2222222222222223</v>
      </c>
      <c r="S13" s="1">
        <f t="shared" si="7"/>
        <v>96</v>
      </c>
      <c r="T13" s="1">
        <f t="shared" si="8"/>
        <v>13.714285714285714</v>
      </c>
      <c r="U13" s="1">
        <f t="shared" si="9"/>
        <v>4.1739130434782608</v>
      </c>
      <c r="V13" s="1">
        <f t="shared" si="10"/>
        <v>6.1818181818181817</v>
      </c>
      <c r="W13" s="1">
        <f t="shared" si="11"/>
        <v>-0.16000000000000003</v>
      </c>
      <c r="X13" s="1">
        <f t="shared" si="12"/>
        <v>4.7647058823529402</v>
      </c>
      <c r="Y13" s="1">
        <f t="shared" si="13"/>
        <v>1</v>
      </c>
      <c r="Z13" s="1">
        <f t="shared" si="14"/>
        <v>0.22222222222222224</v>
      </c>
      <c r="AA13" s="1">
        <f t="shared" si="15"/>
        <v>9.6000000000000014</v>
      </c>
      <c r="AB13" s="1">
        <f t="shared" si="16"/>
        <v>39.496945044157314</v>
      </c>
    </row>
    <row r="14" spans="1:28" x14ac:dyDescent="0.25">
      <c r="A14">
        <f t="shared" si="17"/>
        <v>11</v>
      </c>
      <c r="B14" t="s">
        <v>13</v>
      </c>
      <c r="C14" t="s">
        <v>103</v>
      </c>
      <c r="D14">
        <v>28</v>
      </c>
      <c r="E14">
        <v>-5</v>
      </c>
      <c r="F14">
        <v>39</v>
      </c>
      <c r="G14">
        <v>17</v>
      </c>
      <c r="H14">
        <v>31</v>
      </c>
      <c r="I14">
        <v>59</v>
      </c>
      <c r="J14">
        <v>32</v>
      </c>
      <c r="K14">
        <v>20</v>
      </c>
      <c r="L14" s="1">
        <f t="shared" si="0"/>
        <v>40</v>
      </c>
      <c r="M14" s="1">
        <f t="shared" si="1"/>
        <v>-4.3478260869565215</v>
      </c>
      <c r="N14" s="1">
        <f t="shared" si="2"/>
        <v>35.454545454545453</v>
      </c>
      <c r="O14" s="1">
        <f t="shared" si="3"/>
        <v>13.600000000000001</v>
      </c>
      <c r="P14" s="1">
        <f t="shared" si="4"/>
        <v>36.470588235294116</v>
      </c>
      <c r="Q14" s="1">
        <f t="shared" si="5"/>
        <v>98.333333333333329</v>
      </c>
      <c r="R14" s="1">
        <f t="shared" si="6"/>
        <v>71.111111111111114</v>
      </c>
      <c r="S14" s="1">
        <f t="shared" si="7"/>
        <v>80</v>
      </c>
      <c r="T14" s="1">
        <f t="shared" si="8"/>
        <v>6</v>
      </c>
      <c r="U14" s="1">
        <f t="shared" si="9"/>
        <v>-0.65217391304347816</v>
      </c>
      <c r="V14" s="1">
        <f t="shared" si="10"/>
        <v>7.0909090909090908</v>
      </c>
      <c r="W14" s="1">
        <f t="shared" si="11"/>
        <v>1.3600000000000003</v>
      </c>
      <c r="X14" s="1">
        <f t="shared" si="12"/>
        <v>5.4705882352941169</v>
      </c>
      <c r="Y14" s="1">
        <f t="shared" si="13"/>
        <v>4.916666666666667</v>
      </c>
      <c r="Z14" s="1">
        <f t="shared" si="14"/>
        <v>7.1111111111111116</v>
      </c>
      <c r="AA14" s="1">
        <f t="shared" si="15"/>
        <v>8</v>
      </c>
      <c r="AB14" s="1">
        <f t="shared" si="16"/>
        <v>39.297101190937511</v>
      </c>
    </row>
    <row r="15" spans="1:28" x14ac:dyDescent="0.25">
      <c r="A15">
        <f t="shared" si="17"/>
        <v>12</v>
      </c>
      <c r="B15" t="s">
        <v>14</v>
      </c>
      <c r="C15" t="s">
        <v>104</v>
      </c>
      <c r="D15">
        <v>14</v>
      </c>
      <c r="E15">
        <v>21</v>
      </c>
      <c r="F15">
        <v>15</v>
      </c>
      <c r="G15">
        <v>13</v>
      </c>
      <c r="H15">
        <v>1</v>
      </c>
      <c r="I15">
        <v>39</v>
      </c>
      <c r="J15">
        <v>14</v>
      </c>
      <c r="K15">
        <v>20</v>
      </c>
      <c r="L15" s="1">
        <f t="shared" si="0"/>
        <v>20</v>
      </c>
      <c r="M15" s="1">
        <f t="shared" si="1"/>
        <v>18.260869565217391</v>
      </c>
      <c r="N15" s="1">
        <f t="shared" si="2"/>
        <v>13.636363636363635</v>
      </c>
      <c r="O15" s="1">
        <f t="shared" si="3"/>
        <v>10.4</v>
      </c>
      <c r="P15" s="1">
        <f t="shared" si="4"/>
        <v>1.1764705882352942</v>
      </c>
      <c r="Q15" s="1">
        <f t="shared" si="5"/>
        <v>65</v>
      </c>
      <c r="R15" s="1">
        <f t="shared" si="6"/>
        <v>31.111111111111111</v>
      </c>
      <c r="S15" s="1">
        <f t="shared" si="7"/>
        <v>80</v>
      </c>
      <c r="T15" s="1">
        <f t="shared" si="8"/>
        <v>3</v>
      </c>
      <c r="U15" s="1">
        <f t="shared" si="9"/>
        <v>2.7391304347826084</v>
      </c>
      <c r="V15" s="1">
        <f t="shared" si="10"/>
        <v>2.7272727272727271</v>
      </c>
      <c r="W15" s="1">
        <f t="shared" si="11"/>
        <v>1.04</v>
      </c>
      <c r="X15" s="1">
        <f t="shared" si="12"/>
        <v>0.17647058823529413</v>
      </c>
      <c r="Y15" s="1">
        <f t="shared" si="13"/>
        <v>3.25</v>
      </c>
      <c r="Z15" s="1">
        <f t="shared" si="14"/>
        <v>3.1111111111111112</v>
      </c>
      <c r="AA15" s="1">
        <f t="shared" si="15"/>
        <v>8</v>
      </c>
      <c r="AB15" s="1">
        <f t="shared" si="16"/>
        <v>24.043984861401739</v>
      </c>
    </row>
    <row r="16" spans="1:28" x14ac:dyDescent="0.25">
      <c r="A16">
        <f t="shared" si="17"/>
        <v>13</v>
      </c>
      <c r="B16" t="s">
        <v>15</v>
      </c>
      <c r="C16" t="s">
        <v>105</v>
      </c>
      <c r="D16">
        <v>56</v>
      </c>
      <c r="E16">
        <v>32</v>
      </c>
      <c r="F16">
        <v>0</v>
      </c>
      <c r="G16">
        <v>30</v>
      </c>
      <c r="H16">
        <v>24</v>
      </c>
      <c r="I16">
        <v>28</v>
      </c>
      <c r="J16">
        <v>22</v>
      </c>
      <c r="K16">
        <v>20</v>
      </c>
      <c r="L16" s="1">
        <f t="shared" si="0"/>
        <v>80</v>
      </c>
      <c r="M16" s="1">
        <f t="shared" si="1"/>
        <v>27.826086956521738</v>
      </c>
      <c r="N16" s="1">
        <f t="shared" si="2"/>
        <v>0</v>
      </c>
      <c r="O16" s="1">
        <f t="shared" si="3"/>
        <v>24</v>
      </c>
      <c r="P16" s="1">
        <f t="shared" si="4"/>
        <v>28.235294117647058</v>
      </c>
      <c r="Q16" s="1">
        <f t="shared" si="5"/>
        <v>46.666666666666664</v>
      </c>
      <c r="R16" s="1">
        <f t="shared" si="6"/>
        <v>48.888888888888886</v>
      </c>
      <c r="S16" s="1">
        <f t="shared" si="7"/>
        <v>80</v>
      </c>
      <c r="T16" s="1">
        <f t="shared" si="8"/>
        <v>12</v>
      </c>
      <c r="U16" s="1">
        <f t="shared" si="9"/>
        <v>4.1739130434782608</v>
      </c>
      <c r="V16" s="1">
        <f t="shared" si="10"/>
        <v>0</v>
      </c>
      <c r="W16" s="1">
        <f t="shared" si="11"/>
        <v>2.4000000000000004</v>
      </c>
      <c r="X16" s="1">
        <f t="shared" si="12"/>
        <v>4.2352941176470589</v>
      </c>
      <c r="Y16" s="1">
        <f t="shared" si="13"/>
        <v>2.3333333333333335</v>
      </c>
      <c r="Z16" s="1">
        <f t="shared" si="14"/>
        <v>4.8888888888888893</v>
      </c>
      <c r="AA16" s="1">
        <f t="shared" si="15"/>
        <v>8</v>
      </c>
      <c r="AB16" s="1">
        <f t="shared" si="16"/>
        <v>38.031429383347543</v>
      </c>
    </row>
    <row r="17" spans="1:28" x14ac:dyDescent="0.25">
      <c r="A17">
        <f t="shared" si="17"/>
        <v>14</v>
      </c>
      <c r="B17" t="s">
        <v>16</v>
      </c>
      <c r="C17" t="s">
        <v>106</v>
      </c>
      <c r="D17">
        <v>49</v>
      </c>
      <c r="E17">
        <v>52</v>
      </c>
      <c r="F17">
        <v>37</v>
      </c>
      <c r="G17">
        <v>15</v>
      </c>
      <c r="H17">
        <v>40</v>
      </c>
      <c r="I17">
        <v>49</v>
      </c>
      <c r="J17">
        <v>45</v>
      </c>
      <c r="K17">
        <v>21</v>
      </c>
      <c r="L17" s="1">
        <f t="shared" si="0"/>
        <v>70</v>
      </c>
      <c r="M17" s="1">
        <f t="shared" si="1"/>
        <v>45.217391304347828</v>
      </c>
      <c r="N17" s="1">
        <f t="shared" si="2"/>
        <v>33.636363636363633</v>
      </c>
      <c r="O17" s="1">
        <f t="shared" si="3"/>
        <v>12</v>
      </c>
      <c r="P17" s="1">
        <f t="shared" si="4"/>
        <v>47.058823529411761</v>
      </c>
      <c r="Q17" s="1">
        <f t="shared" si="5"/>
        <v>81.666666666666671</v>
      </c>
      <c r="R17" s="1">
        <f t="shared" si="6"/>
        <v>100</v>
      </c>
      <c r="S17" s="1">
        <f t="shared" si="7"/>
        <v>84</v>
      </c>
      <c r="T17" s="1">
        <f t="shared" si="8"/>
        <v>10.5</v>
      </c>
      <c r="U17" s="1">
        <f t="shared" si="9"/>
        <v>6.7826086956521738</v>
      </c>
      <c r="V17" s="1">
        <f t="shared" si="10"/>
        <v>6.7272727272727266</v>
      </c>
      <c r="W17" s="1">
        <f t="shared" si="11"/>
        <v>1.2000000000000002</v>
      </c>
      <c r="X17" s="1">
        <f t="shared" si="12"/>
        <v>7.0588235294117636</v>
      </c>
      <c r="Y17" s="1">
        <f t="shared" si="13"/>
        <v>4.0833333333333339</v>
      </c>
      <c r="Z17" s="1">
        <f t="shared" si="14"/>
        <v>10</v>
      </c>
      <c r="AA17" s="1">
        <f t="shared" si="15"/>
        <v>8.4</v>
      </c>
      <c r="AB17" s="1">
        <f t="shared" si="16"/>
        <v>54.752038285669997</v>
      </c>
    </row>
    <row r="18" spans="1:28" x14ac:dyDescent="0.25">
      <c r="A18">
        <f t="shared" si="17"/>
        <v>15</v>
      </c>
      <c r="B18" t="s">
        <v>17</v>
      </c>
      <c r="C18" t="s">
        <v>107</v>
      </c>
      <c r="D18">
        <v>46</v>
      </c>
      <c r="E18">
        <v>-1</v>
      </c>
      <c r="F18">
        <v>51</v>
      </c>
      <c r="G18">
        <v>20</v>
      </c>
      <c r="H18">
        <v>25</v>
      </c>
      <c r="I18">
        <v>16</v>
      </c>
      <c r="J18">
        <v>24</v>
      </c>
      <c r="K18">
        <v>23</v>
      </c>
      <c r="L18" s="1">
        <f t="shared" si="0"/>
        <v>65.714285714285708</v>
      </c>
      <c r="M18" s="1">
        <f t="shared" si="1"/>
        <v>-0.86956521739130432</v>
      </c>
      <c r="N18" s="1">
        <f t="shared" si="2"/>
        <v>46.36363636363636</v>
      </c>
      <c r="O18" s="1">
        <f t="shared" si="3"/>
        <v>16</v>
      </c>
      <c r="P18" s="1">
        <f t="shared" si="4"/>
        <v>29.411764705882355</v>
      </c>
      <c r="Q18" s="1">
        <f t="shared" si="5"/>
        <v>26.666666666666668</v>
      </c>
      <c r="R18" s="1">
        <f t="shared" si="6"/>
        <v>53.333333333333336</v>
      </c>
      <c r="S18" s="1">
        <f t="shared" si="7"/>
        <v>92</v>
      </c>
      <c r="T18" s="1">
        <f t="shared" si="8"/>
        <v>9.8571428571428559</v>
      </c>
      <c r="U18" s="1">
        <f t="shared" si="9"/>
        <v>-0.13043478260869565</v>
      </c>
      <c r="V18" s="1">
        <f t="shared" si="10"/>
        <v>9.2727272727272716</v>
      </c>
      <c r="W18" s="1">
        <f t="shared" si="11"/>
        <v>1.6</v>
      </c>
      <c r="X18" s="1">
        <f t="shared" si="12"/>
        <v>4.4117647058823533</v>
      </c>
      <c r="Y18" s="1">
        <f t="shared" si="13"/>
        <v>1.3333333333333335</v>
      </c>
      <c r="Z18" s="1">
        <f t="shared" si="14"/>
        <v>5.3333333333333339</v>
      </c>
      <c r="AA18" s="1">
        <f t="shared" si="15"/>
        <v>9.2000000000000011</v>
      </c>
      <c r="AB18" s="1">
        <f t="shared" si="16"/>
        <v>40.877866719810456</v>
      </c>
    </row>
    <row r="19" spans="1:28" x14ac:dyDescent="0.25">
      <c r="A19">
        <f t="shared" si="17"/>
        <v>16</v>
      </c>
      <c r="B19" t="s">
        <v>18</v>
      </c>
      <c r="C19" t="s">
        <v>108</v>
      </c>
      <c r="D19">
        <v>1</v>
      </c>
      <c r="E19">
        <v>63</v>
      </c>
      <c r="F19">
        <v>49</v>
      </c>
      <c r="G19">
        <v>-1</v>
      </c>
      <c r="H19">
        <v>-8</v>
      </c>
      <c r="I19">
        <v>13</v>
      </c>
      <c r="J19">
        <v>33</v>
      </c>
      <c r="K19">
        <v>25</v>
      </c>
      <c r="L19" s="1">
        <f t="shared" si="0"/>
        <v>1.4285714285714286</v>
      </c>
      <c r="M19" s="1">
        <f t="shared" si="1"/>
        <v>54.782608695652172</v>
      </c>
      <c r="N19" s="1">
        <f t="shared" si="2"/>
        <v>44.545454545454547</v>
      </c>
      <c r="O19" s="1">
        <f t="shared" si="3"/>
        <v>-0.8</v>
      </c>
      <c r="P19" s="1">
        <f t="shared" si="4"/>
        <v>-9.4117647058823533</v>
      </c>
      <c r="Q19" s="1">
        <f t="shared" si="5"/>
        <v>21.666666666666668</v>
      </c>
      <c r="R19" s="1">
        <f t="shared" si="6"/>
        <v>73.333333333333329</v>
      </c>
      <c r="S19" s="1">
        <f t="shared" si="7"/>
        <v>100</v>
      </c>
      <c r="T19" s="1">
        <f t="shared" si="8"/>
        <v>0.21428571428571427</v>
      </c>
      <c r="U19" s="1">
        <f t="shared" si="9"/>
        <v>8.2173913043478262</v>
      </c>
      <c r="V19" s="1">
        <f t="shared" si="10"/>
        <v>8.9090909090909101</v>
      </c>
      <c r="W19" s="1">
        <f t="shared" si="11"/>
        <v>-8.0000000000000016E-2</v>
      </c>
      <c r="X19" s="1">
        <f t="shared" si="12"/>
        <v>-1.411764705882353</v>
      </c>
      <c r="Y19" s="1">
        <f t="shared" si="13"/>
        <v>1.0833333333333335</v>
      </c>
      <c r="Z19" s="1">
        <f t="shared" si="14"/>
        <v>7.333333333333333</v>
      </c>
      <c r="AA19" s="1">
        <f t="shared" si="15"/>
        <v>10</v>
      </c>
      <c r="AB19" s="1">
        <f t="shared" si="16"/>
        <v>34.265669888508768</v>
      </c>
    </row>
    <row r="20" spans="1:28" x14ac:dyDescent="0.25">
      <c r="A20">
        <f t="shared" si="17"/>
        <v>17</v>
      </c>
      <c r="B20" t="s">
        <v>19</v>
      </c>
      <c r="C20" t="s">
        <v>109</v>
      </c>
      <c r="D20">
        <v>62</v>
      </c>
      <c r="E20">
        <v>18</v>
      </c>
      <c r="F20">
        <v>-3</v>
      </c>
      <c r="G20">
        <v>-9</v>
      </c>
      <c r="H20">
        <v>1</v>
      </c>
      <c r="I20">
        <v>15</v>
      </c>
      <c r="J20">
        <v>29</v>
      </c>
      <c r="K20">
        <v>20</v>
      </c>
      <c r="L20" s="1">
        <f t="shared" si="0"/>
        <v>88.571428571428569</v>
      </c>
      <c r="M20" s="1">
        <f t="shared" si="1"/>
        <v>15.65217391304348</v>
      </c>
      <c r="N20" s="1">
        <f t="shared" si="2"/>
        <v>-2.7272727272727271</v>
      </c>
      <c r="O20" s="1">
        <f t="shared" si="3"/>
        <v>-7.1999999999999993</v>
      </c>
      <c r="P20" s="1">
        <f t="shared" si="4"/>
        <v>1.1764705882352942</v>
      </c>
      <c r="Q20" s="1">
        <f t="shared" si="5"/>
        <v>25</v>
      </c>
      <c r="R20" s="1">
        <f t="shared" si="6"/>
        <v>64.444444444444443</v>
      </c>
      <c r="S20" s="1">
        <f t="shared" si="7"/>
        <v>80</v>
      </c>
      <c r="T20" s="1">
        <f t="shared" si="8"/>
        <v>13.285714285714285</v>
      </c>
      <c r="U20" s="1">
        <f t="shared" si="9"/>
        <v>2.347826086956522</v>
      </c>
      <c r="V20" s="1">
        <f t="shared" si="10"/>
        <v>-0.54545454545454541</v>
      </c>
      <c r="W20" s="1">
        <f t="shared" si="11"/>
        <v>-0.72</v>
      </c>
      <c r="X20" s="1">
        <f t="shared" si="12"/>
        <v>0.17647058823529413</v>
      </c>
      <c r="Y20" s="1">
        <f t="shared" si="13"/>
        <v>1.25</v>
      </c>
      <c r="Z20" s="1">
        <f t="shared" si="14"/>
        <v>6.4444444444444446</v>
      </c>
      <c r="AA20" s="1">
        <f t="shared" si="15"/>
        <v>8</v>
      </c>
      <c r="AB20" s="1">
        <f t="shared" si="16"/>
        <v>30.239000859895999</v>
      </c>
    </row>
    <row r="21" spans="1:28" x14ac:dyDescent="0.25">
      <c r="A21">
        <f t="shared" si="17"/>
        <v>18</v>
      </c>
      <c r="B21" t="s">
        <v>20</v>
      </c>
      <c r="C21" t="s">
        <v>110</v>
      </c>
      <c r="D21">
        <v>-10</v>
      </c>
      <c r="E21">
        <v>27</v>
      </c>
      <c r="F21">
        <v>36</v>
      </c>
      <c r="G21">
        <v>6</v>
      </c>
      <c r="H21">
        <v>1</v>
      </c>
      <c r="I21">
        <v>63</v>
      </c>
      <c r="J21">
        <v>44</v>
      </c>
      <c r="K21">
        <v>23</v>
      </c>
      <c r="L21" s="1">
        <f t="shared" si="0"/>
        <v>-14.285714285714285</v>
      </c>
      <c r="M21" s="1">
        <f t="shared" si="1"/>
        <v>23.478260869565219</v>
      </c>
      <c r="N21" s="1">
        <f t="shared" si="2"/>
        <v>32.727272727272727</v>
      </c>
      <c r="O21" s="1">
        <f t="shared" si="3"/>
        <v>4.8</v>
      </c>
      <c r="P21" s="1">
        <f t="shared" si="4"/>
        <v>1.1764705882352942</v>
      </c>
      <c r="Q21" s="1">
        <f t="shared" si="5"/>
        <v>105</v>
      </c>
      <c r="R21" s="1">
        <f t="shared" si="6"/>
        <v>97.777777777777771</v>
      </c>
      <c r="S21" s="1">
        <f t="shared" si="7"/>
        <v>92</v>
      </c>
      <c r="T21" s="1">
        <f t="shared" si="8"/>
        <v>-2.1428571428571428</v>
      </c>
      <c r="U21" s="1">
        <f t="shared" si="9"/>
        <v>3.5217391304347827</v>
      </c>
      <c r="V21" s="1">
        <f t="shared" si="10"/>
        <v>6.5454545454545459</v>
      </c>
      <c r="W21" s="1">
        <f t="shared" si="11"/>
        <v>0.48</v>
      </c>
      <c r="X21" s="1">
        <f t="shared" si="12"/>
        <v>0.17647058823529413</v>
      </c>
      <c r="Y21" s="1">
        <f t="shared" si="13"/>
        <v>5.25</v>
      </c>
      <c r="Z21" s="1">
        <f t="shared" si="14"/>
        <v>9.7777777777777786</v>
      </c>
      <c r="AA21" s="1">
        <f t="shared" si="15"/>
        <v>9.2000000000000011</v>
      </c>
      <c r="AB21" s="1">
        <f t="shared" si="16"/>
        <v>32.808584899045258</v>
      </c>
    </row>
    <row r="22" spans="1:28" x14ac:dyDescent="0.25">
      <c r="A22">
        <f t="shared" si="17"/>
        <v>19</v>
      </c>
      <c r="B22" t="s">
        <v>21</v>
      </c>
      <c r="C22" t="s">
        <v>111</v>
      </c>
      <c r="D22">
        <v>57</v>
      </c>
      <c r="E22">
        <v>31</v>
      </c>
      <c r="F22">
        <v>55</v>
      </c>
      <c r="G22">
        <v>47</v>
      </c>
      <c r="H22">
        <v>14</v>
      </c>
      <c r="I22">
        <v>4</v>
      </c>
      <c r="J22">
        <v>38</v>
      </c>
      <c r="K22">
        <v>20</v>
      </c>
      <c r="L22" s="1">
        <f t="shared" si="0"/>
        <v>81.428571428571431</v>
      </c>
      <c r="M22" s="1">
        <f t="shared" si="1"/>
        <v>26.956521739130434</v>
      </c>
      <c r="N22" s="1">
        <f t="shared" si="2"/>
        <v>50</v>
      </c>
      <c r="O22" s="1">
        <f t="shared" si="3"/>
        <v>37.6</v>
      </c>
      <c r="P22" s="1">
        <f t="shared" si="4"/>
        <v>16.470588235294116</v>
      </c>
      <c r="Q22" s="1">
        <f t="shared" si="5"/>
        <v>6.666666666666667</v>
      </c>
      <c r="R22" s="1">
        <f t="shared" si="6"/>
        <v>84.444444444444443</v>
      </c>
      <c r="S22" s="1">
        <f t="shared" si="7"/>
        <v>80</v>
      </c>
      <c r="T22" s="1">
        <f t="shared" si="8"/>
        <v>12.214285714285714</v>
      </c>
      <c r="U22" s="1">
        <f t="shared" si="9"/>
        <v>4.0434782608695645</v>
      </c>
      <c r="V22" s="1">
        <f t="shared" si="10"/>
        <v>10</v>
      </c>
      <c r="W22" s="1">
        <f t="shared" si="11"/>
        <v>3.7600000000000002</v>
      </c>
      <c r="X22" s="1">
        <f t="shared" si="12"/>
        <v>2.4705882352941173</v>
      </c>
      <c r="Y22" s="1">
        <f t="shared" si="13"/>
        <v>0.33333333333333337</v>
      </c>
      <c r="Z22" s="1">
        <f t="shared" si="14"/>
        <v>8.4444444444444446</v>
      </c>
      <c r="AA22" s="1">
        <f t="shared" si="15"/>
        <v>8</v>
      </c>
      <c r="AB22" s="1">
        <f t="shared" si="16"/>
        <v>49.266129988227178</v>
      </c>
    </row>
    <row r="23" spans="1:28" x14ac:dyDescent="0.25">
      <c r="A23">
        <f t="shared" si="17"/>
        <v>20</v>
      </c>
      <c r="B23" t="s">
        <v>22</v>
      </c>
      <c r="C23" t="s">
        <v>112</v>
      </c>
      <c r="D23">
        <v>13</v>
      </c>
      <c r="E23">
        <v>4</v>
      </c>
      <c r="F23">
        <v>9</v>
      </c>
      <c r="G23">
        <v>11</v>
      </c>
      <c r="H23">
        <v>47</v>
      </c>
      <c r="I23">
        <v>39</v>
      </c>
      <c r="J23">
        <v>28</v>
      </c>
      <c r="K23">
        <v>24</v>
      </c>
      <c r="L23" s="1">
        <f t="shared" si="0"/>
        <v>18.571428571428573</v>
      </c>
      <c r="M23" s="1">
        <f t="shared" si="1"/>
        <v>3.4782608695652173</v>
      </c>
      <c r="N23" s="1">
        <f t="shared" si="2"/>
        <v>8.1818181818181817</v>
      </c>
      <c r="O23" s="1">
        <f t="shared" si="3"/>
        <v>8.7999999999999989</v>
      </c>
      <c r="P23" s="1">
        <f t="shared" si="4"/>
        <v>55.294117647058826</v>
      </c>
      <c r="Q23" s="1">
        <f t="shared" si="5"/>
        <v>65</v>
      </c>
      <c r="R23" s="1">
        <f t="shared" si="6"/>
        <v>62.222222222222221</v>
      </c>
      <c r="S23" s="1">
        <f t="shared" si="7"/>
        <v>96</v>
      </c>
      <c r="T23" s="1">
        <f t="shared" si="8"/>
        <v>2.785714285714286</v>
      </c>
      <c r="U23" s="1">
        <f t="shared" si="9"/>
        <v>0.52173913043478259</v>
      </c>
      <c r="V23" s="1">
        <f t="shared" si="10"/>
        <v>1.6363636363636365</v>
      </c>
      <c r="W23" s="1">
        <f t="shared" si="11"/>
        <v>0.87999999999999989</v>
      </c>
      <c r="X23" s="1">
        <f t="shared" si="12"/>
        <v>8.2941176470588243</v>
      </c>
      <c r="Y23" s="1">
        <f t="shared" si="13"/>
        <v>3.25</v>
      </c>
      <c r="Z23" s="1">
        <f t="shared" si="14"/>
        <v>6.2222222222222223</v>
      </c>
      <c r="AA23" s="1">
        <f t="shared" si="15"/>
        <v>9.6000000000000014</v>
      </c>
      <c r="AB23" s="1">
        <f t="shared" si="16"/>
        <v>33.190156921793751</v>
      </c>
    </row>
    <row r="24" spans="1:28" x14ac:dyDescent="0.25">
      <c r="A24">
        <f t="shared" si="17"/>
        <v>21</v>
      </c>
      <c r="B24" t="s">
        <v>23</v>
      </c>
      <c r="C24" t="s">
        <v>113</v>
      </c>
      <c r="D24">
        <v>62</v>
      </c>
      <c r="E24">
        <v>16</v>
      </c>
      <c r="F24">
        <v>6</v>
      </c>
      <c r="G24">
        <v>62</v>
      </c>
      <c r="H24">
        <v>50</v>
      </c>
      <c r="I24">
        <v>-9</v>
      </c>
      <c r="J24">
        <v>13</v>
      </c>
      <c r="K24">
        <v>23</v>
      </c>
      <c r="L24" s="1">
        <f t="shared" si="0"/>
        <v>88.571428571428569</v>
      </c>
      <c r="M24" s="1">
        <f t="shared" si="1"/>
        <v>13.913043478260869</v>
      </c>
      <c r="N24" s="1">
        <f t="shared" si="2"/>
        <v>5.4545454545454541</v>
      </c>
      <c r="O24" s="1">
        <f t="shared" si="3"/>
        <v>49.6</v>
      </c>
      <c r="P24" s="1">
        <f t="shared" si="4"/>
        <v>58.82352941176471</v>
      </c>
      <c r="Q24" s="1">
        <f t="shared" si="5"/>
        <v>-15</v>
      </c>
      <c r="R24" s="1">
        <f t="shared" si="6"/>
        <v>28.888888888888886</v>
      </c>
      <c r="S24" s="1">
        <f t="shared" si="7"/>
        <v>92</v>
      </c>
      <c r="T24" s="1">
        <f t="shared" si="8"/>
        <v>13.285714285714285</v>
      </c>
      <c r="U24" s="1">
        <f t="shared" si="9"/>
        <v>2.0869565217391304</v>
      </c>
      <c r="V24" s="1">
        <f t="shared" si="10"/>
        <v>1.0909090909090908</v>
      </c>
      <c r="W24" s="1">
        <f t="shared" si="11"/>
        <v>4.9600000000000009</v>
      </c>
      <c r="X24" s="1">
        <f t="shared" si="12"/>
        <v>8.8235294117647065</v>
      </c>
      <c r="Y24" s="1">
        <f t="shared" si="13"/>
        <v>-0.75</v>
      </c>
      <c r="Z24" s="1">
        <f t="shared" si="14"/>
        <v>2.8888888888888888</v>
      </c>
      <c r="AA24" s="1">
        <f t="shared" si="15"/>
        <v>9.2000000000000011</v>
      </c>
      <c r="AB24" s="1">
        <f t="shared" si="16"/>
        <v>41.585998199016103</v>
      </c>
    </row>
    <row r="25" spans="1:28" x14ac:dyDescent="0.25">
      <c r="A25">
        <f t="shared" si="17"/>
        <v>22</v>
      </c>
      <c r="B25" t="s">
        <v>24</v>
      </c>
      <c r="C25" t="s">
        <v>114</v>
      </c>
      <c r="D25">
        <v>45</v>
      </c>
      <c r="E25">
        <v>44</v>
      </c>
      <c r="F25">
        <v>37</v>
      </c>
      <c r="G25">
        <v>49</v>
      </c>
      <c r="H25">
        <v>53</v>
      </c>
      <c r="I25">
        <v>-7</v>
      </c>
      <c r="J25">
        <v>39</v>
      </c>
      <c r="K25">
        <v>23</v>
      </c>
      <c r="L25" s="1">
        <f t="shared" si="0"/>
        <v>64.285714285714292</v>
      </c>
      <c r="M25" s="1">
        <f t="shared" si="1"/>
        <v>38.260869565217391</v>
      </c>
      <c r="N25" s="1">
        <f t="shared" si="2"/>
        <v>33.636363636363633</v>
      </c>
      <c r="O25" s="1">
        <f t="shared" si="3"/>
        <v>39.200000000000003</v>
      </c>
      <c r="P25" s="1">
        <f t="shared" si="4"/>
        <v>62.352941176470587</v>
      </c>
      <c r="Q25" s="1">
        <f t="shared" si="5"/>
        <v>-11.666666666666666</v>
      </c>
      <c r="R25" s="1">
        <f t="shared" si="6"/>
        <v>86.666666666666671</v>
      </c>
      <c r="S25" s="1">
        <f t="shared" si="7"/>
        <v>92</v>
      </c>
      <c r="T25" s="1">
        <f t="shared" si="8"/>
        <v>9.6428571428571441</v>
      </c>
      <c r="U25" s="1">
        <f t="shared" si="9"/>
        <v>5.7391304347826084</v>
      </c>
      <c r="V25" s="1">
        <f t="shared" si="10"/>
        <v>6.7272727272727266</v>
      </c>
      <c r="W25" s="1">
        <f t="shared" si="11"/>
        <v>3.9200000000000004</v>
      </c>
      <c r="X25" s="1">
        <f t="shared" si="12"/>
        <v>9.352941176470587</v>
      </c>
      <c r="Y25" s="1">
        <f t="shared" si="13"/>
        <v>-0.58333333333333337</v>
      </c>
      <c r="Z25" s="1">
        <f t="shared" si="14"/>
        <v>8.6666666666666679</v>
      </c>
      <c r="AA25" s="1">
        <f t="shared" si="15"/>
        <v>9.2000000000000011</v>
      </c>
      <c r="AB25" s="1">
        <f t="shared" si="16"/>
        <v>52.665534814716395</v>
      </c>
    </row>
    <row r="26" spans="1:28" x14ac:dyDescent="0.25">
      <c r="A26">
        <f t="shared" si="17"/>
        <v>23</v>
      </c>
      <c r="B26" t="s">
        <v>25</v>
      </c>
      <c r="C26" t="s">
        <v>115</v>
      </c>
      <c r="D26">
        <v>39</v>
      </c>
      <c r="E26">
        <v>64</v>
      </c>
      <c r="F26">
        <v>9</v>
      </c>
      <c r="G26">
        <v>27</v>
      </c>
      <c r="H26">
        <v>5</v>
      </c>
      <c r="I26">
        <v>27</v>
      </c>
      <c r="J26">
        <v>36</v>
      </c>
      <c r="K26">
        <v>22</v>
      </c>
      <c r="L26" s="1">
        <f t="shared" si="0"/>
        <v>55.714285714285715</v>
      </c>
      <c r="M26" s="1">
        <f t="shared" si="1"/>
        <v>55.652173913043477</v>
      </c>
      <c r="N26" s="1">
        <f t="shared" si="2"/>
        <v>8.1818181818181817</v>
      </c>
      <c r="O26" s="1">
        <f t="shared" si="3"/>
        <v>21.6</v>
      </c>
      <c r="P26" s="1">
        <f t="shared" si="4"/>
        <v>5.8823529411764701</v>
      </c>
      <c r="Q26" s="1">
        <f t="shared" si="5"/>
        <v>45</v>
      </c>
      <c r="R26" s="1">
        <f t="shared" si="6"/>
        <v>80</v>
      </c>
      <c r="S26" s="1">
        <f t="shared" si="7"/>
        <v>88</v>
      </c>
      <c r="T26" s="1">
        <f t="shared" si="8"/>
        <v>8.3571428571428577</v>
      </c>
      <c r="U26" s="1">
        <f t="shared" si="9"/>
        <v>8.3478260869565215</v>
      </c>
      <c r="V26" s="1">
        <f t="shared" si="10"/>
        <v>1.6363636363636365</v>
      </c>
      <c r="W26" s="1">
        <f t="shared" si="11"/>
        <v>2.16</v>
      </c>
      <c r="X26" s="1">
        <f t="shared" si="12"/>
        <v>0.88235294117647045</v>
      </c>
      <c r="Y26" s="1">
        <f t="shared" si="13"/>
        <v>2.25</v>
      </c>
      <c r="Z26" s="1">
        <f t="shared" si="14"/>
        <v>8</v>
      </c>
      <c r="AA26" s="1">
        <f t="shared" si="15"/>
        <v>8.8000000000000007</v>
      </c>
      <c r="AB26" s="1">
        <f t="shared" si="16"/>
        <v>40.433685521639489</v>
      </c>
    </row>
    <row r="27" spans="1:28" x14ac:dyDescent="0.25">
      <c r="A27">
        <f t="shared" si="17"/>
        <v>24</v>
      </c>
      <c r="B27" t="s">
        <v>26</v>
      </c>
      <c r="C27" t="s">
        <v>116</v>
      </c>
      <c r="D27">
        <v>57</v>
      </c>
      <c r="E27">
        <v>32</v>
      </c>
      <c r="F27">
        <v>42</v>
      </c>
      <c r="G27">
        <v>15</v>
      </c>
      <c r="H27">
        <v>24</v>
      </c>
      <c r="I27">
        <v>25</v>
      </c>
      <c r="J27">
        <v>34</v>
      </c>
      <c r="K27">
        <v>21</v>
      </c>
      <c r="L27" s="1">
        <f t="shared" si="0"/>
        <v>81.428571428571431</v>
      </c>
      <c r="M27" s="1">
        <f t="shared" si="1"/>
        <v>27.826086956521738</v>
      </c>
      <c r="N27" s="1">
        <f t="shared" si="2"/>
        <v>38.181818181818187</v>
      </c>
      <c r="O27" s="1">
        <f t="shared" si="3"/>
        <v>12</v>
      </c>
      <c r="P27" s="1">
        <f t="shared" si="4"/>
        <v>28.235294117647058</v>
      </c>
      <c r="Q27" s="1">
        <f t="shared" si="5"/>
        <v>41.666666666666671</v>
      </c>
      <c r="R27" s="1">
        <f t="shared" si="6"/>
        <v>75.555555555555557</v>
      </c>
      <c r="S27" s="1">
        <f t="shared" si="7"/>
        <v>84</v>
      </c>
      <c r="T27" s="1">
        <f t="shared" si="8"/>
        <v>12.214285714285714</v>
      </c>
      <c r="U27" s="1">
        <f t="shared" si="9"/>
        <v>4.1739130434782608</v>
      </c>
      <c r="V27" s="1">
        <f t="shared" si="10"/>
        <v>7.6363636363636376</v>
      </c>
      <c r="W27" s="1">
        <f t="shared" si="11"/>
        <v>1.2000000000000002</v>
      </c>
      <c r="X27" s="1">
        <f t="shared" si="12"/>
        <v>4.2352941176470589</v>
      </c>
      <c r="Y27" s="1">
        <f t="shared" si="13"/>
        <v>2.0833333333333335</v>
      </c>
      <c r="Z27" s="1">
        <f t="shared" si="14"/>
        <v>7.5555555555555562</v>
      </c>
      <c r="AA27" s="1">
        <f t="shared" si="15"/>
        <v>8.4</v>
      </c>
      <c r="AB27" s="1">
        <f t="shared" si="16"/>
        <v>47.498745400663552</v>
      </c>
    </row>
    <row r="28" spans="1:28" x14ac:dyDescent="0.25">
      <c r="A28">
        <f t="shared" si="17"/>
        <v>25</v>
      </c>
      <c r="B28" t="s">
        <v>27</v>
      </c>
      <c r="C28" t="s">
        <v>117</v>
      </c>
      <c r="D28">
        <v>52</v>
      </c>
      <c r="E28">
        <v>10</v>
      </c>
      <c r="F28">
        <v>47</v>
      </c>
      <c r="G28">
        <v>28</v>
      </c>
      <c r="H28">
        <v>11</v>
      </c>
      <c r="I28">
        <v>0</v>
      </c>
      <c r="J28">
        <v>35</v>
      </c>
      <c r="K28">
        <v>23</v>
      </c>
      <c r="L28" s="1">
        <f t="shared" si="0"/>
        <v>74.285714285714292</v>
      </c>
      <c r="M28" s="1">
        <f t="shared" si="1"/>
        <v>8.695652173913043</v>
      </c>
      <c r="N28" s="1">
        <f t="shared" si="2"/>
        <v>42.727272727272727</v>
      </c>
      <c r="O28" s="1">
        <f t="shared" si="3"/>
        <v>22.400000000000002</v>
      </c>
      <c r="P28" s="1">
        <f t="shared" si="4"/>
        <v>12.941176470588237</v>
      </c>
      <c r="Q28" s="1">
        <f t="shared" si="5"/>
        <v>0</v>
      </c>
      <c r="R28" s="1">
        <f t="shared" si="6"/>
        <v>77.777777777777786</v>
      </c>
      <c r="S28" s="1">
        <f t="shared" si="7"/>
        <v>92</v>
      </c>
      <c r="T28" s="1">
        <f t="shared" si="8"/>
        <v>11.142857142857144</v>
      </c>
      <c r="U28" s="1">
        <f t="shared" si="9"/>
        <v>1.3043478260869563</v>
      </c>
      <c r="V28" s="1">
        <f t="shared" si="10"/>
        <v>8.545454545454545</v>
      </c>
      <c r="W28" s="1">
        <f t="shared" si="11"/>
        <v>2.2400000000000002</v>
      </c>
      <c r="X28" s="1">
        <f t="shared" si="12"/>
        <v>1.9411764705882355</v>
      </c>
      <c r="Y28" s="1">
        <f t="shared" si="13"/>
        <v>0</v>
      </c>
      <c r="Z28" s="1">
        <f t="shared" si="14"/>
        <v>7.7777777777777786</v>
      </c>
      <c r="AA28" s="1">
        <f t="shared" si="15"/>
        <v>9.2000000000000011</v>
      </c>
      <c r="AB28" s="1">
        <f t="shared" si="16"/>
        <v>42.151613762764669</v>
      </c>
    </row>
    <row r="29" spans="1:28" x14ac:dyDescent="0.25">
      <c r="A29">
        <f t="shared" si="17"/>
        <v>26</v>
      </c>
      <c r="B29" t="s">
        <v>28</v>
      </c>
      <c r="C29" t="s">
        <v>118</v>
      </c>
      <c r="D29">
        <v>35</v>
      </c>
      <c r="E29">
        <v>64</v>
      </c>
      <c r="F29">
        <v>39</v>
      </c>
      <c r="G29">
        <v>-9</v>
      </c>
      <c r="H29">
        <v>9</v>
      </c>
      <c r="I29">
        <v>35</v>
      </c>
      <c r="J29">
        <v>30</v>
      </c>
      <c r="K29">
        <v>21</v>
      </c>
      <c r="L29" s="1">
        <f t="shared" si="0"/>
        <v>50</v>
      </c>
      <c r="M29" s="1">
        <f t="shared" si="1"/>
        <v>55.652173913043477</v>
      </c>
      <c r="N29" s="1">
        <f t="shared" si="2"/>
        <v>35.454545454545453</v>
      </c>
      <c r="O29" s="1">
        <f t="shared" si="3"/>
        <v>-7.1999999999999993</v>
      </c>
      <c r="P29" s="1">
        <f t="shared" si="4"/>
        <v>10.588235294117647</v>
      </c>
      <c r="Q29" s="1">
        <f t="shared" si="5"/>
        <v>58.333333333333336</v>
      </c>
      <c r="R29" s="1">
        <f t="shared" si="6"/>
        <v>66.666666666666657</v>
      </c>
      <c r="S29" s="1">
        <f t="shared" si="7"/>
        <v>84</v>
      </c>
      <c r="T29" s="1">
        <f t="shared" si="8"/>
        <v>7.5</v>
      </c>
      <c r="U29" s="1">
        <f t="shared" si="9"/>
        <v>8.3478260869565215</v>
      </c>
      <c r="V29" s="1">
        <f t="shared" si="10"/>
        <v>7.0909090909090908</v>
      </c>
      <c r="W29" s="1">
        <f t="shared" si="11"/>
        <v>-0.72</v>
      </c>
      <c r="X29" s="1">
        <f t="shared" si="12"/>
        <v>1.588235294117647</v>
      </c>
      <c r="Y29" s="1">
        <f t="shared" si="13"/>
        <v>2.916666666666667</v>
      </c>
      <c r="Z29" s="1">
        <f t="shared" si="14"/>
        <v>6.6666666666666661</v>
      </c>
      <c r="AA29" s="1">
        <f t="shared" si="15"/>
        <v>8.4</v>
      </c>
      <c r="AB29" s="1">
        <f t="shared" si="16"/>
        <v>41.790303805316597</v>
      </c>
    </row>
    <row r="30" spans="1:28" x14ac:dyDescent="0.25">
      <c r="A30">
        <f t="shared" si="17"/>
        <v>27</v>
      </c>
      <c r="B30" t="s">
        <v>29</v>
      </c>
      <c r="C30" t="s">
        <v>119</v>
      </c>
      <c r="D30">
        <v>20</v>
      </c>
      <c r="E30">
        <v>-5</v>
      </c>
      <c r="F30">
        <v>52</v>
      </c>
      <c r="G30">
        <v>2</v>
      </c>
      <c r="H30">
        <v>51</v>
      </c>
      <c r="I30">
        <v>20</v>
      </c>
      <c r="J30">
        <v>13</v>
      </c>
      <c r="K30">
        <v>20</v>
      </c>
      <c r="L30" s="1">
        <f t="shared" si="0"/>
        <v>28.571428571428569</v>
      </c>
      <c r="M30" s="1">
        <f t="shared" si="1"/>
        <v>-4.3478260869565215</v>
      </c>
      <c r="N30" s="1">
        <f t="shared" si="2"/>
        <v>47.272727272727273</v>
      </c>
      <c r="O30" s="1">
        <f t="shared" si="3"/>
        <v>1.6</v>
      </c>
      <c r="P30" s="1">
        <f t="shared" si="4"/>
        <v>60</v>
      </c>
      <c r="Q30" s="1">
        <f t="shared" si="5"/>
        <v>33.333333333333329</v>
      </c>
      <c r="R30" s="1">
        <f t="shared" si="6"/>
        <v>28.888888888888886</v>
      </c>
      <c r="S30" s="1">
        <f t="shared" si="7"/>
        <v>80</v>
      </c>
      <c r="T30" s="1">
        <f t="shared" si="8"/>
        <v>4.2857142857142856</v>
      </c>
      <c r="U30" s="1">
        <f t="shared" si="9"/>
        <v>-0.65217391304347816</v>
      </c>
      <c r="V30" s="1">
        <f t="shared" si="10"/>
        <v>9.454545454545455</v>
      </c>
      <c r="W30" s="1">
        <f t="shared" si="11"/>
        <v>0.16000000000000003</v>
      </c>
      <c r="X30" s="1">
        <f t="shared" si="12"/>
        <v>9</v>
      </c>
      <c r="Y30" s="1">
        <f t="shared" si="13"/>
        <v>1.6666666666666665</v>
      </c>
      <c r="Z30" s="1">
        <f t="shared" si="14"/>
        <v>2.8888888888888888</v>
      </c>
      <c r="AA30" s="1">
        <f t="shared" si="15"/>
        <v>8</v>
      </c>
      <c r="AB30" s="1">
        <f t="shared" si="16"/>
        <v>34.803641382771822</v>
      </c>
    </row>
    <row r="31" spans="1:28" x14ac:dyDescent="0.25">
      <c r="A31">
        <f t="shared" si="17"/>
        <v>28</v>
      </c>
      <c r="B31" t="s">
        <v>30</v>
      </c>
      <c r="C31" t="s">
        <v>120</v>
      </c>
      <c r="D31">
        <v>28</v>
      </c>
      <c r="E31">
        <v>44</v>
      </c>
      <c r="F31">
        <v>64</v>
      </c>
      <c r="G31">
        <v>60</v>
      </c>
      <c r="H31">
        <v>1</v>
      </c>
      <c r="I31">
        <v>61</v>
      </c>
      <c r="J31">
        <v>6</v>
      </c>
      <c r="K31">
        <v>21</v>
      </c>
      <c r="L31" s="1">
        <f t="shared" si="0"/>
        <v>40</v>
      </c>
      <c r="M31" s="1">
        <f t="shared" si="1"/>
        <v>38.260869565217391</v>
      </c>
      <c r="N31" s="1">
        <f t="shared" si="2"/>
        <v>58.18181818181818</v>
      </c>
      <c r="O31" s="1">
        <f t="shared" si="3"/>
        <v>48</v>
      </c>
      <c r="P31" s="1">
        <f t="shared" si="4"/>
        <v>1.1764705882352942</v>
      </c>
      <c r="Q31" s="1">
        <f t="shared" si="5"/>
        <v>101.66666666666666</v>
      </c>
      <c r="R31" s="1">
        <f t="shared" si="6"/>
        <v>13.333333333333334</v>
      </c>
      <c r="S31" s="1">
        <f t="shared" si="7"/>
        <v>84</v>
      </c>
      <c r="T31" s="1">
        <f t="shared" si="8"/>
        <v>6</v>
      </c>
      <c r="U31" s="1">
        <f t="shared" si="9"/>
        <v>5.7391304347826084</v>
      </c>
      <c r="V31" s="1">
        <f t="shared" si="10"/>
        <v>11.636363636363637</v>
      </c>
      <c r="W31" s="1">
        <f t="shared" si="11"/>
        <v>4.8000000000000007</v>
      </c>
      <c r="X31" s="1">
        <f t="shared" si="12"/>
        <v>0.17647058823529413</v>
      </c>
      <c r="Y31" s="1">
        <f t="shared" si="13"/>
        <v>5.083333333333333</v>
      </c>
      <c r="Z31" s="1">
        <f t="shared" si="14"/>
        <v>1.3333333333333335</v>
      </c>
      <c r="AA31" s="1">
        <f t="shared" si="15"/>
        <v>8.4</v>
      </c>
      <c r="AB31" s="1">
        <f t="shared" si="16"/>
        <v>43.168631326048207</v>
      </c>
    </row>
    <row r="32" spans="1:28" x14ac:dyDescent="0.25">
      <c r="A32">
        <f t="shared" si="17"/>
        <v>29</v>
      </c>
      <c r="B32" t="s">
        <v>31</v>
      </c>
      <c r="C32" t="s">
        <v>121</v>
      </c>
      <c r="D32">
        <v>34</v>
      </c>
      <c r="E32">
        <v>-10</v>
      </c>
      <c r="F32">
        <v>26</v>
      </c>
      <c r="G32">
        <v>45</v>
      </c>
      <c r="H32">
        <v>22</v>
      </c>
      <c r="I32">
        <v>29</v>
      </c>
      <c r="J32">
        <v>7</v>
      </c>
      <c r="K32">
        <v>24</v>
      </c>
      <c r="L32" s="1">
        <f t="shared" si="0"/>
        <v>48.571428571428569</v>
      </c>
      <c r="M32" s="1">
        <f t="shared" si="1"/>
        <v>-8.695652173913043</v>
      </c>
      <c r="N32" s="1">
        <f t="shared" si="2"/>
        <v>23.636363636363637</v>
      </c>
      <c r="O32" s="1">
        <f t="shared" si="3"/>
        <v>36</v>
      </c>
      <c r="P32" s="1">
        <f t="shared" si="4"/>
        <v>25.882352941176475</v>
      </c>
      <c r="Q32" s="1">
        <f t="shared" si="5"/>
        <v>48.333333333333336</v>
      </c>
      <c r="R32" s="1">
        <f t="shared" si="6"/>
        <v>15.555555555555555</v>
      </c>
      <c r="S32" s="1">
        <f t="shared" si="7"/>
        <v>96</v>
      </c>
      <c r="T32" s="1">
        <f t="shared" si="8"/>
        <v>7.2857142857142847</v>
      </c>
      <c r="U32" s="1">
        <f t="shared" si="9"/>
        <v>-1.3043478260869563</v>
      </c>
      <c r="V32" s="1">
        <f t="shared" si="10"/>
        <v>4.7272727272727275</v>
      </c>
      <c r="W32" s="1">
        <f t="shared" si="11"/>
        <v>3.6</v>
      </c>
      <c r="X32" s="1">
        <f t="shared" si="12"/>
        <v>3.882352941176471</v>
      </c>
      <c r="Y32" s="1">
        <f t="shared" si="13"/>
        <v>2.416666666666667</v>
      </c>
      <c r="Z32" s="1">
        <f t="shared" si="14"/>
        <v>1.5555555555555556</v>
      </c>
      <c r="AA32" s="1">
        <f t="shared" si="15"/>
        <v>9.6000000000000014</v>
      </c>
      <c r="AB32" s="1">
        <f t="shared" si="16"/>
        <v>31.763214350298753</v>
      </c>
    </row>
    <row r="33" spans="1:28" x14ac:dyDescent="0.25">
      <c r="A33">
        <f t="shared" si="17"/>
        <v>30</v>
      </c>
      <c r="B33" t="s">
        <v>32</v>
      </c>
      <c r="C33" t="s">
        <v>122</v>
      </c>
      <c r="D33">
        <v>41</v>
      </c>
      <c r="E33">
        <v>9</v>
      </c>
      <c r="F33">
        <v>-1</v>
      </c>
      <c r="G33">
        <v>25</v>
      </c>
      <c r="H33">
        <v>36</v>
      </c>
      <c r="I33">
        <v>-4</v>
      </c>
      <c r="J33">
        <v>16</v>
      </c>
      <c r="K33">
        <v>21</v>
      </c>
      <c r="L33" s="1">
        <f t="shared" si="0"/>
        <v>58.571428571428577</v>
      </c>
      <c r="M33" s="1">
        <f t="shared" si="1"/>
        <v>7.8260869565217401</v>
      </c>
      <c r="N33" s="1">
        <f t="shared" si="2"/>
        <v>-0.90909090909090906</v>
      </c>
      <c r="O33" s="1">
        <f t="shared" si="3"/>
        <v>20</v>
      </c>
      <c r="P33" s="1">
        <f t="shared" si="4"/>
        <v>42.352941176470587</v>
      </c>
      <c r="Q33" s="1">
        <f t="shared" si="5"/>
        <v>-6.666666666666667</v>
      </c>
      <c r="R33" s="1">
        <f t="shared" si="6"/>
        <v>35.555555555555557</v>
      </c>
      <c r="S33" s="1">
        <f t="shared" si="7"/>
        <v>84</v>
      </c>
      <c r="T33" s="1">
        <f t="shared" si="8"/>
        <v>8.7857142857142865</v>
      </c>
      <c r="U33" s="1">
        <f t="shared" si="9"/>
        <v>1.173913043478261</v>
      </c>
      <c r="V33" s="1">
        <f t="shared" si="10"/>
        <v>-0.18181818181818182</v>
      </c>
      <c r="W33" s="1">
        <f t="shared" si="11"/>
        <v>2</v>
      </c>
      <c r="X33" s="1">
        <f t="shared" si="12"/>
        <v>6.3529411764705879</v>
      </c>
      <c r="Y33" s="1">
        <f t="shared" si="13"/>
        <v>-0.33333333333333337</v>
      </c>
      <c r="Z33" s="1">
        <f t="shared" si="14"/>
        <v>3.5555555555555558</v>
      </c>
      <c r="AA33" s="1">
        <f t="shared" si="15"/>
        <v>8.4</v>
      </c>
      <c r="AB33" s="1">
        <f t="shared" si="16"/>
        <v>29.752972546067177</v>
      </c>
    </row>
    <row r="34" spans="1:28" x14ac:dyDescent="0.25">
      <c r="A34">
        <f t="shared" si="17"/>
        <v>31</v>
      </c>
      <c r="B34" t="s">
        <v>33</v>
      </c>
      <c r="C34" t="s">
        <v>123</v>
      </c>
      <c r="D34">
        <v>48</v>
      </c>
      <c r="E34">
        <v>4</v>
      </c>
      <c r="F34">
        <v>-2</v>
      </c>
      <c r="G34">
        <v>50</v>
      </c>
      <c r="H34">
        <v>34</v>
      </c>
      <c r="I34">
        <v>9</v>
      </c>
      <c r="J34">
        <v>8</v>
      </c>
      <c r="K34">
        <v>20</v>
      </c>
      <c r="L34" s="1">
        <f t="shared" si="0"/>
        <v>68.571428571428569</v>
      </c>
      <c r="M34" s="1">
        <f t="shared" si="1"/>
        <v>3.4782608695652173</v>
      </c>
      <c r="N34" s="1">
        <f t="shared" si="2"/>
        <v>-1.8181818181818181</v>
      </c>
      <c r="O34" s="1">
        <f t="shared" si="3"/>
        <v>40</v>
      </c>
      <c r="P34" s="1">
        <f t="shared" si="4"/>
        <v>40</v>
      </c>
      <c r="Q34" s="1">
        <f t="shared" si="5"/>
        <v>15</v>
      </c>
      <c r="R34" s="1">
        <f t="shared" si="6"/>
        <v>17.777777777777779</v>
      </c>
      <c r="S34" s="1">
        <f t="shared" si="7"/>
        <v>80</v>
      </c>
      <c r="T34" s="1">
        <f t="shared" si="8"/>
        <v>10.285714285714285</v>
      </c>
      <c r="U34" s="1">
        <f t="shared" si="9"/>
        <v>0.52173913043478259</v>
      </c>
      <c r="V34" s="1">
        <f t="shared" si="10"/>
        <v>-0.36363636363636365</v>
      </c>
      <c r="W34" s="1">
        <f t="shared" si="11"/>
        <v>4</v>
      </c>
      <c r="X34" s="1">
        <f t="shared" si="12"/>
        <v>6</v>
      </c>
      <c r="Y34" s="1">
        <f t="shared" si="13"/>
        <v>0.75</v>
      </c>
      <c r="Z34" s="1">
        <f t="shared" si="14"/>
        <v>1.7777777777777779</v>
      </c>
      <c r="AA34" s="1">
        <f t="shared" si="15"/>
        <v>8</v>
      </c>
      <c r="AB34" s="1">
        <f t="shared" si="16"/>
        <v>30.971594830290485</v>
      </c>
    </row>
    <row r="35" spans="1:28" x14ac:dyDescent="0.25">
      <c r="A35">
        <f t="shared" si="17"/>
        <v>32</v>
      </c>
      <c r="B35" t="s">
        <v>34</v>
      </c>
      <c r="C35" t="s">
        <v>124</v>
      </c>
      <c r="D35">
        <v>5</v>
      </c>
      <c r="E35">
        <v>5</v>
      </c>
      <c r="F35">
        <v>52</v>
      </c>
      <c r="G35">
        <v>45</v>
      </c>
      <c r="H35">
        <v>54</v>
      </c>
      <c r="I35">
        <v>-7</v>
      </c>
      <c r="J35">
        <v>33</v>
      </c>
      <c r="K35">
        <v>23</v>
      </c>
      <c r="L35" s="1">
        <f t="shared" si="0"/>
        <v>7.1428571428571423</v>
      </c>
      <c r="M35" s="1">
        <f t="shared" si="1"/>
        <v>4.3478260869565215</v>
      </c>
      <c r="N35" s="1">
        <f t="shared" si="2"/>
        <v>47.272727272727273</v>
      </c>
      <c r="O35" s="1">
        <f t="shared" si="3"/>
        <v>36</v>
      </c>
      <c r="P35" s="1">
        <f t="shared" si="4"/>
        <v>63.529411764705877</v>
      </c>
      <c r="Q35" s="1">
        <f t="shared" si="5"/>
        <v>-11.666666666666666</v>
      </c>
      <c r="R35" s="1">
        <f t="shared" si="6"/>
        <v>73.333333333333329</v>
      </c>
      <c r="S35" s="1">
        <f t="shared" si="7"/>
        <v>92</v>
      </c>
      <c r="T35" s="1">
        <f t="shared" si="8"/>
        <v>1.0714285714285714</v>
      </c>
      <c r="U35" s="1">
        <f t="shared" si="9"/>
        <v>0.65217391304347816</v>
      </c>
      <c r="V35" s="1">
        <f t="shared" si="10"/>
        <v>9.454545454545455</v>
      </c>
      <c r="W35" s="1">
        <f t="shared" si="11"/>
        <v>3.6</v>
      </c>
      <c r="X35" s="1">
        <f t="shared" si="12"/>
        <v>9.5294117647058805</v>
      </c>
      <c r="Y35" s="1">
        <f t="shared" si="13"/>
        <v>-0.58333333333333337</v>
      </c>
      <c r="Z35" s="1">
        <f t="shared" si="14"/>
        <v>7.333333333333333</v>
      </c>
      <c r="AA35" s="1">
        <f t="shared" si="15"/>
        <v>9.2000000000000011</v>
      </c>
      <c r="AB35" s="1">
        <f t="shared" si="16"/>
        <v>40.257559703723388</v>
      </c>
    </row>
    <row r="36" spans="1:28" x14ac:dyDescent="0.25">
      <c r="A36">
        <f t="shared" si="17"/>
        <v>33</v>
      </c>
      <c r="B36" t="s">
        <v>35</v>
      </c>
      <c r="C36" t="s">
        <v>125</v>
      </c>
      <c r="D36">
        <v>6</v>
      </c>
      <c r="E36">
        <v>40</v>
      </c>
      <c r="F36">
        <v>29</v>
      </c>
      <c r="G36">
        <v>55</v>
      </c>
      <c r="H36">
        <v>35</v>
      </c>
      <c r="I36">
        <v>47</v>
      </c>
      <c r="J36">
        <v>17</v>
      </c>
      <c r="K36">
        <v>25</v>
      </c>
      <c r="L36" s="1">
        <f t="shared" si="0"/>
        <v>8.5714285714285712</v>
      </c>
      <c r="M36" s="1">
        <f t="shared" si="1"/>
        <v>34.782608695652172</v>
      </c>
      <c r="N36" s="1">
        <f t="shared" si="2"/>
        <v>26.36363636363636</v>
      </c>
      <c r="O36" s="1">
        <f t="shared" si="3"/>
        <v>44</v>
      </c>
      <c r="P36" s="1">
        <f t="shared" si="4"/>
        <v>41.17647058823529</v>
      </c>
      <c r="Q36" s="1">
        <f t="shared" si="5"/>
        <v>78.333333333333329</v>
      </c>
      <c r="R36" s="1">
        <f t="shared" si="6"/>
        <v>37.777777777777779</v>
      </c>
      <c r="S36" s="1">
        <f t="shared" si="7"/>
        <v>100</v>
      </c>
      <c r="T36" s="1">
        <f t="shared" si="8"/>
        <v>1.2857142857142856</v>
      </c>
      <c r="U36" s="1">
        <f t="shared" si="9"/>
        <v>5.2173913043478253</v>
      </c>
      <c r="V36" s="1">
        <f t="shared" si="10"/>
        <v>5.2727272727272725</v>
      </c>
      <c r="W36" s="1">
        <f t="shared" si="11"/>
        <v>4.4000000000000004</v>
      </c>
      <c r="X36" s="1">
        <f t="shared" si="12"/>
        <v>6.1764705882352935</v>
      </c>
      <c r="Y36" s="1">
        <f t="shared" si="13"/>
        <v>3.9166666666666665</v>
      </c>
      <c r="Z36" s="1">
        <f t="shared" si="14"/>
        <v>3.7777777777777781</v>
      </c>
      <c r="AA36" s="1">
        <f t="shared" si="15"/>
        <v>10</v>
      </c>
      <c r="AB36" s="1">
        <f t="shared" si="16"/>
        <v>40.046747895469125</v>
      </c>
    </row>
    <row r="37" spans="1:28" x14ac:dyDescent="0.25">
      <c r="A37">
        <f t="shared" si="17"/>
        <v>34</v>
      </c>
      <c r="B37" t="s">
        <v>36</v>
      </c>
      <c r="C37" t="s">
        <v>126</v>
      </c>
      <c r="D37">
        <v>8</v>
      </c>
      <c r="E37">
        <v>14</v>
      </c>
      <c r="F37">
        <v>1</v>
      </c>
      <c r="G37">
        <v>44</v>
      </c>
      <c r="H37">
        <v>54</v>
      </c>
      <c r="I37">
        <v>58</v>
      </c>
      <c r="J37">
        <v>21</v>
      </c>
      <c r="K37">
        <v>19</v>
      </c>
      <c r="L37" s="1">
        <f t="shared" si="0"/>
        <v>11.428571428571429</v>
      </c>
      <c r="M37" s="1">
        <f t="shared" si="1"/>
        <v>12.173913043478262</v>
      </c>
      <c r="N37" s="1">
        <f t="shared" si="2"/>
        <v>0.90909090909090906</v>
      </c>
      <c r="O37" s="1">
        <f t="shared" si="3"/>
        <v>35.199999999999996</v>
      </c>
      <c r="P37" s="1">
        <f t="shared" si="4"/>
        <v>63.529411764705877</v>
      </c>
      <c r="Q37" s="1">
        <f t="shared" si="5"/>
        <v>96.666666666666671</v>
      </c>
      <c r="R37" s="1">
        <f t="shared" si="6"/>
        <v>46.666666666666664</v>
      </c>
      <c r="S37" s="1">
        <f t="shared" si="7"/>
        <v>76</v>
      </c>
      <c r="T37" s="1">
        <f t="shared" si="8"/>
        <v>1.7142857142857142</v>
      </c>
      <c r="U37" s="1">
        <f t="shared" si="9"/>
        <v>1.8260869565217392</v>
      </c>
      <c r="V37" s="1">
        <f t="shared" si="10"/>
        <v>0.18181818181818182</v>
      </c>
      <c r="W37" s="1">
        <f t="shared" si="11"/>
        <v>3.5199999999999996</v>
      </c>
      <c r="X37" s="1">
        <f t="shared" si="12"/>
        <v>9.5294117647058805</v>
      </c>
      <c r="Y37" s="1">
        <f t="shared" si="13"/>
        <v>4.8333333333333339</v>
      </c>
      <c r="Z37" s="1">
        <f t="shared" si="14"/>
        <v>4.666666666666667</v>
      </c>
      <c r="AA37" s="1">
        <f t="shared" si="15"/>
        <v>7.6000000000000005</v>
      </c>
      <c r="AB37" s="1">
        <f t="shared" si="16"/>
        <v>33.871602617331519</v>
      </c>
    </row>
    <row r="38" spans="1:28" x14ac:dyDescent="0.25">
      <c r="A38">
        <f t="shared" si="17"/>
        <v>35</v>
      </c>
      <c r="B38" t="s">
        <v>37</v>
      </c>
      <c r="C38" t="s">
        <v>127</v>
      </c>
      <c r="D38">
        <v>49</v>
      </c>
      <c r="E38">
        <v>47</v>
      </c>
      <c r="F38">
        <v>21</v>
      </c>
      <c r="G38">
        <v>26</v>
      </c>
      <c r="H38">
        <v>60</v>
      </c>
      <c r="I38">
        <v>2</v>
      </c>
      <c r="J38">
        <v>45</v>
      </c>
      <c r="K38">
        <v>24</v>
      </c>
      <c r="L38" s="1">
        <f t="shared" si="0"/>
        <v>70</v>
      </c>
      <c r="M38" s="1">
        <f t="shared" si="1"/>
        <v>40.869565217391305</v>
      </c>
      <c r="N38" s="1">
        <f t="shared" si="2"/>
        <v>19.090909090909093</v>
      </c>
      <c r="O38" s="1">
        <f t="shared" si="3"/>
        <v>20.8</v>
      </c>
      <c r="P38" s="1">
        <f t="shared" si="4"/>
        <v>70.588235294117652</v>
      </c>
      <c r="Q38" s="1">
        <f t="shared" si="5"/>
        <v>3.3333333333333335</v>
      </c>
      <c r="R38" s="1">
        <f t="shared" si="6"/>
        <v>100</v>
      </c>
      <c r="S38" s="1">
        <f t="shared" si="7"/>
        <v>96</v>
      </c>
      <c r="T38" s="1">
        <f t="shared" si="8"/>
        <v>10.5</v>
      </c>
      <c r="U38" s="1">
        <f t="shared" si="9"/>
        <v>6.1304347826086953</v>
      </c>
      <c r="V38" s="1">
        <f t="shared" si="10"/>
        <v>3.8181818181818188</v>
      </c>
      <c r="W38" s="1">
        <f t="shared" si="11"/>
        <v>2.08</v>
      </c>
      <c r="X38" s="1">
        <f t="shared" si="12"/>
        <v>10.588235294117647</v>
      </c>
      <c r="Y38" s="1">
        <f t="shared" si="13"/>
        <v>0.16666666666666669</v>
      </c>
      <c r="Z38" s="1">
        <f t="shared" si="14"/>
        <v>10</v>
      </c>
      <c r="AA38" s="1">
        <f t="shared" si="15"/>
        <v>9.6000000000000014</v>
      </c>
      <c r="AB38" s="1">
        <f t="shared" si="16"/>
        <v>52.883518561574824</v>
      </c>
    </row>
    <row r="39" spans="1:28" x14ac:dyDescent="0.25">
      <c r="A39">
        <f t="shared" si="17"/>
        <v>36</v>
      </c>
      <c r="B39" t="s">
        <v>38</v>
      </c>
      <c r="C39" t="s">
        <v>128</v>
      </c>
      <c r="D39">
        <v>14</v>
      </c>
      <c r="E39">
        <v>-5</v>
      </c>
      <c r="F39">
        <v>14</v>
      </c>
      <c r="G39">
        <v>-4</v>
      </c>
      <c r="H39">
        <v>-3</v>
      </c>
      <c r="I39">
        <v>43</v>
      </c>
      <c r="J39">
        <v>7</v>
      </c>
      <c r="K39">
        <v>19</v>
      </c>
      <c r="L39" s="1">
        <f t="shared" si="0"/>
        <v>20</v>
      </c>
      <c r="M39" s="1">
        <f t="shared" si="1"/>
        <v>-4.3478260869565215</v>
      </c>
      <c r="N39" s="1">
        <f t="shared" si="2"/>
        <v>12.727272727272727</v>
      </c>
      <c r="O39" s="1">
        <f t="shared" si="3"/>
        <v>-3.2</v>
      </c>
      <c r="P39" s="1">
        <f t="shared" si="4"/>
        <v>-3.5294117647058822</v>
      </c>
      <c r="Q39" s="1">
        <f t="shared" si="5"/>
        <v>71.666666666666671</v>
      </c>
      <c r="R39" s="1">
        <f t="shared" si="6"/>
        <v>15.555555555555555</v>
      </c>
      <c r="S39" s="1">
        <f t="shared" si="7"/>
        <v>76</v>
      </c>
      <c r="T39" s="1">
        <f t="shared" si="8"/>
        <v>3</v>
      </c>
      <c r="U39" s="1">
        <f t="shared" si="9"/>
        <v>-0.65217391304347816</v>
      </c>
      <c r="V39" s="1">
        <f t="shared" si="10"/>
        <v>2.5454545454545454</v>
      </c>
      <c r="W39" s="1">
        <f t="shared" si="11"/>
        <v>-0.32000000000000006</v>
      </c>
      <c r="X39" s="1">
        <f t="shared" si="12"/>
        <v>-0.52941176470588236</v>
      </c>
      <c r="Y39" s="1">
        <f t="shared" si="13"/>
        <v>3.5833333333333339</v>
      </c>
      <c r="Z39" s="1">
        <f t="shared" si="14"/>
        <v>1.5555555555555556</v>
      </c>
      <c r="AA39" s="1">
        <f t="shared" si="15"/>
        <v>7.6000000000000005</v>
      </c>
      <c r="AB39" s="1">
        <f t="shared" si="16"/>
        <v>16.782757756594076</v>
      </c>
    </row>
    <row r="40" spans="1:28" x14ac:dyDescent="0.25">
      <c r="A40">
        <f t="shared" si="17"/>
        <v>37</v>
      </c>
      <c r="B40" t="s">
        <v>39</v>
      </c>
      <c r="C40" t="s">
        <v>129</v>
      </c>
      <c r="D40">
        <v>51</v>
      </c>
      <c r="E40">
        <v>-2</v>
      </c>
      <c r="F40">
        <v>10</v>
      </c>
      <c r="G40">
        <v>21</v>
      </c>
      <c r="H40">
        <v>3</v>
      </c>
      <c r="I40">
        <v>8</v>
      </c>
      <c r="J40">
        <v>5</v>
      </c>
      <c r="K40">
        <v>20</v>
      </c>
      <c r="L40" s="1">
        <f t="shared" si="0"/>
        <v>72.857142857142847</v>
      </c>
      <c r="M40" s="1">
        <f t="shared" si="1"/>
        <v>-1.7391304347826086</v>
      </c>
      <c r="N40" s="1">
        <f t="shared" si="2"/>
        <v>9.0909090909090917</v>
      </c>
      <c r="O40" s="1">
        <f t="shared" si="3"/>
        <v>16.8</v>
      </c>
      <c r="P40" s="1">
        <f t="shared" si="4"/>
        <v>3.5294117647058822</v>
      </c>
      <c r="Q40" s="1">
        <f t="shared" si="5"/>
        <v>13.333333333333334</v>
      </c>
      <c r="R40" s="1">
        <f t="shared" si="6"/>
        <v>11.111111111111111</v>
      </c>
      <c r="S40" s="1">
        <f t="shared" si="7"/>
        <v>80</v>
      </c>
      <c r="T40" s="1">
        <f t="shared" si="8"/>
        <v>10.928571428571427</v>
      </c>
      <c r="U40" s="1">
        <f t="shared" si="9"/>
        <v>-0.2608695652173913</v>
      </c>
      <c r="V40" s="1">
        <f t="shared" si="10"/>
        <v>1.8181818181818183</v>
      </c>
      <c r="W40" s="1">
        <f t="shared" si="11"/>
        <v>1.6800000000000002</v>
      </c>
      <c r="X40" s="1">
        <f t="shared" si="12"/>
        <v>0.52941176470588236</v>
      </c>
      <c r="Y40" s="1">
        <f t="shared" si="13"/>
        <v>0.66666666666666674</v>
      </c>
      <c r="Z40" s="1">
        <f t="shared" si="14"/>
        <v>1.1111111111111112</v>
      </c>
      <c r="AA40" s="1">
        <f t="shared" si="15"/>
        <v>8</v>
      </c>
      <c r="AB40" s="1">
        <f t="shared" si="16"/>
        <v>24.473073224019515</v>
      </c>
    </row>
    <row r="41" spans="1:28" x14ac:dyDescent="0.25">
      <c r="A41">
        <f t="shared" si="17"/>
        <v>38</v>
      </c>
      <c r="B41" t="s">
        <v>40</v>
      </c>
      <c r="C41" t="s">
        <v>130</v>
      </c>
      <c r="D41">
        <v>45</v>
      </c>
      <c r="E41">
        <v>10</v>
      </c>
      <c r="F41">
        <v>36</v>
      </c>
      <c r="G41">
        <v>42</v>
      </c>
      <c r="H41">
        <v>52</v>
      </c>
      <c r="I41">
        <v>15</v>
      </c>
      <c r="J41">
        <v>42</v>
      </c>
      <c r="K41">
        <v>24</v>
      </c>
      <c r="L41" s="1">
        <f t="shared" si="0"/>
        <v>64.285714285714292</v>
      </c>
      <c r="M41" s="1">
        <f t="shared" si="1"/>
        <v>8.695652173913043</v>
      </c>
      <c r="N41" s="1">
        <f t="shared" si="2"/>
        <v>32.727272727272727</v>
      </c>
      <c r="O41" s="1">
        <f t="shared" si="3"/>
        <v>33.6</v>
      </c>
      <c r="P41" s="1">
        <f t="shared" si="4"/>
        <v>61.176470588235297</v>
      </c>
      <c r="Q41" s="1">
        <f t="shared" si="5"/>
        <v>25</v>
      </c>
      <c r="R41" s="1">
        <f t="shared" si="6"/>
        <v>93.333333333333329</v>
      </c>
      <c r="S41" s="1">
        <f t="shared" si="7"/>
        <v>96</v>
      </c>
      <c r="T41" s="1">
        <f t="shared" si="8"/>
        <v>9.6428571428571441</v>
      </c>
      <c r="U41" s="1">
        <f t="shared" si="9"/>
        <v>1.3043478260869563</v>
      </c>
      <c r="V41" s="1">
        <f t="shared" si="10"/>
        <v>6.5454545454545459</v>
      </c>
      <c r="W41" s="1">
        <f t="shared" si="11"/>
        <v>3.3600000000000003</v>
      </c>
      <c r="X41" s="1">
        <f t="shared" si="12"/>
        <v>9.1764705882352935</v>
      </c>
      <c r="Y41" s="1">
        <f t="shared" si="13"/>
        <v>1.25</v>
      </c>
      <c r="Z41" s="1">
        <f t="shared" si="14"/>
        <v>9.3333333333333339</v>
      </c>
      <c r="AA41" s="1">
        <f t="shared" si="15"/>
        <v>9.6000000000000014</v>
      </c>
      <c r="AB41" s="1">
        <f t="shared" si="16"/>
        <v>50.212463435967273</v>
      </c>
    </row>
    <row r="42" spans="1:28" x14ac:dyDescent="0.25">
      <c r="A42">
        <f t="shared" si="17"/>
        <v>39</v>
      </c>
      <c r="B42" t="s">
        <v>41</v>
      </c>
      <c r="C42" t="s">
        <v>131</v>
      </c>
      <c r="D42">
        <v>-2</v>
      </c>
      <c r="E42">
        <v>19</v>
      </c>
      <c r="F42">
        <v>13</v>
      </c>
      <c r="G42">
        <v>61</v>
      </c>
      <c r="H42">
        <v>-3</v>
      </c>
      <c r="I42">
        <v>24</v>
      </c>
      <c r="J42">
        <v>27</v>
      </c>
      <c r="K42">
        <v>19</v>
      </c>
      <c r="L42" s="1">
        <f t="shared" si="0"/>
        <v>-2.8571428571428572</v>
      </c>
      <c r="M42" s="1">
        <f t="shared" si="1"/>
        <v>16.521739130434781</v>
      </c>
      <c r="N42" s="1">
        <f t="shared" si="2"/>
        <v>11.818181818181818</v>
      </c>
      <c r="O42" s="1">
        <f t="shared" si="3"/>
        <v>48.8</v>
      </c>
      <c r="P42" s="1">
        <f t="shared" si="4"/>
        <v>-3.5294117647058822</v>
      </c>
      <c r="Q42" s="1">
        <f t="shared" si="5"/>
        <v>40</v>
      </c>
      <c r="R42" s="1">
        <f t="shared" si="6"/>
        <v>60</v>
      </c>
      <c r="S42" s="1">
        <f t="shared" si="7"/>
        <v>76</v>
      </c>
      <c r="T42" s="1">
        <f t="shared" si="8"/>
        <v>-0.42857142857142855</v>
      </c>
      <c r="U42" s="1">
        <f t="shared" si="9"/>
        <v>2.4782608695652173</v>
      </c>
      <c r="V42" s="1">
        <f t="shared" si="10"/>
        <v>2.3636363636363638</v>
      </c>
      <c r="W42" s="1">
        <f t="shared" si="11"/>
        <v>4.88</v>
      </c>
      <c r="X42" s="1">
        <f t="shared" si="12"/>
        <v>-0.52941176470588236</v>
      </c>
      <c r="Y42" s="1">
        <f t="shared" si="13"/>
        <v>2</v>
      </c>
      <c r="Z42" s="1">
        <f t="shared" si="14"/>
        <v>6</v>
      </c>
      <c r="AA42" s="1">
        <f t="shared" si="15"/>
        <v>7.6000000000000005</v>
      </c>
      <c r="AB42" s="1">
        <f t="shared" si="16"/>
        <v>24.363914039924275</v>
      </c>
    </row>
    <row r="43" spans="1:28" x14ac:dyDescent="0.25">
      <c r="A43">
        <f t="shared" si="17"/>
        <v>40</v>
      </c>
      <c r="B43" t="s">
        <v>42</v>
      </c>
      <c r="C43" t="s">
        <v>132</v>
      </c>
      <c r="D43">
        <v>61</v>
      </c>
      <c r="E43">
        <v>38</v>
      </c>
      <c r="F43">
        <v>28</v>
      </c>
      <c r="G43">
        <v>49</v>
      </c>
      <c r="H43">
        <v>-10</v>
      </c>
      <c r="I43">
        <v>52</v>
      </c>
      <c r="J43">
        <v>23</v>
      </c>
      <c r="K43">
        <v>25</v>
      </c>
      <c r="L43" s="1">
        <f t="shared" si="0"/>
        <v>87.142857142857139</v>
      </c>
      <c r="M43" s="1">
        <f t="shared" si="1"/>
        <v>33.043478260869563</v>
      </c>
      <c r="N43" s="1">
        <f t="shared" si="2"/>
        <v>25.454545454545453</v>
      </c>
      <c r="O43" s="1">
        <f t="shared" si="3"/>
        <v>39.200000000000003</v>
      </c>
      <c r="P43" s="1">
        <f t="shared" si="4"/>
        <v>-11.76470588235294</v>
      </c>
      <c r="Q43" s="1">
        <f t="shared" si="5"/>
        <v>86.666666666666671</v>
      </c>
      <c r="R43" s="1">
        <f t="shared" si="6"/>
        <v>51.111111111111107</v>
      </c>
      <c r="S43" s="1">
        <f t="shared" si="7"/>
        <v>100</v>
      </c>
      <c r="T43" s="1">
        <f t="shared" si="8"/>
        <v>13.071428571428571</v>
      </c>
      <c r="U43" s="1">
        <f t="shared" si="9"/>
        <v>4.9565217391304346</v>
      </c>
      <c r="V43" s="1">
        <f t="shared" si="10"/>
        <v>5.0909090909090908</v>
      </c>
      <c r="W43" s="1">
        <f t="shared" si="11"/>
        <v>3.9200000000000004</v>
      </c>
      <c r="X43" s="1">
        <f t="shared" si="12"/>
        <v>-1.7647058823529409</v>
      </c>
      <c r="Y43" s="1">
        <f t="shared" si="13"/>
        <v>4.3333333333333339</v>
      </c>
      <c r="Z43" s="1">
        <f t="shared" si="14"/>
        <v>5.1111111111111107</v>
      </c>
      <c r="AA43" s="1">
        <f t="shared" si="15"/>
        <v>10</v>
      </c>
      <c r="AB43" s="1">
        <f t="shared" si="16"/>
        <v>44.718597963559603</v>
      </c>
    </row>
    <row r="44" spans="1:28" x14ac:dyDescent="0.25">
      <c r="A44">
        <f t="shared" si="17"/>
        <v>41</v>
      </c>
      <c r="B44" t="s">
        <v>43</v>
      </c>
      <c r="C44" t="s">
        <v>133</v>
      </c>
      <c r="D44">
        <v>12</v>
      </c>
      <c r="E44">
        <v>1</v>
      </c>
      <c r="F44">
        <v>11</v>
      </c>
      <c r="G44">
        <v>12</v>
      </c>
      <c r="H44">
        <v>36</v>
      </c>
      <c r="I44">
        <v>45</v>
      </c>
      <c r="J44">
        <v>25</v>
      </c>
      <c r="K44">
        <v>22</v>
      </c>
      <c r="L44" s="1">
        <f t="shared" si="0"/>
        <v>17.142857142857142</v>
      </c>
      <c r="M44" s="1">
        <f t="shared" si="1"/>
        <v>0.86956521739130432</v>
      </c>
      <c r="N44" s="1">
        <f t="shared" si="2"/>
        <v>10</v>
      </c>
      <c r="O44" s="1">
        <f t="shared" si="3"/>
        <v>9.6</v>
      </c>
      <c r="P44" s="1">
        <f t="shared" si="4"/>
        <v>42.352941176470587</v>
      </c>
      <c r="Q44" s="1">
        <f t="shared" si="5"/>
        <v>75</v>
      </c>
      <c r="R44" s="1">
        <f t="shared" si="6"/>
        <v>55.555555555555557</v>
      </c>
      <c r="S44" s="1">
        <f t="shared" si="7"/>
        <v>88</v>
      </c>
      <c r="T44" s="1">
        <f t="shared" si="8"/>
        <v>2.5714285714285712</v>
      </c>
      <c r="U44" s="1">
        <f t="shared" si="9"/>
        <v>0.13043478260869565</v>
      </c>
      <c r="V44" s="1">
        <f t="shared" si="10"/>
        <v>2</v>
      </c>
      <c r="W44" s="1">
        <f t="shared" si="11"/>
        <v>0.96</v>
      </c>
      <c r="X44" s="1">
        <f t="shared" si="12"/>
        <v>6.3529411764705879</v>
      </c>
      <c r="Y44" s="1">
        <f t="shared" si="13"/>
        <v>3.75</v>
      </c>
      <c r="Z44" s="1">
        <f t="shared" si="14"/>
        <v>5.5555555555555562</v>
      </c>
      <c r="AA44" s="1">
        <f t="shared" si="15"/>
        <v>8.8000000000000007</v>
      </c>
      <c r="AB44" s="1">
        <f t="shared" si="16"/>
        <v>30.12036008606341</v>
      </c>
    </row>
    <row r="45" spans="1:28" x14ac:dyDescent="0.25">
      <c r="A45">
        <f t="shared" si="17"/>
        <v>42</v>
      </c>
      <c r="B45" t="s">
        <v>44</v>
      </c>
      <c r="C45" t="s">
        <v>134</v>
      </c>
      <c r="D45">
        <v>22</v>
      </c>
      <c r="E45">
        <v>52</v>
      </c>
      <c r="F45">
        <v>35</v>
      </c>
      <c r="G45">
        <v>14</v>
      </c>
      <c r="H45">
        <v>7</v>
      </c>
      <c r="I45">
        <v>2</v>
      </c>
      <c r="J45">
        <v>14</v>
      </c>
      <c r="K45">
        <v>25</v>
      </c>
      <c r="L45" s="1">
        <f t="shared" si="0"/>
        <v>31.428571428571427</v>
      </c>
      <c r="M45" s="1">
        <f t="shared" si="1"/>
        <v>45.217391304347828</v>
      </c>
      <c r="N45" s="1">
        <f t="shared" si="2"/>
        <v>31.818181818181817</v>
      </c>
      <c r="O45" s="1">
        <f t="shared" si="3"/>
        <v>11.200000000000001</v>
      </c>
      <c r="P45" s="1">
        <f t="shared" si="4"/>
        <v>8.235294117647058</v>
      </c>
      <c r="Q45" s="1">
        <f t="shared" si="5"/>
        <v>3.3333333333333335</v>
      </c>
      <c r="R45" s="1">
        <f t="shared" si="6"/>
        <v>31.111111111111111</v>
      </c>
      <c r="S45" s="1">
        <f t="shared" si="7"/>
        <v>100</v>
      </c>
      <c r="T45" s="1">
        <f t="shared" si="8"/>
        <v>4.7142857142857135</v>
      </c>
      <c r="U45" s="1">
        <f t="shared" si="9"/>
        <v>6.7826086956521738</v>
      </c>
      <c r="V45" s="1">
        <f t="shared" si="10"/>
        <v>6.3636363636363633</v>
      </c>
      <c r="W45" s="1">
        <f t="shared" si="11"/>
        <v>1.1200000000000001</v>
      </c>
      <c r="X45" s="1">
        <f t="shared" si="12"/>
        <v>1.2352941176470587</v>
      </c>
      <c r="Y45" s="1">
        <f t="shared" si="13"/>
        <v>0.16666666666666669</v>
      </c>
      <c r="Z45" s="1">
        <f t="shared" si="14"/>
        <v>3.1111111111111112</v>
      </c>
      <c r="AA45" s="1">
        <f t="shared" si="15"/>
        <v>10</v>
      </c>
      <c r="AB45" s="1">
        <f t="shared" si="16"/>
        <v>33.493602668999088</v>
      </c>
    </row>
    <row r="46" spans="1:28" x14ac:dyDescent="0.25">
      <c r="A46">
        <f t="shared" si="17"/>
        <v>43</v>
      </c>
      <c r="B46" t="s">
        <v>45</v>
      </c>
      <c r="C46" t="s">
        <v>135</v>
      </c>
      <c r="D46">
        <v>26</v>
      </c>
      <c r="E46">
        <v>39</v>
      </c>
      <c r="F46">
        <v>23</v>
      </c>
      <c r="G46">
        <v>58</v>
      </c>
      <c r="H46">
        <v>12</v>
      </c>
      <c r="I46">
        <v>42</v>
      </c>
      <c r="J46">
        <v>24</v>
      </c>
      <c r="K46">
        <v>23</v>
      </c>
      <c r="L46" s="1">
        <f t="shared" si="0"/>
        <v>37.142857142857146</v>
      </c>
      <c r="M46" s="1">
        <f t="shared" si="1"/>
        <v>33.913043478260867</v>
      </c>
      <c r="N46" s="1">
        <f t="shared" si="2"/>
        <v>20.909090909090907</v>
      </c>
      <c r="O46" s="1">
        <f t="shared" si="3"/>
        <v>46.400000000000006</v>
      </c>
      <c r="P46" s="1">
        <f t="shared" si="4"/>
        <v>14.117647058823529</v>
      </c>
      <c r="Q46" s="1">
        <f t="shared" si="5"/>
        <v>70</v>
      </c>
      <c r="R46" s="1">
        <f t="shared" si="6"/>
        <v>53.333333333333336</v>
      </c>
      <c r="S46" s="1">
        <f t="shared" si="7"/>
        <v>92</v>
      </c>
      <c r="T46" s="1">
        <f t="shared" si="8"/>
        <v>5.5714285714285721</v>
      </c>
      <c r="U46" s="1">
        <f t="shared" si="9"/>
        <v>5.0869565217391299</v>
      </c>
      <c r="V46" s="1">
        <f t="shared" si="10"/>
        <v>4.1818181818181817</v>
      </c>
      <c r="W46" s="1">
        <f t="shared" si="11"/>
        <v>4.6400000000000006</v>
      </c>
      <c r="X46" s="1">
        <f t="shared" si="12"/>
        <v>2.1176470588235294</v>
      </c>
      <c r="Y46" s="1">
        <f t="shared" si="13"/>
        <v>3.5</v>
      </c>
      <c r="Z46" s="1">
        <f t="shared" si="14"/>
        <v>5.3333333333333339</v>
      </c>
      <c r="AA46" s="1">
        <f t="shared" si="15"/>
        <v>9.2000000000000011</v>
      </c>
      <c r="AB46" s="1">
        <f t="shared" si="16"/>
        <v>39.63118366714275</v>
      </c>
    </row>
    <row r="47" spans="1:28" x14ac:dyDescent="0.25">
      <c r="A47">
        <f t="shared" si="17"/>
        <v>44</v>
      </c>
      <c r="B47" t="s">
        <v>46</v>
      </c>
      <c r="C47" t="s">
        <v>136</v>
      </c>
      <c r="D47">
        <v>52</v>
      </c>
      <c r="E47">
        <v>-9</v>
      </c>
      <c r="F47">
        <v>8</v>
      </c>
      <c r="G47">
        <v>41</v>
      </c>
      <c r="H47">
        <v>6</v>
      </c>
      <c r="I47">
        <v>16</v>
      </c>
      <c r="J47">
        <v>37</v>
      </c>
      <c r="K47">
        <v>21</v>
      </c>
      <c r="L47" s="1">
        <f t="shared" si="0"/>
        <v>74.285714285714292</v>
      </c>
      <c r="M47" s="1">
        <f t="shared" si="1"/>
        <v>-7.8260869565217401</v>
      </c>
      <c r="N47" s="1">
        <f t="shared" si="2"/>
        <v>7.2727272727272725</v>
      </c>
      <c r="O47" s="1">
        <f t="shared" si="3"/>
        <v>32.800000000000004</v>
      </c>
      <c r="P47" s="1">
        <f t="shared" si="4"/>
        <v>7.0588235294117645</v>
      </c>
      <c r="Q47" s="1">
        <f t="shared" si="5"/>
        <v>26.666666666666668</v>
      </c>
      <c r="R47" s="1">
        <f t="shared" si="6"/>
        <v>82.222222222222214</v>
      </c>
      <c r="S47" s="1">
        <f t="shared" si="7"/>
        <v>84</v>
      </c>
      <c r="T47" s="1">
        <f t="shared" si="8"/>
        <v>11.142857142857144</v>
      </c>
      <c r="U47" s="1">
        <f t="shared" si="9"/>
        <v>-1.173913043478261</v>
      </c>
      <c r="V47" s="1">
        <f t="shared" si="10"/>
        <v>1.4545454545454546</v>
      </c>
      <c r="W47" s="1">
        <f t="shared" si="11"/>
        <v>3.2800000000000007</v>
      </c>
      <c r="X47" s="1">
        <f t="shared" si="12"/>
        <v>1.0588235294117647</v>
      </c>
      <c r="Y47" s="1">
        <f t="shared" si="13"/>
        <v>1.3333333333333335</v>
      </c>
      <c r="Z47" s="1">
        <f t="shared" si="14"/>
        <v>8.2222222222222214</v>
      </c>
      <c r="AA47" s="1">
        <f t="shared" si="15"/>
        <v>8.4</v>
      </c>
      <c r="AB47" s="1">
        <f t="shared" si="16"/>
        <v>33.717868638891659</v>
      </c>
    </row>
    <row r="48" spans="1:28" x14ac:dyDescent="0.25">
      <c r="A48">
        <f t="shared" si="17"/>
        <v>45</v>
      </c>
      <c r="B48" t="s">
        <v>47</v>
      </c>
      <c r="C48" t="s">
        <v>137</v>
      </c>
      <c r="D48">
        <v>26</v>
      </c>
      <c r="E48">
        <v>17</v>
      </c>
      <c r="F48">
        <v>51</v>
      </c>
      <c r="G48">
        <v>61</v>
      </c>
      <c r="H48">
        <v>40</v>
      </c>
      <c r="I48">
        <v>31</v>
      </c>
      <c r="J48">
        <v>33</v>
      </c>
      <c r="K48">
        <v>19</v>
      </c>
      <c r="L48" s="1">
        <f t="shared" si="0"/>
        <v>37.142857142857146</v>
      </c>
      <c r="M48" s="1">
        <f t="shared" si="1"/>
        <v>14.782608695652174</v>
      </c>
      <c r="N48" s="1">
        <f t="shared" si="2"/>
        <v>46.36363636363636</v>
      </c>
      <c r="O48" s="1">
        <f t="shared" si="3"/>
        <v>48.8</v>
      </c>
      <c r="P48" s="1">
        <f t="shared" si="4"/>
        <v>47.058823529411761</v>
      </c>
      <c r="Q48" s="1">
        <f t="shared" si="5"/>
        <v>51.666666666666671</v>
      </c>
      <c r="R48" s="1">
        <f t="shared" si="6"/>
        <v>73.333333333333329</v>
      </c>
      <c r="S48" s="1">
        <f t="shared" si="7"/>
        <v>76</v>
      </c>
      <c r="T48" s="1">
        <f t="shared" si="8"/>
        <v>5.5714285714285721</v>
      </c>
      <c r="U48" s="1">
        <f t="shared" si="9"/>
        <v>2.2173913043478262</v>
      </c>
      <c r="V48" s="1">
        <f t="shared" si="10"/>
        <v>9.2727272727272716</v>
      </c>
      <c r="W48" s="1">
        <f t="shared" si="11"/>
        <v>4.88</v>
      </c>
      <c r="X48" s="1">
        <f t="shared" si="12"/>
        <v>7.0588235294117636</v>
      </c>
      <c r="Y48" s="1">
        <f t="shared" si="13"/>
        <v>2.5833333333333339</v>
      </c>
      <c r="Z48" s="1">
        <f t="shared" si="14"/>
        <v>7.333333333333333</v>
      </c>
      <c r="AA48" s="1">
        <f t="shared" si="15"/>
        <v>7.6000000000000005</v>
      </c>
      <c r="AB48" s="1">
        <f t="shared" si="16"/>
        <v>46.517037344582107</v>
      </c>
    </row>
    <row r="49" spans="1:28" x14ac:dyDescent="0.25">
      <c r="A49">
        <f t="shared" si="17"/>
        <v>46</v>
      </c>
      <c r="B49" t="s">
        <v>48</v>
      </c>
      <c r="C49" t="s">
        <v>138</v>
      </c>
      <c r="D49">
        <v>53</v>
      </c>
      <c r="E49">
        <v>16</v>
      </c>
      <c r="F49">
        <v>18</v>
      </c>
      <c r="G49">
        <v>59</v>
      </c>
      <c r="H49">
        <v>-7</v>
      </c>
      <c r="I49">
        <v>10</v>
      </c>
      <c r="J49">
        <v>19</v>
      </c>
      <c r="K49">
        <v>19</v>
      </c>
      <c r="L49" s="1">
        <f t="shared" si="0"/>
        <v>75.714285714285708</v>
      </c>
      <c r="M49" s="1">
        <f t="shared" si="1"/>
        <v>13.913043478260869</v>
      </c>
      <c r="N49" s="1">
        <f t="shared" si="2"/>
        <v>16.363636363636363</v>
      </c>
      <c r="O49" s="1">
        <f t="shared" si="3"/>
        <v>47.199999999999996</v>
      </c>
      <c r="P49" s="1">
        <f t="shared" si="4"/>
        <v>-8.235294117647058</v>
      </c>
      <c r="Q49" s="1">
        <f t="shared" si="5"/>
        <v>16.666666666666664</v>
      </c>
      <c r="R49" s="1">
        <f t="shared" si="6"/>
        <v>42.222222222222221</v>
      </c>
      <c r="S49" s="1">
        <f t="shared" si="7"/>
        <v>76</v>
      </c>
      <c r="T49" s="1">
        <f t="shared" si="8"/>
        <v>11.357142857142856</v>
      </c>
      <c r="U49" s="1">
        <f t="shared" si="9"/>
        <v>2.0869565217391304</v>
      </c>
      <c r="V49" s="1">
        <f t="shared" si="10"/>
        <v>3.2727272727272729</v>
      </c>
      <c r="W49" s="1">
        <f t="shared" si="11"/>
        <v>4.72</v>
      </c>
      <c r="X49" s="1">
        <f t="shared" si="12"/>
        <v>-1.2352941176470587</v>
      </c>
      <c r="Y49" s="1">
        <f t="shared" si="13"/>
        <v>0.83333333333333326</v>
      </c>
      <c r="Z49" s="1">
        <f t="shared" si="14"/>
        <v>4.2222222222222223</v>
      </c>
      <c r="AA49" s="1">
        <f t="shared" si="15"/>
        <v>7.6000000000000005</v>
      </c>
      <c r="AB49" s="1">
        <f t="shared" si="16"/>
        <v>32.857088089517752</v>
      </c>
    </row>
    <row r="50" spans="1:28" x14ac:dyDescent="0.25">
      <c r="A50">
        <f t="shared" si="17"/>
        <v>47</v>
      </c>
      <c r="B50" t="s">
        <v>49</v>
      </c>
      <c r="C50" t="s">
        <v>139</v>
      </c>
      <c r="D50">
        <v>56</v>
      </c>
      <c r="E50">
        <v>-10</v>
      </c>
      <c r="F50">
        <v>18</v>
      </c>
      <c r="G50">
        <v>22</v>
      </c>
      <c r="H50">
        <v>63</v>
      </c>
      <c r="I50">
        <v>38</v>
      </c>
      <c r="J50">
        <v>15</v>
      </c>
      <c r="K50">
        <v>19</v>
      </c>
      <c r="L50" s="1">
        <f t="shared" si="0"/>
        <v>80</v>
      </c>
      <c r="M50" s="1">
        <f t="shared" si="1"/>
        <v>-8.695652173913043</v>
      </c>
      <c r="N50" s="1">
        <f t="shared" si="2"/>
        <v>16.363636363636363</v>
      </c>
      <c r="O50" s="1">
        <f t="shared" si="3"/>
        <v>17.599999999999998</v>
      </c>
      <c r="P50" s="1">
        <f t="shared" si="4"/>
        <v>74.117647058823536</v>
      </c>
      <c r="Q50" s="1">
        <f t="shared" si="5"/>
        <v>63.333333333333329</v>
      </c>
      <c r="R50" s="1">
        <f t="shared" si="6"/>
        <v>33.333333333333329</v>
      </c>
      <c r="S50" s="1">
        <f t="shared" si="7"/>
        <v>76</v>
      </c>
      <c r="T50" s="1">
        <f t="shared" si="8"/>
        <v>12</v>
      </c>
      <c r="U50" s="1">
        <f t="shared" si="9"/>
        <v>-1.3043478260869563</v>
      </c>
      <c r="V50" s="1">
        <f t="shared" si="10"/>
        <v>3.2727272727272729</v>
      </c>
      <c r="W50" s="1">
        <f t="shared" si="11"/>
        <v>1.7599999999999998</v>
      </c>
      <c r="X50" s="1">
        <f t="shared" si="12"/>
        <v>11.117647058823531</v>
      </c>
      <c r="Y50" s="1">
        <f t="shared" si="13"/>
        <v>3.1666666666666665</v>
      </c>
      <c r="Z50" s="1">
        <f t="shared" si="14"/>
        <v>3.333333333333333</v>
      </c>
      <c r="AA50" s="1">
        <f t="shared" si="15"/>
        <v>7.6000000000000005</v>
      </c>
      <c r="AB50" s="1">
        <f t="shared" si="16"/>
        <v>40.946026505463848</v>
      </c>
    </row>
    <row r="51" spans="1:28" x14ac:dyDescent="0.25">
      <c r="A51">
        <f t="shared" si="17"/>
        <v>48</v>
      </c>
      <c r="B51" t="s">
        <v>50</v>
      </c>
      <c r="C51" t="s">
        <v>140</v>
      </c>
      <c r="D51">
        <v>5</v>
      </c>
      <c r="E51">
        <v>48</v>
      </c>
      <c r="F51">
        <v>33</v>
      </c>
      <c r="G51">
        <v>34</v>
      </c>
      <c r="H51">
        <v>9</v>
      </c>
      <c r="I51">
        <v>38</v>
      </c>
      <c r="J51">
        <v>30</v>
      </c>
      <c r="K51">
        <v>19</v>
      </c>
      <c r="L51" s="1">
        <f t="shared" si="0"/>
        <v>7.1428571428571423</v>
      </c>
      <c r="M51" s="1">
        <f t="shared" si="1"/>
        <v>41.739130434782609</v>
      </c>
      <c r="N51" s="1">
        <f t="shared" si="2"/>
        <v>30</v>
      </c>
      <c r="O51" s="1">
        <f t="shared" si="3"/>
        <v>27.200000000000003</v>
      </c>
      <c r="P51" s="1">
        <f t="shared" si="4"/>
        <v>10.588235294117647</v>
      </c>
      <c r="Q51" s="1">
        <f t="shared" si="5"/>
        <v>63.333333333333329</v>
      </c>
      <c r="R51" s="1">
        <f t="shared" si="6"/>
        <v>66.666666666666657</v>
      </c>
      <c r="S51" s="1">
        <f t="shared" si="7"/>
        <v>76</v>
      </c>
      <c r="T51" s="1">
        <f t="shared" si="8"/>
        <v>1.0714285714285714</v>
      </c>
      <c r="U51" s="1">
        <f t="shared" si="9"/>
        <v>6.2608695652173916</v>
      </c>
      <c r="V51" s="1">
        <f t="shared" si="10"/>
        <v>6</v>
      </c>
      <c r="W51" s="1">
        <f t="shared" si="11"/>
        <v>2.7200000000000006</v>
      </c>
      <c r="X51" s="1">
        <f t="shared" si="12"/>
        <v>1.588235294117647</v>
      </c>
      <c r="Y51" s="1">
        <f t="shared" si="13"/>
        <v>3.1666666666666665</v>
      </c>
      <c r="Z51" s="1">
        <f t="shared" si="14"/>
        <v>6.6666666666666661</v>
      </c>
      <c r="AA51" s="1">
        <f t="shared" si="15"/>
        <v>7.6000000000000005</v>
      </c>
      <c r="AB51" s="1">
        <f t="shared" si="16"/>
        <v>35.073866764096948</v>
      </c>
    </row>
    <row r="52" spans="1:28" x14ac:dyDescent="0.25">
      <c r="A52">
        <f t="shared" si="17"/>
        <v>49</v>
      </c>
      <c r="B52" t="s">
        <v>51</v>
      </c>
      <c r="C52" t="s">
        <v>141</v>
      </c>
      <c r="D52">
        <v>54</v>
      </c>
      <c r="E52">
        <v>22</v>
      </c>
      <c r="F52">
        <v>3</v>
      </c>
      <c r="G52">
        <v>5</v>
      </c>
      <c r="H52">
        <v>53</v>
      </c>
      <c r="I52">
        <v>28</v>
      </c>
      <c r="J52">
        <v>10</v>
      </c>
      <c r="K52">
        <v>21</v>
      </c>
      <c r="L52" s="1">
        <f t="shared" si="0"/>
        <v>77.142857142857153</v>
      </c>
      <c r="M52" s="1">
        <f t="shared" si="1"/>
        <v>19.130434782608695</v>
      </c>
      <c r="N52" s="1">
        <f t="shared" si="2"/>
        <v>2.7272727272727271</v>
      </c>
      <c r="O52" s="1">
        <f t="shared" si="3"/>
        <v>4</v>
      </c>
      <c r="P52" s="1">
        <f t="shared" si="4"/>
        <v>62.352941176470587</v>
      </c>
      <c r="Q52" s="1">
        <f t="shared" si="5"/>
        <v>46.666666666666664</v>
      </c>
      <c r="R52" s="1">
        <f t="shared" si="6"/>
        <v>22.222222222222221</v>
      </c>
      <c r="S52" s="1">
        <f t="shared" si="7"/>
        <v>84</v>
      </c>
      <c r="T52" s="1">
        <f t="shared" si="8"/>
        <v>11.571428571428573</v>
      </c>
      <c r="U52" s="1">
        <f t="shared" si="9"/>
        <v>2.8695652173913042</v>
      </c>
      <c r="V52" s="1">
        <f t="shared" si="10"/>
        <v>0.54545454545454541</v>
      </c>
      <c r="W52" s="1">
        <f t="shared" si="11"/>
        <v>0.4</v>
      </c>
      <c r="X52" s="1">
        <f t="shared" si="12"/>
        <v>9.352941176470587</v>
      </c>
      <c r="Y52" s="1">
        <f t="shared" si="13"/>
        <v>2.3333333333333335</v>
      </c>
      <c r="Z52" s="1">
        <f t="shared" si="14"/>
        <v>2.2222222222222223</v>
      </c>
      <c r="AA52" s="1">
        <f t="shared" si="15"/>
        <v>8.4</v>
      </c>
      <c r="AB52" s="1">
        <f t="shared" si="16"/>
        <v>37.694945066300562</v>
      </c>
    </row>
    <row r="53" spans="1:28" x14ac:dyDescent="0.25">
      <c r="A53">
        <f t="shared" si="17"/>
        <v>50</v>
      </c>
      <c r="B53" t="s">
        <v>52</v>
      </c>
      <c r="C53" t="s">
        <v>142</v>
      </c>
      <c r="D53">
        <v>47</v>
      </c>
      <c r="E53">
        <v>29</v>
      </c>
      <c r="F53">
        <v>3</v>
      </c>
      <c r="G53">
        <v>50</v>
      </c>
      <c r="H53">
        <v>12</v>
      </c>
      <c r="I53">
        <v>-8</v>
      </c>
      <c r="J53">
        <v>16</v>
      </c>
      <c r="K53">
        <v>24</v>
      </c>
      <c r="L53" s="1">
        <f t="shared" si="0"/>
        <v>67.142857142857139</v>
      </c>
      <c r="M53" s="1">
        <f t="shared" si="1"/>
        <v>25.217391304347824</v>
      </c>
      <c r="N53" s="1">
        <f t="shared" si="2"/>
        <v>2.7272727272727271</v>
      </c>
      <c r="O53" s="1">
        <f t="shared" si="3"/>
        <v>40</v>
      </c>
      <c r="P53" s="1">
        <f t="shared" si="4"/>
        <v>14.117647058823529</v>
      </c>
      <c r="Q53" s="1">
        <f t="shared" si="5"/>
        <v>-13.333333333333334</v>
      </c>
      <c r="R53" s="1">
        <f t="shared" si="6"/>
        <v>35.555555555555557</v>
      </c>
      <c r="S53" s="1">
        <f t="shared" si="7"/>
        <v>96</v>
      </c>
      <c r="T53" s="1">
        <f t="shared" si="8"/>
        <v>10.071428571428571</v>
      </c>
      <c r="U53" s="1">
        <f t="shared" si="9"/>
        <v>3.7826086956521734</v>
      </c>
      <c r="V53" s="1">
        <f t="shared" si="10"/>
        <v>0.54545454545454541</v>
      </c>
      <c r="W53" s="1">
        <f t="shared" si="11"/>
        <v>4</v>
      </c>
      <c r="X53" s="1">
        <f t="shared" si="12"/>
        <v>2.1176470588235294</v>
      </c>
      <c r="Y53" s="1">
        <f t="shared" si="13"/>
        <v>-0.66666666666666674</v>
      </c>
      <c r="Z53" s="1">
        <f t="shared" si="14"/>
        <v>3.5555555555555558</v>
      </c>
      <c r="AA53" s="1">
        <f t="shared" si="15"/>
        <v>9.6000000000000014</v>
      </c>
      <c r="AB53" s="1">
        <f t="shared" si="16"/>
        <v>33.006027760247704</v>
      </c>
    </row>
    <row r="54" spans="1:28" x14ac:dyDescent="0.25">
      <c r="A54">
        <f t="shared" si="17"/>
        <v>51</v>
      </c>
      <c r="B54" t="s">
        <v>53</v>
      </c>
      <c r="C54" t="s">
        <v>143</v>
      </c>
      <c r="D54">
        <v>12</v>
      </c>
      <c r="E54">
        <v>26</v>
      </c>
      <c r="F54">
        <v>45</v>
      </c>
      <c r="G54">
        <v>27</v>
      </c>
      <c r="H54">
        <v>44</v>
      </c>
      <c r="I54">
        <v>65</v>
      </c>
      <c r="J54">
        <v>3</v>
      </c>
      <c r="K54">
        <v>24</v>
      </c>
      <c r="L54" s="1">
        <f t="shared" si="0"/>
        <v>17.142857142857142</v>
      </c>
      <c r="M54" s="1">
        <f t="shared" si="1"/>
        <v>22.608695652173914</v>
      </c>
      <c r="N54" s="1">
        <f t="shared" si="2"/>
        <v>40.909090909090914</v>
      </c>
      <c r="O54" s="1">
        <f t="shared" si="3"/>
        <v>21.6</v>
      </c>
      <c r="P54" s="1">
        <f t="shared" si="4"/>
        <v>51.764705882352949</v>
      </c>
      <c r="Q54" s="1">
        <f t="shared" si="5"/>
        <v>108.33333333333333</v>
      </c>
      <c r="R54" s="1">
        <f t="shared" si="6"/>
        <v>6.666666666666667</v>
      </c>
      <c r="S54" s="1">
        <f t="shared" si="7"/>
        <v>96</v>
      </c>
      <c r="T54" s="1">
        <f t="shared" si="8"/>
        <v>2.5714285714285712</v>
      </c>
      <c r="U54" s="1">
        <f t="shared" si="9"/>
        <v>3.3913043478260869</v>
      </c>
      <c r="V54" s="1">
        <f t="shared" si="10"/>
        <v>8.1818181818181834</v>
      </c>
      <c r="W54" s="1">
        <f t="shared" si="11"/>
        <v>2.16</v>
      </c>
      <c r="X54" s="1">
        <f t="shared" si="12"/>
        <v>7.764705882352942</v>
      </c>
      <c r="Y54" s="1">
        <f t="shared" si="13"/>
        <v>5.416666666666667</v>
      </c>
      <c r="Z54" s="1">
        <f t="shared" si="14"/>
        <v>0.66666666666666674</v>
      </c>
      <c r="AA54" s="1">
        <f t="shared" si="15"/>
        <v>9.6000000000000014</v>
      </c>
      <c r="AB54" s="1">
        <f t="shared" si="16"/>
        <v>39.752590316759125</v>
      </c>
    </row>
    <row r="55" spans="1:28" x14ac:dyDescent="0.25">
      <c r="A55">
        <f t="shared" si="17"/>
        <v>52</v>
      </c>
      <c r="B55" t="s">
        <v>54</v>
      </c>
      <c r="C55" t="s">
        <v>144</v>
      </c>
      <c r="D55">
        <v>45</v>
      </c>
      <c r="E55">
        <v>37</v>
      </c>
      <c r="F55">
        <v>17</v>
      </c>
      <c r="G55">
        <v>36</v>
      </c>
      <c r="H55">
        <v>14</v>
      </c>
      <c r="I55">
        <v>13</v>
      </c>
      <c r="J55">
        <v>43</v>
      </c>
      <c r="K55">
        <v>24</v>
      </c>
      <c r="L55" s="1">
        <f t="shared" si="0"/>
        <v>64.285714285714292</v>
      </c>
      <c r="M55" s="1">
        <f t="shared" si="1"/>
        <v>32.173913043478258</v>
      </c>
      <c r="N55" s="1">
        <f t="shared" si="2"/>
        <v>15.454545454545453</v>
      </c>
      <c r="O55" s="1">
        <f t="shared" si="3"/>
        <v>28.799999999999997</v>
      </c>
      <c r="P55" s="1">
        <f t="shared" si="4"/>
        <v>16.470588235294116</v>
      </c>
      <c r="Q55" s="1">
        <f t="shared" si="5"/>
        <v>21.666666666666668</v>
      </c>
      <c r="R55" s="1">
        <f t="shared" si="6"/>
        <v>95.555555555555557</v>
      </c>
      <c r="S55" s="1">
        <f t="shared" si="7"/>
        <v>96</v>
      </c>
      <c r="T55" s="1">
        <f t="shared" si="8"/>
        <v>9.6428571428571441</v>
      </c>
      <c r="U55" s="1">
        <f t="shared" si="9"/>
        <v>4.8260869565217384</v>
      </c>
      <c r="V55" s="1">
        <f t="shared" si="10"/>
        <v>3.0909090909090908</v>
      </c>
      <c r="W55" s="1">
        <f t="shared" si="11"/>
        <v>2.88</v>
      </c>
      <c r="X55" s="1">
        <f t="shared" si="12"/>
        <v>2.4705882352941173</v>
      </c>
      <c r="Y55" s="1">
        <f t="shared" si="13"/>
        <v>1.0833333333333335</v>
      </c>
      <c r="Z55" s="1">
        <f t="shared" si="14"/>
        <v>9.5555555555555554</v>
      </c>
      <c r="AA55" s="1">
        <f t="shared" si="15"/>
        <v>9.6000000000000014</v>
      </c>
      <c r="AB55" s="1">
        <f t="shared" si="16"/>
        <v>43.14933031447098</v>
      </c>
    </row>
    <row r="56" spans="1:28" x14ac:dyDescent="0.25">
      <c r="A56">
        <f t="shared" si="17"/>
        <v>53</v>
      </c>
      <c r="B56" t="s">
        <v>55</v>
      </c>
      <c r="C56" t="s">
        <v>145</v>
      </c>
      <c r="D56">
        <v>42</v>
      </c>
      <c r="E56">
        <v>21</v>
      </c>
      <c r="F56">
        <v>1</v>
      </c>
      <c r="G56">
        <v>46</v>
      </c>
      <c r="H56">
        <v>19</v>
      </c>
      <c r="I56">
        <v>7</v>
      </c>
      <c r="J56">
        <v>43</v>
      </c>
      <c r="K56">
        <v>20</v>
      </c>
      <c r="L56" s="1">
        <f t="shared" si="0"/>
        <v>60</v>
      </c>
      <c r="M56" s="1">
        <f t="shared" si="1"/>
        <v>18.260869565217391</v>
      </c>
      <c r="N56" s="1">
        <f t="shared" si="2"/>
        <v>0.90909090909090906</v>
      </c>
      <c r="O56" s="1">
        <f t="shared" si="3"/>
        <v>36.799999999999997</v>
      </c>
      <c r="P56" s="1">
        <f t="shared" si="4"/>
        <v>22.352941176470591</v>
      </c>
      <c r="Q56" s="1">
        <f t="shared" si="5"/>
        <v>11.666666666666666</v>
      </c>
      <c r="R56" s="1">
        <f t="shared" si="6"/>
        <v>95.555555555555557</v>
      </c>
      <c r="S56" s="1">
        <f t="shared" si="7"/>
        <v>80</v>
      </c>
      <c r="T56" s="1">
        <f t="shared" si="8"/>
        <v>9</v>
      </c>
      <c r="U56" s="1">
        <f t="shared" si="9"/>
        <v>2.7391304347826084</v>
      </c>
      <c r="V56" s="1">
        <f t="shared" si="10"/>
        <v>0.18181818181818182</v>
      </c>
      <c r="W56" s="1">
        <f t="shared" si="11"/>
        <v>3.6799999999999997</v>
      </c>
      <c r="X56" s="1">
        <f t="shared" si="12"/>
        <v>3.3529411764705883</v>
      </c>
      <c r="Y56" s="1">
        <f t="shared" si="13"/>
        <v>0.58333333333333337</v>
      </c>
      <c r="Z56" s="1">
        <f t="shared" si="14"/>
        <v>9.5555555555555554</v>
      </c>
      <c r="AA56" s="1">
        <f t="shared" si="15"/>
        <v>8</v>
      </c>
      <c r="AB56" s="1">
        <f t="shared" si="16"/>
        <v>37.092778681960269</v>
      </c>
    </row>
    <row r="57" spans="1:28" x14ac:dyDescent="0.25">
      <c r="A57">
        <f t="shared" si="17"/>
        <v>54</v>
      </c>
      <c r="B57" t="s">
        <v>56</v>
      </c>
      <c r="C57" t="s">
        <v>146</v>
      </c>
      <c r="D57">
        <v>60</v>
      </c>
      <c r="E57">
        <v>47</v>
      </c>
      <c r="F57">
        <v>64</v>
      </c>
      <c r="G57">
        <v>7</v>
      </c>
      <c r="H57">
        <v>34</v>
      </c>
      <c r="I57">
        <v>-9</v>
      </c>
      <c r="J57">
        <v>9</v>
      </c>
      <c r="K57">
        <v>23</v>
      </c>
      <c r="L57" s="1">
        <f t="shared" si="0"/>
        <v>85.714285714285708</v>
      </c>
      <c r="M57" s="1">
        <f t="shared" si="1"/>
        <v>40.869565217391305</v>
      </c>
      <c r="N57" s="1">
        <f t="shared" si="2"/>
        <v>58.18181818181818</v>
      </c>
      <c r="O57" s="1">
        <f t="shared" si="3"/>
        <v>5.6000000000000005</v>
      </c>
      <c r="P57" s="1">
        <f t="shared" si="4"/>
        <v>40</v>
      </c>
      <c r="Q57" s="1">
        <f t="shared" si="5"/>
        <v>-15</v>
      </c>
      <c r="R57" s="1">
        <f t="shared" si="6"/>
        <v>20</v>
      </c>
      <c r="S57" s="1">
        <f t="shared" si="7"/>
        <v>92</v>
      </c>
      <c r="T57" s="1">
        <f t="shared" si="8"/>
        <v>12.857142857142856</v>
      </c>
      <c r="U57" s="1">
        <f t="shared" si="9"/>
        <v>6.1304347826086953</v>
      </c>
      <c r="V57" s="1">
        <f t="shared" si="10"/>
        <v>11.636363636363637</v>
      </c>
      <c r="W57" s="1">
        <f t="shared" si="11"/>
        <v>0.56000000000000005</v>
      </c>
      <c r="X57" s="1">
        <f t="shared" si="12"/>
        <v>6</v>
      </c>
      <c r="Y57" s="1">
        <f t="shared" si="13"/>
        <v>-0.75</v>
      </c>
      <c r="Z57" s="1">
        <f t="shared" si="14"/>
        <v>2</v>
      </c>
      <c r="AA57" s="1">
        <f t="shared" si="15"/>
        <v>9.2000000000000011</v>
      </c>
      <c r="AB57" s="1">
        <f t="shared" si="16"/>
        <v>47.633941276115188</v>
      </c>
    </row>
    <row r="58" spans="1:28" x14ac:dyDescent="0.25">
      <c r="A58">
        <f t="shared" si="17"/>
        <v>55</v>
      </c>
      <c r="B58" t="s">
        <v>57</v>
      </c>
      <c r="C58" t="s">
        <v>147</v>
      </c>
      <c r="D58">
        <v>37</v>
      </c>
      <c r="E58">
        <v>34</v>
      </c>
      <c r="F58">
        <v>40</v>
      </c>
      <c r="G58">
        <v>-7</v>
      </c>
      <c r="H58">
        <v>40</v>
      </c>
      <c r="I58">
        <v>5</v>
      </c>
      <c r="J58">
        <v>9</v>
      </c>
      <c r="K58">
        <v>21</v>
      </c>
      <c r="L58" s="1">
        <f t="shared" si="0"/>
        <v>52.857142857142861</v>
      </c>
      <c r="M58" s="1">
        <f t="shared" si="1"/>
        <v>29.565217391304348</v>
      </c>
      <c r="N58" s="1">
        <f t="shared" si="2"/>
        <v>36.363636363636367</v>
      </c>
      <c r="O58" s="1">
        <f t="shared" si="3"/>
        <v>-5.6000000000000005</v>
      </c>
      <c r="P58" s="1">
        <f t="shared" si="4"/>
        <v>47.058823529411761</v>
      </c>
      <c r="Q58" s="1">
        <f t="shared" si="5"/>
        <v>8.3333333333333321</v>
      </c>
      <c r="R58" s="1">
        <f t="shared" si="6"/>
        <v>20</v>
      </c>
      <c r="S58" s="1">
        <f t="shared" si="7"/>
        <v>84</v>
      </c>
      <c r="T58" s="1">
        <f t="shared" si="8"/>
        <v>7.9285714285714288</v>
      </c>
      <c r="U58" s="1">
        <f t="shared" si="9"/>
        <v>4.4347826086956523</v>
      </c>
      <c r="V58" s="1">
        <f t="shared" si="10"/>
        <v>7.2727272727272734</v>
      </c>
      <c r="W58" s="1">
        <f t="shared" si="11"/>
        <v>-0.56000000000000005</v>
      </c>
      <c r="X58" s="1">
        <f t="shared" si="12"/>
        <v>7.0588235294117636</v>
      </c>
      <c r="Y58" s="1">
        <f t="shared" si="13"/>
        <v>0.41666666666666663</v>
      </c>
      <c r="Z58" s="1">
        <f t="shared" si="14"/>
        <v>2</v>
      </c>
      <c r="AA58" s="1">
        <f t="shared" si="15"/>
        <v>8.4</v>
      </c>
      <c r="AB58" s="1">
        <f t="shared" si="16"/>
        <v>36.951571506072789</v>
      </c>
    </row>
    <row r="59" spans="1:28" x14ac:dyDescent="0.25">
      <c r="A59">
        <f t="shared" si="17"/>
        <v>56</v>
      </c>
      <c r="B59" t="s">
        <v>58</v>
      </c>
      <c r="C59" t="s">
        <v>148</v>
      </c>
      <c r="D59">
        <v>53</v>
      </c>
      <c r="E59">
        <v>65</v>
      </c>
      <c r="F59">
        <v>62</v>
      </c>
      <c r="G59">
        <v>34</v>
      </c>
      <c r="H59">
        <v>5</v>
      </c>
      <c r="I59">
        <v>-8</v>
      </c>
      <c r="J59">
        <v>44</v>
      </c>
      <c r="K59">
        <v>21</v>
      </c>
      <c r="L59" s="1">
        <f t="shared" si="0"/>
        <v>75.714285714285708</v>
      </c>
      <c r="M59" s="1">
        <f t="shared" si="1"/>
        <v>56.521739130434781</v>
      </c>
      <c r="N59" s="1">
        <f t="shared" si="2"/>
        <v>56.36363636363636</v>
      </c>
      <c r="O59" s="1">
        <f t="shared" si="3"/>
        <v>27.200000000000003</v>
      </c>
      <c r="P59" s="1">
        <f t="shared" si="4"/>
        <v>5.8823529411764701</v>
      </c>
      <c r="Q59" s="1">
        <f t="shared" si="5"/>
        <v>-13.333333333333334</v>
      </c>
      <c r="R59" s="1">
        <f t="shared" si="6"/>
        <v>97.777777777777771</v>
      </c>
      <c r="S59" s="1">
        <f t="shared" si="7"/>
        <v>84</v>
      </c>
      <c r="T59" s="1">
        <f t="shared" si="8"/>
        <v>11.357142857142856</v>
      </c>
      <c r="U59" s="1">
        <f t="shared" si="9"/>
        <v>8.4782608695652169</v>
      </c>
      <c r="V59" s="1">
        <f t="shared" si="10"/>
        <v>11.272727272727273</v>
      </c>
      <c r="W59" s="1">
        <f t="shared" si="11"/>
        <v>2.7200000000000006</v>
      </c>
      <c r="X59" s="1">
        <f t="shared" si="12"/>
        <v>0.88235294117647045</v>
      </c>
      <c r="Y59" s="1">
        <f t="shared" si="13"/>
        <v>-0.66666666666666674</v>
      </c>
      <c r="Z59" s="1">
        <f t="shared" si="14"/>
        <v>9.7777777777777786</v>
      </c>
      <c r="AA59" s="1">
        <f t="shared" si="15"/>
        <v>8.4</v>
      </c>
      <c r="AB59" s="1">
        <f t="shared" si="16"/>
        <v>52.221595051722929</v>
      </c>
    </row>
    <row r="60" spans="1:28" x14ac:dyDescent="0.25">
      <c r="A60">
        <f t="shared" si="17"/>
        <v>57</v>
      </c>
      <c r="B60" t="s">
        <v>59</v>
      </c>
      <c r="C60" t="s">
        <v>149</v>
      </c>
      <c r="D60">
        <v>36</v>
      </c>
      <c r="E60">
        <v>-4</v>
      </c>
      <c r="F60">
        <v>11</v>
      </c>
      <c r="G60">
        <v>22</v>
      </c>
      <c r="H60">
        <v>28</v>
      </c>
      <c r="I60">
        <v>26</v>
      </c>
      <c r="J60">
        <v>7</v>
      </c>
      <c r="K60">
        <v>23</v>
      </c>
      <c r="L60" s="1">
        <f t="shared" si="0"/>
        <v>51.428571428571423</v>
      </c>
      <c r="M60" s="1">
        <f t="shared" si="1"/>
        <v>-3.4782608695652173</v>
      </c>
      <c r="N60" s="1">
        <f t="shared" si="2"/>
        <v>10</v>
      </c>
      <c r="O60" s="1">
        <f t="shared" si="3"/>
        <v>17.599999999999998</v>
      </c>
      <c r="P60" s="1">
        <f t="shared" si="4"/>
        <v>32.941176470588232</v>
      </c>
      <c r="Q60" s="1">
        <f t="shared" si="5"/>
        <v>43.333333333333336</v>
      </c>
      <c r="R60" s="1">
        <f t="shared" si="6"/>
        <v>15.555555555555555</v>
      </c>
      <c r="S60" s="1">
        <f t="shared" si="7"/>
        <v>92</v>
      </c>
      <c r="T60" s="1">
        <f t="shared" si="8"/>
        <v>7.7142857142857135</v>
      </c>
      <c r="U60" s="1">
        <f t="shared" si="9"/>
        <v>-0.52173913043478259</v>
      </c>
      <c r="V60" s="1">
        <f t="shared" si="10"/>
        <v>2</v>
      </c>
      <c r="W60" s="1">
        <f t="shared" si="11"/>
        <v>1.7599999999999998</v>
      </c>
      <c r="X60" s="1">
        <f t="shared" si="12"/>
        <v>4.9411764705882346</v>
      </c>
      <c r="Y60" s="1">
        <f t="shared" si="13"/>
        <v>2.166666666666667</v>
      </c>
      <c r="Z60" s="1">
        <f t="shared" si="14"/>
        <v>1.5555555555555556</v>
      </c>
      <c r="AA60" s="1">
        <f t="shared" si="15"/>
        <v>9.2000000000000011</v>
      </c>
      <c r="AB60" s="1">
        <f t="shared" si="16"/>
        <v>28.815945276661388</v>
      </c>
    </row>
    <row r="61" spans="1:28" x14ac:dyDescent="0.25">
      <c r="A61">
        <f t="shared" si="17"/>
        <v>58</v>
      </c>
      <c r="B61" t="s">
        <v>60</v>
      </c>
      <c r="C61" t="s">
        <v>150</v>
      </c>
      <c r="D61">
        <v>16</v>
      </c>
      <c r="E61">
        <v>47</v>
      </c>
      <c r="F61">
        <v>25</v>
      </c>
      <c r="G61">
        <v>62</v>
      </c>
      <c r="H61">
        <v>55</v>
      </c>
      <c r="I61">
        <v>57</v>
      </c>
      <c r="J61">
        <v>10</v>
      </c>
      <c r="K61">
        <v>19</v>
      </c>
      <c r="L61" s="1">
        <f t="shared" si="0"/>
        <v>22.857142857142858</v>
      </c>
      <c r="M61" s="1">
        <f t="shared" si="1"/>
        <v>40.869565217391305</v>
      </c>
      <c r="N61" s="1">
        <f t="shared" si="2"/>
        <v>22.727272727272727</v>
      </c>
      <c r="O61" s="1">
        <f t="shared" si="3"/>
        <v>49.6</v>
      </c>
      <c r="P61" s="1">
        <f t="shared" si="4"/>
        <v>64.705882352941174</v>
      </c>
      <c r="Q61" s="1">
        <f t="shared" si="5"/>
        <v>95</v>
      </c>
      <c r="R61" s="1">
        <f t="shared" si="6"/>
        <v>22.222222222222221</v>
      </c>
      <c r="S61" s="1">
        <f t="shared" si="7"/>
        <v>76</v>
      </c>
      <c r="T61" s="1">
        <f t="shared" si="8"/>
        <v>3.4285714285714284</v>
      </c>
      <c r="U61" s="1">
        <f t="shared" si="9"/>
        <v>6.1304347826086953</v>
      </c>
      <c r="V61" s="1">
        <f t="shared" si="10"/>
        <v>4.5454545454545459</v>
      </c>
      <c r="W61" s="1">
        <f t="shared" si="11"/>
        <v>4.9600000000000009</v>
      </c>
      <c r="X61" s="1">
        <f t="shared" si="12"/>
        <v>9.7058823529411757</v>
      </c>
      <c r="Y61" s="1">
        <f t="shared" si="13"/>
        <v>4.75</v>
      </c>
      <c r="Z61" s="1">
        <f t="shared" si="14"/>
        <v>2.2222222222222223</v>
      </c>
      <c r="AA61" s="1">
        <f t="shared" si="15"/>
        <v>7.6000000000000005</v>
      </c>
      <c r="AB61" s="1">
        <f t="shared" si="16"/>
        <v>43.34256533179807</v>
      </c>
    </row>
    <row r="62" spans="1:28" x14ac:dyDescent="0.25">
      <c r="A62">
        <f t="shared" si="17"/>
        <v>59</v>
      </c>
      <c r="B62" t="s">
        <v>61</v>
      </c>
      <c r="C62" t="s">
        <v>151</v>
      </c>
      <c r="D62">
        <v>39</v>
      </c>
      <c r="E62">
        <v>14</v>
      </c>
      <c r="F62">
        <v>14</v>
      </c>
      <c r="G62">
        <v>51</v>
      </c>
      <c r="H62">
        <v>15</v>
      </c>
      <c r="I62">
        <v>8</v>
      </c>
      <c r="J62">
        <v>23</v>
      </c>
      <c r="K62">
        <v>24</v>
      </c>
      <c r="L62" s="1">
        <f t="shared" si="0"/>
        <v>55.714285714285715</v>
      </c>
      <c r="M62" s="1">
        <f t="shared" si="1"/>
        <v>12.173913043478262</v>
      </c>
      <c r="N62" s="1">
        <f t="shared" si="2"/>
        <v>12.727272727272727</v>
      </c>
      <c r="O62" s="1">
        <f t="shared" si="3"/>
        <v>40.799999999999997</v>
      </c>
      <c r="P62" s="1">
        <f t="shared" si="4"/>
        <v>17.647058823529413</v>
      </c>
      <c r="Q62" s="1">
        <f t="shared" si="5"/>
        <v>13.333333333333334</v>
      </c>
      <c r="R62" s="1">
        <f t="shared" si="6"/>
        <v>51.111111111111107</v>
      </c>
      <c r="S62" s="1">
        <f t="shared" si="7"/>
        <v>96</v>
      </c>
      <c r="T62" s="1">
        <f t="shared" si="8"/>
        <v>8.3571428571428577</v>
      </c>
      <c r="U62" s="1">
        <f t="shared" si="9"/>
        <v>1.8260869565217392</v>
      </c>
      <c r="V62" s="1">
        <f t="shared" si="10"/>
        <v>2.5454545454545454</v>
      </c>
      <c r="W62" s="1">
        <f t="shared" si="11"/>
        <v>4.08</v>
      </c>
      <c r="X62" s="1">
        <f t="shared" si="12"/>
        <v>2.6470588235294117</v>
      </c>
      <c r="Y62" s="1">
        <f t="shared" si="13"/>
        <v>0.66666666666666674</v>
      </c>
      <c r="Z62" s="1">
        <f t="shared" si="14"/>
        <v>5.1111111111111107</v>
      </c>
      <c r="AA62" s="1">
        <f t="shared" si="15"/>
        <v>9.6000000000000014</v>
      </c>
      <c r="AB62" s="1">
        <f t="shared" si="16"/>
        <v>34.833520960426334</v>
      </c>
    </row>
    <row r="63" spans="1:28" x14ac:dyDescent="0.25">
      <c r="A63">
        <f t="shared" si="17"/>
        <v>60</v>
      </c>
      <c r="B63" t="s">
        <v>62</v>
      </c>
      <c r="C63" t="s">
        <v>152</v>
      </c>
      <c r="D63">
        <v>28</v>
      </c>
      <c r="E63">
        <v>5</v>
      </c>
      <c r="F63">
        <v>3</v>
      </c>
      <c r="G63">
        <v>19</v>
      </c>
      <c r="H63">
        <v>12</v>
      </c>
      <c r="I63">
        <v>-3</v>
      </c>
      <c r="J63">
        <v>5</v>
      </c>
      <c r="K63">
        <v>22</v>
      </c>
      <c r="L63" s="1">
        <f t="shared" si="0"/>
        <v>40</v>
      </c>
      <c r="M63" s="1">
        <f t="shared" si="1"/>
        <v>4.3478260869565215</v>
      </c>
      <c r="N63" s="1">
        <f t="shared" si="2"/>
        <v>2.7272727272727271</v>
      </c>
      <c r="O63" s="1">
        <f t="shared" si="3"/>
        <v>15.2</v>
      </c>
      <c r="P63" s="1">
        <f t="shared" si="4"/>
        <v>14.117647058823529</v>
      </c>
      <c r="Q63" s="1">
        <f t="shared" si="5"/>
        <v>-5</v>
      </c>
      <c r="R63" s="1">
        <f t="shared" si="6"/>
        <v>11.111111111111111</v>
      </c>
      <c r="S63" s="1">
        <f t="shared" si="7"/>
        <v>88</v>
      </c>
      <c r="T63" s="1">
        <f t="shared" si="8"/>
        <v>6</v>
      </c>
      <c r="U63" s="1">
        <f t="shared" si="9"/>
        <v>0.65217391304347816</v>
      </c>
      <c r="V63" s="1">
        <f t="shared" si="10"/>
        <v>0.54545454545454541</v>
      </c>
      <c r="W63" s="1">
        <f t="shared" si="11"/>
        <v>1.52</v>
      </c>
      <c r="X63" s="1">
        <f t="shared" si="12"/>
        <v>2.1176470588235294</v>
      </c>
      <c r="Y63" s="1">
        <f t="shared" si="13"/>
        <v>-0.25</v>
      </c>
      <c r="Z63" s="1">
        <f t="shared" si="14"/>
        <v>1.1111111111111112</v>
      </c>
      <c r="AA63" s="1">
        <f t="shared" si="15"/>
        <v>8.8000000000000007</v>
      </c>
      <c r="AB63" s="1">
        <f t="shared" si="16"/>
        <v>20.496386628432663</v>
      </c>
    </row>
    <row r="64" spans="1:28" x14ac:dyDescent="0.25">
      <c r="A64">
        <f t="shared" si="17"/>
        <v>61</v>
      </c>
      <c r="B64" t="s">
        <v>63</v>
      </c>
      <c r="C64" t="s">
        <v>153</v>
      </c>
      <c r="D64">
        <v>-6</v>
      </c>
      <c r="E64">
        <v>-2</v>
      </c>
      <c r="F64">
        <v>54</v>
      </c>
      <c r="G64">
        <v>36</v>
      </c>
      <c r="H64">
        <v>65</v>
      </c>
      <c r="I64">
        <v>54</v>
      </c>
      <c r="J64">
        <v>14</v>
      </c>
      <c r="K64">
        <v>24</v>
      </c>
      <c r="L64" s="1">
        <f t="shared" si="0"/>
        <v>-8.5714285714285712</v>
      </c>
      <c r="M64" s="1">
        <f t="shared" si="1"/>
        <v>-1.7391304347826086</v>
      </c>
      <c r="N64" s="1">
        <f t="shared" si="2"/>
        <v>49.090909090909093</v>
      </c>
      <c r="O64" s="1">
        <f t="shared" si="3"/>
        <v>28.799999999999997</v>
      </c>
      <c r="P64" s="1">
        <f t="shared" si="4"/>
        <v>76.470588235294116</v>
      </c>
      <c r="Q64" s="1">
        <f t="shared" si="5"/>
        <v>90</v>
      </c>
      <c r="R64" s="1">
        <f t="shared" si="6"/>
        <v>31.111111111111111</v>
      </c>
      <c r="S64" s="1">
        <f t="shared" si="7"/>
        <v>96</v>
      </c>
      <c r="T64" s="1">
        <f t="shared" si="8"/>
        <v>-1.2857142857142856</v>
      </c>
      <c r="U64" s="1">
        <f t="shared" si="9"/>
        <v>-0.2608695652173913</v>
      </c>
      <c r="V64" s="1">
        <f t="shared" si="10"/>
        <v>9.8181818181818201</v>
      </c>
      <c r="W64" s="1">
        <f t="shared" si="11"/>
        <v>2.88</v>
      </c>
      <c r="X64" s="1">
        <f t="shared" si="12"/>
        <v>11.470588235294118</v>
      </c>
      <c r="Y64" s="1">
        <f t="shared" si="13"/>
        <v>4.5</v>
      </c>
      <c r="Z64" s="1">
        <f t="shared" si="14"/>
        <v>3.1111111111111112</v>
      </c>
      <c r="AA64" s="1">
        <f t="shared" si="15"/>
        <v>9.6000000000000014</v>
      </c>
      <c r="AB64" s="1">
        <f t="shared" si="16"/>
        <v>39.833297313655379</v>
      </c>
    </row>
    <row r="65" spans="1:28" x14ac:dyDescent="0.25">
      <c r="A65">
        <f t="shared" si="17"/>
        <v>62</v>
      </c>
      <c r="B65" t="s">
        <v>64</v>
      </c>
      <c r="C65" t="s">
        <v>154</v>
      </c>
      <c r="D65">
        <v>26</v>
      </c>
      <c r="E65">
        <v>63</v>
      </c>
      <c r="F65">
        <v>46</v>
      </c>
      <c r="G65">
        <v>13</v>
      </c>
      <c r="H65">
        <v>33</v>
      </c>
      <c r="I65">
        <v>21</v>
      </c>
      <c r="J65">
        <v>34</v>
      </c>
      <c r="K65">
        <v>21</v>
      </c>
      <c r="L65" s="1">
        <f t="shared" si="0"/>
        <v>37.142857142857146</v>
      </c>
      <c r="M65" s="1">
        <f t="shared" si="1"/>
        <v>54.782608695652172</v>
      </c>
      <c r="N65" s="1">
        <f t="shared" si="2"/>
        <v>41.818181818181813</v>
      </c>
      <c r="O65" s="1">
        <f t="shared" si="3"/>
        <v>10.4</v>
      </c>
      <c r="P65" s="1">
        <f t="shared" si="4"/>
        <v>38.82352941176471</v>
      </c>
      <c r="Q65" s="1">
        <f t="shared" si="5"/>
        <v>35</v>
      </c>
      <c r="R65" s="1">
        <f t="shared" si="6"/>
        <v>75.555555555555557</v>
      </c>
      <c r="S65" s="1">
        <f t="shared" si="7"/>
        <v>84</v>
      </c>
      <c r="T65" s="1">
        <f t="shared" si="8"/>
        <v>5.5714285714285721</v>
      </c>
      <c r="U65" s="1">
        <f t="shared" si="9"/>
        <v>8.2173913043478262</v>
      </c>
      <c r="V65" s="1">
        <f t="shared" si="10"/>
        <v>8.3636363636363633</v>
      </c>
      <c r="W65" s="1">
        <f t="shared" si="11"/>
        <v>1.04</v>
      </c>
      <c r="X65" s="1">
        <f t="shared" si="12"/>
        <v>5.8235294117647065</v>
      </c>
      <c r="Y65" s="1">
        <f t="shared" si="13"/>
        <v>1.75</v>
      </c>
      <c r="Z65" s="1">
        <f t="shared" si="14"/>
        <v>7.5555555555555562</v>
      </c>
      <c r="AA65" s="1">
        <f t="shared" si="15"/>
        <v>8.4</v>
      </c>
      <c r="AB65" s="1">
        <f t="shared" si="16"/>
        <v>46.721541206733022</v>
      </c>
    </row>
    <row r="66" spans="1:28" x14ac:dyDescent="0.25">
      <c r="A66">
        <f t="shared" si="17"/>
        <v>63</v>
      </c>
      <c r="B66" t="s">
        <v>65</v>
      </c>
      <c r="C66" t="s">
        <v>155</v>
      </c>
      <c r="D66">
        <v>62</v>
      </c>
      <c r="E66">
        <v>54</v>
      </c>
      <c r="F66">
        <v>12</v>
      </c>
      <c r="G66">
        <v>-9</v>
      </c>
      <c r="H66">
        <v>57</v>
      </c>
      <c r="I66">
        <v>20</v>
      </c>
      <c r="J66">
        <v>10</v>
      </c>
      <c r="K66">
        <v>25</v>
      </c>
      <c r="L66" s="1">
        <f t="shared" si="0"/>
        <v>88.571428571428569</v>
      </c>
      <c r="M66" s="1">
        <f t="shared" si="1"/>
        <v>46.956521739130437</v>
      </c>
      <c r="N66" s="1">
        <f t="shared" si="2"/>
        <v>10.909090909090908</v>
      </c>
      <c r="O66" s="1">
        <f t="shared" si="3"/>
        <v>-7.1999999999999993</v>
      </c>
      <c r="P66" s="1">
        <f t="shared" si="4"/>
        <v>67.058823529411754</v>
      </c>
      <c r="Q66" s="1">
        <f t="shared" si="5"/>
        <v>33.333333333333329</v>
      </c>
      <c r="R66" s="1">
        <f t="shared" si="6"/>
        <v>22.222222222222221</v>
      </c>
      <c r="S66" s="1">
        <f t="shared" si="7"/>
        <v>100</v>
      </c>
      <c r="T66" s="1">
        <f t="shared" si="8"/>
        <v>13.285714285714285</v>
      </c>
      <c r="U66" s="1">
        <f t="shared" si="9"/>
        <v>7.0434782608695654</v>
      </c>
      <c r="V66" s="1">
        <f t="shared" si="10"/>
        <v>2.1818181818181817</v>
      </c>
      <c r="W66" s="1">
        <f t="shared" si="11"/>
        <v>-0.72</v>
      </c>
      <c r="X66" s="1">
        <f t="shared" si="12"/>
        <v>10.058823529411763</v>
      </c>
      <c r="Y66" s="1">
        <f t="shared" si="13"/>
        <v>1.6666666666666665</v>
      </c>
      <c r="Z66" s="1">
        <f t="shared" si="14"/>
        <v>2.2222222222222223</v>
      </c>
      <c r="AA66" s="1">
        <f t="shared" si="15"/>
        <v>10</v>
      </c>
      <c r="AB66" s="1">
        <f t="shared" si="16"/>
        <v>45.738723146702682</v>
      </c>
    </row>
    <row r="67" spans="1:28" x14ac:dyDescent="0.25">
      <c r="A67">
        <f t="shared" si="17"/>
        <v>64</v>
      </c>
      <c r="B67" t="s">
        <v>66</v>
      </c>
      <c r="C67" t="s">
        <v>156</v>
      </c>
      <c r="D67">
        <v>2</v>
      </c>
      <c r="E67">
        <v>6</v>
      </c>
      <c r="F67">
        <v>46</v>
      </c>
      <c r="G67">
        <v>30</v>
      </c>
      <c r="H67">
        <v>59</v>
      </c>
      <c r="I67">
        <v>65</v>
      </c>
      <c r="J67">
        <v>37</v>
      </c>
      <c r="K67">
        <v>24</v>
      </c>
      <c r="L67" s="1">
        <f t="shared" si="0"/>
        <v>2.8571428571428572</v>
      </c>
      <c r="M67" s="1">
        <f t="shared" si="1"/>
        <v>5.2173913043478262</v>
      </c>
      <c r="N67" s="1">
        <f t="shared" si="2"/>
        <v>41.818181818181813</v>
      </c>
      <c r="O67" s="1">
        <f t="shared" si="3"/>
        <v>24</v>
      </c>
      <c r="P67" s="1">
        <f t="shared" si="4"/>
        <v>69.411764705882348</v>
      </c>
      <c r="Q67" s="1">
        <f t="shared" si="5"/>
        <v>108.33333333333333</v>
      </c>
      <c r="R67" s="1">
        <f t="shared" si="6"/>
        <v>82.222222222222214</v>
      </c>
      <c r="S67" s="1">
        <f t="shared" si="7"/>
        <v>96</v>
      </c>
      <c r="T67" s="1">
        <f t="shared" si="8"/>
        <v>0.42857142857142855</v>
      </c>
      <c r="U67" s="1">
        <f t="shared" si="9"/>
        <v>0.78260869565217395</v>
      </c>
      <c r="V67" s="1">
        <f t="shared" si="10"/>
        <v>8.3636363636363633</v>
      </c>
      <c r="W67" s="1">
        <f t="shared" si="11"/>
        <v>2.4000000000000004</v>
      </c>
      <c r="X67" s="1">
        <f t="shared" si="12"/>
        <v>10.411764705882351</v>
      </c>
      <c r="Y67" s="1">
        <f t="shared" si="13"/>
        <v>5.416666666666667</v>
      </c>
      <c r="Z67" s="1">
        <f t="shared" si="14"/>
        <v>8.2222222222222214</v>
      </c>
      <c r="AA67" s="1">
        <f t="shared" si="15"/>
        <v>9.6000000000000014</v>
      </c>
      <c r="AB67" s="1">
        <f t="shared" si="16"/>
        <v>45.625470082631203</v>
      </c>
    </row>
    <row r="68" spans="1:28" x14ac:dyDescent="0.25">
      <c r="A68">
        <f t="shared" si="17"/>
        <v>65</v>
      </c>
      <c r="B68" t="s">
        <v>67</v>
      </c>
      <c r="C68" t="s">
        <v>157</v>
      </c>
      <c r="D68">
        <v>28</v>
      </c>
      <c r="E68">
        <v>2</v>
      </c>
      <c r="F68">
        <v>43</v>
      </c>
      <c r="G68">
        <v>36</v>
      </c>
      <c r="H68">
        <v>16</v>
      </c>
      <c r="I68">
        <v>15</v>
      </c>
      <c r="J68">
        <v>27</v>
      </c>
      <c r="K68">
        <v>25</v>
      </c>
      <c r="L68" s="1">
        <f t="shared" si="0"/>
        <v>40</v>
      </c>
      <c r="M68" s="1">
        <f t="shared" si="1"/>
        <v>1.7391304347826086</v>
      </c>
      <c r="N68" s="1">
        <f t="shared" si="2"/>
        <v>39.090909090909093</v>
      </c>
      <c r="O68" s="1">
        <f t="shared" si="3"/>
        <v>28.799999999999997</v>
      </c>
      <c r="P68" s="1">
        <f t="shared" si="4"/>
        <v>18.823529411764707</v>
      </c>
      <c r="Q68" s="1">
        <f t="shared" si="5"/>
        <v>25</v>
      </c>
      <c r="R68" s="1">
        <f t="shared" si="6"/>
        <v>60</v>
      </c>
      <c r="S68" s="1">
        <f t="shared" si="7"/>
        <v>100</v>
      </c>
      <c r="T68" s="1">
        <f t="shared" si="8"/>
        <v>6</v>
      </c>
      <c r="U68" s="1">
        <f t="shared" si="9"/>
        <v>0.2608695652173913</v>
      </c>
      <c r="V68" s="1">
        <f t="shared" si="10"/>
        <v>7.8181818181818192</v>
      </c>
      <c r="W68" s="1">
        <f t="shared" si="11"/>
        <v>2.88</v>
      </c>
      <c r="X68" s="1">
        <f t="shared" si="12"/>
        <v>2.8235294117647061</v>
      </c>
      <c r="Y68" s="1">
        <f t="shared" si="13"/>
        <v>1.25</v>
      </c>
      <c r="Z68" s="1">
        <f t="shared" si="14"/>
        <v>6</v>
      </c>
      <c r="AA68" s="1">
        <f t="shared" si="15"/>
        <v>10</v>
      </c>
      <c r="AB68" s="1">
        <f t="shared" si="16"/>
        <v>37.032580795163916</v>
      </c>
    </row>
    <row r="69" spans="1:28" x14ac:dyDescent="0.25">
      <c r="A69">
        <f t="shared" si="17"/>
        <v>66</v>
      </c>
      <c r="B69" t="s">
        <v>68</v>
      </c>
      <c r="C69" t="s">
        <v>158</v>
      </c>
      <c r="D69">
        <v>-1</v>
      </c>
      <c r="E69">
        <v>4</v>
      </c>
      <c r="F69">
        <v>20</v>
      </c>
      <c r="G69">
        <v>13</v>
      </c>
      <c r="H69">
        <v>45</v>
      </c>
      <c r="I69">
        <v>42</v>
      </c>
      <c r="J69">
        <v>36</v>
      </c>
      <c r="K69">
        <v>23</v>
      </c>
      <c r="L69" s="1">
        <f t="shared" ref="L69:L85" si="18">D69/$D$2*100</f>
        <v>-1.4285714285714286</v>
      </c>
      <c r="M69" s="1">
        <f t="shared" ref="M69:M85" si="19">E69/$E$2*100</f>
        <v>3.4782608695652173</v>
      </c>
      <c r="N69" s="1">
        <f t="shared" ref="N69:N85" si="20">F69/$F$2*100</f>
        <v>18.181818181818183</v>
      </c>
      <c r="O69" s="1">
        <f t="shared" ref="O69:O85" si="21">G69/$G$2*100</f>
        <v>10.4</v>
      </c>
      <c r="P69" s="1">
        <f t="shared" ref="P69:P85" si="22">H69/$H$2*100</f>
        <v>52.941176470588239</v>
      </c>
      <c r="Q69" s="1">
        <f t="shared" ref="Q69:Q85" si="23">I69/$I$2*100</f>
        <v>70</v>
      </c>
      <c r="R69" s="1">
        <f t="shared" ref="R69:R85" si="24">J69/$J$2*100</f>
        <v>80</v>
      </c>
      <c r="S69" s="1">
        <f t="shared" ref="S69:S85" si="25">K69/$K$2*100</f>
        <v>92</v>
      </c>
      <c r="T69" s="1">
        <f t="shared" ref="T69:T85" si="26">L69*$T$3</f>
        <v>-0.21428571428571427</v>
      </c>
      <c r="U69" s="1">
        <f t="shared" ref="U69:U85" si="27">$U$3*M69</f>
        <v>0.52173913043478259</v>
      </c>
      <c r="V69" s="1">
        <f t="shared" ref="V69:V85" si="28">$V$3*N69</f>
        <v>3.6363636363636367</v>
      </c>
      <c r="W69" s="1">
        <f t="shared" ref="W69:W85" si="29">$W$3*O69</f>
        <v>1.04</v>
      </c>
      <c r="X69" s="1">
        <f t="shared" ref="X69:X85" si="30">$X$3*P69</f>
        <v>7.9411764705882355</v>
      </c>
      <c r="Y69" s="1">
        <f t="shared" ref="Y69:Y85" si="31">$Y$3*Q69</f>
        <v>3.5</v>
      </c>
      <c r="Z69" s="1">
        <f t="shared" ref="Z69:Z85" si="32">$Z$3*R69</f>
        <v>8</v>
      </c>
      <c r="AA69" s="1">
        <f t="shared" ref="AA69:AA85" si="33">$AA$3*S69</f>
        <v>9.2000000000000011</v>
      </c>
      <c r="AB69" s="1">
        <f t="shared" ref="AB69:AB85" si="34">SUM(T69:AA69)</f>
        <v>33.62499352310094</v>
      </c>
    </row>
    <row r="70" spans="1:28" x14ac:dyDescent="0.25">
      <c r="A70">
        <f t="shared" ref="A70:A83" si="35">A69+1</f>
        <v>67</v>
      </c>
      <c r="B70" t="s">
        <v>69</v>
      </c>
      <c r="C70" t="s">
        <v>159</v>
      </c>
      <c r="D70">
        <v>-6</v>
      </c>
      <c r="E70">
        <v>24</v>
      </c>
      <c r="F70">
        <v>48</v>
      </c>
      <c r="G70">
        <v>28</v>
      </c>
      <c r="H70">
        <v>56</v>
      </c>
      <c r="I70">
        <v>39</v>
      </c>
      <c r="J70">
        <v>4</v>
      </c>
      <c r="K70">
        <v>19</v>
      </c>
      <c r="L70" s="1">
        <f t="shared" si="18"/>
        <v>-8.5714285714285712</v>
      </c>
      <c r="M70" s="1">
        <f t="shared" si="19"/>
        <v>20.869565217391305</v>
      </c>
      <c r="N70" s="1">
        <f t="shared" si="20"/>
        <v>43.636363636363633</v>
      </c>
      <c r="O70" s="1">
        <f t="shared" si="21"/>
        <v>22.400000000000002</v>
      </c>
      <c r="P70" s="1">
        <f t="shared" si="22"/>
        <v>65.882352941176464</v>
      </c>
      <c r="Q70" s="1">
        <f t="shared" si="23"/>
        <v>65</v>
      </c>
      <c r="R70" s="1">
        <f t="shared" si="24"/>
        <v>8.8888888888888893</v>
      </c>
      <c r="S70" s="1">
        <f t="shared" si="25"/>
        <v>76</v>
      </c>
      <c r="T70" s="1">
        <f t="shared" si="26"/>
        <v>-1.2857142857142856</v>
      </c>
      <c r="U70" s="1">
        <f t="shared" si="27"/>
        <v>3.1304347826086958</v>
      </c>
      <c r="V70" s="1">
        <f t="shared" si="28"/>
        <v>8.7272727272727266</v>
      </c>
      <c r="W70" s="1">
        <f t="shared" si="29"/>
        <v>2.2400000000000002</v>
      </c>
      <c r="X70" s="1">
        <f t="shared" si="30"/>
        <v>9.8823529411764692</v>
      </c>
      <c r="Y70" s="1">
        <f t="shared" si="31"/>
        <v>3.25</v>
      </c>
      <c r="Z70" s="1">
        <f t="shared" si="32"/>
        <v>0.88888888888888895</v>
      </c>
      <c r="AA70" s="1">
        <f t="shared" si="33"/>
        <v>7.6000000000000005</v>
      </c>
      <c r="AB70" s="1">
        <f t="shared" si="34"/>
        <v>34.433235054232497</v>
      </c>
    </row>
    <row r="71" spans="1:28" x14ac:dyDescent="0.25">
      <c r="A71">
        <f t="shared" si="35"/>
        <v>68</v>
      </c>
      <c r="B71" t="s">
        <v>70</v>
      </c>
      <c r="C71" t="s">
        <v>160</v>
      </c>
      <c r="D71">
        <v>65</v>
      </c>
      <c r="E71">
        <v>41</v>
      </c>
      <c r="F71">
        <v>-6</v>
      </c>
      <c r="G71">
        <v>-9</v>
      </c>
      <c r="H71">
        <v>52</v>
      </c>
      <c r="I71">
        <v>18</v>
      </c>
      <c r="J71">
        <v>5</v>
      </c>
      <c r="K71">
        <v>20</v>
      </c>
      <c r="L71" s="1">
        <f t="shared" si="18"/>
        <v>92.857142857142861</v>
      </c>
      <c r="M71" s="1">
        <f t="shared" si="19"/>
        <v>35.652173913043477</v>
      </c>
      <c r="N71" s="1">
        <f t="shared" si="20"/>
        <v>-5.4545454545454541</v>
      </c>
      <c r="O71" s="1">
        <f t="shared" si="21"/>
        <v>-7.1999999999999993</v>
      </c>
      <c r="P71" s="1">
        <f t="shared" si="22"/>
        <v>61.176470588235297</v>
      </c>
      <c r="Q71" s="1">
        <f t="shared" si="23"/>
        <v>30</v>
      </c>
      <c r="R71" s="1">
        <f t="shared" si="24"/>
        <v>11.111111111111111</v>
      </c>
      <c r="S71" s="1">
        <f t="shared" si="25"/>
        <v>80</v>
      </c>
      <c r="T71" s="1">
        <f t="shared" si="26"/>
        <v>13.928571428571429</v>
      </c>
      <c r="U71" s="1">
        <f t="shared" si="27"/>
        <v>5.3478260869565215</v>
      </c>
      <c r="V71" s="1">
        <f t="shared" si="28"/>
        <v>-1.0909090909090908</v>
      </c>
      <c r="W71" s="1">
        <f t="shared" si="29"/>
        <v>-0.72</v>
      </c>
      <c r="X71" s="1">
        <f t="shared" si="30"/>
        <v>9.1764705882352935</v>
      </c>
      <c r="Y71" s="1">
        <f t="shared" si="31"/>
        <v>1.5</v>
      </c>
      <c r="Z71" s="1">
        <f t="shared" si="32"/>
        <v>1.1111111111111112</v>
      </c>
      <c r="AA71" s="1">
        <f t="shared" si="33"/>
        <v>8</v>
      </c>
      <c r="AB71" s="1">
        <f t="shared" si="34"/>
        <v>37.253070123965266</v>
      </c>
    </row>
    <row r="72" spans="1:28" x14ac:dyDescent="0.25">
      <c r="A72">
        <f t="shared" si="35"/>
        <v>69</v>
      </c>
      <c r="B72" t="s">
        <v>71</v>
      </c>
      <c r="C72" t="s">
        <v>161</v>
      </c>
      <c r="D72">
        <v>25</v>
      </c>
      <c r="E72">
        <v>36</v>
      </c>
      <c r="F72">
        <v>-9</v>
      </c>
      <c r="G72">
        <v>5</v>
      </c>
      <c r="H72">
        <v>38</v>
      </c>
      <c r="I72">
        <v>41</v>
      </c>
      <c r="J72">
        <v>9</v>
      </c>
      <c r="K72">
        <v>25</v>
      </c>
      <c r="L72" s="1">
        <f t="shared" si="18"/>
        <v>35.714285714285715</v>
      </c>
      <c r="M72" s="1">
        <f t="shared" si="19"/>
        <v>31.304347826086961</v>
      </c>
      <c r="N72" s="1">
        <f t="shared" si="20"/>
        <v>-8.1818181818181817</v>
      </c>
      <c r="O72" s="1">
        <f t="shared" si="21"/>
        <v>4</v>
      </c>
      <c r="P72" s="1">
        <f t="shared" si="22"/>
        <v>44.705882352941181</v>
      </c>
      <c r="Q72" s="1">
        <f t="shared" si="23"/>
        <v>68.333333333333329</v>
      </c>
      <c r="R72" s="1">
        <f t="shared" si="24"/>
        <v>20</v>
      </c>
      <c r="S72" s="1">
        <f t="shared" si="25"/>
        <v>100</v>
      </c>
      <c r="T72" s="1">
        <f t="shared" si="26"/>
        <v>5.3571428571428568</v>
      </c>
      <c r="U72" s="1">
        <f t="shared" si="27"/>
        <v>4.6956521739130439</v>
      </c>
      <c r="V72" s="1">
        <f t="shared" si="28"/>
        <v>-1.6363636363636365</v>
      </c>
      <c r="W72" s="1">
        <f t="shared" si="29"/>
        <v>0.4</v>
      </c>
      <c r="X72" s="1">
        <f t="shared" si="30"/>
        <v>6.7058823529411766</v>
      </c>
      <c r="Y72" s="1">
        <f t="shared" si="31"/>
        <v>3.4166666666666665</v>
      </c>
      <c r="Z72" s="1">
        <f t="shared" si="32"/>
        <v>2</v>
      </c>
      <c r="AA72" s="1">
        <f t="shared" si="33"/>
        <v>10</v>
      </c>
      <c r="AB72" s="1">
        <f t="shared" si="34"/>
        <v>30.938980414300108</v>
      </c>
    </row>
    <row r="73" spans="1:28" x14ac:dyDescent="0.25">
      <c r="A73">
        <f t="shared" si="35"/>
        <v>70</v>
      </c>
      <c r="B73" t="s">
        <v>72</v>
      </c>
      <c r="C73" t="s">
        <v>162</v>
      </c>
      <c r="D73">
        <v>-5</v>
      </c>
      <c r="E73">
        <v>-6</v>
      </c>
      <c r="F73">
        <v>17</v>
      </c>
      <c r="G73">
        <v>44</v>
      </c>
      <c r="H73">
        <v>2</v>
      </c>
      <c r="I73">
        <v>65</v>
      </c>
      <c r="J73">
        <v>24</v>
      </c>
      <c r="K73">
        <v>19</v>
      </c>
      <c r="L73" s="1">
        <f t="shared" si="18"/>
        <v>-7.1428571428571423</v>
      </c>
      <c r="M73" s="1">
        <f t="shared" si="19"/>
        <v>-5.2173913043478262</v>
      </c>
      <c r="N73" s="1">
        <f t="shared" si="20"/>
        <v>15.454545454545453</v>
      </c>
      <c r="O73" s="1">
        <f t="shared" si="21"/>
        <v>35.199999999999996</v>
      </c>
      <c r="P73" s="1">
        <f t="shared" si="22"/>
        <v>2.3529411764705883</v>
      </c>
      <c r="Q73" s="1">
        <f t="shared" si="23"/>
        <v>108.33333333333333</v>
      </c>
      <c r="R73" s="1">
        <f t="shared" si="24"/>
        <v>53.333333333333336</v>
      </c>
      <c r="S73" s="1">
        <f t="shared" si="25"/>
        <v>76</v>
      </c>
      <c r="T73" s="1">
        <f t="shared" si="26"/>
        <v>-1.0714285714285714</v>
      </c>
      <c r="U73" s="1">
        <f t="shared" si="27"/>
        <v>-0.78260869565217395</v>
      </c>
      <c r="V73" s="1">
        <f t="shared" si="28"/>
        <v>3.0909090909090908</v>
      </c>
      <c r="W73" s="1">
        <f t="shared" si="29"/>
        <v>3.5199999999999996</v>
      </c>
      <c r="X73" s="1">
        <f t="shared" si="30"/>
        <v>0.35294117647058826</v>
      </c>
      <c r="Y73" s="1">
        <f t="shared" si="31"/>
        <v>5.416666666666667</v>
      </c>
      <c r="Z73" s="1">
        <f t="shared" si="32"/>
        <v>5.3333333333333339</v>
      </c>
      <c r="AA73" s="1">
        <f t="shared" si="33"/>
        <v>7.6000000000000005</v>
      </c>
      <c r="AB73" s="1">
        <f t="shared" si="34"/>
        <v>23.459813000298933</v>
      </c>
    </row>
    <row r="74" spans="1:28" x14ac:dyDescent="0.25">
      <c r="A74">
        <f t="shared" si="35"/>
        <v>71</v>
      </c>
      <c r="B74" t="s">
        <v>73</v>
      </c>
      <c r="C74" t="s">
        <v>163</v>
      </c>
      <c r="D74">
        <v>39</v>
      </c>
      <c r="E74">
        <v>24</v>
      </c>
      <c r="F74">
        <v>42</v>
      </c>
      <c r="G74">
        <v>59</v>
      </c>
      <c r="H74">
        <v>25</v>
      </c>
      <c r="I74">
        <v>26</v>
      </c>
      <c r="J74">
        <v>5</v>
      </c>
      <c r="K74">
        <v>21</v>
      </c>
      <c r="L74" s="1">
        <f t="shared" si="18"/>
        <v>55.714285714285715</v>
      </c>
      <c r="M74" s="1">
        <f t="shared" si="19"/>
        <v>20.869565217391305</v>
      </c>
      <c r="N74" s="1">
        <f t="shared" si="20"/>
        <v>38.181818181818187</v>
      </c>
      <c r="O74" s="1">
        <f t="shared" si="21"/>
        <v>47.199999999999996</v>
      </c>
      <c r="P74" s="1">
        <f t="shared" si="22"/>
        <v>29.411764705882355</v>
      </c>
      <c r="Q74" s="1">
        <f t="shared" si="23"/>
        <v>43.333333333333336</v>
      </c>
      <c r="R74" s="1">
        <f t="shared" si="24"/>
        <v>11.111111111111111</v>
      </c>
      <c r="S74" s="1">
        <f t="shared" si="25"/>
        <v>84</v>
      </c>
      <c r="T74" s="1">
        <f t="shared" si="26"/>
        <v>8.3571428571428577</v>
      </c>
      <c r="U74" s="1">
        <f t="shared" si="27"/>
        <v>3.1304347826086958</v>
      </c>
      <c r="V74" s="1">
        <f t="shared" si="28"/>
        <v>7.6363636363636376</v>
      </c>
      <c r="W74" s="1">
        <f t="shared" si="29"/>
        <v>4.72</v>
      </c>
      <c r="X74" s="1">
        <f t="shared" si="30"/>
        <v>4.4117647058823533</v>
      </c>
      <c r="Y74" s="1">
        <f t="shared" si="31"/>
        <v>2.166666666666667</v>
      </c>
      <c r="Z74" s="1">
        <f t="shared" si="32"/>
        <v>1.1111111111111112</v>
      </c>
      <c r="AA74" s="1">
        <f t="shared" si="33"/>
        <v>8.4</v>
      </c>
      <c r="AB74" s="1">
        <f t="shared" si="34"/>
        <v>39.933483759775321</v>
      </c>
    </row>
    <row r="75" spans="1:28" x14ac:dyDescent="0.25">
      <c r="A75">
        <f t="shared" si="35"/>
        <v>72</v>
      </c>
      <c r="B75" t="s">
        <v>74</v>
      </c>
      <c r="C75" t="s">
        <v>164</v>
      </c>
      <c r="D75">
        <v>45</v>
      </c>
      <c r="E75">
        <v>34</v>
      </c>
      <c r="F75">
        <v>32</v>
      </c>
      <c r="G75">
        <v>18</v>
      </c>
      <c r="H75">
        <v>13</v>
      </c>
      <c r="I75">
        <v>35</v>
      </c>
      <c r="J75">
        <v>44</v>
      </c>
      <c r="K75">
        <v>25</v>
      </c>
      <c r="L75" s="1">
        <f t="shared" si="18"/>
        <v>64.285714285714292</v>
      </c>
      <c r="M75" s="1">
        <f t="shared" si="19"/>
        <v>29.565217391304348</v>
      </c>
      <c r="N75" s="1">
        <f t="shared" si="20"/>
        <v>29.09090909090909</v>
      </c>
      <c r="O75" s="1">
        <f t="shared" si="21"/>
        <v>14.399999999999999</v>
      </c>
      <c r="P75" s="1">
        <f t="shared" si="22"/>
        <v>15.294117647058824</v>
      </c>
      <c r="Q75" s="1">
        <f t="shared" si="23"/>
        <v>58.333333333333336</v>
      </c>
      <c r="R75" s="1">
        <f t="shared" si="24"/>
        <v>97.777777777777771</v>
      </c>
      <c r="S75" s="1">
        <f t="shared" si="25"/>
        <v>100</v>
      </c>
      <c r="T75" s="1">
        <f t="shared" si="26"/>
        <v>9.6428571428571441</v>
      </c>
      <c r="U75" s="1">
        <f t="shared" si="27"/>
        <v>4.4347826086956523</v>
      </c>
      <c r="V75" s="1">
        <f t="shared" si="28"/>
        <v>5.8181818181818183</v>
      </c>
      <c r="W75" s="1">
        <f t="shared" si="29"/>
        <v>1.44</v>
      </c>
      <c r="X75" s="1">
        <f t="shared" si="30"/>
        <v>2.2941176470588234</v>
      </c>
      <c r="Y75" s="1">
        <f t="shared" si="31"/>
        <v>2.916666666666667</v>
      </c>
      <c r="Z75" s="1">
        <f t="shared" si="32"/>
        <v>9.7777777777777786</v>
      </c>
      <c r="AA75" s="1">
        <f t="shared" si="33"/>
        <v>10</v>
      </c>
      <c r="AB75" s="1">
        <f t="shared" si="34"/>
        <v>46.324383661237889</v>
      </c>
    </row>
    <row r="76" spans="1:28" x14ac:dyDescent="0.25">
      <c r="A76">
        <f t="shared" si="35"/>
        <v>73</v>
      </c>
      <c r="B76" t="s">
        <v>75</v>
      </c>
      <c r="C76" t="s">
        <v>165</v>
      </c>
      <c r="D76">
        <v>24</v>
      </c>
      <c r="E76">
        <v>50</v>
      </c>
      <c r="F76">
        <v>-5</v>
      </c>
      <c r="G76">
        <v>54</v>
      </c>
      <c r="H76">
        <v>10</v>
      </c>
      <c r="I76">
        <v>9</v>
      </c>
      <c r="J76">
        <v>12</v>
      </c>
      <c r="K76">
        <v>24</v>
      </c>
      <c r="L76" s="1">
        <f t="shared" si="18"/>
        <v>34.285714285714285</v>
      </c>
      <c r="M76" s="1">
        <f t="shared" si="19"/>
        <v>43.478260869565219</v>
      </c>
      <c r="N76" s="1">
        <f t="shared" si="20"/>
        <v>-4.5454545454545459</v>
      </c>
      <c r="O76" s="1">
        <f t="shared" si="21"/>
        <v>43.2</v>
      </c>
      <c r="P76" s="1">
        <f t="shared" si="22"/>
        <v>11.76470588235294</v>
      </c>
      <c r="Q76" s="1">
        <f t="shared" si="23"/>
        <v>15</v>
      </c>
      <c r="R76" s="1">
        <f t="shared" si="24"/>
        <v>26.666666666666668</v>
      </c>
      <c r="S76" s="1">
        <f t="shared" si="25"/>
        <v>96</v>
      </c>
      <c r="T76" s="1">
        <f t="shared" si="26"/>
        <v>5.1428571428571423</v>
      </c>
      <c r="U76" s="1">
        <f t="shared" si="27"/>
        <v>6.5217391304347823</v>
      </c>
      <c r="V76" s="1">
        <f t="shared" si="28"/>
        <v>-0.90909090909090917</v>
      </c>
      <c r="W76" s="1">
        <f t="shared" si="29"/>
        <v>4.32</v>
      </c>
      <c r="X76" s="1">
        <f t="shared" si="30"/>
        <v>1.7647058823529409</v>
      </c>
      <c r="Y76" s="1">
        <f t="shared" si="31"/>
        <v>0.75</v>
      </c>
      <c r="Z76" s="1">
        <f t="shared" si="32"/>
        <v>2.666666666666667</v>
      </c>
      <c r="AA76" s="1">
        <f t="shared" si="33"/>
        <v>9.6000000000000014</v>
      </c>
      <c r="AB76" s="1">
        <f t="shared" si="34"/>
        <v>29.856877913220625</v>
      </c>
    </row>
    <row r="77" spans="1:28" x14ac:dyDescent="0.25">
      <c r="A77">
        <f t="shared" si="35"/>
        <v>74</v>
      </c>
      <c r="B77" t="s">
        <v>76</v>
      </c>
      <c r="C77" t="s">
        <v>166</v>
      </c>
      <c r="D77">
        <v>17</v>
      </c>
      <c r="E77">
        <v>6</v>
      </c>
      <c r="F77">
        <v>3</v>
      </c>
      <c r="G77">
        <v>47</v>
      </c>
      <c r="H77">
        <v>-1</v>
      </c>
      <c r="I77">
        <v>19</v>
      </c>
      <c r="J77">
        <v>30</v>
      </c>
      <c r="K77">
        <v>23</v>
      </c>
      <c r="L77" s="1">
        <f t="shared" si="18"/>
        <v>24.285714285714285</v>
      </c>
      <c r="M77" s="1">
        <f t="shared" si="19"/>
        <v>5.2173913043478262</v>
      </c>
      <c r="N77" s="1">
        <f t="shared" si="20"/>
        <v>2.7272727272727271</v>
      </c>
      <c r="O77" s="1">
        <f t="shared" si="21"/>
        <v>37.6</v>
      </c>
      <c r="P77" s="1">
        <f t="shared" si="22"/>
        <v>-1.1764705882352942</v>
      </c>
      <c r="Q77" s="1">
        <f t="shared" si="23"/>
        <v>31.666666666666664</v>
      </c>
      <c r="R77" s="1">
        <f t="shared" si="24"/>
        <v>66.666666666666657</v>
      </c>
      <c r="S77" s="1">
        <f t="shared" si="25"/>
        <v>92</v>
      </c>
      <c r="T77" s="1">
        <f t="shared" si="26"/>
        <v>3.6428571428571423</v>
      </c>
      <c r="U77" s="1">
        <f t="shared" si="27"/>
        <v>0.78260869565217395</v>
      </c>
      <c r="V77" s="1">
        <f t="shared" si="28"/>
        <v>0.54545454545454541</v>
      </c>
      <c r="W77" s="1">
        <f t="shared" si="29"/>
        <v>3.7600000000000002</v>
      </c>
      <c r="X77" s="1">
        <f t="shared" si="30"/>
        <v>-0.17647058823529413</v>
      </c>
      <c r="Y77" s="1">
        <f t="shared" si="31"/>
        <v>1.5833333333333333</v>
      </c>
      <c r="Z77" s="1">
        <f t="shared" si="32"/>
        <v>6.6666666666666661</v>
      </c>
      <c r="AA77" s="1">
        <f t="shared" si="33"/>
        <v>9.2000000000000011</v>
      </c>
      <c r="AB77" s="1">
        <f t="shared" si="34"/>
        <v>26.004449795728569</v>
      </c>
    </row>
    <row r="78" spans="1:28" x14ac:dyDescent="0.25">
      <c r="A78">
        <f t="shared" si="35"/>
        <v>75</v>
      </c>
      <c r="B78" t="s">
        <v>77</v>
      </c>
      <c r="C78" t="s">
        <v>167</v>
      </c>
      <c r="D78">
        <v>61</v>
      </c>
      <c r="E78">
        <v>6</v>
      </c>
      <c r="F78">
        <v>8</v>
      </c>
      <c r="G78">
        <v>42</v>
      </c>
      <c r="H78">
        <v>64</v>
      </c>
      <c r="I78">
        <v>41</v>
      </c>
      <c r="J78">
        <v>32</v>
      </c>
      <c r="K78">
        <v>24</v>
      </c>
      <c r="L78" s="1">
        <f t="shared" si="18"/>
        <v>87.142857142857139</v>
      </c>
      <c r="M78" s="1">
        <f t="shared" si="19"/>
        <v>5.2173913043478262</v>
      </c>
      <c r="N78" s="1">
        <f t="shared" si="20"/>
        <v>7.2727272727272725</v>
      </c>
      <c r="O78" s="1">
        <f t="shared" si="21"/>
        <v>33.6</v>
      </c>
      <c r="P78" s="1">
        <f t="shared" si="22"/>
        <v>75.294117647058826</v>
      </c>
      <c r="Q78" s="1">
        <f t="shared" si="23"/>
        <v>68.333333333333329</v>
      </c>
      <c r="R78" s="1">
        <f t="shared" si="24"/>
        <v>71.111111111111114</v>
      </c>
      <c r="S78" s="1">
        <f t="shared" si="25"/>
        <v>96</v>
      </c>
      <c r="T78" s="1">
        <f t="shared" si="26"/>
        <v>13.071428571428571</v>
      </c>
      <c r="U78" s="1">
        <f t="shared" si="27"/>
        <v>0.78260869565217395</v>
      </c>
      <c r="V78" s="1">
        <f t="shared" si="28"/>
        <v>1.4545454545454546</v>
      </c>
      <c r="W78" s="1">
        <f t="shared" si="29"/>
        <v>3.3600000000000003</v>
      </c>
      <c r="X78" s="1">
        <f t="shared" si="30"/>
        <v>11.294117647058824</v>
      </c>
      <c r="Y78" s="1">
        <f t="shared" si="31"/>
        <v>3.4166666666666665</v>
      </c>
      <c r="Z78" s="1">
        <f t="shared" si="32"/>
        <v>7.1111111111111116</v>
      </c>
      <c r="AA78" s="1">
        <f t="shared" si="33"/>
        <v>9.6000000000000014</v>
      </c>
      <c r="AB78" s="1">
        <f t="shared" si="34"/>
        <v>50.090478146462807</v>
      </c>
    </row>
    <row r="79" spans="1:28" x14ac:dyDescent="0.25">
      <c r="A79">
        <f t="shared" si="35"/>
        <v>76</v>
      </c>
      <c r="B79" t="s">
        <v>78</v>
      </c>
      <c r="C79" t="s">
        <v>168</v>
      </c>
      <c r="D79">
        <v>25</v>
      </c>
      <c r="E79">
        <v>65</v>
      </c>
      <c r="F79">
        <v>32</v>
      </c>
      <c r="G79">
        <v>40</v>
      </c>
      <c r="H79">
        <v>55</v>
      </c>
      <c r="I79">
        <v>58</v>
      </c>
      <c r="J79">
        <v>34</v>
      </c>
      <c r="K79">
        <v>24</v>
      </c>
      <c r="L79" s="1">
        <f t="shared" si="18"/>
        <v>35.714285714285715</v>
      </c>
      <c r="M79" s="1">
        <f t="shared" si="19"/>
        <v>56.521739130434781</v>
      </c>
      <c r="N79" s="1">
        <f t="shared" si="20"/>
        <v>29.09090909090909</v>
      </c>
      <c r="O79" s="1">
        <f t="shared" si="21"/>
        <v>32</v>
      </c>
      <c r="P79" s="1">
        <f t="shared" si="22"/>
        <v>64.705882352941174</v>
      </c>
      <c r="Q79" s="1">
        <f t="shared" si="23"/>
        <v>96.666666666666671</v>
      </c>
      <c r="R79" s="1">
        <f t="shared" si="24"/>
        <v>75.555555555555557</v>
      </c>
      <c r="S79" s="1">
        <f t="shared" si="25"/>
        <v>96</v>
      </c>
      <c r="T79" s="1">
        <f t="shared" si="26"/>
        <v>5.3571428571428568</v>
      </c>
      <c r="U79" s="1">
        <f t="shared" si="27"/>
        <v>8.4782608695652169</v>
      </c>
      <c r="V79" s="1">
        <f t="shared" si="28"/>
        <v>5.8181818181818183</v>
      </c>
      <c r="W79" s="1">
        <f t="shared" si="29"/>
        <v>3.2</v>
      </c>
      <c r="X79" s="1">
        <f t="shared" si="30"/>
        <v>9.7058823529411757</v>
      </c>
      <c r="Y79" s="1">
        <f t="shared" si="31"/>
        <v>4.8333333333333339</v>
      </c>
      <c r="Z79" s="1">
        <f t="shared" si="32"/>
        <v>7.5555555555555562</v>
      </c>
      <c r="AA79" s="1">
        <f t="shared" si="33"/>
        <v>9.6000000000000014</v>
      </c>
      <c r="AB79" s="1">
        <f t="shared" si="34"/>
        <v>54.548356786719964</v>
      </c>
    </row>
    <row r="80" spans="1:28" x14ac:dyDescent="0.25">
      <c r="A80">
        <f t="shared" si="35"/>
        <v>77</v>
      </c>
      <c r="B80" t="s">
        <v>79</v>
      </c>
      <c r="C80" t="s">
        <v>169</v>
      </c>
      <c r="D80">
        <v>5</v>
      </c>
      <c r="E80">
        <v>-7</v>
      </c>
      <c r="F80">
        <v>13</v>
      </c>
      <c r="G80">
        <v>55</v>
      </c>
      <c r="H80">
        <v>34</v>
      </c>
      <c r="I80">
        <v>33</v>
      </c>
      <c r="J80">
        <v>6</v>
      </c>
      <c r="K80">
        <v>25</v>
      </c>
      <c r="L80" s="1">
        <f t="shared" si="18"/>
        <v>7.1428571428571423</v>
      </c>
      <c r="M80" s="1">
        <f t="shared" si="19"/>
        <v>-6.0869565217391308</v>
      </c>
      <c r="N80" s="1">
        <f t="shared" si="20"/>
        <v>11.818181818181818</v>
      </c>
      <c r="O80" s="1">
        <f t="shared" si="21"/>
        <v>44</v>
      </c>
      <c r="P80" s="1">
        <f t="shared" si="22"/>
        <v>40</v>
      </c>
      <c r="Q80" s="1">
        <f t="shared" si="23"/>
        <v>55.000000000000007</v>
      </c>
      <c r="R80" s="1">
        <f t="shared" si="24"/>
        <v>13.333333333333334</v>
      </c>
      <c r="S80" s="1">
        <f t="shared" si="25"/>
        <v>100</v>
      </c>
      <c r="T80" s="1">
        <f t="shared" si="26"/>
        <v>1.0714285714285714</v>
      </c>
      <c r="U80" s="1">
        <f t="shared" si="27"/>
        <v>-0.91304347826086962</v>
      </c>
      <c r="V80" s="1">
        <f t="shared" si="28"/>
        <v>2.3636363636363638</v>
      </c>
      <c r="W80" s="1">
        <f t="shared" si="29"/>
        <v>4.4000000000000004</v>
      </c>
      <c r="X80" s="1">
        <f t="shared" si="30"/>
        <v>6</v>
      </c>
      <c r="Y80" s="1">
        <f t="shared" si="31"/>
        <v>2.7500000000000004</v>
      </c>
      <c r="Z80" s="1">
        <f t="shared" si="32"/>
        <v>1.3333333333333335</v>
      </c>
      <c r="AA80" s="1">
        <f t="shared" si="33"/>
        <v>10</v>
      </c>
      <c r="AB80" s="1">
        <f t="shared" si="34"/>
        <v>27.0053547901374</v>
      </c>
    </row>
    <row r="81" spans="1:28" x14ac:dyDescent="0.25">
      <c r="A81">
        <f t="shared" si="35"/>
        <v>78</v>
      </c>
      <c r="B81" t="s">
        <v>80</v>
      </c>
      <c r="C81" t="s">
        <v>170</v>
      </c>
      <c r="D81">
        <v>40</v>
      </c>
      <c r="E81">
        <v>-6</v>
      </c>
      <c r="F81">
        <v>7</v>
      </c>
      <c r="G81">
        <v>54</v>
      </c>
      <c r="H81">
        <v>0</v>
      </c>
      <c r="I81">
        <v>10</v>
      </c>
      <c r="J81">
        <v>13</v>
      </c>
      <c r="K81">
        <v>25</v>
      </c>
      <c r="L81" s="1">
        <f t="shared" si="18"/>
        <v>57.142857142857139</v>
      </c>
      <c r="M81" s="1">
        <f t="shared" si="19"/>
        <v>-5.2173913043478262</v>
      </c>
      <c r="N81" s="1">
        <f t="shared" si="20"/>
        <v>6.3636363636363633</v>
      </c>
      <c r="O81" s="1">
        <f t="shared" si="21"/>
        <v>43.2</v>
      </c>
      <c r="P81" s="1">
        <f t="shared" si="22"/>
        <v>0</v>
      </c>
      <c r="Q81" s="1">
        <f t="shared" si="23"/>
        <v>16.666666666666664</v>
      </c>
      <c r="R81" s="1">
        <f t="shared" si="24"/>
        <v>28.888888888888886</v>
      </c>
      <c r="S81" s="1">
        <f t="shared" si="25"/>
        <v>100</v>
      </c>
      <c r="T81" s="1">
        <f t="shared" si="26"/>
        <v>8.5714285714285712</v>
      </c>
      <c r="U81" s="1">
        <f t="shared" si="27"/>
        <v>-0.78260869565217395</v>
      </c>
      <c r="V81" s="1">
        <f t="shared" si="28"/>
        <v>1.2727272727272727</v>
      </c>
      <c r="W81" s="1">
        <f t="shared" si="29"/>
        <v>4.32</v>
      </c>
      <c r="X81" s="1">
        <f t="shared" si="30"/>
        <v>0</v>
      </c>
      <c r="Y81" s="1">
        <f t="shared" si="31"/>
        <v>0.83333333333333326</v>
      </c>
      <c r="Z81" s="1">
        <f t="shared" si="32"/>
        <v>2.8888888888888888</v>
      </c>
      <c r="AA81" s="1">
        <f t="shared" si="33"/>
        <v>10</v>
      </c>
      <c r="AB81" s="1">
        <f t="shared" si="34"/>
        <v>27.103769370725892</v>
      </c>
    </row>
    <row r="82" spans="1:28" x14ac:dyDescent="0.25">
      <c r="A82">
        <f t="shared" si="35"/>
        <v>79</v>
      </c>
      <c r="B82" t="s">
        <v>81</v>
      </c>
      <c r="C82" t="s">
        <v>171</v>
      </c>
      <c r="D82">
        <v>40</v>
      </c>
      <c r="E82">
        <v>41</v>
      </c>
      <c r="F82">
        <v>-8</v>
      </c>
      <c r="G82">
        <v>15</v>
      </c>
      <c r="H82">
        <v>54</v>
      </c>
      <c r="I82">
        <v>58</v>
      </c>
      <c r="J82">
        <v>31</v>
      </c>
      <c r="K82">
        <v>20</v>
      </c>
      <c r="L82" s="1">
        <f t="shared" si="18"/>
        <v>57.142857142857139</v>
      </c>
      <c r="M82" s="1">
        <f t="shared" si="19"/>
        <v>35.652173913043477</v>
      </c>
      <c r="N82" s="1">
        <f t="shared" si="20"/>
        <v>-7.2727272727272725</v>
      </c>
      <c r="O82" s="1">
        <f t="shared" si="21"/>
        <v>12</v>
      </c>
      <c r="P82" s="1">
        <f t="shared" si="22"/>
        <v>63.529411764705877</v>
      </c>
      <c r="Q82" s="1">
        <f t="shared" si="23"/>
        <v>96.666666666666671</v>
      </c>
      <c r="R82" s="1">
        <f t="shared" si="24"/>
        <v>68.888888888888886</v>
      </c>
      <c r="S82" s="1">
        <f t="shared" si="25"/>
        <v>80</v>
      </c>
      <c r="T82" s="1">
        <f t="shared" si="26"/>
        <v>8.5714285714285712</v>
      </c>
      <c r="U82" s="1">
        <f t="shared" si="27"/>
        <v>5.3478260869565215</v>
      </c>
      <c r="V82" s="1">
        <f t="shared" si="28"/>
        <v>-1.4545454545454546</v>
      </c>
      <c r="W82" s="1">
        <f t="shared" si="29"/>
        <v>1.2000000000000002</v>
      </c>
      <c r="X82" s="1">
        <f t="shared" si="30"/>
        <v>9.5294117647058805</v>
      </c>
      <c r="Y82" s="1">
        <f t="shared" si="31"/>
        <v>4.8333333333333339</v>
      </c>
      <c r="Z82" s="1">
        <f t="shared" si="32"/>
        <v>6.8888888888888893</v>
      </c>
      <c r="AA82" s="1">
        <f t="shared" si="33"/>
        <v>8</v>
      </c>
      <c r="AB82" s="1">
        <f t="shared" si="34"/>
        <v>42.916343190767748</v>
      </c>
    </row>
    <row r="83" spans="1:28" x14ac:dyDescent="0.25">
      <c r="A83">
        <f t="shared" si="35"/>
        <v>80</v>
      </c>
      <c r="B83" t="s">
        <v>82</v>
      </c>
      <c r="C83" t="s">
        <v>172</v>
      </c>
      <c r="D83">
        <v>31</v>
      </c>
      <c r="E83">
        <v>54</v>
      </c>
      <c r="F83">
        <v>31</v>
      </c>
      <c r="G83">
        <v>17</v>
      </c>
      <c r="H83">
        <v>54</v>
      </c>
      <c r="I83">
        <v>60</v>
      </c>
      <c r="J83">
        <v>8</v>
      </c>
      <c r="K83">
        <v>22</v>
      </c>
      <c r="L83" s="1">
        <f t="shared" si="18"/>
        <v>44.285714285714285</v>
      </c>
      <c r="M83" s="1">
        <f t="shared" si="19"/>
        <v>46.956521739130437</v>
      </c>
      <c r="N83" s="1">
        <f t="shared" si="20"/>
        <v>28.18181818181818</v>
      </c>
      <c r="O83" s="1">
        <f t="shared" si="21"/>
        <v>13.600000000000001</v>
      </c>
      <c r="P83" s="1">
        <f t="shared" si="22"/>
        <v>63.529411764705877</v>
      </c>
      <c r="Q83" s="1">
        <f t="shared" si="23"/>
        <v>100</v>
      </c>
      <c r="R83" s="1">
        <f t="shared" si="24"/>
        <v>17.777777777777779</v>
      </c>
      <c r="S83" s="1">
        <f t="shared" si="25"/>
        <v>88</v>
      </c>
      <c r="T83" s="1">
        <f t="shared" si="26"/>
        <v>6.6428571428571423</v>
      </c>
      <c r="U83" s="1">
        <f t="shared" si="27"/>
        <v>7.0434782608695654</v>
      </c>
      <c r="V83" s="1">
        <f t="shared" si="28"/>
        <v>5.6363636363636367</v>
      </c>
      <c r="W83" s="1">
        <f t="shared" si="29"/>
        <v>1.3600000000000003</v>
      </c>
      <c r="X83" s="1">
        <f t="shared" si="30"/>
        <v>9.5294117647058805</v>
      </c>
      <c r="Y83" s="1">
        <f t="shared" si="31"/>
        <v>5</v>
      </c>
      <c r="Z83" s="1">
        <f t="shared" si="32"/>
        <v>1.7777777777777779</v>
      </c>
      <c r="AA83" s="1">
        <f t="shared" si="33"/>
        <v>8.8000000000000007</v>
      </c>
      <c r="AB83" s="1">
        <f t="shared" si="34"/>
        <v>45.789888582574008</v>
      </c>
    </row>
    <row r="84" spans="1:28" x14ac:dyDescent="0.25">
      <c r="A84">
        <v>81</v>
      </c>
      <c r="B84" t="s">
        <v>174</v>
      </c>
      <c r="C84" t="s">
        <v>173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>
        <f t="shared" si="18"/>
        <v>0</v>
      </c>
      <c r="M84" s="1">
        <f t="shared" si="19"/>
        <v>0</v>
      </c>
      <c r="N84" s="1">
        <f t="shared" si="20"/>
        <v>0</v>
      </c>
      <c r="O84" s="1">
        <f t="shared" si="21"/>
        <v>0</v>
      </c>
      <c r="P84" s="1">
        <f t="shared" si="22"/>
        <v>0</v>
      </c>
      <c r="Q84" s="1">
        <f t="shared" si="23"/>
        <v>0</v>
      </c>
      <c r="R84" s="1">
        <f t="shared" si="24"/>
        <v>0</v>
      </c>
      <c r="S84" s="1">
        <f t="shared" si="25"/>
        <v>0</v>
      </c>
      <c r="T84" s="1">
        <f t="shared" si="26"/>
        <v>0</v>
      </c>
      <c r="U84" s="1">
        <f t="shared" si="27"/>
        <v>0</v>
      </c>
      <c r="V84" s="1">
        <f t="shared" si="28"/>
        <v>0</v>
      </c>
      <c r="W84" s="1">
        <f t="shared" si="29"/>
        <v>0</v>
      </c>
      <c r="X84" s="1">
        <f t="shared" si="30"/>
        <v>0</v>
      </c>
      <c r="Y84" s="1">
        <f t="shared" si="31"/>
        <v>0</v>
      </c>
      <c r="Z84" s="1">
        <f t="shared" si="32"/>
        <v>0</v>
      </c>
      <c r="AA84" s="1">
        <f t="shared" si="33"/>
        <v>0</v>
      </c>
      <c r="AB84" s="1">
        <f t="shared" si="34"/>
        <v>0</v>
      </c>
    </row>
    <row r="85" spans="1:28" x14ac:dyDescent="0.25">
      <c r="A85">
        <v>82</v>
      </c>
      <c r="B85" t="s">
        <v>175</v>
      </c>
      <c r="C85" t="s">
        <v>176</v>
      </c>
      <c r="D85">
        <v>70</v>
      </c>
      <c r="E85">
        <v>115</v>
      </c>
      <c r="F85">
        <v>110</v>
      </c>
      <c r="G85">
        <v>125</v>
      </c>
      <c r="H85">
        <v>85</v>
      </c>
      <c r="I85">
        <v>60</v>
      </c>
      <c r="J85">
        <v>45</v>
      </c>
      <c r="K85">
        <v>25</v>
      </c>
      <c r="L85" s="1">
        <f t="shared" si="18"/>
        <v>100</v>
      </c>
      <c r="M85" s="1">
        <f t="shared" si="19"/>
        <v>100</v>
      </c>
      <c r="N85" s="1">
        <f t="shared" si="20"/>
        <v>100</v>
      </c>
      <c r="O85" s="1">
        <f t="shared" si="21"/>
        <v>100</v>
      </c>
      <c r="P85" s="1">
        <f t="shared" si="22"/>
        <v>100</v>
      </c>
      <c r="Q85" s="1">
        <f t="shared" si="23"/>
        <v>100</v>
      </c>
      <c r="R85" s="1">
        <f t="shared" si="24"/>
        <v>100</v>
      </c>
      <c r="S85" s="1">
        <f t="shared" si="25"/>
        <v>100</v>
      </c>
      <c r="T85" s="1">
        <f t="shared" si="26"/>
        <v>15</v>
      </c>
      <c r="U85" s="1">
        <f t="shared" si="27"/>
        <v>15</v>
      </c>
      <c r="V85" s="1">
        <f t="shared" si="28"/>
        <v>20</v>
      </c>
      <c r="W85" s="1">
        <f t="shared" si="29"/>
        <v>10</v>
      </c>
      <c r="X85" s="1">
        <f t="shared" si="30"/>
        <v>15</v>
      </c>
      <c r="Y85" s="1">
        <f t="shared" si="31"/>
        <v>5</v>
      </c>
      <c r="Z85" s="1">
        <f t="shared" si="32"/>
        <v>10</v>
      </c>
      <c r="AA85" s="1">
        <f t="shared" si="33"/>
        <v>10</v>
      </c>
      <c r="AB85" s="1">
        <f t="shared" si="34"/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zoomScale="145" zoomScaleNormal="145" workbookViewId="0">
      <selection activeCell="H13" sqref="H13"/>
    </sheetView>
  </sheetViews>
  <sheetFormatPr defaultRowHeight="15" x14ac:dyDescent="0.25"/>
  <cols>
    <col min="4" max="4" width="9.28515625" bestFit="1" customWidth="1"/>
    <col min="5" max="7" width="9.5703125" bestFit="1" customWidth="1"/>
    <col min="8" max="11" width="9.28515625" bestFit="1" customWidth="1"/>
    <col min="12" max="19" width="9.5703125" bestFit="1" customWidth="1"/>
    <col min="20" max="27" width="9.28515625" bestFit="1" customWidth="1"/>
    <col min="28" max="28" width="9.5703125" bestFit="1" customWidth="1"/>
    <col min="29" max="29" width="9.28515625" bestFit="1" customWidth="1"/>
    <col min="32" max="32" width="17.42578125" bestFit="1" customWidth="1"/>
    <col min="33" max="33" width="24" bestFit="1" customWidth="1"/>
    <col min="34" max="34" width="10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5" t="s">
        <v>83</v>
      </c>
      <c r="U1" s="5" t="s">
        <v>84</v>
      </c>
      <c r="V1" s="5" t="s">
        <v>85</v>
      </c>
      <c r="W1" s="5" t="s">
        <v>86</v>
      </c>
      <c r="X1" s="5" t="s">
        <v>87</v>
      </c>
      <c r="Y1" s="5" t="s">
        <v>88</v>
      </c>
      <c r="Z1" s="5" t="s">
        <v>89</v>
      </c>
      <c r="AA1" s="5" t="s">
        <v>90</v>
      </c>
    </row>
    <row r="2" spans="1:34" x14ac:dyDescent="0.25">
      <c r="A2" t="s">
        <v>177</v>
      </c>
      <c r="B2" t="s">
        <v>177</v>
      </c>
      <c r="C2" t="s">
        <v>92</v>
      </c>
      <c r="D2" s="2">
        <v>70</v>
      </c>
      <c r="E2" s="2">
        <v>115</v>
      </c>
      <c r="F2" s="2">
        <v>110</v>
      </c>
      <c r="G2" s="2">
        <v>125</v>
      </c>
      <c r="H2" s="2">
        <v>85</v>
      </c>
      <c r="I2" s="2">
        <v>60</v>
      </c>
      <c r="J2" s="2">
        <v>45</v>
      </c>
      <c r="K2" s="2">
        <v>25</v>
      </c>
      <c r="L2" s="3" t="s">
        <v>178</v>
      </c>
      <c r="M2" s="3" t="s">
        <v>178</v>
      </c>
      <c r="N2" s="3" t="s">
        <v>178</v>
      </c>
      <c r="O2" s="3" t="s">
        <v>178</v>
      </c>
      <c r="P2" s="3" t="s">
        <v>178</v>
      </c>
      <c r="Q2" s="3" t="s">
        <v>178</v>
      </c>
      <c r="R2" s="3" t="s">
        <v>178</v>
      </c>
      <c r="S2" s="3" t="s">
        <v>178</v>
      </c>
      <c r="T2" s="5" t="s">
        <v>178</v>
      </c>
      <c r="U2" s="5" t="s">
        <v>178</v>
      </c>
      <c r="V2" s="5" t="s">
        <v>178</v>
      </c>
      <c r="W2" s="5" t="s">
        <v>178</v>
      </c>
      <c r="X2" s="5" t="s">
        <v>178</v>
      </c>
      <c r="Y2" s="5" t="s">
        <v>178</v>
      </c>
      <c r="Z2" s="5" t="s">
        <v>178</v>
      </c>
      <c r="AA2" s="5" t="s">
        <v>178</v>
      </c>
    </row>
    <row r="3" spans="1:34" x14ac:dyDescent="0.25">
      <c r="A3" t="s">
        <v>177</v>
      </c>
      <c r="B3" t="s">
        <v>177</v>
      </c>
      <c r="C3" t="s">
        <v>91</v>
      </c>
      <c r="D3" s="2">
        <v>0.15</v>
      </c>
      <c r="E3" s="2">
        <v>0.15</v>
      </c>
      <c r="F3" s="2">
        <v>0.2</v>
      </c>
      <c r="G3" s="2">
        <v>0.1</v>
      </c>
      <c r="H3" s="2">
        <v>0.15</v>
      </c>
      <c r="I3" s="2">
        <v>0.05</v>
      </c>
      <c r="J3" s="2">
        <v>0.1</v>
      </c>
      <c r="K3" s="2">
        <v>0.1</v>
      </c>
      <c r="L3" s="3">
        <v>0.15</v>
      </c>
      <c r="M3" s="3">
        <v>0.15</v>
      </c>
      <c r="N3" s="3">
        <v>0.2</v>
      </c>
      <c r="O3" s="3">
        <v>0.1</v>
      </c>
      <c r="P3" s="3">
        <v>0.15</v>
      </c>
      <c r="Q3" s="3">
        <v>0.05</v>
      </c>
      <c r="R3" s="3">
        <v>0.1</v>
      </c>
      <c r="S3" s="3">
        <v>0.1</v>
      </c>
      <c r="T3" s="5">
        <v>0.15</v>
      </c>
      <c r="U3" s="5">
        <v>0.15</v>
      </c>
      <c r="V3" s="5">
        <v>0.2</v>
      </c>
      <c r="W3" s="5">
        <v>0.1</v>
      </c>
      <c r="X3" s="5">
        <v>0.15</v>
      </c>
      <c r="Y3" s="5">
        <v>0.05</v>
      </c>
      <c r="Z3" s="5">
        <v>0.1</v>
      </c>
      <c r="AA3" s="5">
        <v>0.1</v>
      </c>
      <c r="AB3" t="s">
        <v>179</v>
      </c>
      <c r="AC3" t="s">
        <v>227</v>
      </c>
      <c r="AD3" t="s">
        <v>223</v>
      </c>
      <c r="AE3" t="s">
        <v>226</v>
      </c>
    </row>
    <row r="4" spans="1:34" x14ac:dyDescent="0.25">
      <c r="A4">
        <v>1</v>
      </c>
      <c r="B4" t="s">
        <v>175</v>
      </c>
      <c r="C4" t="s">
        <v>176</v>
      </c>
      <c r="D4" s="1">
        <v>70</v>
      </c>
      <c r="E4" s="1">
        <v>115</v>
      </c>
      <c r="F4" s="1">
        <v>110</v>
      </c>
      <c r="G4" s="1">
        <v>125</v>
      </c>
      <c r="H4" s="1">
        <v>85</v>
      </c>
      <c r="I4" s="1">
        <v>60</v>
      </c>
      <c r="J4" s="1">
        <v>45</v>
      </c>
      <c r="K4" s="1">
        <v>25</v>
      </c>
      <c r="L4" s="1">
        <f>D4/$D$2*100</f>
        <v>100</v>
      </c>
      <c r="M4" s="1">
        <f>E4/$E$2*100</f>
        <v>100</v>
      </c>
      <c r="N4" s="1">
        <f>F4/$F$2*100</f>
        <v>100</v>
      </c>
      <c r="O4" s="1">
        <f>G4/$G$2*100</f>
        <v>100</v>
      </c>
      <c r="P4" s="1">
        <f>H4/$H$2*100</f>
        <v>100</v>
      </c>
      <c r="Q4" s="1">
        <f>I4/$I$2*100</f>
        <v>100</v>
      </c>
      <c r="R4" s="1">
        <f>J4/$J$2*100</f>
        <v>100</v>
      </c>
      <c r="S4" s="1">
        <f>K4/$K$2*100</f>
        <v>100</v>
      </c>
      <c r="T4" s="1">
        <f>L4*$T$3</f>
        <v>15</v>
      </c>
      <c r="U4" s="1">
        <f>$U$3*M4</f>
        <v>15</v>
      </c>
      <c r="V4" s="1">
        <f>$V$3*N4</f>
        <v>20</v>
      </c>
      <c r="W4" s="1">
        <f>$W$3*O4</f>
        <v>10</v>
      </c>
      <c r="X4" s="1">
        <f>$X$3*P4</f>
        <v>15</v>
      </c>
      <c r="Y4" s="1">
        <f>$Y$3*Q4</f>
        <v>5</v>
      </c>
      <c r="Z4" s="1">
        <f>$Z$3*R4</f>
        <v>10</v>
      </c>
      <c r="AA4" s="1">
        <f>$AA$3*S4</f>
        <v>10</v>
      </c>
      <c r="AB4" s="1">
        <f>SUM(T4:AA4)</f>
        <v>100</v>
      </c>
      <c r="AC4" s="1">
        <v>0</v>
      </c>
      <c r="AD4" t="s">
        <v>180</v>
      </c>
      <c r="AE4" t="s">
        <v>224</v>
      </c>
      <c r="AF4" s="3">
        <v>100</v>
      </c>
      <c r="AG4" s="3"/>
    </row>
    <row r="5" spans="1:34" x14ac:dyDescent="0.25">
      <c r="A5">
        <f>A4+1</f>
        <v>2</v>
      </c>
      <c r="B5" t="s">
        <v>16</v>
      </c>
      <c r="C5" t="s">
        <v>106</v>
      </c>
      <c r="D5" s="1">
        <v>49</v>
      </c>
      <c r="E5" s="1">
        <v>52</v>
      </c>
      <c r="F5" s="1">
        <v>37</v>
      </c>
      <c r="G5" s="1">
        <v>15</v>
      </c>
      <c r="H5" s="1">
        <v>40</v>
      </c>
      <c r="I5" s="1">
        <v>49</v>
      </c>
      <c r="J5" s="1">
        <v>45</v>
      </c>
      <c r="K5" s="1">
        <v>21</v>
      </c>
      <c r="L5" s="1">
        <f>D5/$D$2*100</f>
        <v>70</v>
      </c>
      <c r="M5" s="1">
        <f>E5/$E$2*100</f>
        <v>45.217391304347828</v>
      </c>
      <c r="N5" s="1">
        <f>F5/$F$2*100</f>
        <v>33.636363636363633</v>
      </c>
      <c r="O5" s="1">
        <f>G5/$G$2*100</f>
        <v>12</v>
      </c>
      <c r="P5" s="1">
        <f>H5/$H$2*100</f>
        <v>47.058823529411761</v>
      </c>
      <c r="Q5" s="1">
        <f>I5/$I$2*100</f>
        <v>81.666666666666671</v>
      </c>
      <c r="R5" s="1">
        <f>J5/$J$2*100</f>
        <v>100</v>
      </c>
      <c r="S5" s="1">
        <f>K5/$K$2*100</f>
        <v>84</v>
      </c>
      <c r="T5" s="1">
        <f>L5*$T$3</f>
        <v>10.5</v>
      </c>
      <c r="U5" s="1">
        <f>$U$3*M5</f>
        <v>6.7826086956521738</v>
      </c>
      <c r="V5" s="1">
        <f>$V$3*N5</f>
        <v>6.7272727272727266</v>
      </c>
      <c r="W5" s="1">
        <f>$W$3*O5</f>
        <v>1.2000000000000002</v>
      </c>
      <c r="X5" s="1">
        <f>$X$3*P5</f>
        <v>7.0588235294117636</v>
      </c>
      <c r="Y5" s="1">
        <f>$Y$3*Q5</f>
        <v>4.0833333333333339</v>
      </c>
      <c r="Z5" s="1">
        <f>$Z$3*R5</f>
        <v>10</v>
      </c>
      <c r="AA5" s="1">
        <f>$AA$3*S5</f>
        <v>8.4</v>
      </c>
      <c r="AB5" s="1">
        <f>SUM(T5:AA5)</f>
        <v>54.752038285669997</v>
      </c>
      <c r="AC5" s="1">
        <f>AB4-AB5</f>
        <v>45.247961714330003</v>
      </c>
      <c r="AD5" t="s">
        <v>180</v>
      </c>
      <c r="AE5" t="s">
        <v>223</v>
      </c>
      <c r="AF5" t="s">
        <v>228</v>
      </c>
      <c r="AG5" t="s">
        <v>229</v>
      </c>
      <c r="AH5" t="s">
        <v>225</v>
      </c>
    </row>
    <row r="6" spans="1:34" x14ac:dyDescent="0.25">
      <c r="A6">
        <f>A5+1</f>
        <v>3</v>
      </c>
      <c r="B6" t="s">
        <v>78</v>
      </c>
      <c r="C6" t="s">
        <v>168</v>
      </c>
      <c r="D6" s="1">
        <v>25</v>
      </c>
      <c r="E6" s="1">
        <v>65</v>
      </c>
      <c r="F6" s="1">
        <v>32</v>
      </c>
      <c r="G6" s="1">
        <v>40</v>
      </c>
      <c r="H6" s="1">
        <v>55</v>
      </c>
      <c r="I6" s="1">
        <v>58</v>
      </c>
      <c r="J6" s="1">
        <v>34</v>
      </c>
      <c r="K6" s="1">
        <v>24</v>
      </c>
      <c r="L6" s="1">
        <f>D6/$D$2*100</f>
        <v>35.714285714285715</v>
      </c>
      <c r="M6" s="1">
        <f>E6/$E$2*100</f>
        <v>56.521739130434781</v>
      </c>
      <c r="N6" s="1">
        <f>F6/$F$2*100</f>
        <v>29.09090909090909</v>
      </c>
      <c r="O6" s="1">
        <f>G6/$G$2*100</f>
        <v>32</v>
      </c>
      <c r="P6" s="1">
        <f>H6/$H$2*100</f>
        <v>64.705882352941174</v>
      </c>
      <c r="Q6" s="1">
        <f>I6/$I$2*100</f>
        <v>96.666666666666671</v>
      </c>
      <c r="R6" s="1">
        <f>J6/$J$2*100</f>
        <v>75.555555555555557</v>
      </c>
      <c r="S6" s="1">
        <f>K6/$K$2*100</f>
        <v>96</v>
      </c>
      <c r="T6" s="1">
        <f>L6*$T$3</f>
        <v>5.3571428571428568</v>
      </c>
      <c r="U6" s="1">
        <f>$U$3*M6</f>
        <v>8.4782608695652169</v>
      </c>
      <c r="V6" s="1">
        <f>$V$3*N6</f>
        <v>5.8181818181818183</v>
      </c>
      <c r="W6" s="1">
        <f>$W$3*O6</f>
        <v>3.2</v>
      </c>
      <c r="X6" s="1">
        <f>$X$3*P6</f>
        <v>9.7058823529411757</v>
      </c>
      <c r="Y6" s="1">
        <f>$Y$3*Q6</f>
        <v>4.8333333333333339</v>
      </c>
      <c r="Z6" s="1">
        <f>$Z$3*R6</f>
        <v>7.5555555555555562</v>
      </c>
      <c r="AA6" s="1">
        <f>$AA$3*S6</f>
        <v>9.6000000000000014</v>
      </c>
      <c r="AB6" s="1">
        <f>SUM(T6:AA6)</f>
        <v>54.548356786719964</v>
      </c>
      <c r="AC6" s="1">
        <f t="shared" ref="AC6:AC69" si="0">AB5-AB6</f>
        <v>0.20368149895003285</v>
      </c>
      <c r="AD6" t="s">
        <v>180</v>
      </c>
      <c r="AE6" t="s">
        <v>180</v>
      </c>
      <c r="AF6">
        <v>5</v>
      </c>
      <c r="AG6" s="4">
        <v>5</v>
      </c>
      <c r="AH6" s="3">
        <f>COUNTIF(AD3:AD103,"AA")</f>
        <v>5</v>
      </c>
    </row>
    <row r="7" spans="1:34" x14ac:dyDescent="0.25">
      <c r="A7">
        <f>A6+1</f>
        <v>4</v>
      </c>
      <c r="B7" t="s">
        <v>37</v>
      </c>
      <c r="C7" t="s">
        <v>127</v>
      </c>
      <c r="D7" s="1">
        <v>49</v>
      </c>
      <c r="E7" s="1">
        <v>47</v>
      </c>
      <c r="F7" s="1">
        <v>21</v>
      </c>
      <c r="G7" s="1">
        <v>26</v>
      </c>
      <c r="H7" s="1">
        <v>60</v>
      </c>
      <c r="I7" s="1">
        <v>2</v>
      </c>
      <c r="J7" s="1">
        <v>45</v>
      </c>
      <c r="K7" s="1">
        <v>24</v>
      </c>
      <c r="L7" s="1">
        <f>D7/$D$2*100</f>
        <v>70</v>
      </c>
      <c r="M7" s="1">
        <f>E7/$E$2*100</f>
        <v>40.869565217391305</v>
      </c>
      <c r="N7" s="1">
        <f>F7/$F$2*100</f>
        <v>19.090909090909093</v>
      </c>
      <c r="O7" s="1">
        <f>G7/$G$2*100</f>
        <v>20.8</v>
      </c>
      <c r="P7" s="1">
        <f>H7/$H$2*100</f>
        <v>70.588235294117652</v>
      </c>
      <c r="Q7" s="1">
        <f>I7/$I$2*100</f>
        <v>3.3333333333333335</v>
      </c>
      <c r="R7" s="1">
        <f>J7/$J$2*100</f>
        <v>100</v>
      </c>
      <c r="S7" s="1">
        <f>K7/$K$2*100</f>
        <v>96</v>
      </c>
      <c r="T7" s="1">
        <f>L7*$T$3</f>
        <v>10.5</v>
      </c>
      <c r="U7" s="1">
        <f>$U$3*M7</f>
        <v>6.1304347826086953</v>
      </c>
      <c r="V7" s="1">
        <f>$V$3*N7</f>
        <v>3.8181818181818188</v>
      </c>
      <c r="W7" s="1">
        <f>$W$3*O7</f>
        <v>2.08</v>
      </c>
      <c r="X7" s="1">
        <f>$X$3*P7</f>
        <v>10.588235294117647</v>
      </c>
      <c r="Y7" s="1">
        <f>$Y$3*Q7</f>
        <v>0.16666666666666669</v>
      </c>
      <c r="Z7" s="1">
        <f>$Z$3*R7</f>
        <v>10</v>
      </c>
      <c r="AA7" s="1">
        <f>$AA$3*S7</f>
        <v>9.6000000000000014</v>
      </c>
      <c r="AB7" s="1">
        <f>SUM(T7:AA7)</f>
        <v>52.883518561574824</v>
      </c>
      <c r="AC7" s="1">
        <f t="shared" si="0"/>
        <v>1.6648382251451395</v>
      </c>
      <c r="AD7" t="s">
        <v>180</v>
      </c>
      <c r="AE7" t="s">
        <v>181</v>
      </c>
      <c r="AF7">
        <v>15</v>
      </c>
      <c r="AG7" s="4">
        <v>15</v>
      </c>
      <c r="AH7" s="3">
        <f>COUNTIF(AD3:AD103,"AB")</f>
        <v>15</v>
      </c>
    </row>
    <row r="8" spans="1:34" x14ac:dyDescent="0.25">
      <c r="A8">
        <f>A7+1</f>
        <v>5</v>
      </c>
      <c r="B8" t="s">
        <v>24</v>
      </c>
      <c r="C8" t="s">
        <v>114</v>
      </c>
      <c r="D8" s="1">
        <v>45</v>
      </c>
      <c r="E8" s="1">
        <v>44</v>
      </c>
      <c r="F8" s="1">
        <v>37</v>
      </c>
      <c r="G8" s="1">
        <v>49</v>
      </c>
      <c r="H8" s="1">
        <v>53</v>
      </c>
      <c r="I8" s="1">
        <v>-7</v>
      </c>
      <c r="J8" s="1">
        <v>39</v>
      </c>
      <c r="K8" s="1">
        <v>23</v>
      </c>
      <c r="L8" s="1">
        <f>D8/$D$2*100</f>
        <v>64.285714285714292</v>
      </c>
      <c r="M8" s="1">
        <f>E8/$E$2*100</f>
        <v>38.260869565217391</v>
      </c>
      <c r="N8" s="1">
        <f>F8/$F$2*100</f>
        <v>33.636363636363633</v>
      </c>
      <c r="O8" s="1">
        <f>G8/$G$2*100</f>
        <v>39.200000000000003</v>
      </c>
      <c r="P8" s="1">
        <f>H8/$H$2*100</f>
        <v>62.352941176470587</v>
      </c>
      <c r="Q8" s="1">
        <f>I8/$I$2*100</f>
        <v>-11.666666666666666</v>
      </c>
      <c r="R8" s="1">
        <f>J8/$J$2*100</f>
        <v>86.666666666666671</v>
      </c>
      <c r="S8" s="1">
        <f>K8/$K$2*100</f>
        <v>92</v>
      </c>
      <c r="T8" s="1">
        <f>L8*$T$3</f>
        <v>9.6428571428571441</v>
      </c>
      <c r="U8" s="1">
        <f>$U$3*M8</f>
        <v>5.7391304347826084</v>
      </c>
      <c r="V8" s="1">
        <f>$V$3*N8</f>
        <v>6.7272727272727266</v>
      </c>
      <c r="W8" s="1">
        <f>$W$3*O8</f>
        <v>3.9200000000000004</v>
      </c>
      <c r="X8" s="1">
        <f>$X$3*P8</f>
        <v>9.352941176470587</v>
      </c>
      <c r="Y8" s="1">
        <f>$Y$3*Q8</f>
        <v>-0.58333333333333337</v>
      </c>
      <c r="Z8" s="1">
        <f>$Z$3*R8</f>
        <v>8.6666666666666679</v>
      </c>
      <c r="AA8" s="1">
        <f>$AA$3*S8</f>
        <v>9.2000000000000011</v>
      </c>
      <c r="AB8" s="1">
        <f>SUM(T8:AA8)</f>
        <v>52.665534814716395</v>
      </c>
      <c r="AC8" s="1">
        <f t="shared" si="0"/>
        <v>0.21798374685842958</v>
      </c>
      <c r="AD8" t="s">
        <v>180</v>
      </c>
      <c r="AE8" t="s">
        <v>182</v>
      </c>
      <c r="AF8">
        <v>25</v>
      </c>
      <c r="AG8" s="4">
        <v>25</v>
      </c>
      <c r="AH8" s="3">
        <f>COUNTIF(AD3:AD103,"BB")</f>
        <v>25</v>
      </c>
    </row>
    <row r="9" spans="1:34" x14ac:dyDescent="0.25">
      <c r="A9">
        <f>A8+1</f>
        <v>6</v>
      </c>
      <c r="B9" t="s">
        <v>58</v>
      </c>
      <c r="C9" t="s">
        <v>148</v>
      </c>
      <c r="D9" s="1">
        <v>53</v>
      </c>
      <c r="E9" s="1">
        <v>65</v>
      </c>
      <c r="F9" s="1">
        <v>62</v>
      </c>
      <c r="G9" s="1">
        <v>34</v>
      </c>
      <c r="H9" s="1">
        <v>5</v>
      </c>
      <c r="I9" s="1">
        <v>-8</v>
      </c>
      <c r="J9" s="1">
        <v>44</v>
      </c>
      <c r="K9" s="1">
        <v>21</v>
      </c>
      <c r="L9" s="1">
        <f>D9/$D$2*100</f>
        <v>75.714285714285708</v>
      </c>
      <c r="M9" s="1">
        <f>E9/$E$2*100</f>
        <v>56.521739130434781</v>
      </c>
      <c r="N9" s="1">
        <f>F9/$F$2*100</f>
        <v>56.36363636363636</v>
      </c>
      <c r="O9" s="1">
        <f>G9/$G$2*100</f>
        <v>27.200000000000003</v>
      </c>
      <c r="P9" s="1">
        <f>H9/$H$2*100</f>
        <v>5.8823529411764701</v>
      </c>
      <c r="Q9" s="1">
        <f>I9/$I$2*100</f>
        <v>-13.333333333333334</v>
      </c>
      <c r="R9" s="1">
        <f>J9/$J$2*100</f>
        <v>97.777777777777771</v>
      </c>
      <c r="S9" s="1">
        <f>K9/$K$2*100</f>
        <v>84</v>
      </c>
      <c r="T9" s="1">
        <f>L9*$T$3</f>
        <v>11.357142857142856</v>
      </c>
      <c r="U9" s="1">
        <f>$U$3*M9</f>
        <v>8.4782608695652169</v>
      </c>
      <c r="V9" s="1">
        <f>$V$3*N9</f>
        <v>11.272727272727273</v>
      </c>
      <c r="W9" s="1">
        <f>$W$3*O9</f>
        <v>2.7200000000000006</v>
      </c>
      <c r="X9" s="1">
        <f>$X$3*P9</f>
        <v>0.88235294117647045</v>
      </c>
      <c r="Y9" s="1">
        <f>$Y$3*Q9</f>
        <v>-0.66666666666666674</v>
      </c>
      <c r="Z9" s="1">
        <f>$Z$3*R9</f>
        <v>9.7777777777777786</v>
      </c>
      <c r="AA9" s="1">
        <f>$AA$3*S9</f>
        <v>8.4</v>
      </c>
      <c r="AB9" s="1">
        <f>SUM(T9:AA9)</f>
        <v>52.221595051722929</v>
      </c>
      <c r="AC9" s="1">
        <f t="shared" si="0"/>
        <v>0.44393976299346605</v>
      </c>
      <c r="AD9" t="s">
        <v>181</v>
      </c>
      <c r="AE9" t="s">
        <v>183</v>
      </c>
      <c r="AF9">
        <v>30</v>
      </c>
      <c r="AG9" s="4">
        <v>30</v>
      </c>
      <c r="AH9" s="3">
        <f>COUNTIF(AD3:AD103,"BC")</f>
        <v>30</v>
      </c>
    </row>
    <row r="10" spans="1:34" x14ac:dyDescent="0.25">
      <c r="A10">
        <f>A9+1</f>
        <v>7</v>
      </c>
      <c r="B10" t="s">
        <v>40</v>
      </c>
      <c r="C10" t="s">
        <v>130</v>
      </c>
      <c r="D10" s="1">
        <v>45</v>
      </c>
      <c r="E10" s="1">
        <v>10</v>
      </c>
      <c r="F10" s="1">
        <v>36</v>
      </c>
      <c r="G10" s="1">
        <v>42</v>
      </c>
      <c r="H10" s="1">
        <v>52</v>
      </c>
      <c r="I10" s="1">
        <v>15</v>
      </c>
      <c r="J10" s="1">
        <v>42</v>
      </c>
      <c r="K10" s="1">
        <v>24</v>
      </c>
      <c r="L10" s="1">
        <f>D10/$D$2*100</f>
        <v>64.285714285714292</v>
      </c>
      <c r="M10" s="1">
        <f>E10/$E$2*100</f>
        <v>8.695652173913043</v>
      </c>
      <c r="N10" s="1">
        <f>F10/$F$2*100</f>
        <v>32.727272727272727</v>
      </c>
      <c r="O10" s="1">
        <f>G10/$G$2*100</f>
        <v>33.6</v>
      </c>
      <c r="P10" s="1">
        <f>H10/$H$2*100</f>
        <v>61.176470588235297</v>
      </c>
      <c r="Q10" s="1">
        <f>I10/$I$2*100</f>
        <v>25</v>
      </c>
      <c r="R10" s="1">
        <f>J10/$J$2*100</f>
        <v>93.333333333333329</v>
      </c>
      <c r="S10" s="1">
        <f>K10/$K$2*100</f>
        <v>96</v>
      </c>
      <c r="T10" s="1">
        <f>L10*$T$3</f>
        <v>9.6428571428571441</v>
      </c>
      <c r="U10" s="1">
        <f>$U$3*M10</f>
        <v>1.3043478260869563</v>
      </c>
      <c r="V10" s="1">
        <f>$V$3*N10</f>
        <v>6.5454545454545459</v>
      </c>
      <c r="W10" s="1">
        <f>$W$3*O10</f>
        <v>3.3600000000000003</v>
      </c>
      <c r="X10" s="1">
        <f>$X$3*P10</f>
        <v>9.1764705882352935</v>
      </c>
      <c r="Y10" s="1">
        <f>$Y$3*Q10</f>
        <v>1.25</v>
      </c>
      <c r="Z10" s="1">
        <f>$Z$3*R10</f>
        <v>9.3333333333333339</v>
      </c>
      <c r="AA10" s="1">
        <f>$AA$3*S10</f>
        <v>9.6000000000000014</v>
      </c>
      <c r="AB10" s="1">
        <f>SUM(T10:AA10)</f>
        <v>50.212463435967273</v>
      </c>
      <c r="AC10" s="1">
        <f t="shared" si="0"/>
        <v>2.0091316157556562</v>
      </c>
      <c r="AD10" t="s">
        <v>181</v>
      </c>
      <c r="AE10" t="s">
        <v>184</v>
      </c>
      <c r="AF10">
        <v>15</v>
      </c>
      <c r="AG10" s="4">
        <v>15</v>
      </c>
      <c r="AH10" s="3">
        <f>COUNTIF(AD3:AD103,"CC")</f>
        <v>15</v>
      </c>
    </row>
    <row r="11" spans="1:34" x14ac:dyDescent="0.25">
      <c r="A11">
        <f>A10+1</f>
        <v>8</v>
      </c>
      <c r="B11" t="s">
        <v>77</v>
      </c>
      <c r="C11" t="s">
        <v>167</v>
      </c>
      <c r="D11" s="1">
        <v>61</v>
      </c>
      <c r="E11" s="1">
        <v>6</v>
      </c>
      <c r="F11" s="1">
        <v>8</v>
      </c>
      <c r="G11" s="1">
        <v>42</v>
      </c>
      <c r="H11" s="1">
        <v>64</v>
      </c>
      <c r="I11" s="1">
        <v>41</v>
      </c>
      <c r="J11" s="1">
        <v>32</v>
      </c>
      <c r="K11" s="1">
        <v>24</v>
      </c>
      <c r="L11" s="1">
        <f>D11/$D$2*100</f>
        <v>87.142857142857139</v>
      </c>
      <c r="M11" s="1">
        <f>E11/$E$2*100</f>
        <v>5.2173913043478262</v>
      </c>
      <c r="N11" s="1">
        <f>F11/$F$2*100</f>
        <v>7.2727272727272725</v>
      </c>
      <c r="O11" s="1">
        <f>G11/$G$2*100</f>
        <v>33.6</v>
      </c>
      <c r="P11" s="1">
        <f>H11/$H$2*100</f>
        <v>75.294117647058826</v>
      </c>
      <c r="Q11" s="1">
        <f>I11/$I$2*100</f>
        <v>68.333333333333329</v>
      </c>
      <c r="R11" s="1">
        <f>J11/$J$2*100</f>
        <v>71.111111111111114</v>
      </c>
      <c r="S11" s="1">
        <f>K11/$K$2*100</f>
        <v>96</v>
      </c>
      <c r="T11" s="1">
        <f>L11*$T$3</f>
        <v>13.071428571428571</v>
      </c>
      <c r="U11" s="1">
        <f>$U$3*M11</f>
        <v>0.78260869565217395</v>
      </c>
      <c r="V11" s="1">
        <f>$V$3*N11</f>
        <v>1.4545454545454546</v>
      </c>
      <c r="W11" s="1">
        <f>$W$3*O11</f>
        <v>3.3600000000000003</v>
      </c>
      <c r="X11" s="1">
        <f>$X$3*P11</f>
        <v>11.294117647058824</v>
      </c>
      <c r="Y11" s="1">
        <f>$Y$3*Q11</f>
        <v>3.4166666666666665</v>
      </c>
      <c r="Z11" s="1">
        <f>$Z$3*R11</f>
        <v>7.1111111111111116</v>
      </c>
      <c r="AA11" s="1">
        <f>$AA$3*S11</f>
        <v>9.6000000000000014</v>
      </c>
      <c r="AB11" s="1">
        <f>SUM(T11:AA11)</f>
        <v>50.090478146462807</v>
      </c>
      <c r="AC11" s="1">
        <f t="shared" si="0"/>
        <v>0.1219852895044653</v>
      </c>
      <c r="AD11" t="s">
        <v>181</v>
      </c>
      <c r="AE11" t="s">
        <v>185</v>
      </c>
      <c r="AF11">
        <v>5</v>
      </c>
      <c r="AG11" s="4">
        <v>5</v>
      </c>
      <c r="AH11" s="3">
        <f>COUNTIF(AD3:AD103,"CD")</f>
        <v>5</v>
      </c>
    </row>
    <row r="12" spans="1:34" x14ac:dyDescent="0.25">
      <c r="A12">
        <f>A11+1</f>
        <v>9</v>
      </c>
      <c r="B12" t="s">
        <v>21</v>
      </c>
      <c r="C12" t="s">
        <v>111</v>
      </c>
      <c r="D12" s="1">
        <v>57</v>
      </c>
      <c r="E12" s="1">
        <v>31</v>
      </c>
      <c r="F12" s="1">
        <v>55</v>
      </c>
      <c r="G12" s="1">
        <v>47</v>
      </c>
      <c r="H12" s="1">
        <v>14</v>
      </c>
      <c r="I12" s="1">
        <v>4</v>
      </c>
      <c r="J12" s="1">
        <v>38</v>
      </c>
      <c r="K12" s="1">
        <v>20</v>
      </c>
      <c r="L12" s="1">
        <f>D12/$D$2*100</f>
        <v>81.428571428571431</v>
      </c>
      <c r="M12" s="1">
        <f>E12/$E$2*100</f>
        <v>26.956521739130434</v>
      </c>
      <c r="N12" s="1">
        <f>F12/$F$2*100</f>
        <v>50</v>
      </c>
      <c r="O12" s="1">
        <f>G12/$G$2*100</f>
        <v>37.6</v>
      </c>
      <c r="P12" s="1">
        <f>H12/$H$2*100</f>
        <v>16.470588235294116</v>
      </c>
      <c r="Q12" s="1">
        <f>I12/$I$2*100</f>
        <v>6.666666666666667</v>
      </c>
      <c r="R12" s="1">
        <f>J12/$J$2*100</f>
        <v>84.444444444444443</v>
      </c>
      <c r="S12" s="1">
        <f>K12/$K$2*100</f>
        <v>80</v>
      </c>
      <c r="T12" s="1">
        <f>L12*$T$3</f>
        <v>12.214285714285714</v>
      </c>
      <c r="U12" s="1">
        <f>$U$3*M12</f>
        <v>4.0434782608695645</v>
      </c>
      <c r="V12" s="1">
        <f>$V$3*N12</f>
        <v>10</v>
      </c>
      <c r="W12" s="1">
        <f>$W$3*O12</f>
        <v>3.7600000000000002</v>
      </c>
      <c r="X12" s="1">
        <f>$X$3*P12</f>
        <v>2.4705882352941173</v>
      </c>
      <c r="Y12" s="1">
        <f>$Y$3*Q12</f>
        <v>0.33333333333333337</v>
      </c>
      <c r="Z12" s="1">
        <f>$Z$3*R12</f>
        <v>8.4444444444444446</v>
      </c>
      <c r="AA12" s="1">
        <f>$AA$3*S12</f>
        <v>8</v>
      </c>
      <c r="AB12" s="1">
        <f>SUM(T12:AA12)</f>
        <v>49.266129988227178</v>
      </c>
      <c r="AC12" s="1">
        <f t="shared" si="0"/>
        <v>0.82434815823562957</v>
      </c>
      <c r="AD12" t="s">
        <v>181</v>
      </c>
      <c r="AE12" t="s">
        <v>186</v>
      </c>
      <c r="AF12">
        <v>5</v>
      </c>
      <c r="AG12" s="4">
        <v>5</v>
      </c>
      <c r="AH12" s="3">
        <f>COUNTIF(AD3:AD103,"DD")</f>
        <v>5</v>
      </c>
    </row>
    <row r="13" spans="1:34" x14ac:dyDescent="0.25">
      <c r="A13">
        <f>A12+1</f>
        <v>10</v>
      </c>
      <c r="B13" t="s">
        <v>56</v>
      </c>
      <c r="C13" t="s">
        <v>146</v>
      </c>
      <c r="D13" s="1">
        <v>60</v>
      </c>
      <c r="E13" s="1">
        <v>47</v>
      </c>
      <c r="F13" s="1">
        <v>64</v>
      </c>
      <c r="G13" s="1">
        <v>7</v>
      </c>
      <c r="H13" s="1">
        <v>34</v>
      </c>
      <c r="I13" s="1">
        <v>-9</v>
      </c>
      <c r="J13" s="1">
        <v>9</v>
      </c>
      <c r="K13" s="1">
        <v>23</v>
      </c>
      <c r="L13" s="1">
        <f>D13/$D$2*100</f>
        <v>85.714285714285708</v>
      </c>
      <c r="M13" s="1">
        <f>E13/$E$2*100</f>
        <v>40.869565217391305</v>
      </c>
      <c r="N13" s="1">
        <f>F13/$F$2*100</f>
        <v>58.18181818181818</v>
      </c>
      <c r="O13" s="1">
        <f>G13/$G$2*100</f>
        <v>5.6000000000000005</v>
      </c>
      <c r="P13" s="1">
        <f>H13/$H$2*100</f>
        <v>40</v>
      </c>
      <c r="Q13" s="1">
        <f>I13/$I$2*100</f>
        <v>-15</v>
      </c>
      <c r="R13" s="1">
        <f>J13/$J$2*100</f>
        <v>20</v>
      </c>
      <c r="S13" s="1">
        <f>K13/$K$2*100</f>
        <v>92</v>
      </c>
      <c r="T13" s="1">
        <f>L13*$T$3</f>
        <v>12.857142857142856</v>
      </c>
      <c r="U13" s="1">
        <f>$U$3*M13</f>
        <v>6.1304347826086953</v>
      </c>
      <c r="V13" s="1">
        <f>$V$3*N13</f>
        <v>11.636363636363637</v>
      </c>
      <c r="W13" s="1">
        <f>$W$3*O13</f>
        <v>0.56000000000000005</v>
      </c>
      <c r="X13" s="1">
        <f>$X$3*P13</f>
        <v>6</v>
      </c>
      <c r="Y13" s="1">
        <f>$Y$3*Q13</f>
        <v>-0.75</v>
      </c>
      <c r="Z13" s="1">
        <f>$Z$3*R13</f>
        <v>2</v>
      </c>
      <c r="AA13" s="1">
        <f>$AA$3*S13</f>
        <v>9.2000000000000011</v>
      </c>
      <c r="AB13" s="1">
        <f>SUM(T13:AA13)</f>
        <v>47.633941276115188</v>
      </c>
      <c r="AC13" s="1">
        <f t="shared" si="0"/>
        <v>1.63218871211199</v>
      </c>
      <c r="AD13" t="s">
        <v>181</v>
      </c>
    </row>
    <row r="14" spans="1:34" x14ac:dyDescent="0.25">
      <c r="A14">
        <f>A13+1</f>
        <v>11</v>
      </c>
      <c r="B14" t="s">
        <v>26</v>
      </c>
      <c r="C14" t="s">
        <v>116</v>
      </c>
      <c r="D14" s="1">
        <v>57</v>
      </c>
      <c r="E14" s="1">
        <v>32</v>
      </c>
      <c r="F14" s="1">
        <v>42</v>
      </c>
      <c r="G14" s="1">
        <v>15</v>
      </c>
      <c r="H14" s="1">
        <v>24</v>
      </c>
      <c r="I14" s="1">
        <v>25</v>
      </c>
      <c r="J14" s="1">
        <v>34</v>
      </c>
      <c r="K14" s="1">
        <v>21</v>
      </c>
      <c r="L14" s="1">
        <f>D14/$D$2*100</f>
        <v>81.428571428571431</v>
      </c>
      <c r="M14" s="1">
        <f>E14/$E$2*100</f>
        <v>27.826086956521738</v>
      </c>
      <c r="N14" s="1">
        <f>F14/$F$2*100</f>
        <v>38.181818181818187</v>
      </c>
      <c r="O14" s="1">
        <f>G14/$G$2*100</f>
        <v>12</v>
      </c>
      <c r="P14" s="1">
        <f>H14/$H$2*100</f>
        <v>28.235294117647058</v>
      </c>
      <c r="Q14" s="1">
        <f>I14/$I$2*100</f>
        <v>41.666666666666671</v>
      </c>
      <c r="R14" s="1">
        <f>J14/$J$2*100</f>
        <v>75.555555555555557</v>
      </c>
      <c r="S14" s="1">
        <f>K14/$K$2*100</f>
        <v>84</v>
      </c>
      <c r="T14" s="1">
        <f>L14*$T$3</f>
        <v>12.214285714285714</v>
      </c>
      <c r="U14" s="1">
        <f>$U$3*M14</f>
        <v>4.1739130434782608</v>
      </c>
      <c r="V14" s="1">
        <f>$V$3*N14</f>
        <v>7.6363636363636376</v>
      </c>
      <c r="W14" s="1">
        <f>$W$3*O14</f>
        <v>1.2000000000000002</v>
      </c>
      <c r="X14" s="1">
        <f>$X$3*P14</f>
        <v>4.2352941176470589</v>
      </c>
      <c r="Y14" s="1">
        <f>$Y$3*Q14</f>
        <v>2.0833333333333335</v>
      </c>
      <c r="Z14" s="1">
        <f>$Z$3*R14</f>
        <v>7.5555555555555562</v>
      </c>
      <c r="AA14" s="1">
        <f>$AA$3*S14</f>
        <v>8.4</v>
      </c>
      <c r="AB14" s="1">
        <f>SUM(T14:AA14)</f>
        <v>47.498745400663552</v>
      </c>
      <c r="AC14" s="1">
        <f t="shared" si="0"/>
        <v>0.13519587545163603</v>
      </c>
      <c r="AD14" t="s">
        <v>181</v>
      </c>
    </row>
    <row r="15" spans="1:34" x14ac:dyDescent="0.25">
      <c r="A15">
        <f>A14+1</f>
        <v>12</v>
      </c>
      <c r="B15" t="s">
        <v>64</v>
      </c>
      <c r="C15" t="s">
        <v>154</v>
      </c>
      <c r="D15" s="1">
        <v>26</v>
      </c>
      <c r="E15" s="1">
        <v>63</v>
      </c>
      <c r="F15" s="1">
        <v>46</v>
      </c>
      <c r="G15" s="1">
        <v>13</v>
      </c>
      <c r="H15" s="1">
        <v>33</v>
      </c>
      <c r="I15" s="1">
        <v>21</v>
      </c>
      <c r="J15" s="1">
        <v>34</v>
      </c>
      <c r="K15" s="1">
        <v>21</v>
      </c>
      <c r="L15" s="1">
        <f>D15/$D$2*100</f>
        <v>37.142857142857146</v>
      </c>
      <c r="M15" s="1">
        <f>E15/$E$2*100</f>
        <v>54.782608695652172</v>
      </c>
      <c r="N15" s="1">
        <f>F15/$F$2*100</f>
        <v>41.818181818181813</v>
      </c>
      <c r="O15" s="1">
        <f>G15/$G$2*100</f>
        <v>10.4</v>
      </c>
      <c r="P15" s="1">
        <f>H15/$H$2*100</f>
        <v>38.82352941176471</v>
      </c>
      <c r="Q15" s="1">
        <f>I15/$I$2*100</f>
        <v>35</v>
      </c>
      <c r="R15" s="1">
        <f>J15/$J$2*100</f>
        <v>75.555555555555557</v>
      </c>
      <c r="S15" s="1">
        <f>K15/$K$2*100</f>
        <v>84</v>
      </c>
      <c r="T15" s="1">
        <f>L15*$T$3</f>
        <v>5.5714285714285721</v>
      </c>
      <c r="U15" s="1">
        <f>$U$3*M15</f>
        <v>8.2173913043478262</v>
      </c>
      <c r="V15" s="1">
        <f>$V$3*N15</f>
        <v>8.3636363636363633</v>
      </c>
      <c r="W15" s="1">
        <f>$W$3*O15</f>
        <v>1.04</v>
      </c>
      <c r="X15" s="1">
        <f>$X$3*P15</f>
        <v>5.8235294117647065</v>
      </c>
      <c r="Y15" s="1">
        <f>$Y$3*Q15</f>
        <v>1.75</v>
      </c>
      <c r="Z15" s="1">
        <f>$Z$3*R15</f>
        <v>7.5555555555555562</v>
      </c>
      <c r="AA15" s="1">
        <f>$AA$3*S15</f>
        <v>8.4</v>
      </c>
      <c r="AB15" s="1">
        <f>SUM(T15:AA15)</f>
        <v>46.721541206733022</v>
      </c>
      <c r="AC15" s="1">
        <f t="shared" si="0"/>
        <v>0.77720419393052964</v>
      </c>
      <c r="AD15" t="s">
        <v>181</v>
      </c>
    </row>
    <row r="16" spans="1:34" x14ac:dyDescent="0.25">
      <c r="A16">
        <f>A15+1</f>
        <v>13</v>
      </c>
      <c r="B16" t="s">
        <v>47</v>
      </c>
      <c r="C16" t="s">
        <v>137</v>
      </c>
      <c r="D16" s="1">
        <v>26</v>
      </c>
      <c r="E16" s="1">
        <v>17</v>
      </c>
      <c r="F16" s="1">
        <v>51</v>
      </c>
      <c r="G16" s="1">
        <v>61</v>
      </c>
      <c r="H16" s="1">
        <v>40</v>
      </c>
      <c r="I16" s="1">
        <v>31</v>
      </c>
      <c r="J16" s="1">
        <v>33</v>
      </c>
      <c r="K16" s="1">
        <v>19</v>
      </c>
      <c r="L16" s="1">
        <f>D16/$D$2*100</f>
        <v>37.142857142857146</v>
      </c>
      <c r="M16" s="1">
        <f>E16/$E$2*100</f>
        <v>14.782608695652174</v>
      </c>
      <c r="N16" s="1">
        <f>F16/$F$2*100</f>
        <v>46.36363636363636</v>
      </c>
      <c r="O16" s="1">
        <f>G16/$G$2*100</f>
        <v>48.8</v>
      </c>
      <c r="P16" s="1">
        <f>H16/$H$2*100</f>
        <v>47.058823529411761</v>
      </c>
      <c r="Q16" s="1">
        <f>I16/$I$2*100</f>
        <v>51.666666666666671</v>
      </c>
      <c r="R16" s="1">
        <f>J16/$J$2*100</f>
        <v>73.333333333333329</v>
      </c>
      <c r="S16" s="1">
        <f>K16/$K$2*100</f>
        <v>76</v>
      </c>
      <c r="T16" s="1">
        <f>L16*$T$3</f>
        <v>5.5714285714285721</v>
      </c>
      <c r="U16" s="1">
        <f>$U$3*M16</f>
        <v>2.2173913043478262</v>
      </c>
      <c r="V16" s="1">
        <f>$V$3*N16</f>
        <v>9.2727272727272716</v>
      </c>
      <c r="W16" s="1">
        <f>$W$3*O16</f>
        <v>4.88</v>
      </c>
      <c r="X16" s="1">
        <f>$X$3*P16</f>
        <v>7.0588235294117636</v>
      </c>
      <c r="Y16" s="1">
        <f>$Y$3*Q16</f>
        <v>2.5833333333333339</v>
      </c>
      <c r="Z16" s="1">
        <f>$Z$3*R16</f>
        <v>7.333333333333333</v>
      </c>
      <c r="AA16" s="1">
        <f>$AA$3*S16</f>
        <v>7.6000000000000005</v>
      </c>
      <c r="AB16" s="1">
        <f>SUM(T16:AA16)</f>
        <v>46.517037344582107</v>
      </c>
      <c r="AC16" s="1">
        <f t="shared" si="0"/>
        <v>0.20450386215091498</v>
      </c>
      <c r="AD16" t="s">
        <v>181</v>
      </c>
    </row>
    <row r="17" spans="1:30" x14ac:dyDescent="0.25">
      <c r="A17">
        <f>A16+1</f>
        <v>14</v>
      </c>
      <c r="B17" t="s">
        <v>74</v>
      </c>
      <c r="C17" t="s">
        <v>164</v>
      </c>
      <c r="D17" s="1">
        <v>45</v>
      </c>
      <c r="E17" s="1">
        <v>34</v>
      </c>
      <c r="F17" s="1">
        <v>32</v>
      </c>
      <c r="G17" s="1">
        <v>18</v>
      </c>
      <c r="H17" s="1">
        <v>13</v>
      </c>
      <c r="I17" s="1">
        <v>35</v>
      </c>
      <c r="J17" s="1">
        <v>44</v>
      </c>
      <c r="K17" s="1">
        <v>25</v>
      </c>
      <c r="L17" s="1">
        <f>D17/$D$2*100</f>
        <v>64.285714285714292</v>
      </c>
      <c r="M17" s="1">
        <f>E17/$E$2*100</f>
        <v>29.565217391304348</v>
      </c>
      <c r="N17" s="1">
        <f>F17/$F$2*100</f>
        <v>29.09090909090909</v>
      </c>
      <c r="O17" s="1">
        <f>G17/$G$2*100</f>
        <v>14.399999999999999</v>
      </c>
      <c r="P17" s="1">
        <f>H17/$H$2*100</f>
        <v>15.294117647058824</v>
      </c>
      <c r="Q17" s="1">
        <f>I17/$I$2*100</f>
        <v>58.333333333333336</v>
      </c>
      <c r="R17" s="1">
        <f>J17/$J$2*100</f>
        <v>97.777777777777771</v>
      </c>
      <c r="S17" s="1">
        <f>K17/$K$2*100</f>
        <v>100</v>
      </c>
      <c r="T17" s="1">
        <f>L17*$T$3</f>
        <v>9.6428571428571441</v>
      </c>
      <c r="U17" s="1">
        <f>$U$3*M17</f>
        <v>4.4347826086956523</v>
      </c>
      <c r="V17" s="1">
        <f>$V$3*N17</f>
        <v>5.8181818181818183</v>
      </c>
      <c r="W17" s="1">
        <f>$W$3*O17</f>
        <v>1.44</v>
      </c>
      <c r="X17" s="1">
        <f>$X$3*P17</f>
        <v>2.2941176470588234</v>
      </c>
      <c r="Y17" s="1">
        <f>$Y$3*Q17</f>
        <v>2.916666666666667</v>
      </c>
      <c r="Z17" s="1">
        <f>$Z$3*R17</f>
        <v>9.7777777777777786</v>
      </c>
      <c r="AA17" s="1">
        <f>$AA$3*S17</f>
        <v>10</v>
      </c>
      <c r="AB17" s="1">
        <f>SUM(T17:AA17)</f>
        <v>46.324383661237889</v>
      </c>
      <c r="AC17" s="1">
        <f t="shared" si="0"/>
        <v>0.19265368334421851</v>
      </c>
      <c r="AD17" t="s">
        <v>181</v>
      </c>
    </row>
    <row r="18" spans="1:30" x14ac:dyDescent="0.25">
      <c r="A18">
        <f>A17+1</f>
        <v>15</v>
      </c>
      <c r="B18" t="s">
        <v>82</v>
      </c>
      <c r="C18" t="s">
        <v>172</v>
      </c>
      <c r="D18" s="1">
        <v>31</v>
      </c>
      <c r="E18" s="1">
        <v>54</v>
      </c>
      <c r="F18" s="1">
        <v>31</v>
      </c>
      <c r="G18" s="1">
        <v>17</v>
      </c>
      <c r="H18" s="1">
        <v>54</v>
      </c>
      <c r="I18" s="1">
        <v>60</v>
      </c>
      <c r="J18" s="1">
        <v>8</v>
      </c>
      <c r="K18" s="1">
        <v>22</v>
      </c>
      <c r="L18" s="1">
        <f>D18/$D$2*100</f>
        <v>44.285714285714285</v>
      </c>
      <c r="M18" s="1">
        <f>E18/$E$2*100</f>
        <v>46.956521739130437</v>
      </c>
      <c r="N18" s="1">
        <f>F18/$F$2*100</f>
        <v>28.18181818181818</v>
      </c>
      <c r="O18" s="1">
        <f>G18/$G$2*100</f>
        <v>13.600000000000001</v>
      </c>
      <c r="P18" s="1">
        <f>H18/$H$2*100</f>
        <v>63.529411764705877</v>
      </c>
      <c r="Q18" s="1">
        <f>I18/$I$2*100</f>
        <v>100</v>
      </c>
      <c r="R18" s="1">
        <f>J18/$J$2*100</f>
        <v>17.777777777777779</v>
      </c>
      <c r="S18" s="1">
        <f>K18/$K$2*100</f>
        <v>88</v>
      </c>
      <c r="T18" s="1">
        <f>L18*$T$3</f>
        <v>6.6428571428571423</v>
      </c>
      <c r="U18" s="1">
        <f>$U$3*M18</f>
        <v>7.0434782608695654</v>
      </c>
      <c r="V18" s="1">
        <f>$V$3*N18</f>
        <v>5.6363636363636367</v>
      </c>
      <c r="W18" s="1">
        <f>$W$3*O18</f>
        <v>1.3600000000000003</v>
      </c>
      <c r="X18" s="1">
        <f>$X$3*P18</f>
        <v>9.5294117647058805</v>
      </c>
      <c r="Y18" s="1">
        <f>$Y$3*Q18</f>
        <v>5</v>
      </c>
      <c r="Z18" s="1">
        <f>$Z$3*R18</f>
        <v>1.7777777777777779</v>
      </c>
      <c r="AA18" s="1">
        <f>$AA$3*S18</f>
        <v>8.8000000000000007</v>
      </c>
      <c r="AB18" s="1">
        <f>SUM(T18:AA18)</f>
        <v>45.789888582574008</v>
      </c>
      <c r="AC18" s="1">
        <f t="shared" si="0"/>
        <v>0.53449507866388046</v>
      </c>
      <c r="AD18" t="s">
        <v>181</v>
      </c>
    </row>
    <row r="19" spans="1:30" x14ac:dyDescent="0.25">
      <c r="A19">
        <f>A18+1</f>
        <v>16</v>
      </c>
      <c r="B19" t="s">
        <v>65</v>
      </c>
      <c r="C19" t="s">
        <v>155</v>
      </c>
      <c r="D19" s="1">
        <v>62</v>
      </c>
      <c r="E19" s="1">
        <v>54</v>
      </c>
      <c r="F19" s="1">
        <v>12</v>
      </c>
      <c r="G19" s="1">
        <v>-9</v>
      </c>
      <c r="H19" s="1">
        <v>57</v>
      </c>
      <c r="I19" s="1">
        <v>20</v>
      </c>
      <c r="J19" s="1">
        <v>10</v>
      </c>
      <c r="K19" s="1">
        <v>25</v>
      </c>
      <c r="L19" s="1">
        <f>D19/$D$2*100</f>
        <v>88.571428571428569</v>
      </c>
      <c r="M19" s="1">
        <f>E19/$E$2*100</f>
        <v>46.956521739130437</v>
      </c>
      <c r="N19" s="1">
        <f>F19/$F$2*100</f>
        <v>10.909090909090908</v>
      </c>
      <c r="O19" s="1">
        <f>G19/$G$2*100</f>
        <v>-7.1999999999999993</v>
      </c>
      <c r="P19" s="1">
        <f>H19/$H$2*100</f>
        <v>67.058823529411754</v>
      </c>
      <c r="Q19" s="1">
        <f>I19/$I$2*100</f>
        <v>33.333333333333329</v>
      </c>
      <c r="R19" s="1">
        <f>J19/$J$2*100</f>
        <v>22.222222222222221</v>
      </c>
      <c r="S19" s="1">
        <f>K19/$K$2*100</f>
        <v>100</v>
      </c>
      <c r="T19" s="1">
        <f>L19*$T$3</f>
        <v>13.285714285714285</v>
      </c>
      <c r="U19" s="1">
        <f>$U$3*M19</f>
        <v>7.0434782608695654</v>
      </c>
      <c r="V19" s="1">
        <f>$V$3*N19</f>
        <v>2.1818181818181817</v>
      </c>
      <c r="W19" s="1">
        <f>$W$3*O19</f>
        <v>-0.72</v>
      </c>
      <c r="X19" s="1">
        <f>$X$3*P19</f>
        <v>10.058823529411763</v>
      </c>
      <c r="Y19" s="1">
        <f>$Y$3*Q19</f>
        <v>1.6666666666666665</v>
      </c>
      <c r="Z19" s="1">
        <f>$Z$3*R19</f>
        <v>2.2222222222222223</v>
      </c>
      <c r="AA19" s="1">
        <f>$AA$3*S19</f>
        <v>10</v>
      </c>
      <c r="AB19" s="1">
        <f>SUM(T19:AA19)</f>
        <v>45.738723146702682</v>
      </c>
      <c r="AC19" s="1">
        <f t="shared" si="0"/>
        <v>5.1165435871325826E-2</v>
      </c>
      <c r="AD19" t="s">
        <v>181</v>
      </c>
    </row>
    <row r="20" spans="1:30" x14ac:dyDescent="0.25">
      <c r="A20">
        <f>A19+1</f>
        <v>17</v>
      </c>
      <c r="B20" t="s">
        <v>66</v>
      </c>
      <c r="C20" t="s">
        <v>156</v>
      </c>
      <c r="D20" s="1">
        <v>2</v>
      </c>
      <c r="E20" s="1">
        <v>6</v>
      </c>
      <c r="F20" s="1">
        <v>46</v>
      </c>
      <c r="G20" s="1">
        <v>30</v>
      </c>
      <c r="H20" s="1">
        <v>59</v>
      </c>
      <c r="I20" s="1">
        <v>65</v>
      </c>
      <c r="J20" s="1">
        <v>37</v>
      </c>
      <c r="K20" s="1">
        <v>24</v>
      </c>
      <c r="L20" s="1">
        <f>D20/$D$2*100</f>
        <v>2.8571428571428572</v>
      </c>
      <c r="M20" s="1">
        <f>E20/$E$2*100</f>
        <v>5.2173913043478262</v>
      </c>
      <c r="N20" s="1">
        <f>F20/$F$2*100</f>
        <v>41.818181818181813</v>
      </c>
      <c r="O20" s="1">
        <f>G20/$G$2*100</f>
        <v>24</v>
      </c>
      <c r="P20" s="1">
        <f>H20/$H$2*100</f>
        <v>69.411764705882348</v>
      </c>
      <c r="Q20" s="1">
        <f>I20/$I$2*100</f>
        <v>108.33333333333333</v>
      </c>
      <c r="R20" s="1">
        <f>J20/$J$2*100</f>
        <v>82.222222222222214</v>
      </c>
      <c r="S20" s="1">
        <f>K20/$K$2*100</f>
        <v>96</v>
      </c>
      <c r="T20" s="1">
        <f>L20*$T$3</f>
        <v>0.42857142857142855</v>
      </c>
      <c r="U20" s="1">
        <f>$U$3*M20</f>
        <v>0.78260869565217395</v>
      </c>
      <c r="V20" s="1">
        <f>$V$3*N20</f>
        <v>8.3636363636363633</v>
      </c>
      <c r="W20" s="1">
        <f>$W$3*O20</f>
        <v>2.4000000000000004</v>
      </c>
      <c r="X20" s="1">
        <f>$X$3*P20</f>
        <v>10.411764705882351</v>
      </c>
      <c r="Y20" s="1">
        <f>$Y$3*Q20</f>
        <v>5.416666666666667</v>
      </c>
      <c r="Z20" s="1">
        <f>$Z$3*R20</f>
        <v>8.2222222222222214</v>
      </c>
      <c r="AA20" s="1">
        <f>$AA$3*S20</f>
        <v>9.6000000000000014</v>
      </c>
      <c r="AB20" s="1">
        <f>SUM(T20:AA20)</f>
        <v>45.625470082631203</v>
      </c>
      <c r="AC20" s="1">
        <f t="shared" si="0"/>
        <v>0.11325306407147906</v>
      </c>
      <c r="AD20" t="s">
        <v>181</v>
      </c>
    </row>
    <row r="21" spans="1:30" x14ac:dyDescent="0.25">
      <c r="A21">
        <f>A20+1</f>
        <v>18</v>
      </c>
      <c r="B21" t="s">
        <v>42</v>
      </c>
      <c r="C21" t="s">
        <v>132</v>
      </c>
      <c r="D21" s="1">
        <v>61</v>
      </c>
      <c r="E21" s="1">
        <v>38</v>
      </c>
      <c r="F21" s="1">
        <v>28</v>
      </c>
      <c r="G21" s="1">
        <v>49</v>
      </c>
      <c r="H21" s="1">
        <v>-10</v>
      </c>
      <c r="I21" s="1">
        <v>52</v>
      </c>
      <c r="J21" s="1">
        <v>23</v>
      </c>
      <c r="K21" s="1">
        <v>25</v>
      </c>
      <c r="L21" s="1">
        <f>D21/$D$2*100</f>
        <v>87.142857142857139</v>
      </c>
      <c r="M21" s="1">
        <f>E21/$E$2*100</f>
        <v>33.043478260869563</v>
      </c>
      <c r="N21" s="1">
        <f>F21/$F$2*100</f>
        <v>25.454545454545453</v>
      </c>
      <c r="O21" s="1">
        <f>G21/$G$2*100</f>
        <v>39.200000000000003</v>
      </c>
      <c r="P21" s="1">
        <f>H21/$H$2*100</f>
        <v>-11.76470588235294</v>
      </c>
      <c r="Q21" s="1">
        <f>I21/$I$2*100</f>
        <v>86.666666666666671</v>
      </c>
      <c r="R21" s="1">
        <f>J21/$J$2*100</f>
        <v>51.111111111111107</v>
      </c>
      <c r="S21" s="1">
        <f>K21/$K$2*100</f>
        <v>100</v>
      </c>
      <c r="T21" s="1">
        <f>L21*$T$3</f>
        <v>13.071428571428571</v>
      </c>
      <c r="U21" s="1">
        <f>$U$3*M21</f>
        <v>4.9565217391304346</v>
      </c>
      <c r="V21" s="1">
        <f>$V$3*N21</f>
        <v>5.0909090909090908</v>
      </c>
      <c r="W21" s="1">
        <f>$W$3*O21</f>
        <v>3.9200000000000004</v>
      </c>
      <c r="X21" s="1">
        <f>$X$3*P21</f>
        <v>-1.7647058823529409</v>
      </c>
      <c r="Y21" s="1">
        <f>$Y$3*Q21</f>
        <v>4.3333333333333339</v>
      </c>
      <c r="Z21" s="1">
        <f>$Z$3*R21</f>
        <v>5.1111111111111107</v>
      </c>
      <c r="AA21" s="1">
        <f>$AA$3*S21</f>
        <v>10</v>
      </c>
      <c r="AB21" s="1">
        <f>SUM(T21:AA21)</f>
        <v>44.718597963559603</v>
      </c>
      <c r="AC21" s="1">
        <f t="shared" si="0"/>
        <v>0.90687211907160048</v>
      </c>
      <c r="AD21" t="s">
        <v>181</v>
      </c>
    </row>
    <row r="22" spans="1:30" x14ac:dyDescent="0.25">
      <c r="A22">
        <f>A21+1</f>
        <v>19</v>
      </c>
      <c r="B22" t="s">
        <v>60</v>
      </c>
      <c r="C22" t="s">
        <v>150</v>
      </c>
      <c r="D22" s="1">
        <v>16</v>
      </c>
      <c r="E22" s="1">
        <v>47</v>
      </c>
      <c r="F22" s="1">
        <v>25</v>
      </c>
      <c r="G22" s="1">
        <v>62</v>
      </c>
      <c r="H22" s="1">
        <v>55</v>
      </c>
      <c r="I22" s="1">
        <v>57</v>
      </c>
      <c r="J22" s="1">
        <v>10</v>
      </c>
      <c r="K22" s="1">
        <v>19</v>
      </c>
      <c r="L22" s="1">
        <f>D22/$D$2*100</f>
        <v>22.857142857142858</v>
      </c>
      <c r="M22" s="1">
        <f>E22/$E$2*100</f>
        <v>40.869565217391305</v>
      </c>
      <c r="N22" s="1">
        <f>F22/$F$2*100</f>
        <v>22.727272727272727</v>
      </c>
      <c r="O22" s="1">
        <f>G22/$G$2*100</f>
        <v>49.6</v>
      </c>
      <c r="P22" s="1">
        <f>H22/$H$2*100</f>
        <v>64.705882352941174</v>
      </c>
      <c r="Q22" s="1">
        <f>I22/$I$2*100</f>
        <v>95</v>
      </c>
      <c r="R22" s="1">
        <f>J22/$J$2*100</f>
        <v>22.222222222222221</v>
      </c>
      <c r="S22" s="1">
        <f>K22/$K$2*100</f>
        <v>76</v>
      </c>
      <c r="T22" s="1">
        <f>L22*$T$3</f>
        <v>3.4285714285714284</v>
      </c>
      <c r="U22" s="1">
        <f>$U$3*M22</f>
        <v>6.1304347826086953</v>
      </c>
      <c r="V22" s="1">
        <f>$V$3*N22</f>
        <v>4.5454545454545459</v>
      </c>
      <c r="W22" s="1">
        <f>$W$3*O22</f>
        <v>4.9600000000000009</v>
      </c>
      <c r="X22" s="1">
        <f>$X$3*P22</f>
        <v>9.7058823529411757</v>
      </c>
      <c r="Y22" s="1">
        <f>$Y$3*Q22</f>
        <v>4.75</v>
      </c>
      <c r="Z22" s="1">
        <f>$Z$3*R22</f>
        <v>2.2222222222222223</v>
      </c>
      <c r="AA22" s="1">
        <f>$AA$3*S22</f>
        <v>7.6000000000000005</v>
      </c>
      <c r="AB22" s="1">
        <f>SUM(T22:AA22)</f>
        <v>43.34256533179807</v>
      </c>
      <c r="AC22" s="1">
        <f t="shared" si="0"/>
        <v>1.3760326317615323</v>
      </c>
      <c r="AD22" t="s">
        <v>181</v>
      </c>
    </row>
    <row r="23" spans="1:30" x14ac:dyDescent="0.25">
      <c r="A23">
        <f>A22+1</f>
        <v>20</v>
      </c>
      <c r="B23" t="s">
        <v>30</v>
      </c>
      <c r="C23" t="s">
        <v>120</v>
      </c>
      <c r="D23" s="1">
        <v>28</v>
      </c>
      <c r="E23" s="1">
        <v>44</v>
      </c>
      <c r="F23" s="1">
        <v>64</v>
      </c>
      <c r="G23" s="1">
        <v>60</v>
      </c>
      <c r="H23" s="1">
        <v>1</v>
      </c>
      <c r="I23" s="1">
        <v>61</v>
      </c>
      <c r="J23" s="1">
        <v>6</v>
      </c>
      <c r="K23" s="1">
        <v>21</v>
      </c>
      <c r="L23" s="1">
        <f>D23/$D$2*100</f>
        <v>40</v>
      </c>
      <c r="M23" s="1">
        <f>E23/$E$2*100</f>
        <v>38.260869565217391</v>
      </c>
      <c r="N23" s="1">
        <f>F23/$F$2*100</f>
        <v>58.18181818181818</v>
      </c>
      <c r="O23" s="1">
        <f>G23/$G$2*100</f>
        <v>48</v>
      </c>
      <c r="P23" s="1">
        <f>H23/$H$2*100</f>
        <v>1.1764705882352942</v>
      </c>
      <c r="Q23" s="1">
        <f>I23/$I$2*100</f>
        <v>101.66666666666666</v>
      </c>
      <c r="R23" s="1">
        <f>J23/$J$2*100</f>
        <v>13.333333333333334</v>
      </c>
      <c r="S23" s="1">
        <f>K23/$K$2*100</f>
        <v>84</v>
      </c>
      <c r="T23" s="1">
        <f>L23*$T$3</f>
        <v>6</v>
      </c>
      <c r="U23" s="1">
        <f>$U$3*M23</f>
        <v>5.7391304347826084</v>
      </c>
      <c r="V23" s="1">
        <f>$V$3*N23</f>
        <v>11.636363636363637</v>
      </c>
      <c r="W23" s="1">
        <f>$W$3*O23</f>
        <v>4.8000000000000007</v>
      </c>
      <c r="X23" s="1">
        <f>$X$3*P23</f>
        <v>0.17647058823529413</v>
      </c>
      <c r="Y23" s="1">
        <f>$Y$3*Q23</f>
        <v>5.083333333333333</v>
      </c>
      <c r="Z23" s="1">
        <f>$Z$3*R23</f>
        <v>1.3333333333333335</v>
      </c>
      <c r="AA23" s="1">
        <f>$AA$3*S23</f>
        <v>8.4</v>
      </c>
      <c r="AB23" s="1">
        <f>SUM(T23:AA23)</f>
        <v>43.168631326048207</v>
      </c>
      <c r="AC23" s="1">
        <f t="shared" si="0"/>
        <v>0.17393400574986373</v>
      </c>
      <c r="AD23" t="s">
        <v>181</v>
      </c>
    </row>
    <row r="24" spans="1:30" x14ac:dyDescent="0.25">
      <c r="A24">
        <f>A23+1</f>
        <v>21</v>
      </c>
      <c r="B24" t="s">
        <v>54</v>
      </c>
      <c r="C24" t="s">
        <v>144</v>
      </c>
      <c r="D24" s="1">
        <v>45</v>
      </c>
      <c r="E24" s="1">
        <v>37</v>
      </c>
      <c r="F24" s="1">
        <v>17</v>
      </c>
      <c r="G24" s="1">
        <v>36</v>
      </c>
      <c r="H24" s="1">
        <v>14</v>
      </c>
      <c r="I24" s="1">
        <v>13</v>
      </c>
      <c r="J24" s="1">
        <v>43</v>
      </c>
      <c r="K24" s="1">
        <v>24</v>
      </c>
      <c r="L24" s="1">
        <f>D24/$D$2*100</f>
        <v>64.285714285714292</v>
      </c>
      <c r="M24" s="1">
        <f>E24/$E$2*100</f>
        <v>32.173913043478258</v>
      </c>
      <c r="N24" s="1">
        <f>F24/$F$2*100</f>
        <v>15.454545454545453</v>
      </c>
      <c r="O24" s="1">
        <f>G24/$G$2*100</f>
        <v>28.799999999999997</v>
      </c>
      <c r="P24" s="1">
        <f>H24/$H$2*100</f>
        <v>16.470588235294116</v>
      </c>
      <c r="Q24" s="1">
        <f>I24/$I$2*100</f>
        <v>21.666666666666668</v>
      </c>
      <c r="R24" s="1">
        <f>J24/$J$2*100</f>
        <v>95.555555555555557</v>
      </c>
      <c r="S24" s="1">
        <f>K24/$K$2*100</f>
        <v>96</v>
      </c>
      <c r="T24" s="1">
        <f>L24*$T$3</f>
        <v>9.6428571428571441</v>
      </c>
      <c r="U24" s="1">
        <f>$U$3*M24</f>
        <v>4.8260869565217384</v>
      </c>
      <c r="V24" s="1">
        <f>$V$3*N24</f>
        <v>3.0909090909090908</v>
      </c>
      <c r="W24" s="1">
        <f>$W$3*O24</f>
        <v>2.88</v>
      </c>
      <c r="X24" s="1">
        <f>$X$3*P24</f>
        <v>2.4705882352941173</v>
      </c>
      <c r="Y24" s="1">
        <f>$Y$3*Q24</f>
        <v>1.0833333333333335</v>
      </c>
      <c r="Z24" s="1">
        <f>$Z$3*R24</f>
        <v>9.5555555555555554</v>
      </c>
      <c r="AA24" s="1">
        <f>$AA$3*S24</f>
        <v>9.6000000000000014</v>
      </c>
      <c r="AB24" s="1">
        <f>SUM(T24:AA24)</f>
        <v>43.14933031447098</v>
      </c>
      <c r="AC24" s="1">
        <f t="shared" si="0"/>
        <v>1.9301011577226745E-2</v>
      </c>
      <c r="AD24" t="s">
        <v>182</v>
      </c>
    </row>
    <row r="25" spans="1:30" x14ac:dyDescent="0.25">
      <c r="A25">
        <f>A24+1</f>
        <v>22</v>
      </c>
      <c r="B25" t="s">
        <v>81</v>
      </c>
      <c r="C25" t="s">
        <v>171</v>
      </c>
      <c r="D25" s="1">
        <v>40</v>
      </c>
      <c r="E25" s="1">
        <v>41</v>
      </c>
      <c r="F25" s="1">
        <v>-8</v>
      </c>
      <c r="G25" s="1">
        <v>15</v>
      </c>
      <c r="H25" s="1">
        <v>54</v>
      </c>
      <c r="I25" s="1">
        <v>58</v>
      </c>
      <c r="J25" s="1">
        <v>31</v>
      </c>
      <c r="K25" s="1">
        <v>20</v>
      </c>
      <c r="L25" s="1">
        <f>D25/$D$2*100</f>
        <v>57.142857142857139</v>
      </c>
      <c r="M25" s="1">
        <f>E25/$E$2*100</f>
        <v>35.652173913043477</v>
      </c>
      <c r="N25" s="1">
        <f>F25/$F$2*100</f>
        <v>-7.2727272727272725</v>
      </c>
      <c r="O25" s="1">
        <f>G25/$G$2*100</f>
        <v>12</v>
      </c>
      <c r="P25" s="1">
        <f>H25/$H$2*100</f>
        <v>63.529411764705877</v>
      </c>
      <c r="Q25" s="1">
        <f>I25/$I$2*100</f>
        <v>96.666666666666671</v>
      </c>
      <c r="R25" s="1">
        <f>J25/$J$2*100</f>
        <v>68.888888888888886</v>
      </c>
      <c r="S25" s="1">
        <f>K25/$K$2*100</f>
        <v>80</v>
      </c>
      <c r="T25" s="1">
        <f>L25*$T$3</f>
        <v>8.5714285714285712</v>
      </c>
      <c r="U25" s="1">
        <f>$U$3*M25</f>
        <v>5.3478260869565215</v>
      </c>
      <c r="V25" s="1">
        <f>$V$3*N25</f>
        <v>-1.4545454545454546</v>
      </c>
      <c r="W25" s="1">
        <f>$W$3*O25</f>
        <v>1.2000000000000002</v>
      </c>
      <c r="X25" s="1">
        <f>$X$3*P25</f>
        <v>9.5294117647058805</v>
      </c>
      <c r="Y25" s="1">
        <f>$Y$3*Q25</f>
        <v>4.8333333333333339</v>
      </c>
      <c r="Z25" s="1">
        <f>$Z$3*R25</f>
        <v>6.8888888888888893</v>
      </c>
      <c r="AA25" s="1">
        <f>$AA$3*S25</f>
        <v>8</v>
      </c>
      <c r="AB25" s="1">
        <f>SUM(T25:AA25)</f>
        <v>42.916343190767748</v>
      </c>
      <c r="AC25" s="1">
        <f t="shared" si="0"/>
        <v>0.23298712370323216</v>
      </c>
      <c r="AD25" t="s">
        <v>182</v>
      </c>
    </row>
    <row r="26" spans="1:30" x14ac:dyDescent="0.25">
      <c r="A26">
        <f>A25+1</f>
        <v>23</v>
      </c>
      <c r="B26" t="s">
        <v>27</v>
      </c>
      <c r="C26" t="s">
        <v>117</v>
      </c>
      <c r="D26" s="1">
        <v>52</v>
      </c>
      <c r="E26" s="1">
        <v>10</v>
      </c>
      <c r="F26" s="1">
        <v>47</v>
      </c>
      <c r="G26" s="1">
        <v>28</v>
      </c>
      <c r="H26" s="1">
        <v>11</v>
      </c>
      <c r="I26" s="1">
        <v>0</v>
      </c>
      <c r="J26" s="1">
        <v>35</v>
      </c>
      <c r="K26" s="1">
        <v>23</v>
      </c>
      <c r="L26" s="1">
        <f>D26/$D$2*100</f>
        <v>74.285714285714292</v>
      </c>
      <c r="M26" s="1">
        <f>E26/$E$2*100</f>
        <v>8.695652173913043</v>
      </c>
      <c r="N26" s="1">
        <f>F26/$F$2*100</f>
        <v>42.727272727272727</v>
      </c>
      <c r="O26" s="1">
        <f>G26/$G$2*100</f>
        <v>22.400000000000002</v>
      </c>
      <c r="P26" s="1">
        <f>H26/$H$2*100</f>
        <v>12.941176470588237</v>
      </c>
      <c r="Q26" s="1">
        <f>I26/$I$2*100</f>
        <v>0</v>
      </c>
      <c r="R26" s="1">
        <f>J26/$J$2*100</f>
        <v>77.777777777777786</v>
      </c>
      <c r="S26" s="1">
        <f>K26/$K$2*100</f>
        <v>92</v>
      </c>
      <c r="T26" s="1">
        <f>L26*$T$3</f>
        <v>11.142857142857144</v>
      </c>
      <c r="U26" s="1">
        <f>$U$3*M26</f>
        <v>1.3043478260869563</v>
      </c>
      <c r="V26" s="1">
        <f>$V$3*N26</f>
        <v>8.545454545454545</v>
      </c>
      <c r="W26" s="1">
        <f>$W$3*O26</f>
        <v>2.2400000000000002</v>
      </c>
      <c r="X26" s="1">
        <f>$X$3*P26</f>
        <v>1.9411764705882355</v>
      </c>
      <c r="Y26" s="1">
        <f>$Y$3*Q26</f>
        <v>0</v>
      </c>
      <c r="Z26" s="1">
        <f>$Z$3*R26</f>
        <v>7.7777777777777786</v>
      </c>
      <c r="AA26" s="1">
        <f>$AA$3*S26</f>
        <v>9.2000000000000011</v>
      </c>
      <c r="AB26" s="1">
        <f>SUM(T26:AA26)</f>
        <v>42.151613762764669</v>
      </c>
      <c r="AC26" s="1">
        <f t="shared" si="0"/>
        <v>0.76472942800307919</v>
      </c>
      <c r="AD26" t="s">
        <v>182</v>
      </c>
    </row>
    <row r="27" spans="1:30" x14ac:dyDescent="0.25">
      <c r="A27">
        <f>A26+1</f>
        <v>24</v>
      </c>
      <c r="B27" t="s">
        <v>28</v>
      </c>
      <c r="C27" t="s">
        <v>118</v>
      </c>
      <c r="D27" s="1">
        <v>35</v>
      </c>
      <c r="E27" s="1">
        <v>64</v>
      </c>
      <c r="F27" s="1">
        <v>39</v>
      </c>
      <c r="G27" s="1">
        <v>-9</v>
      </c>
      <c r="H27" s="1">
        <v>9</v>
      </c>
      <c r="I27" s="1">
        <v>35</v>
      </c>
      <c r="J27" s="1">
        <v>30</v>
      </c>
      <c r="K27" s="1">
        <v>21</v>
      </c>
      <c r="L27" s="1">
        <f>D27/$D$2*100</f>
        <v>50</v>
      </c>
      <c r="M27" s="1">
        <f>E27/$E$2*100</f>
        <v>55.652173913043477</v>
      </c>
      <c r="N27" s="1">
        <f>F27/$F$2*100</f>
        <v>35.454545454545453</v>
      </c>
      <c r="O27" s="1">
        <f>G27/$G$2*100</f>
        <v>-7.1999999999999993</v>
      </c>
      <c r="P27" s="1">
        <f>H27/$H$2*100</f>
        <v>10.588235294117647</v>
      </c>
      <c r="Q27" s="1">
        <f>I27/$I$2*100</f>
        <v>58.333333333333336</v>
      </c>
      <c r="R27" s="1">
        <f>J27/$J$2*100</f>
        <v>66.666666666666657</v>
      </c>
      <c r="S27" s="1">
        <f>K27/$K$2*100</f>
        <v>84</v>
      </c>
      <c r="T27" s="1">
        <f>L27*$T$3</f>
        <v>7.5</v>
      </c>
      <c r="U27" s="1">
        <f>$U$3*M27</f>
        <v>8.3478260869565215</v>
      </c>
      <c r="V27" s="1">
        <f>$V$3*N27</f>
        <v>7.0909090909090908</v>
      </c>
      <c r="W27" s="1">
        <f>$W$3*O27</f>
        <v>-0.72</v>
      </c>
      <c r="X27" s="1">
        <f>$X$3*P27</f>
        <v>1.588235294117647</v>
      </c>
      <c r="Y27" s="1">
        <f>$Y$3*Q27</f>
        <v>2.916666666666667</v>
      </c>
      <c r="Z27" s="1">
        <f>$Z$3*R27</f>
        <v>6.6666666666666661</v>
      </c>
      <c r="AA27" s="1">
        <f>$AA$3*S27</f>
        <v>8.4</v>
      </c>
      <c r="AB27" s="1">
        <f>SUM(T27:AA27)</f>
        <v>41.790303805316597</v>
      </c>
      <c r="AC27" s="1">
        <f t="shared" si="0"/>
        <v>0.36130995744807137</v>
      </c>
      <c r="AD27" t="s">
        <v>182</v>
      </c>
    </row>
    <row r="28" spans="1:30" x14ac:dyDescent="0.25">
      <c r="A28">
        <f>A27+1</f>
        <v>25</v>
      </c>
      <c r="B28" t="s">
        <v>23</v>
      </c>
      <c r="C28" t="s">
        <v>113</v>
      </c>
      <c r="D28" s="1">
        <v>62</v>
      </c>
      <c r="E28" s="1">
        <v>16</v>
      </c>
      <c r="F28" s="1">
        <v>6</v>
      </c>
      <c r="G28" s="1">
        <v>62</v>
      </c>
      <c r="H28" s="1">
        <v>50</v>
      </c>
      <c r="I28" s="1">
        <v>-9</v>
      </c>
      <c r="J28" s="1">
        <v>13</v>
      </c>
      <c r="K28" s="1">
        <v>23</v>
      </c>
      <c r="L28" s="1">
        <f>D28/$D$2*100</f>
        <v>88.571428571428569</v>
      </c>
      <c r="M28" s="1">
        <f>E28/$E$2*100</f>
        <v>13.913043478260869</v>
      </c>
      <c r="N28" s="1">
        <f>F28/$F$2*100</f>
        <v>5.4545454545454541</v>
      </c>
      <c r="O28" s="1">
        <f>G28/$G$2*100</f>
        <v>49.6</v>
      </c>
      <c r="P28" s="1">
        <f>H28/$H$2*100</f>
        <v>58.82352941176471</v>
      </c>
      <c r="Q28" s="1">
        <f>I28/$I$2*100</f>
        <v>-15</v>
      </c>
      <c r="R28" s="1">
        <f>J28/$J$2*100</f>
        <v>28.888888888888886</v>
      </c>
      <c r="S28" s="1">
        <f>K28/$K$2*100</f>
        <v>92</v>
      </c>
      <c r="T28" s="1">
        <f>L28*$T$3</f>
        <v>13.285714285714285</v>
      </c>
      <c r="U28" s="1">
        <f>$U$3*M28</f>
        <v>2.0869565217391304</v>
      </c>
      <c r="V28" s="1">
        <f>$V$3*N28</f>
        <v>1.0909090909090908</v>
      </c>
      <c r="W28" s="1">
        <f>$W$3*O28</f>
        <v>4.9600000000000009</v>
      </c>
      <c r="X28" s="1">
        <f>$X$3*P28</f>
        <v>8.8235294117647065</v>
      </c>
      <c r="Y28" s="1">
        <f>$Y$3*Q28</f>
        <v>-0.75</v>
      </c>
      <c r="Z28" s="1">
        <f>$Z$3*R28</f>
        <v>2.8888888888888888</v>
      </c>
      <c r="AA28" s="1">
        <f>$AA$3*S28</f>
        <v>9.2000000000000011</v>
      </c>
      <c r="AB28" s="1">
        <f>SUM(T28:AA28)</f>
        <v>41.585998199016103</v>
      </c>
      <c r="AC28" s="1">
        <f t="shared" si="0"/>
        <v>0.20430560630049399</v>
      </c>
      <c r="AD28" t="s">
        <v>182</v>
      </c>
    </row>
    <row r="29" spans="1:30" x14ac:dyDescent="0.25">
      <c r="A29">
        <f>A28+1</f>
        <v>26</v>
      </c>
      <c r="B29" t="s">
        <v>4</v>
      </c>
      <c r="C29" t="s">
        <v>94</v>
      </c>
      <c r="D29" s="1">
        <v>-2</v>
      </c>
      <c r="E29" s="1">
        <v>63</v>
      </c>
      <c r="F29" s="1">
        <v>19</v>
      </c>
      <c r="G29" s="1">
        <v>56</v>
      </c>
      <c r="H29" s="1">
        <v>38</v>
      </c>
      <c r="I29" s="1">
        <v>60</v>
      </c>
      <c r="J29" s="1">
        <v>24</v>
      </c>
      <c r="K29" s="1">
        <v>21</v>
      </c>
      <c r="L29" s="1">
        <f>D29/$D$2*100</f>
        <v>-2.8571428571428572</v>
      </c>
      <c r="M29" s="1">
        <f>E29/$E$2*100</f>
        <v>54.782608695652172</v>
      </c>
      <c r="N29" s="1">
        <f>F29/$F$2*100</f>
        <v>17.272727272727273</v>
      </c>
      <c r="O29" s="1">
        <f>G29/$G$2*100</f>
        <v>44.800000000000004</v>
      </c>
      <c r="P29" s="1">
        <f>H29/$H$2*100</f>
        <v>44.705882352941181</v>
      </c>
      <c r="Q29" s="1">
        <f>I29/$I$2*100</f>
        <v>100</v>
      </c>
      <c r="R29" s="1">
        <f>J29/$J$2*100</f>
        <v>53.333333333333336</v>
      </c>
      <c r="S29" s="1">
        <f>K29/$K$2*100</f>
        <v>84</v>
      </c>
      <c r="T29" s="1">
        <f>L29*$T$3</f>
        <v>-0.42857142857142855</v>
      </c>
      <c r="U29" s="1">
        <f>$U$3*M29</f>
        <v>8.2173913043478262</v>
      </c>
      <c r="V29" s="1">
        <f>$V$3*N29</f>
        <v>3.454545454545455</v>
      </c>
      <c r="W29" s="1">
        <f>$W$3*O29</f>
        <v>4.4800000000000004</v>
      </c>
      <c r="X29" s="1">
        <f>$X$3*P29</f>
        <v>6.7058823529411766</v>
      </c>
      <c r="Y29" s="1">
        <f>$Y$3*Q29</f>
        <v>5</v>
      </c>
      <c r="Z29" s="1">
        <f>$Z$3*R29</f>
        <v>5.3333333333333339</v>
      </c>
      <c r="AA29" s="1">
        <f>$AA$3*S29</f>
        <v>8.4</v>
      </c>
      <c r="AB29" s="1">
        <f>SUM(T29:AA29)</f>
        <v>41.162581016596363</v>
      </c>
      <c r="AC29" s="1">
        <f t="shared" si="0"/>
        <v>0.42341718241974036</v>
      </c>
      <c r="AD29" t="s">
        <v>182</v>
      </c>
    </row>
    <row r="30" spans="1:30" x14ac:dyDescent="0.25">
      <c r="A30">
        <f>A29+1</f>
        <v>27</v>
      </c>
      <c r="B30" t="s">
        <v>49</v>
      </c>
      <c r="C30" t="s">
        <v>139</v>
      </c>
      <c r="D30" s="1">
        <v>56</v>
      </c>
      <c r="E30" s="1">
        <v>-10</v>
      </c>
      <c r="F30" s="1">
        <v>18</v>
      </c>
      <c r="G30" s="1">
        <v>22</v>
      </c>
      <c r="H30" s="1">
        <v>63</v>
      </c>
      <c r="I30" s="1">
        <v>38</v>
      </c>
      <c r="J30" s="1">
        <v>15</v>
      </c>
      <c r="K30" s="1">
        <v>19</v>
      </c>
      <c r="L30" s="1">
        <f>D30/$D$2*100</f>
        <v>80</v>
      </c>
      <c r="M30" s="1">
        <f>E30/$E$2*100</f>
        <v>-8.695652173913043</v>
      </c>
      <c r="N30" s="1">
        <f>F30/$F$2*100</f>
        <v>16.363636363636363</v>
      </c>
      <c r="O30" s="1">
        <f>G30/$G$2*100</f>
        <v>17.599999999999998</v>
      </c>
      <c r="P30" s="1">
        <f>H30/$H$2*100</f>
        <v>74.117647058823536</v>
      </c>
      <c r="Q30" s="1">
        <f>I30/$I$2*100</f>
        <v>63.333333333333329</v>
      </c>
      <c r="R30" s="1">
        <f>J30/$J$2*100</f>
        <v>33.333333333333329</v>
      </c>
      <c r="S30" s="1">
        <f>K30/$K$2*100</f>
        <v>76</v>
      </c>
      <c r="T30" s="1">
        <f>L30*$T$3</f>
        <v>12</v>
      </c>
      <c r="U30" s="1">
        <f>$U$3*M30</f>
        <v>-1.3043478260869563</v>
      </c>
      <c r="V30" s="1">
        <f>$V$3*N30</f>
        <v>3.2727272727272729</v>
      </c>
      <c r="W30" s="1">
        <f>$W$3*O30</f>
        <v>1.7599999999999998</v>
      </c>
      <c r="X30" s="1">
        <f>$X$3*P30</f>
        <v>11.117647058823531</v>
      </c>
      <c r="Y30" s="1">
        <f>$Y$3*Q30</f>
        <v>3.1666666666666665</v>
      </c>
      <c r="Z30" s="1">
        <f>$Z$3*R30</f>
        <v>3.333333333333333</v>
      </c>
      <c r="AA30" s="1">
        <f>$AA$3*S30</f>
        <v>7.6000000000000005</v>
      </c>
      <c r="AB30" s="1">
        <f>SUM(T30:AA30)</f>
        <v>40.946026505463848</v>
      </c>
      <c r="AC30" s="1">
        <f t="shared" si="0"/>
        <v>0.21655451113251445</v>
      </c>
      <c r="AD30" t="s">
        <v>182</v>
      </c>
    </row>
    <row r="31" spans="1:30" x14ac:dyDescent="0.25">
      <c r="A31">
        <f>A30+1</f>
        <v>28</v>
      </c>
      <c r="B31" t="s">
        <v>17</v>
      </c>
      <c r="C31" t="s">
        <v>107</v>
      </c>
      <c r="D31" s="1">
        <v>46</v>
      </c>
      <c r="E31" s="1">
        <v>-1</v>
      </c>
      <c r="F31" s="1">
        <v>51</v>
      </c>
      <c r="G31" s="1">
        <v>20</v>
      </c>
      <c r="H31" s="1">
        <v>25</v>
      </c>
      <c r="I31" s="1">
        <v>16</v>
      </c>
      <c r="J31" s="1">
        <v>24</v>
      </c>
      <c r="K31" s="1">
        <v>23</v>
      </c>
      <c r="L31" s="1">
        <f>D31/$D$2*100</f>
        <v>65.714285714285708</v>
      </c>
      <c r="M31" s="1">
        <f>E31/$E$2*100</f>
        <v>-0.86956521739130432</v>
      </c>
      <c r="N31" s="1">
        <f>F31/$F$2*100</f>
        <v>46.36363636363636</v>
      </c>
      <c r="O31" s="1">
        <f>G31/$G$2*100</f>
        <v>16</v>
      </c>
      <c r="P31" s="1">
        <f>H31/$H$2*100</f>
        <v>29.411764705882355</v>
      </c>
      <c r="Q31" s="1">
        <f>I31/$I$2*100</f>
        <v>26.666666666666668</v>
      </c>
      <c r="R31" s="1">
        <f>J31/$J$2*100</f>
        <v>53.333333333333336</v>
      </c>
      <c r="S31" s="1">
        <f>K31/$K$2*100</f>
        <v>92</v>
      </c>
      <c r="T31" s="1">
        <f>L31*$T$3</f>
        <v>9.8571428571428559</v>
      </c>
      <c r="U31" s="1">
        <f>$U$3*M31</f>
        <v>-0.13043478260869565</v>
      </c>
      <c r="V31" s="1">
        <f>$V$3*N31</f>
        <v>9.2727272727272716</v>
      </c>
      <c r="W31" s="1">
        <f>$W$3*O31</f>
        <v>1.6</v>
      </c>
      <c r="X31" s="1">
        <f>$X$3*P31</f>
        <v>4.4117647058823533</v>
      </c>
      <c r="Y31" s="1">
        <f>$Y$3*Q31</f>
        <v>1.3333333333333335</v>
      </c>
      <c r="Z31" s="1">
        <f>$Z$3*R31</f>
        <v>5.3333333333333339</v>
      </c>
      <c r="AA31" s="1">
        <f>$AA$3*S31</f>
        <v>9.2000000000000011</v>
      </c>
      <c r="AB31" s="1">
        <f>SUM(T31:AA31)</f>
        <v>40.877866719810456</v>
      </c>
      <c r="AC31" s="1">
        <f t="shared" si="0"/>
        <v>6.8159785653392646E-2</v>
      </c>
      <c r="AD31" t="s">
        <v>182</v>
      </c>
    </row>
    <row r="32" spans="1:30" x14ac:dyDescent="0.25">
      <c r="A32">
        <f>A31+1</f>
        <v>29</v>
      </c>
      <c r="B32" t="s">
        <v>25</v>
      </c>
      <c r="C32" t="s">
        <v>115</v>
      </c>
      <c r="D32" s="1">
        <v>39</v>
      </c>
      <c r="E32" s="1">
        <v>64</v>
      </c>
      <c r="F32" s="1">
        <v>9</v>
      </c>
      <c r="G32" s="1">
        <v>27</v>
      </c>
      <c r="H32" s="1">
        <v>5</v>
      </c>
      <c r="I32" s="1">
        <v>27</v>
      </c>
      <c r="J32" s="1">
        <v>36</v>
      </c>
      <c r="K32" s="1">
        <v>22</v>
      </c>
      <c r="L32" s="1">
        <f>D32/$D$2*100</f>
        <v>55.714285714285715</v>
      </c>
      <c r="M32" s="1">
        <f>E32/$E$2*100</f>
        <v>55.652173913043477</v>
      </c>
      <c r="N32" s="1">
        <f>F32/$F$2*100</f>
        <v>8.1818181818181817</v>
      </c>
      <c r="O32" s="1">
        <f>G32/$G$2*100</f>
        <v>21.6</v>
      </c>
      <c r="P32" s="1">
        <f>H32/$H$2*100</f>
        <v>5.8823529411764701</v>
      </c>
      <c r="Q32" s="1">
        <f>I32/$I$2*100</f>
        <v>45</v>
      </c>
      <c r="R32" s="1">
        <f>J32/$J$2*100</f>
        <v>80</v>
      </c>
      <c r="S32" s="1">
        <f>K32/$K$2*100</f>
        <v>88</v>
      </c>
      <c r="T32" s="1">
        <f>L32*$T$3</f>
        <v>8.3571428571428577</v>
      </c>
      <c r="U32" s="1">
        <f>$U$3*M32</f>
        <v>8.3478260869565215</v>
      </c>
      <c r="V32" s="1">
        <f>$V$3*N32</f>
        <v>1.6363636363636365</v>
      </c>
      <c r="W32" s="1">
        <f>$W$3*O32</f>
        <v>2.16</v>
      </c>
      <c r="X32" s="1">
        <f>$X$3*P32</f>
        <v>0.88235294117647045</v>
      </c>
      <c r="Y32" s="1">
        <f>$Y$3*Q32</f>
        <v>2.25</v>
      </c>
      <c r="Z32" s="1">
        <f>$Z$3*R32</f>
        <v>8</v>
      </c>
      <c r="AA32" s="1">
        <f>$AA$3*S32</f>
        <v>8.8000000000000007</v>
      </c>
      <c r="AB32" s="1">
        <f>SUM(T32:AA32)</f>
        <v>40.433685521639489</v>
      </c>
      <c r="AC32" s="1">
        <f t="shared" si="0"/>
        <v>0.44418119817096624</v>
      </c>
      <c r="AD32" t="s">
        <v>182</v>
      </c>
    </row>
    <row r="33" spans="1:30" x14ac:dyDescent="0.25">
      <c r="A33">
        <f>A32+1</f>
        <v>30</v>
      </c>
      <c r="B33" t="s">
        <v>34</v>
      </c>
      <c r="C33" t="s">
        <v>124</v>
      </c>
      <c r="D33" s="1">
        <v>5</v>
      </c>
      <c r="E33" s="1">
        <v>5</v>
      </c>
      <c r="F33" s="1">
        <v>52</v>
      </c>
      <c r="G33" s="1">
        <v>45</v>
      </c>
      <c r="H33" s="1">
        <v>54</v>
      </c>
      <c r="I33" s="1">
        <v>-7</v>
      </c>
      <c r="J33" s="1">
        <v>33</v>
      </c>
      <c r="K33" s="1">
        <v>23</v>
      </c>
      <c r="L33" s="1">
        <f>D33/$D$2*100</f>
        <v>7.1428571428571423</v>
      </c>
      <c r="M33" s="1">
        <f>E33/$E$2*100</f>
        <v>4.3478260869565215</v>
      </c>
      <c r="N33" s="1">
        <f>F33/$F$2*100</f>
        <v>47.272727272727273</v>
      </c>
      <c r="O33" s="1">
        <f>G33/$G$2*100</f>
        <v>36</v>
      </c>
      <c r="P33" s="1">
        <f>H33/$H$2*100</f>
        <v>63.529411764705877</v>
      </c>
      <c r="Q33" s="1">
        <f>I33/$I$2*100</f>
        <v>-11.666666666666666</v>
      </c>
      <c r="R33" s="1">
        <f>J33/$J$2*100</f>
        <v>73.333333333333329</v>
      </c>
      <c r="S33" s="1">
        <f>K33/$K$2*100</f>
        <v>92</v>
      </c>
      <c r="T33" s="1">
        <f>L33*$T$3</f>
        <v>1.0714285714285714</v>
      </c>
      <c r="U33" s="1">
        <f>$U$3*M33</f>
        <v>0.65217391304347816</v>
      </c>
      <c r="V33" s="1">
        <f>$V$3*N33</f>
        <v>9.454545454545455</v>
      </c>
      <c r="W33" s="1">
        <f>$W$3*O33</f>
        <v>3.6</v>
      </c>
      <c r="X33" s="1">
        <f>$X$3*P33</f>
        <v>9.5294117647058805</v>
      </c>
      <c r="Y33" s="1">
        <f>$Y$3*Q33</f>
        <v>-0.58333333333333337</v>
      </c>
      <c r="Z33" s="1">
        <f>$Z$3*R33</f>
        <v>7.333333333333333</v>
      </c>
      <c r="AA33" s="1">
        <f>$AA$3*S33</f>
        <v>9.2000000000000011</v>
      </c>
      <c r="AB33" s="1">
        <f>SUM(T33:AA33)</f>
        <v>40.257559703723388</v>
      </c>
      <c r="AC33" s="1">
        <f t="shared" si="0"/>
        <v>0.17612581791610182</v>
      </c>
      <c r="AD33" t="s">
        <v>182</v>
      </c>
    </row>
    <row r="34" spans="1:30" x14ac:dyDescent="0.25">
      <c r="A34">
        <f>A33+1</f>
        <v>31</v>
      </c>
      <c r="B34" t="s">
        <v>35</v>
      </c>
      <c r="C34" t="s">
        <v>125</v>
      </c>
      <c r="D34" s="1">
        <v>6</v>
      </c>
      <c r="E34" s="1">
        <v>40</v>
      </c>
      <c r="F34" s="1">
        <v>29</v>
      </c>
      <c r="G34" s="1">
        <v>55</v>
      </c>
      <c r="H34" s="1">
        <v>35</v>
      </c>
      <c r="I34" s="1">
        <v>47</v>
      </c>
      <c r="J34" s="1">
        <v>17</v>
      </c>
      <c r="K34" s="1">
        <v>25</v>
      </c>
      <c r="L34" s="1">
        <f>D34/$D$2*100</f>
        <v>8.5714285714285712</v>
      </c>
      <c r="M34" s="1">
        <f>E34/$E$2*100</f>
        <v>34.782608695652172</v>
      </c>
      <c r="N34" s="1">
        <f>F34/$F$2*100</f>
        <v>26.36363636363636</v>
      </c>
      <c r="O34" s="1">
        <f>G34/$G$2*100</f>
        <v>44</v>
      </c>
      <c r="P34" s="1">
        <f>H34/$H$2*100</f>
        <v>41.17647058823529</v>
      </c>
      <c r="Q34" s="1">
        <f>I34/$I$2*100</f>
        <v>78.333333333333329</v>
      </c>
      <c r="R34" s="1">
        <f>J34/$J$2*100</f>
        <v>37.777777777777779</v>
      </c>
      <c r="S34" s="1">
        <f>K34/$K$2*100</f>
        <v>100</v>
      </c>
      <c r="T34" s="1">
        <f>L34*$T$3</f>
        <v>1.2857142857142856</v>
      </c>
      <c r="U34" s="1">
        <f>$U$3*M34</f>
        <v>5.2173913043478253</v>
      </c>
      <c r="V34" s="1">
        <f>$V$3*N34</f>
        <v>5.2727272727272725</v>
      </c>
      <c r="W34" s="1">
        <f>$W$3*O34</f>
        <v>4.4000000000000004</v>
      </c>
      <c r="X34" s="1">
        <f>$X$3*P34</f>
        <v>6.1764705882352935</v>
      </c>
      <c r="Y34" s="1">
        <f>$Y$3*Q34</f>
        <v>3.9166666666666665</v>
      </c>
      <c r="Z34" s="1">
        <f>$Z$3*R34</f>
        <v>3.7777777777777781</v>
      </c>
      <c r="AA34" s="1">
        <f>$AA$3*S34</f>
        <v>10</v>
      </c>
      <c r="AB34" s="1">
        <f>SUM(T34:AA34)</f>
        <v>40.046747895469125</v>
      </c>
      <c r="AC34" s="1">
        <f t="shared" si="0"/>
        <v>0.21081180825426316</v>
      </c>
      <c r="AD34" t="s">
        <v>182</v>
      </c>
    </row>
    <row r="35" spans="1:30" x14ac:dyDescent="0.25">
      <c r="A35">
        <f>A34+1</f>
        <v>32</v>
      </c>
      <c r="B35" t="s">
        <v>73</v>
      </c>
      <c r="C35" t="s">
        <v>163</v>
      </c>
      <c r="D35" s="1">
        <v>39</v>
      </c>
      <c r="E35" s="1">
        <v>24</v>
      </c>
      <c r="F35" s="1">
        <v>42</v>
      </c>
      <c r="G35" s="1">
        <v>59</v>
      </c>
      <c r="H35" s="1">
        <v>25</v>
      </c>
      <c r="I35" s="1">
        <v>26</v>
      </c>
      <c r="J35" s="1">
        <v>5</v>
      </c>
      <c r="K35" s="1">
        <v>21</v>
      </c>
      <c r="L35" s="1">
        <f>D35/$D$2*100</f>
        <v>55.714285714285715</v>
      </c>
      <c r="M35" s="1">
        <f>E35/$E$2*100</f>
        <v>20.869565217391305</v>
      </c>
      <c r="N35" s="1">
        <f>F35/$F$2*100</f>
        <v>38.181818181818187</v>
      </c>
      <c r="O35" s="1">
        <f>G35/$G$2*100</f>
        <v>47.199999999999996</v>
      </c>
      <c r="P35" s="1">
        <f>H35/$H$2*100</f>
        <v>29.411764705882355</v>
      </c>
      <c r="Q35" s="1">
        <f>I35/$I$2*100</f>
        <v>43.333333333333336</v>
      </c>
      <c r="R35" s="1">
        <f>J35/$J$2*100</f>
        <v>11.111111111111111</v>
      </c>
      <c r="S35" s="1">
        <f>K35/$K$2*100</f>
        <v>84</v>
      </c>
      <c r="T35" s="1">
        <f>L35*$T$3</f>
        <v>8.3571428571428577</v>
      </c>
      <c r="U35" s="1">
        <f>$U$3*M35</f>
        <v>3.1304347826086958</v>
      </c>
      <c r="V35" s="1">
        <f>$V$3*N35</f>
        <v>7.6363636363636376</v>
      </c>
      <c r="W35" s="1">
        <f>$W$3*O35</f>
        <v>4.72</v>
      </c>
      <c r="X35" s="1">
        <f>$X$3*P35</f>
        <v>4.4117647058823533</v>
      </c>
      <c r="Y35" s="1">
        <f>$Y$3*Q35</f>
        <v>2.166666666666667</v>
      </c>
      <c r="Z35" s="1">
        <f>$Z$3*R35</f>
        <v>1.1111111111111112</v>
      </c>
      <c r="AA35" s="1">
        <f>$AA$3*S35</f>
        <v>8.4</v>
      </c>
      <c r="AB35" s="1">
        <f>SUM(T35:AA35)</f>
        <v>39.933483759775321</v>
      </c>
      <c r="AC35" s="1">
        <f t="shared" si="0"/>
        <v>0.11326413569380378</v>
      </c>
      <c r="AD35" t="s">
        <v>182</v>
      </c>
    </row>
    <row r="36" spans="1:30" x14ac:dyDescent="0.25">
      <c r="A36">
        <f>A35+1</f>
        <v>33</v>
      </c>
      <c r="B36" t="s">
        <v>63</v>
      </c>
      <c r="C36" t="s">
        <v>153</v>
      </c>
      <c r="D36" s="1">
        <v>-6</v>
      </c>
      <c r="E36" s="1">
        <v>-2</v>
      </c>
      <c r="F36" s="1">
        <v>54</v>
      </c>
      <c r="G36" s="1">
        <v>36</v>
      </c>
      <c r="H36" s="1">
        <v>65</v>
      </c>
      <c r="I36" s="1">
        <v>54</v>
      </c>
      <c r="J36" s="1">
        <v>14</v>
      </c>
      <c r="K36" s="1">
        <v>24</v>
      </c>
      <c r="L36" s="1">
        <f>D36/$D$2*100</f>
        <v>-8.5714285714285712</v>
      </c>
      <c r="M36" s="1">
        <f>E36/$E$2*100</f>
        <v>-1.7391304347826086</v>
      </c>
      <c r="N36" s="1">
        <f>F36/$F$2*100</f>
        <v>49.090909090909093</v>
      </c>
      <c r="O36" s="1">
        <f>G36/$G$2*100</f>
        <v>28.799999999999997</v>
      </c>
      <c r="P36" s="1">
        <f>H36/$H$2*100</f>
        <v>76.470588235294116</v>
      </c>
      <c r="Q36" s="1">
        <f>I36/$I$2*100</f>
        <v>90</v>
      </c>
      <c r="R36" s="1">
        <f>J36/$J$2*100</f>
        <v>31.111111111111111</v>
      </c>
      <c r="S36" s="1">
        <f>K36/$K$2*100</f>
        <v>96</v>
      </c>
      <c r="T36" s="1">
        <f>L36*$T$3</f>
        <v>-1.2857142857142856</v>
      </c>
      <c r="U36" s="1">
        <f>$U$3*M36</f>
        <v>-0.2608695652173913</v>
      </c>
      <c r="V36" s="1">
        <f>$V$3*N36</f>
        <v>9.8181818181818201</v>
      </c>
      <c r="W36" s="1">
        <f>$W$3*O36</f>
        <v>2.88</v>
      </c>
      <c r="X36" s="1">
        <f>$X$3*P36</f>
        <v>11.470588235294118</v>
      </c>
      <c r="Y36" s="1">
        <f>$Y$3*Q36</f>
        <v>4.5</v>
      </c>
      <c r="Z36" s="1">
        <f>$Z$3*R36</f>
        <v>3.1111111111111112</v>
      </c>
      <c r="AA36" s="1">
        <f>$AA$3*S36</f>
        <v>9.6000000000000014</v>
      </c>
      <c r="AB36" s="1">
        <f>SUM(T36:AA36)</f>
        <v>39.833297313655379</v>
      </c>
      <c r="AC36" s="1">
        <f t="shared" si="0"/>
        <v>0.10018644611994176</v>
      </c>
      <c r="AD36" t="s">
        <v>182</v>
      </c>
    </row>
    <row r="37" spans="1:30" x14ac:dyDescent="0.25">
      <c r="A37">
        <f>A36+1</f>
        <v>34</v>
      </c>
      <c r="B37" t="s">
        <v>53</v>
      </c>
      <c r="C37" t="s">
        <v>143</v>
      </c>
      <c r="D37" s="1">
        <v>12</v>
      </c>
      <c r="E37" s="1">
        <v>26</v>
      </c>
      <c r="F37" s="1">
        <v>45</v>
      </c>
      <c r="G37" s="1">
        <v>27</v>
      </c>
      <c r="H37" s="1">
        <v>44</v>
      </c>
      <c r="I37" s="1">
        <v>65</v>
      </c>
      <c r="J37" s="1">
        <v>3</v>
      </c>
      <c r="K37" s="1">
        <v>24</v>
      </c>
      <c r="L37" s="1">
        <f>D37/$D$2*100</f>
        <v>17.142857142857142</v>
      </c>
      <c r="M37" s="1">
        <f>E37/$E$2*100</f>
        <v>22.608695652173914</v>
      </c>
      <c r="N37" s="1">
        <f>F37/$F$2*100</f>
        <v>40.909090909090914</v>
      </c>
      <c r="O37" s="1">
        <f>G37/$G$2*100</f>
        <v>21.6</v>
      </c>
      <c r="P37" s="1">
        <f>H37/$H$2*100</f>
        <v>51.764705882352949</v>
      </c>
      <c r="Q37" s="1">
        <f>I37/$I$2*100</f>
        <v>108.33333333333333</v>
      </c>
      <c r="R37" s="1">
        <f>J37/$J$2*100</f>
        <v>6.666666666666667</v>
      </c>
      <c r="S37" s="1">
        <f>K37/$K$2*100</f>
        <v>96</v>
      </c>
      <c r="T37" s="1">
        <f>L37*$T$3</f>
        <v>2.5714285714285712</v>
      </c>
      <c r="U37" s="1">
        <f>$U$3*M37</f>
        <v>3.3913043478260869</v>
      </c>
      <c r="V37" s="1">
        <f>$V$3*N37</f>
        <v>8.1818181818181834</v>
      </c>
      <c r="W37" s="1">
        <f>$W$3*O37</f>
        <v>2.16</v>
      </c>
      <c r="X37" s="1">
        <f>$X$3*P37</f>
        <v>7.764705882352942</v>
      </c>
      <c r="Y37" s="1">
        <f>$Y$3*Q37</f>
        <v>5.416666666666667</v>
      </c>
      <c r="Z37" s="1">
        <f>$Z$3*R37</f>
        <v>0.66666666666666674</v>
      </c>
      <c r="AA37" s="1">
        <f>$AA$3*S37</f>
        <v>9.6000000000000014</v>
      </c>
      <c r="AB37" s="1">
        <f>SUM(T37:AA37)</f>
        <v>39.752590316759125</v>
      </c>
      <c r="AC37" s="1">
        <f t="shared" si="0"/>
        <v>8.0706996896253713E-2</v>
      </c>
      <c r="AD37" t="s">
        <v>182</v>
      </c>
    </row>
    <row r="38" spans="1:30" x14ac:dyDescent="0.25">
      <c r="A38">
        <f>A37+1</f>
        <v>35</v>
      </c>
      <c r="B38" t="s">
        <v>8</v>
      </c>
      <c r="C38" t="s">
        <v>98</v>
      </c>
      <c r="D38" s="1">
        <v>9</v>
      </c>
      <c r="E38" s="1">
        <v>62</v>
      </c>
      <c r="F38" s="1">
        <v>22</v>
      </c>
      <c r="G38" s="1">
        <v>39</v>
      </c>
      <c r="H38" s="1">
        <v>58</v>
      </c>
      <c r="I38" s="1">
        <v>37</v>
      </c>
      <c r="J38" s="1">
        <v>4</v>
      </c>
      <c r="K38" s="1">
        <v>21</v>
      </c>
      <c r="L38" s="1">
        <f>D38/$D$2*100</f>
        <v>12.857142857142856</v>
      </c>
      <c r="M38" s="1">
        <f>E38/$E$2*100</f>
        <v>53.913043478260867</v>
      </c>
      <c r="N38" s="1">
        <f>F38/$F$2*100</f>
        <v>20</v>
      </c>
      <c r="O38" s="1">
        <f>G38/$G$2*100</f>
        <v>31.2</v>
      </c>
      <c r="P38" s="1">
        <f>H38/$H$2*100</f>
        <v>68.235294117647058</v>
      </c>
      <c r="Q38" s="1">
        <f>I38/$I$2*100</f>
        <v>61.666666666666671</v>
      </c>
      <c r="R38" s="1">
        <f>J38/$J$2*100</f>
        <v>8.8888888888888893</v>
      </c>
      <c r="S38" s="1">
        <f>K38/$K$2*100</f>
        <v>84</v>
      </c>
      <c r="T38" s="1">
        <f>L38*$T$3</f>
        <v>1.9285714285714284</v>
      </c>
      <c r="U38" s="1">
        <f>$U$3*M38</f>
        <v>8.086956521739129</v>
      </c>
      <c r="V38" s="1">
        <f>$V$3*N38</f>
        <v>4</v>
      </c>
      <c r="W38" s="1">
        <f>$W$3*O38</f>
        <v>3.12</v>
      </c>
      <c r="X38" s="1">
        <f>$X$3*P38</f>
        <v>10.235294117647058</v>
      </c>
      <c r="Y38" s="1">
        <f>$Y$3*Q38</f>
        <v>3.0833333333333339</v>
      </c>
      <c r="Z38" s="1">
        <f>$Z$3*R38</f>
        <v>0.88888888888888895</v>
      </c>
      <c r="AA38" s="1">
        <f>$AA$3*S38</f>
        <v>8.4</v>
      </c>
      <c r="AB38" s="1">
        <f>SUM(T38:AA38)</f>
        <v>39.743044290179839</v>
      </c>
      <c r="AC38" s="1">
        <f t="shared" si="0"/>
        <v>9.5460265792866039E-3</v>
      </c>
      <c r="AD38" t="s">
        <v>182</v>
      </c>
    </row>
    <row r="39" spans="1:30" x14ac:dyDescent="0.25">
      <c r="A39">
        <f>A38+1</f>
        <v>36</v>
      </c>
      <c r="B39" t="s">
        <v>45</v>
      </c>
      <c r="C39" t="s">
        <v>135</v>
      </c>
      <c r="D39" s="1">
        <v>26</v>
      </c>
      <c r="E39" s="1">
        <v>39</v>
      </c>
      <c r="F39" s="1">
        <v>23</v>
      </c>
      <c r="G39" s="1">
        <v>58</v>
      </c>
      <c r="H39" s="1">
        <v>12</v>
      </c>
      <c r="I39" s="1">
        <v>42</v>
      </c>
      <c r="J39" s="1">
        <v>24</v>
      </c>
      <c r="K39" s="1">
        <v>23</v>
      </c>
      <c r="L39" s="1">
        <f>D39/$D$2*100</f>
        <v>37.142857142857146</v>
      </c>
      <c r="M39" s="1">
        <f>E39/$E$2*100</f>
        <v>33.913043478260867</v>
      </c>
      <c r="N39" s="1">
        <f>F39/$F$2*100</f>
        <v>20.909090909090907</v>
      </c>
      <c r="O39" s="1">
        <f>G39/$G$2*100</f>
        <v>46.400000000000006</v>
      </c>
      <c r="P39" s="1">
        <f>H39/$H$2*100</f>
        <v>14.117647058823529</v>
      </c>
      <c r="Q39" s="1">
        <f>I39/$I$2*100</f>
        <v>70</v>
      </c>
      <c r="R39" s="1">
        <f>J39/$J$2*100</f>
        <v>53.333333333333336</v>
      </c>
      <c r="S39" s="1">
        <f>K39/$K$2*100</f>
        <v>92</v>
      </c>
      <c r="T39" s="1">
        <f>L39*$T$3</f>
        <v>5.5714285714285721</v>
      </c>
      <c r="U39" s="1">
        <f>$U$3*M39</f>
        <v>5.0869565217391299</v>
      </c>
      <c r="V39" s="1">
        <f>$V$3*N39</f>
        <v>4.1818181818181817</v>
      </c>
      <c r="W39" s="1">
        <f>$W$3*O39</f>
        <v>4.6400000000000006</v>
      </c>
      <c r="X39" s="1">
        <f>$X$3*P39</f>
        <v>2.1176470588235294</v>
      </c>
      <c r="Y39" s="1">
        <f>$Y$3*Q39</f>
        <v>3.5</v>
      </c>
      <c r="Z39" s="1">
        <f>$Z$3*R39</f>
        <v>5.3333333333333339</v>
      </c>
      <c r="AA39" s="1">
        <f>$AA$3*S39</f>
        <v>9.2000000000000011</v>
      </c>
      <c r="AB39" s="1">
        <f>SUM(T39:AA39)</f>
        <v>39.63118366714275</v>
      </c>
      <c r="AC39" s="1">
        <f t="shared" si="0"/>
        <v>0.11186062303708866</v>
      </c>
      <c r="AD39" t="s">
        <v>182</v>
      </c>
    </row>
    <row r="40" spans="1:30" x14ac:dyDescent="0.25">
      <c r="A40">
        <f>A39+1</f>
        <v>37</v>
      </c>
      <c r="B40" t="s">
        <v>12</v>
      </c>
      <c r="C40" t="s">
        <v>102</v>
      </c>
      <c r="D40" s="1">
        <v>64</v>
      </c>
      <c r="E40" s="1">
        <v>32</v>
      </c>
      <c r="F40" s="1">
        <v>34</v>
      </c>
      <c r="G40" s="1">
        <v>-2</v>
      </c>
      <c r="H40" s="1">
        <v>27</v>
      </c>
      <c r="I40" s="1">
        <v>12</v>
      </c>
      <c r="J40" s="1">
        <v>1</v>
      </c>
      <c r="K40" s="1">
        <v>24</v>
      </c>
      <c r="L40" s="1">
        <f>D40/$D$2*100</f>
        <v>91.428571428571431</v>
      </c>
      <c r="M40" s="1">
        <f>E40/$E$2*100</f>
        <v>27.826086956521738</v>
      </c>
      <c r="N40" s="1">
        <f>F40/$F$2*100</f>
        <v>30.909090909090907</v>
      </c>
      <c r="O40" s="1">
        <f>G40/$G$2*100</f>
        <v>-1.6</v>
      </c>
      <c r="P40" s="1">
        <f>H40/$H$2*100</f>
        <v>31.764705882352938</v>
      </c>
      <c r="Q40" s="1">
        <f>I40/$I$2*100</f>
        <v>20</v>
      </c>
      <c r="R40" s="1">
        <f>J40/$J$2*100</f>
        <v>2.2222222222222223</v>
      </c>
      <c r="S40" s="1">
        <f>K40/$K$2*100</f>
        <v>96</v>
      </c>
      <c r="T40" s="1">
        <f>L40*$T$3</f>
        <v>13.714285714285714</v>
      </c>
      <c r="U40" s="1">
        <f>$U$3*M40</f>
        <v>4.1739130434782608</v>
      </c>
      <c r="V40" s="1">
        <f>$V$3*N40</f>
        <v>6.1818181818181817</v>
      </c>
      <c r="W40" s="1">
        <f>$W$3*O40</f>
        <v>-0.16000000000000003</v>
      </c>
      <c r="X40" s="1">
        <f>$X$3*P40</f>
        <v>4.7647058823529402</v>
      </c>
      <c r="Y40" s="1">
        <f>$Y$3*Q40</f>
        <v>1</v>
      </c>
      <c r="Z40" s="1">
        <f>$Z$3*R40</f>
        <v>0.22222222222222224</v>
      </c>
      <c r="AA40" s="1">
        <f>$AA$3*S40</f>
        <v>9.6000000000000014</v>
      </c>
      <c r="AB40" s="1">
        <f>SUM(T40:AA40)</f>
        <v>39.496945044157314</v>
      </c>
      <c r="AC40" s="1">
        <f t="shared" si="0"/>
        <v>0.13423862298543554</v>
      </c>
      <c r="AD40" t="s">
        <v>182</v>
      </c>
    </row>
    <row r="41" spans="1:30" x14ac:dyDescent="0.25">
      <c r="A41">
        <f>A40+1</f>
        <v>38</v>
      </c>
      <c r="B41" t="s">
        <v>13</v>
      </c>
      <c r="C41" t="s">
        <v>103</v>
      </c>
      <c r="D41" s="1">
        <v>28</v>
      </c>
      <c r="E41" s="1">
        <v>-5</v>
      </c>
      <c r="F41" s="1">
        <v>39</v>
      </c>
      <c r="G41" s="1">
        <v>17</v>
      </c>
      <c r="H41" s="1">
        <v>31</v>
      </c>
      <c r="I41" s="1">
        <v>59</v>
      </c>
      <c r="J41" s="1">
        <v>32</v>
      </c>
      <c r="K41" s="1">
        <v>20</v>
      </c>
      <c r="L41" s="1">
        <f>D41/$D$2*100</f>
        <v>40</v>
      </c>
      <c r="M41" s="1">
        <f>E41/$E$2*100</f>
        <v>-4.3478260869565215</v>
      </c>
      <c r="N41" s="1">
        <f>F41/$F$2*100</f>
        <v>35.454545454545453</v>
      </c>
      <c r="O41" s="1">
        <f>G41/$G$2*100</f>
        <v>13.600000000000001</v>
      </c>
      <c r="P41" s="1">
        <f>H41/$H$2*100</f>
        <v>36.470588235294116</v>
      </c>
      <c r="Q41" s="1">
        <f>I41/$I$2*100</f>
        <v>98.333333333333329</v>
      </c>
      <c r="R41" s="1">
        <f>J41/$J$2*100</f>
        <v>71.111111111111114</v>
      </c>
      <c r="S41" s="1">
        <f>K41/$K$2*100</f>
        <v>80</v>
      </c>
      <c r="T41" s="1">
        <f>L41*$T$3</f>
        <v>6</v>
      </c>
      <c r="U41" s="1">
        <f>$U$3*M41</f>
        <v>-0.65217391304347816</v>
      </c>
      <c r="V41" s="1">
        <f>$V$3*N41</f>
        <v>7.0909090909090908</v>
      </c>
      <c r="W41" s="1">
        <f>$W$3*O41</f>
        <v>1.3600000000000003</v>
      </c>
      <c r="X41" s="1">
        <f>$X$3*P41</f>
        <v>5.4705882352941169</v>
      </c>
      <c r="Y41" s="1">
        <f>$Y$3*Q41</f>
        <v>4.916666666666667</v>
      </c>
      <c r="Z41" s="1">
        <f>$Z$3*R41</f>
        <v>7.1111111111111116</v>
      </c>
      <c r="AA41" s="1">
        <f>$AA$3*S41</f>
        <v>8</v>
      </c>
      <c r="AB41" s="1">
        <f>SUM(T41:AA41)</f>
        <v>39.297101190937511</v>
      </c>
      <c r="AC41" s="1">
        <f t="shared" si="0"/>
        <v>0.19984385321980369</v>
      </c>
      <c r="AD41" t="s">
        <v>182</v>
      </c>
    </row>
    <row r="42" spans="1:30" x14ac:dyDescent="0.25">
      <c r="A42">
        <f>A41+1</f>
        <v>39</v>
      </c>
      <c r="B42" t="s">
        <v>3</v>
      </c>
      <c r="C42" t="s">
        <v>93</v>
      </c>
      <c r="D42" s="1">
        <v>42</v>
      </c>
      <c r="E42" s="1">
        <v>34</v>
      </c>
      <c r="F42" s="1">
        <v>36</v>
      </c>
      <c r="G42" s="1">
        <v>9</v>
      </c>
      <c r="H42" s="1">
        <v>10</v>
      </c>
      <c r="I42" s="1">
        <v>34</v>
      </c>
      <c r="J42" s="1">
        <v>18</v>
      </c>
      <c r="K42" s="1">
        <v>23</v>
      </c>
      <c r="L42" s="1">
        <f>D42/$D$2*100</f>
        <v>60</v>
      </c>
      <c r="M42" s="1">
        <f>E42/$E$2*100</f>
        <v>29.565217391304348</v>
      </c>
      <c r="N42" s="1">
        <f>F42/$F$2*100</f>
        <v>32.727272727272727</v>
      </c>
      <c r="O42" s="1">
        <f>G42/$G$2*100</f>
        <v>7.1999999999999993</v>
      </c>
      <c r="P42" s="1">
        <f>H42/$H$2*100</f>
        <v>11.76470588235294</v>
      </c>
      <c r="Q42" s="1">
        <f>I42/$I$2*100</f>
        <v>56.666666666666664</v>
      </c>
      <c r="R42" s="1">
        <f>J42/$J$2*100</f>
        <v>40</v>
      </c>
      <c r="S42" s="1">
        <f>K42/$K$2*100</f>
        <v>92</v>
      </c>
      <c r="T42" s="1">
        <f>L42*$T$3</f>
        <v>9</v>
      </c>
      <c r="U42" s="1">
        <f>$U$3*M42</f>
        <v>4.4347826086956523</v>
      </c>
      <c r="V42" s="1">
        <f>$V$3*N42</f>
        <v>6.5454545454545459</v>
      </c>
      <c r="W42" s="1">
        <f>$W$3*O42</f>
        <v>0.72</v>
      </c>
      <c r="X42" s="1">
        <f>$X$3*P42</f>
        <v>1.7647058823529409</v>
      </c>
      <c r="Y42" s="1">
        <f>$Y$3*Q42</f>
        <v>2.8333333333333335</v>
      </c>
      <c r="Z42" s="1">
        <f>$Z$3*R42</f>
        <v>4</v>
      </c>
      <c r="AA42" s="1">
        <f>$AA$3*S42</f>
        <v>9.2000000000000011</v>
      </c>
      <c r="AB42" s="1">
        <f>SUM(T42:AA42)</f>
        <v>38.498276369836475</v>
      </c>
      <c r="AC42" s="1">
        <f t="shared" si="0"/>
        <v>0.79882482110103581</v>
      </c>
      <c r="AD42" t="s">
        <v>182</v>
      </c>
    </row>
    <row r="43" spans="1:30" x14ac:dyDescent="0.25">
      <c r="A43">
        <f>A42+1</f>
        <v>40</v>
      </c>
      <c r="B43" t="s">
        <v>15</v>
      </c>
      <c r="C43" t="s">
        <v>105</v>
      </c>
      <c r="D43" s="1">
        <v>56</v>
      </c>
      <c r="E43" s="1">
        <v>32</v>
      </c>
      <c r="F43" s="1">
        <v>0</v>
      </c>
      <c r="G43" s="1">
        <v>30</v>
      </c>
      <c r="H43" s="1">
        <v>24</v>
      </c>
      <c r="I43" s="1">
        <v>28</v>
      </c>
      <c r="J43" s="1">
        <v>22</v>
      </c>
      <c r="K43" s="1">
        <v>20</v>
      </c>
      <c r="L43" s="1">
        <f>D43/$D$2*100</f>
        <v>80</v>
      </c>
      <c r="M43" s="1">
        <f>E43/$E$2*100</f>
        <v>27.826086956521738</v>
      </c>
      <c r="N43" s="1">
        <f>F43/$F$2*100</f>
        <v>0</v>
      </c>
      <c r="O43" s="1">
        <f>G43/$G$2*100</f>
        <v>24</v>
      </c>
      <c r="P43" s="1">
        <f>H43/$H$2*100</f>
        <v>28.235294117647058</v>
      </c>
      <c r="Q43" s="1">
        <f>I43/$I$2*100</f>
        <v>46.666666666666664</v>
      </c>
      <c r="R43" s="1">
        <f>J43/$J$2*100</f>
        <v>48.888888888888886</v>
      </c>
      <c r="S43" s="1">
        <f>K43/$K$2*100</f>
        <v>80</v>
      </c>
      <c r="T43" s="1">
        <f>L43*$T$3</f>
        <v>12</v>
      </c>
      <c r="U43" s="1">
        <f>$U$3*M43</f>
        <v>4.1739130434782608</v>
      </c>
      <c r="V43" s="1">
        <f>$V$3*N43</f>
        <v>0</v>
      </c>
      <c r="W43" s="1">
        <f>$W$3*O43</f>
        <v>2.4000000000000004</v>
      </c>
      <c r="X43" s="1">
        <f>$X$3*P43</f>
        <v>4.2352941176470589</v>
      </c>
      <c r="Y43" s="1">
        <f>$Y$3*Q43</f>
        <v>2.3333333333333335</v>
      </c>
      <c r="Z43" s="1">
        <f>$Z$3*R43</f>
        <v>4.8888888888888893</v>
      </c>
      <c r="AA43" s="1">
        <f>$AA$3*S43</f>
        <v>8</v>
      </c>
      <c r="AB43" s="1">
        <f>SUM(T43:AA43)</f>
        <v>38.031429383347543</v>
      </c>
      <c r="AC43" s="1">
        <f t="shared" si="0"/>
        <v>0.46684698648893175</v>
      </c>
      <c r="AD43" t="s">
        <v>182</v>
      </c>
    </row>
    <row r="44" spans="1:30" x14ac:dyDescent="0.25">
      <c r="A44">
        <f>A43+1</f>
        <v>41</v>
      </c>
      <c r="B44" t="s">
        <v>51</v>
      </c>
      <c r="C44" t="s">
        <v>141</v>
      </c>
      <c r="D44" s="1">
        <v>54</v>
      </c>
      <c r="E44" s="1">
        <v>22</v>
      </c>
      <c r="F44" s="1">
        <v>3</v>
      </c>
      <c r="G44" s="1">
        <v>5</v>
      </c>
      <c r="H44" s="1">
        <v>53</v>
      </c>
      <c r="I44" s="1">
        <v>28</v>
      </c>
      <c r="J44" s="1">
        <v>10</v>
      </c>
      <c r="K44" s="1">
        <v>21</v>
      </c>
      <c r="L44" s="1">
        <f>D44/$D$2*100</f>
        <v>77.142857142857153</v>
      </c>
      <c r="M44" s="1">
        <f>E44/$E$2*100</f>
        <v>19.130434782608695</v>
      </c>
      <c r="N44" s="1">
        <f>F44/$F$2*100</f>
        <v>2.7272727272727271</v>
      </c>
      <c r="O44" s="1">
        <f>G44/$G$2*100</f>
        <v>4</v>
      </c>
      <c r="P44" s="1">
        <f>H44/$H$2*100</f>
        <v>62.352941176470587</v>
      </c>
      <c r="Q44" s="1">
        <f>I44/$I$2*100</f>
        <v>46.666666666666664</v>
      </c>
      <c r="R44" s="1">
        <f>J44/$J$2*100</f>
        <v>22.222222222222221</v>
      </c>
      <c r="S44" s="1">
        <f>K44/$K$2*100</f>
        <v>84</v>
      </c>
      <c r="T44" s="1">
        <f>L44*$T$3</f>
        <v>11.571428571428573</v>
      </c>
      <c r="U44" s="1">
        <f>$U$3*M44</f>
        <v>2.8695652173913042</v>
      </c>
      <c r="V44" s="1">
        <f>$V$3*N44</f>
        <v>0.54545454545454541</v>
      </c>
      <c r="W44" s="1">
        <f>$W$3*O44</f>
        <v>0.4</v>
      </c>
      <c r="X44" s="1">
        <f>$X$3*P44</f>
        <v>9.352941176470587</v>
      </c>
      <c r="Y44" s="1">
        <f>$Y$3*Q44</f>
        <v>2.3333333333333335</v>
      </c>
      <c r="Z44" s="1">
        <f>$Z$3*R44</f>
        <v>2.2222222222222223</v>
      </c>
      <c r="AA44" s="1">
        <f>$AA$3*S44</f>
        <v>8.4</v>
      </c>
      <c r="AB44" s="1">
        <f>SUM(T44:AA44)</f>
        <v>37.694945066300562</v>
      </c>
      <c r="AC44" s="1">
        <f t="shared" si="0"/>
        <v>0.33648431704698112</v>
      </c>
      <c r="AD44" t="s">
        <v>182</v>
      </c>
    </row>
    <row r="45" spans="1:30" x14ac:dyDescent="0.25">
      <c r="A45">
        <f>A44+1</f>
        <v>42</v>
      </c>
      <c r="B45" t="s">
        <v>70</v>
      </c>
      <c r="C45" t="s">
        <v>160</v>
      </c>
      <c r="D45" s="1">
        <v>65</v>
      </c>
      <c r="E45" s="1">
        <v>41</v>
      </c>
      <c r="F45" s="1">
        <v>-6</v>
      </c>
      <c r="G45" s="1">
        <v>-9</v>
      </c>
      <c r="H45" s="1">
        <v>52</v>
      </c>
      <c r="I45" s="1">
        <v>18</v>
      </c>
      <c r="J45" s="1">
        <v>5</v>
      </c>
      <c r="K45" s="1">
        <v>20</v>
      </c>
      <c r="L45" s="1">
        <f>D45/$D$2*100</f>
        <v>92.857142857142861</v>
      </c>
      <c r="M45" s="1">
        <f>E45/$E$2*100</f>
        <v>35.652173913043477</v>
      </c>
      <c r="N45" s="1">
        <f>F45/$F$2*100</f>
        <v>-5.4545454545454541</v>
      </c>
      <c r="O45" s="1">
        <f>G45/$G$2*100</f>
        <v>-7.1999999999999993</v>
      </c>
      <c r="P45" s="1">
        <f>H45/$H$2*100</f>
        <v>61.176470588235297</v>
      </c>
      <c r="Q45" s="1">
        <f>I45/$I$2*100</f>
        <v>30</v>
      </c>
      <c r="R45" s="1">
        <f>J45/$J$2*100</f>
        <v>11.111111111111111</v>
      </c>
      <c r="S45" s="1">
        <f>K45/$K$2*100</f>
        <v>80</v>
      </c>
      <c r="T45" s="1">
        <f>L45*$T$3</f>
        <v>13.928571428571429</v>
      </c>
      <c r="U45" s="1">
        <f>$U$3*M45</f>
        <v>5.3478260869565215</v>
      </c>
      <c r="V45" s="1">
        <f>$V$3*N45</f>
        <v>-1.0909090909090908</v>
      </c>
      <c r="W45" s="1">
        <f>$W$3*O45</f>
        <v>-0.72</v>
      </c>
      <c r="X45" s="1">
        <f>$X$3*P45</f>
        <v>9.1764705882352935</v>
      </c>
      <c r="Y45" s="1">
        <f>$Y$3*Q45</f>
        <v>1.5</v>
      </c>
      <c r="Z45" s="1">
        <f>$Z$3*R45</f>
        <v>1.1111111111111112</v>
      </c>
      <c r="AA45" s="1">
        <f>$AA$3*S45</f>
        <v>8</v>
      </c>
      <c r="AB45" s="1">
        <f>SUM(T45:AA45)</f>
        <v>37.253070123965266</v>
      </c>
      <c r="AC45" s="1">
        <f t="shared" si="0"/>
        <v>0.44187494233529634</v>
      </c>
      <c r="AD45" t="s">
        <v>182</v>
      </c>
    </row>
    <row r="46" spans="1:30" x14ac:dyDescent="0.25">
      <c r="A46">
        <f>A45+1</f>
        <v>43</v>
      </c>
      <c r="B46" t="s">
        <v>55</v>
      </c>
      <c r="C46" t="s">
        <v>145</v>
      </c>
      <c r="D46" s="1">
        <v>42</v>
      </c>
      <c r="E46" s="1">
        <v>21</v>
      </c>
      <c r="F46" s="1">
        <v>1</v>
      </c>
      <c r="G46" s="1">
        <v>46</v>
      </c>
      <c r="H46" s="1">
        <v>19</v>
      </c>
      <c r="I46" s="1">
        <v>7</v>
      </c>
      <c r="J46" s="1">
        <v>43</v>
      </c>
      <c r="K46" s="1">
        <v>20</v>
      </c>
      <c r="L46" s="1">
        <f>D46/$D$2*100</f>
        <v>60</v>
      </c>
      <c r="M46" s="1">
        <f>E46/$E$2*100</f>
        <v>18.260869565217391</v>
      </c>
      <c r="N46" s="1">
        <f>F46/$F$2*100</f>
        <v>0.90909090909090906</v>
      </c>
      <c r="O46" s="1">
        <f>G46/$G$2*100</f>
        <v>36.799999999999997</v>
      </c>
      <c r="P46" s="1">
        <f>H46/$H$2*100</f>
        <v>22.352941176470591</v>
      </c>
      <c r="Q46" s="1">
        <f>I46/$I$2*100</f>
        <v>11.666666666666666</v>
      </c>
      <c r="R46" s="1">
        <f>J46/$J$2*100</f>
        <v>95.555555555555557</v>
      </c>
      <c r="S46" s="1">
        <f>K46/$K$2*100</f>
        <v>80</v>
      </c>
      <c r="T46" s="1">
        <f>L46*$T$3</f>
        <v>9</v>
      </c>
      <c r="U46" s="1">
        <f>$U$3*M46</f>
        <v>2.7391304347826084</v>
      </c>
      <c r="V46" s="1">
        <f>$V$3*N46</f>
        <v>0.18181818181818182</v>
      </c>
      <c r="W46" s="1">
        <f>$W$3*O46</f>
        <v>3.6799999999999997</v>
      </c>
      <c r="X46" s="1">
        <f>$X$3*P46</f>
        <v>3.3529411764705883</v>
      </c>
      <c r="Y46" s="1">
        <f>$Y$3*Q46</f>
        <v>0.58333333333333337</v>
      </c>
      <c r="Z46" s="1">
        <f>$Z$3*R46</f>
        <v>9.5555555555555554</v>
      </c>
      <c r="AA46" s="1">
        <f>$AA$3*S46</f>
        <v>8</v>
      </c>
      <c r="AB46" s="1">
        <f>SUM(T46:AA46)</f>
        <v>37.092778681960269</v>
      </c>
      <c r="AC46" s="1">
        <f t="shared" si="0"/>
        <v>0.16029144200499701</v>
      </c>
      <c r="AD46" t="s">
        <v>182</v>
      </c>
    </row>
    <row r="47" spans="1:30" x14ac:dyDescent="0.25">
      <c r="A47">
        <f>A46+1</f>
        <v>44</v>
      </c>
      <c r="B47" t="s">
        <v>67</v>
      </c>
      <c r="C47" t="s">
        <v>157</v>
      </c>
      <c r="D47" s="1">
        <v>28</v>
      </c>
      <c r="E47" s="1">
        <v>2</v>
      </c>
      <c r="F47" s="1">
        <v>43</v>
      </c>
      <c r="G47" s="1">
        <v>36</v>
      </c>
      <c r="H47" s="1">
        <v>16</v>
      </c>
      <c r="I47" s="1">
        <v>15</v>
      </c>
      <c r="J47" s="1">
        <v>27</v>
      </c>
      <c r="K47" s="1">
        <v>25</v>
      </c>
      <c r="L47" s="1">
        <f>D47/$D$2*100</f>
        <v>40</v>
      </c>
      <c r="M47" s="1">
        <f>E47/$E$2*100</f>
        <v>1.7391304347826086</v>
      </c>
      <c r="N47" s="1">
        <f>F47/$F$2*100</f>
        <v>39.090909090909093</v>
      </c>
      <c r="O47" s="1">
        <f>G47/$G$2*100</f>
        <v>28.799999999999997</v>
      </c>
      <c r="P47" s="1">
        <f>H47/$H$2*100</f>
        <v>18.823529411764707</v>
      </c>
      <c r="Q47" s="1">
        <f>I47/$I$2*100</f>
        <v>25</v>
      </c>
      <c r="R47" s="1">
        <f>J47/$J$2*100</f>
        <v>60</v>
      </c>
      <c r="S47" s="1">
        <f>K47/$K$2*100</f>
        <v>100</v>
      </c>
      <c r="T47" s="1">
        <f>L47*$T$3</f>
        <v>6</v>
      </c>
      <c r="U47" s="1">
        <f>$U$3*M47</f>
        <v>0.2608695652173913</v>
      </c>
      <c r="V47" s="1">
        <f>$V$3*N47</f>
        <v>7.8181818181818192</v>
      </c>
      <c r="W47" s="1">
        <f>$W$3*O47</f>
        <v>2.88</v>
      </c>
      <c r="X47" s="1">
        <f>$X$3*P47</f>
        <v>2.8235294117647061</v>
      </c>
      <c r="Y47" s="1">
        <f>$Y$3*Q47</f>
        <v>1.25</v>
      </c>
      <c r="Z47" s="1">
        <f>$Z$3*R47</f>
        <v>6</v>
      </c>
      <c r="AA47" s="1">
        <f>$AA$3*S47</f>
        <v>10</v>
      </c>
      <c r="AB47" s="1">
        <f>SUM(T47:AA47)</f>
        <v>37.032580795163916</v>
      </c>
      <c r="AC47" s="1">
        <f t="shared" si="0"/>
        <v>6.0197886796352407E-2</v>
      </c>
      <c r="AD47" t="s">
        <v>182</v>
      </c>
    </row>
    <row r="48" spans="1:30" x14ac:dyDescent="0.25">
      <c r="A48">
        <f>A47+1</f>
        <v>45</v>
      </c>
      <c r="B48" t="s">
        <v>57</v>
      </c>
      <c r="C48" t="s">
        <v>147</v>
      </c>
      <c r="D48" s="1">
        <v>37</v>
      </c>
      <c r="E48" s="1">
        <v>34</v>
      </c>
      <c r="F48" s="1">
        <v>40</v>
      </c>
      <c r="G48" s="1">
        <v>-7</v>
      </c>
      <c r="H48" s="1">
        <v>40</v>
      </c>
      <c r="I48" s="1">
        <v>5</v>
      </c>
      <c r="J48" s="1">
        <v>9</v>
      </c>
      <c r="K48" s="1">
        <v>21</v>
      </c>
      <c r="L48" s="1">
        <f>D48/$D$2*100</f>
        <v>52.857142857142861</v>
      </c>
      <c r="M48" s="1">
        <f>E48/$E$2*100</f>
        <v>29.565217391304348</v>
      </c>
      <c r="N48" s="1">
        <f>F48/$F$2*100</f>
        <v>36.363636363636367</v>
      </c>
      <c r="O48" s="1">
        <f>G48/$G$2*100</f>
        <v>-5.6000000000000005</v>
      </c>
      <c r="P48" s="1">
        <f>H48/$H$2*100</f>
        <v>47.058823529411761</v>
      </c>
      <c r="Q48" s="1">
        <f>I48/$I$2*100</f>
        <v>8.3333333333333321</v>
      </c>
      <c r="R48" s="1">
        <f>J48/$J$2*100</f>
        <v>20</v>
      </c>
      <c r="S48" s="1">
        <f>K48/$K$2*100</f>
        <v>84</v>
      </c>
      <c r="T48" s="1">
        <f>L48*$T$3</f>
        <v>7.9285714285714288</v>
      </c>
      <c r="U48" s="1">
        <f>$U$3*M48</f>
        <v>4.4347826086956523</v>
      </c>
      <c r="V48" s="1">
        <f>$V$3*N48</f>
        <v>7.2727272727272734</v>
      </c>
      <c r="W48" s="1">
        <f>$W$3*O48</f>
        <v>-0.56000000000000005</v>
      </c>
      <c r="X48" s="1">
        <f>$X$3*P48</f>
        <v>7.0588235294117636</v>
      </c>
      <c r="Y48" s="1">
        <f>$Y$3*Q48</f>
        <v>0.41666666666666663</v>
      </c>
      <c r="Z48" s="1">
        <f>$Z$3*R48</f>
        <v>2</v>
      </c>
      <c r="AA48" s="1">
        <f>$AA$3*S48</f>
        <v>8.4</v>
      </c>
      <c r="AB48" s="1">
        <f>SUM(T48:AA48)</f>
        <v>36.951571506072789</v>
      </c>
      <c r="AC48" s="1">
        <f t="shared" si="0"/>
        <v>8.1009289091127812E-2</v>
      </c>
      <c r="AD48" t="s">
        <v>182</v>
      </c>
    </row>
    <row r="49" spans="1:30" x14ac:dyDescent="0.25">
      <c r="A49">
        <f>A48+1</f>
        <v>46</v>
      </c>
      <c r="B49" t="s">
        <v>50</v>
      </c>
      <c r="C49" t="s">
        <v>140</v>
      </c>
      <c r="D49" s="1">
        <v>37</v>
      </c>
      <c r="E49" s="1">
        <v>34</v>
      </c>
      <c r="F49" s="1">
        <v>40</v>
      </c>
      <c r="G49" s="1">
        <v>-7</v>
      </c>
      <c r="H49" s="1">
        <v>40</v>
      </c>
      <c r="I49" s="1">
        <v>5</v>
      </c>
      <c r="J49" s="1">
        <v>9</v>
      </c>
      <c r="K49" s="1">
        <v>21</v>
      </c>
      <c r="L49" s="1">
        <v>52.857142857142861</v>
      </c>
      <c r="M49" s="1">
        <v>29.565217391304348</v>
      </c>
      <c r="N49" s="1">
        <v>36.363636363636367</v>
      </c>
      <c r="O49" s="1">
        <v>-5.6000000000000005</v>
      </c>
      <c r="P49" s="1">
        <v>47.058823529411761</v>
      </c>
      <c r="Q49" s="1">
        <v>8.3333333333333321</v>
      </c>
      <c r="R49" s="1">
        <v>20</v>
      </c>
      <c r="S49" s="1">
        <v>84</v>
      </c>
      <c r="T49" s="1">
        <v>7.9285714285714288</v>
      </c>
      <c r="U49" s="1">
        <v>4.4347826086956523</v>
      </c>
      <c r="V49" s="1">
        <v>7.2727272727272734</v>
      </c>
      <c r="W49" s="1">
        <v>-0.56000000000000005</v>
      </c>
      <c r="X49" s="1">
        <v>7.0588235294117636</v>
      </c>
      <c r="Y49" s="1">
        <v>0.41666666666666663</v>
      </c>
      <c r="Z49" s="1">
        <v>2</v>
      </c>
      <c r="AA49" s="1">
        <v>8.4</v>
      </c>
      <c r="AB49" s="1">
        <v>36.951571506072789</v>
      </c>
      <c r="AC49" s="1">
        <f t="shared" si="0"/>
        <v>0</v>
      </c>
      <c r="AD49" t="s">
        <v>183</v>
      </c>
    </row>
    <row r="50" spans="1:30" x14ac:dyDescent="0.25">
      <c r="A50">
        <f>A49+1</f>
        <v>47</v>
      </c>
      <c r="B50" t="s">
        <v>61</v>
      </c>
      <c r="C50" t="s">
        <v>151</v>
      </c>
      <c r="D50" s="1">
        <v>5</v>
      </c>
      <c r="E50" s="1">
        <v>48</v>
      </c>
      <c r="F50" s="1">
        <v>33</v>
      </c>
      <c r="G50" s="1">
        <v>34</v>
      </c>
      <c r="H50" s="1">
        <v>9</v>
      </c>
      <c r="I50" s="1">
        <v>38</v>
      </c>
      <c r="J50" s="1">
        <v>30</v>
      </c>
      <c r="K50" s="1">
        <v>19</v>
      </c>
      <c r="L50" s="1">
        <f>D50/$D$2*100</f>
        <v>7.1428571428571423</v>
      </c>
      <c r="M50" s="1">
        <f>E50/$E$2*100</f>
        <v>41.739130434782609</v>
      </c>
      <c r="N50" s="1">
        <f>F50/$F$2*100</f>
        <v>30</v>
      </c>
      <c r="O50" s="1">
        <f>G50/$G$2*100</f>
        <v>27.200000000000003</v>
      </c>
      <c r="P50" s="1">
        <f>H50/$H$2*100</f>
        <v>10.588235294117647</v>
      </c>
      <c r="Q50" s="1">
        <f>I50/$I$2*100</f>
        <v>63.333333333333329</v>
      </c>
      <c r="R50" s="1">
        <f>J50/$J$2*100</f>
        <v>66.666666666666657</v>
      </c>
      <c r="S50" s="1">
        <f>K50/$K$2*100</f>
        <v>76</v>
      </c>
      <c r="T50" s="1">
        <f>L50*$T$3</f>
        <v>1.0714285714285714</v>
      </c>
      <c r="U50" s="1">
        <f>$U$3*M50</f>
        <v>6.2608695652173916</v>
      </c>
      <c r="V50" s="1">
        <f>$V$3*N50</f>
        <v>6</v>
      </c>
      <c r="W50" s="1">
        <f>$W$3*O50</f>
        <v>2.7200000000000006</v>
      </c>
      <c r="X50" s="1">
        <f>$X$3*P50</f>
        <v>1.588235294117647</v>
      </c>
      <c r="Y50" s="1">
        <f>$Y$3*Q50</f>
        <v>3.1666666666666665</v>
      </c>
      <c r="Z50" s="1">
        <f>$Z$3*R50</f>
        <v>6.6666666666666661</v>
      </c>
      <c r="AA50" s="1">
        <f>$AA$3*S50</f>
        <v>7.6000000000000005</v>
      </c>
      <c r="AB50" s="1">
        <f>SUM(T50:AA50)</f>
        <v>35.073866764096948</v>
      </c>
      <c r="AC50" s="1">
        <f t="shared" si="0"/>
        <v>1.8777047419758404</v>
      </c>
      <c r="AD50" t="s">
        <v>183</v>
      </c>
    </row>
    <row r="51" spans="1:30" x14ac:dyDescent="0.25">
      <c r="A51">
        <f>A50+1</f>
        <v>48</v>
      </c>
      <c r="B51" t="s">
        <v>29</v>
      </c>
      <c r="C51" t="s">
        <v>119</v>
      </c>
      <c r="D51" s="1">
        <v>5</v>
      </c>
      <c r="E51" s="1">
        <v>48</v>
      </c>
      <c r="F51" s="1">
        <v>33</v>
      </c>
      <c r="G51" s="1">
        <v>34</v>
      </c>
      <c r="H51" s="1">
        <v>9</v>
      </c>
      <c r="I51" s="1">
        <v>38</v>
      </c>
      <c r="J51" s="1">
        <v>30</v>
      </c>
      <c r="K51" s="1">
        <v>19</v>
      </c>
      <c r="L51" s="1">
        <v>7.1428571428571423</v>
      </c>
      <c r="M51" s="1">
        <v>41.739130434782609</v>
      </c>
      <c r="N51" s="1">
        <v>30</v>
      </c>
      <c r="O51" s="1">
        <v>27.200000000000003</v>
      </c>
      <c r="P51" s="1">
        <v>10.588235294117647</v>
      </c>
      <c r="Q51" s="1">
        <v>63.333333333333329</v>
      </c>
      <c r="R51" s="1">
        <v>66.666666666666657</v>
      </c>
      <c r="S51" s="1">
        <v>76</v>
      </c>
      <c r="T51" s="1">
        <v>1.0714285714285714</v>
      </c>
      <c r="U51" s="1">
        <v>6.2608695652173916</v>
      </c>
      <c r="V51" s="1">
        <v>6</v>
      </c>
      <c r="W51" s="1">
        <v>2.7200000000000006</v>
      </c>
      <c r="X51" s="1">
        <v>1.588235294117647</v>
      </c>
      <c r="Y51" s="1">
        <v>3.1666666666666665</v>
      </c>
      <c r="Z51" s="1">
        <v>6.6666666666666661</v>
      </c>
      <c r="AA51" s="1">
        <v>7.6000000000000005</v>
      </c>
      <c r="AB51" s="1">
        <v>35.073866764096948</v>
      </c>
      <c r="AC51" s="1">
        <f t="shared" si="0"/>
        <v>0</v>
      </c>
      <c r="AD51" t="s">
        <v>183</v>
      </c>
    </row>
    <row r="52" spans="1:30" x14ac:dyDescent="0.25">
      <c r="A52">
        <f>A51+1</f>
        <v>49</v>
      </c>
      <c r="B52" t="s">
        <v>69</v>
      </c>
      <c r="C52" t="s">
        <v>159</v>
      </c>
      <c r="D52" s="1">
        <v>39</v>
      </c>
      <c r="E52" s="1">
        <v>14</v>
      </c>
      <c r="F52" s="1">
        <v>14</v>
      </c>
      <c r="G52" s="1">
        <v>51</v>
      </c>
      <c r="H52" s="1">
        <v>15</v>
      </c>
      <c r="I52" s="1">
        <v>8</v>
      </c>
      <c r="J52" s="1">
        <v>23</v>
      </c>
      <c r="K52" s="1">
        <v>24</v>
      </c>
      <c r="L52" s="1">
        <f>D52/$D$2*100</f>
        <v>55.714285714285715</v>
      </c>
      <c r="M52" s="1">
        <f>E52/$E$2*100</f>
        <v>12.173913043478262</v>
      </c>
      <c r="N52" s="1">
        <f>F52/$F$2*100</f>
        <v>12.727272727272727</v>
      </c>
      <c r="O52" s="1">
        <f>G52/$G$2*100</f>
        <v>40.799999999999997</v>
      </c>
      <c r="P52" s="1">
        <f>H52/$H$2*100</f>
        <v>17.647058823529413</v>
      </c>
      <c r="Q52" s="1">
        <f>I52/$I$2*100</f>
        <v>13.333333333333334</v>
      </c>
      <c r="R52" s="1">
        <f>J52/$J$2*100</f>
        <v>51.111111111111107</v>
      </c>
      <c r="S52" s="1">
        <f>K52/$K$2*100</f>
        <v>96</v>
      </c>
      <c r="T52" s="1">
        <f>L52*$T$3</f>
        <v>8.3571428571428577</v>
      </c>
      <c r="U52" s="1">
        <f>$U$3*M52</f>
        <v>1.8260869565217392</v>
      </c>
      <c r="V52" s="1">
        <f>$V$3*N52</f>
        <v>2.5454545454545454</v>
      </c>
      <c r="W52" s="1">
        <f>$W$3*O52</f>
        <v>4.08</v>
      </c>
      <c r="X52" s="1">
        <f>$X$3*P52</f>
        <v>2.6470588235294117</v>
      </c>
      <c r="Y52" s="1">
        <f>$Y$3*Q52</f>
        <v>0.66666666666666674</v>
      </c>
      <c r="Z52" s="1">
        <f>$Z$3*R52</f>
        <v>5.1111111111111107</v>
      </c>
      <c r="AA52" s="1">
        <f>$AA$3*S52</f>
        <v>9.6000000000000014</v>
      </c>
      <c r="AB52" s="1">
        <f>SUM(T52:AA52)</f>
        <v>34.833520960426334</v>
      </c>
      <c r="AC52" s="1">
        <f t="shared" si="0"/>
        <v>0.24034580367061409</v>
      </c>
      <c r="AD52" t="s">
        <v>183</v>
      </c>
    </row>
    <row r="53" spans="1:30" x14ac:dyDescent="0.25">
      <c r="A53">
        <f>A52+1</f>
        <v>50</v>
      </c>
      <c r="B53" t="s">
        <v>18</v>
      </c>
      <c r="C53" t="s">
        <v>108</v>
      </c>
      <c r="D53" s="1">
        <v>39</v>
      </c>
      <c r="E53" s="1">
        <v>14</v>
      </c>
      <c r="F53" s="1">
        <v>14</v>
      </c>
      <c r="G53" s="1">
        <v>51</v>
      </c>
      <c r="H53" s="1">
        <v>15</v>
      </c>
      <c r="I53" s="1">
        <v>8</v>
      </c>
      <c r="J53" s="1">
        <v>23</v>
      </c>
      <c r="K53" s="1">
        <v>24</v>
      </c>
      <c r="L53" s="1">
        <v>55.714285714285715</v>
      </c>
      <c r="M53" s="1">
        <v>12.173913043478262</v>
      </c>
      <c r="N53" s="1">
        <v>12.727272727272727</v>
      </c>
      <c r="O53" s="1">
        <v>40.799999999999997</v>
      </c>
      <c r="P53" s="1">
        <v>17.647058823529413</v>
      </c>
      <c r="Q53" s="1">
        <v>13.333333333333334</v>
      </c>
      <c r="R53" s="1">
        <v>51.111111111111107</v>
      </c>
      <c r="S53" s="1">
        <v>96</v>
      </c>
      <c r="T53" s="1">
        <v>8.3571428571428577</v>
      </c>
      <c r="U53" s="1">
        <v>1.8260869565217392</v>
      </c>
      <c r="V53" s="1">
        <v>2.5454545454545454</v>
      </c>
      <c r="W53" s="1">
        <v>4.08</v>
      </c>
      <c r="X53" s="1">
        <v>2.6470588235294117</v>
      </c>
      <c r="Y53" s="1">
        <v>0.66666666666666674</v>
      </c>
      <c r="Z53" s="1">
        <v>5.1111111111111107</v>
      </c>
      <c r="AA53" s="1">
        <v>9.6000000000000014</v>
      </c>
      <c r="AB53" s="1">
        <v>34.833520960426334</v>
      </c>
      <c r="AC53" s="1">
        <f t="shared" si="0"/>
        <v>0</v>
      </c>
      <c r="AD53" t="s">
        <v>183</v>
      </c>
    </row>
    <row r="54" spans="1:30" x14ac:dyDescent="0.25">
      <c r="A54">
        <f>A53+1</f>
        <v>51</v>
      </c>
      <c r="B54" t="s">
        <v>36</v>
      </c>
      <c r="C54" t="s">
        <v>126</v>
      </c>
      <c r="D54" s="1">
        <v>20</v>
      </c>
      <c r="E54" s="1">
        <v>-5</v>
      </c>
      <c r="F54" s="1">
        <v>52</v>
      </c>
      <c r="G54" s="1">
        <v>2</v>
      </c>
      <c r="H54" s="1">
        <v>51</v>
      </c>
      <c r="I54" s="1">
        <v>20</v>
      </c>
      <c r="J54" s="1">
        <v>13</v>
      </c>
      <c r="K54" s="1">
        <v>20</v>
      </c>
      <c r="L54" s="1">
        <f>D54/$D$2*100</f>
        <v>28.571428571428569</v>
      </c>
      <c r="M54" s="1">
        <f>E54/$E$2*100</f>
        <v>-4.3478260869565215</v>
      </c>
      <c r="N54" s="1">
        <f>F54/$F$2*100</f>
        <v>47.272727272727273</v>
      </c>
      <c r="O54" s="1">
        <f>G54/$G$2*100</f>
        <v>1.6</v>
      </c>
      <c r="P54" s="1">
        <f>H54/$H$2*100</f>
        <v>60</v>
      </c>
      <c r="Q54" s="1">
        <f>I54/$I$2*100</f>
        <v>33.333333333333329</v>
      </c>
      <c r="R54" s="1">
        <f>J54/$J$2*100</f>
        <v>28.888888888888886</v>
      </c>
      <c r="S54" s="1">
        <f>K54/$K$2*100</f>
        <v>80</v>
      </c>
      <c r="T54" s="1">
        <f>L54*$T$3</f>
        <v>4.2857142857142856</v>
      </c>
      <c r="U54" s="1">
        <f>$U$3*M54</f>
        <v>-0.65217391304347816</v>
      </c>
      <c r="V54" s="1">
        <f>$V$3*N54</f>
        <v>9.454545454545455</v>
      </c>
      <c r="W54" s="1">
        <f>$W$3*O54</f>
        <v>0.16000000000000003</v>
      </c>
      <c r="X54" s="1">
        <f>$X$3*P54</f>
        <v>9</v>
      </c>
      <c r="Y54" s="1">
        <f>$Y$3*Q54</f>
        <v>1.6666666666666665</v>
      </c>
      <c r="Z54" s="1">
        <f>$Z$3*R54</f>
        <v>2.8888888888888888</v>
      </c>
      <c r="AA54" s="1">
        <f>$AA$3*S54</f>
        <v>8</v>
      </c>
      <c r="AB54" s="1">
        <f>SUM(T54:AA54)</f>
        <v>34.803641382771822</v>
      </c>
      <c r="AC54" s="1">
        <f t="shared" si="0"/>
        <v>2.9879577654511991E-2</v>
      </c>
      <c r="AD54" t="s">
        <v>183</v>
      </c>
    </row>
    <row r="55" spans="1:30" x14ac:dyDescent="0.25">
      <c r="A55">
        <f>A54+1</f>
        <v>52</v>
      </c>
      <c r="B55" t="s">
        <v>46</v>
      </c>
      <c r="C55" t="s">
        <v>136</v>
      </c>
      <c r="D55" s="1">
        <v>20</v>
      </c>
      <c r="E55" s="1">
        <v>-5</v>
      </c>
      <c r="F55" s="1">
        <v>52</v>
      </c>
      <c r="G55" s="1">
        <v>2</v>
      </c>
      <c r="H55" s="1">
        <v>51</v>
      </c>
      <c r="I55" s="1">
        <v>20</v>
      </c>
      <c r="J55" s="1">
        <v>13</v>
      </c>
      <c r="K55" s="1">
        <v>20</v>
      </c>
      <c r="L55" s="1">
        <v>28.571428571428569</v>
      </c>
      <c r="M55" s="1">
        <v>-4.3478260869565215</v>
      </c>
      <c r="N55" s="1">
        <v>47.272727272727273</v>
      </c>
      <c r="O55" s="1">
        <v>1.6</v>
      </c>
      <c r="P55" s="1">
        <v>60</v>
      </c>
      <c r="Q55" s="1">
        <v>33.333333333333329</v>
      </c>
      <c r="R55" s="1">
        <v>28.888888888888886</v>
      </c>
      <c r="S55" s="1">
        <v>80</v>
      </c>
      <c r="T55" s="1">
        <v>4.2857142857142856</v>
      </c>
      <c r="U55" s="1">
        <v>-0.65217391304347816</v>
      </c>
      <c r="V55" s="1">
        <v>9.454545454545455</v>
      </c>
      <c r="W55" s="1">
        <v>0.16000000000000003</v>
      </c>
      <c r="X55" s="1">
        <v>9</v>
      </c>
      <c r="Y55" s="1">
        <v>1.6666666666666665</v>
      </c>
      <c r="Z55" s="1">
        <v>2.8888888888888888</v>
      </c>
      <c r="AA55" s="1">
        <v>8</v>
      </c>
      <c r="AB55" s="1">
        <v>34.803641382771822</v>
      </c>
      <c r="AC55" s="1">
        <f t="shared" si="0"/>
        <v>0</v>
      </c>
      <c r="AD55" t="s">
        <v>183</v>
      </c>
    </row>
    <row r="56" spans="1:30" x14ac:dyDescent="0.25">
      <c r="A56">
        <f>A55+1</f>
        <v>53</v>
      </c>
      <c r="B56" t="s">
        <v>68</v>
      </c>
      <c r="C56" t="s">
        <v>158</v>
      </c>
      <c r="D56" s="1">
        <v>-6</v>
      </c>
      <c r="E56" s="1">
        <v>24</v>
      </c>
      <c r="F56" s="1">
        <v>48</v>
      </c>
      <c r="G56" s="1">
        <v>28</v>
      </c>
      <c r="H56" s="1">
        <v>56</v>
      </c>
      <c r="I56" s="1">
        <v>39</v>
      </c>
      <c r="J56" s="1">
        <v>4</v>
      </c>
      <c r="K56" s="1">
        <v>19</v>
      </c>
      <c r="L56" s="1">
        <f>D56/$D$2*100</f>
        <v>-8.5714285714285712</v>
      </c>
      <c r="M56" s="1">
        <f>E56/$E$2*100</f>
        <v>20.869565217391305</v>
      </c>
      <c r="N56" s="1">
        <f>F56/$F$2*100</f>
        <v>43.636363636363633</v>
      </c>
      <c r="O56" s="1">
        <f>G56/$G$2*100</f>
        <v>22.400000000000002</v>
      </c>
      <c r="P56" s="1">
        <f>H56/$H$2*100</f>
        <v>65.882352941176464</v>
      </c>
      <c r="Q56" s="1">
        <f>I56/$I$2*100</f>
        <v>65</v>
      </c>
      <c r="R56" s="1">
        <f>J56/$J$2*100</f>
        <v>8.8888888888888893</v>
      </c>
      <c r="S56" s="1">
        <f>K56/$K$2*100</f>
        <v>76</v>
      </c>
      <c r="T56" s="1">
        <f>L56*$T$3</f>
        <v>-1.2857142857142856</v>
      </c>
      <c r="U56" s="1">
        <f>$U$3*M56</f>
        <v>3.1304347826086958</v>
      </c>
      <c r="V56" s="1">
        <f>$V$3*N56</f>
        <v>8.7272727272727266</v>
      </c>
      <c r="W56" s="1">
        <f>$W$3*O56</f>
        <v>2.2400000000000002</v>
      </c>
      <c r="X56" s="1">
        <f>$X$3*P56</f>
        <v>9.8823529411764692</v>
      </c>
      <c r="Y56" s="1">
        <f>$Y$3*Q56</f>
        <v>3.25</v>
      </c>
      <c r="Z56" s="1">
        <f>$Z$3*R56</f>
        <v>0.88888888888888895</v>
      </c>
      <c r="AA56" s="1">
        <f>$AA$3*S56</f>
        <v>7.6000000000000005</v>
      </c>
      <c r="AB56" s="1">
        <f>SUM(T56:AA56)</f>
        <v>34.433235054232497</v>
      </c>
      <c r="AC56" s="1">
        <f t="shared" si="0"/>
        <v>0.37040632853932465</v>
      </c>
      <c r="AD56" t="s">
        <v>183</v>
      </c>
    </row>
    <row r="57" spans="1:30" x14ac:dyDescent="0.25">
      <c r="A57">
        <f>A56+1</f>
        <v>54</v>
      </c>
      <c r="B57" t="s">
        <v>44</v>
      </c>
      <c r="C57" t="s">
        <v>134</v>
      </c>
      <c r="D57" s="1">
        <v>-6</v>
      </c>
      <c r="E57" s="1">
        <v>24</v>
      </c>
      <c r="F57" s="1">
        <v>48</v>
      </c>
      <c r="G57" s="1">
        <v>28</v>
      </c>
      <c r="H57" s="1">
        <v>56</v>
      </c>
      <c r="I57" s="1">
        <v>39</v>
      </c>
      <c r="J57" s="1">
        <v>4</v>
      </c>
      <c r="K57" s="1">
        <v>19</v>
      </c>
      <c r="L57" s="1">
        <v>-8.5714285714285712</v>
      </c>
      <c r="M57" s="1">
        <v>20.869565217391305</v>
      </c>
      <c r="N57" s="1">
        <v>43.636363636363633</v>
      </c>
      <c r="O57" s="1">
        <v>22.400000000000002</v>
      </c>
      <c r="P57" s="1">
        <v>65.882352941176464</v>
      </c>
      <c r="Q57" s="1">
        <v>65</v>
      </c>
      <c r="R57" s="1">
        <v>8.8888888888888893</v>
      </c>
      <c r="S57" s="1">
        <v>76</v>
      </c>
      <c r="T57" s="1">
        <v>-1.2857142857142856</v>
      </c>
      <c r="U57" s="1">
        <v>3.1304347826086958</v>
      </c>
      <c r="V57" s="1">
        <v>8.7272727272727266</v>
      </c>
      <c r="W57" s="1">
        <v>2.2400000000000002</v>
      </c>
      <c r="X57" s="1">
        <v>9.8823529411764692</v>
      </c>
      <c r="Y57" s="1">
        <v>3.25</v>
      </c>
      <c r="Z57" s="1">
        <v>0.88888888888888895</v>
      </c>
      <c r="AA57" s="1">
        <v>7.6000000000000005</v>
      </c>
      <c r="AB57" s="1">
        <v>34.433235054232497</v>
      </c>
      <c r="AC57" s="1">
        <f t="shared" si="0"/>
        <v>0</v>
      </c>
      <c r="AD57" t="s">
        <v>183</v>
      </c>
    </row>
    <row r="58" spans="1:30" x14ac:dyDescent="0.25">
      <c r="A58">
        <f>A57+1</f>
        <v>55</v>
      </c>
      <c r="B58" t="s">
        <v>22</v>
      </c>
      <c r="C58" t="s">
        <v>112</v>
      </c>
      <c r="D58" s="1">
        <v>1</v>
      </c>
      <c r="E58" s="1">
        <v>63</v>
      </c>
      <c r="F58" s="1">
        <v>49</v>
      </c>
      <c r="G58" s="1">
        <v>-1</v>
      </c>
      <c r="H58" s="1">
        <v>-8</v>
      </c>
      <c r="I58" s="1">
        <v>13</v>
      </c>
      <c r="J58" s="1">
        <v>33</v>
      </c>
      <c r="K58" s="1">
        <v>25</v>
      </c>
      <c r="L58" s="1">
        <f>D58/$D$2*100</f>
        <v>1.4285714285714286</v>
      </c>
      <c r="M58" s="1">
        <f>E58/$E$2*100</f>
        <v>54.782608695652172</v>
      </c>
      <c r="N58" s="1">
        <f>F58/$F$2*100</f>
        <v>44.545454545454547</v>
      </c>
      <c r="O58" s="1">
        <f>G58/$G$2*100</f>
        <v>-0.8</v>
      </c>
      <c r="P58" s="1">
        <f>H58/$H$2*100</f>
        <v>-9.4117647058823533</v>
      </c>
      <c r="Q58" s="1">
        <f>I58/$I$2*100</f>
        <v>21.666666666666668</v>
      </c>
      <c r="R58" s="1">
        <f>J58/$J$2*100</f>
        <v>73.333333333333329</v>
      </c>
      <c r="S58" s="1">
        <f>K58/$K$2*100</f>
        <v>100</v>
      </c>
      <c r="T58" s="1">
        <f>L58*$T$3</f>
        <v>0.21428571428571427</v>
      </c>
      <c r="U58" s="1">
        <f>$U$3*M58</f>
        <v>8.2173913043478262</v>
      </c>
      <c r="V58" s="1">
        <f>$V$3*N58</f>
        <v>8.9090909090909101</v>
      </c>
      <c r="W58" s="1">
        <f>$W$3*O58</f>
        <v>-8.0000000000000016E-2</v>
      </c>
      <c r="X58" s="1">
        <f>$X$3*P58</f>
        <v>-1.411764705882353</v>
      </c>
      <c r="Y58" s="1">
        <f>$Y$3*Q58</f>
        <v>1.0833333333333335</v>
      </c>
      <c r="Z58" s="1">
        <f>$Z$3*R58</f>
        <v>7.333333333333333</v>
      </c>
      <c r="AA58" s="1">
        <f>$AA$3*S58</f>
        <v>10</v>
      </c>
      <c r="AB58" s="1">
        <f>SUM(T58:AA58)</f>
        <v>34.265669888508768</v>
      </c>
      <c r="AC58" s="1">
        <f t="shared" si="0"/>
        <v>0.16756516572372959</v>
      </c>
      <c r="AD58" t="s">
        <v>183</v>
      </c>
    </row>
    <row r="59" spans="1:30" x14ac:dyDescent="0.25">
      <c r="A59">
        <f>A58+1</f>
        <v>56</v>
      </c>
      <c r="B59" t="s">
        <v>52</v>
      </c>
      <c r="C59" t="s">
        <v>142</v>
      </c>
      <c r="D59" s="1">
        <v>1</v>
      </c>
      <c r="E59" s="1">
        <v>63</v>
      </c>
      <c r="F59" s="1">
        <v>49</v>
      </c>
      <c r="G59" s="1">
        <v>-1</v>
      </c>
      <c r="H59" s="1">
        <v>-8</v>
      </c>
      <c r="I59" s="1">
        <v>13</v>
      </c>
      <c r="J59" s="1">
        <v>33</v>
      </c>
      <c r="K59" s="1">
        <v>25</v>
      </c>
      <c r="L59" s="1">
        <v>1.4285714285714286</v>
      </c>
      <c r="M59" s="1">
        <v>54.782608695652172</v>
      </c>
      <c r="N59" s="1">
        <v>44.545454545454547</v>
      </c>
      <c r="O59" s="1">
        <v>-0.8</v>
      </c>
      <c r="P59" s="1">
        <v>-9.4117647058823533</v>
      </c>
      <c r="Q59" s="1">
        <v>21.666666666666668</v>
      </c>
      <c r="R59" s="1">
        <v>73.333333333333329</v>
      </c>
      <c r="S59" s="1">
        <v>100</v>
      </c>
      <c r="T59" s="1">
        <v>0.21428571428571427</v>
      </c>
      <c r="U59" s="1">
        <v>8.2173913043478262</v>
      </c>
      <c r="V59" s="1">
        <v>8.9090909090909101</v>
      </c>
      <c r="W59" s="1">
        <v>-8.0000000000000016E-2</v>
      </c>
      <c r="X59" s="1">
        <v>-1.411764705882353</v>
      </c>
      <c r="Y59" s="1">
        <v>1.0833333333333335</v>
      </c>
      <c r="Z59" s="1">
        <v>7.333333333333333</v>
      </c>
      <c r="AA59" s="1">
        <v>10</v>
      </c>
      <c r="AB59" s="1">
        <v>34.265669888508768</v>
      </c>
      <c r="AC59" s="1">
        <f t="shared" si="0"/>
        <v>0</v>
      </c>
      <c r="AD59" t="s">
        <v>183</v>
      </c>
    </row>
    <row r="60" spans="1:30" x14ac:dyDescent="0.25">
      <c r="A60">
        <f>A59+1</f>
        <v>57</v>
      </c>
      <c r="B60" t="s">
        <v>48</v>
      </c>
      <c r="C60" t="s">
        <v>138</v>
      </c>
      <c r="D60" s="1">
        <v>8</v>
      </c>
      <c r="E60" s="1">
        <v>14</v>
      </c>
      <c r="F60" s="1">
        <v>1</v>
      </c>
      <c r="G60" s="1">
        <v>44</v>
      </c>
      <c r="H60" s="1">
        <v>54</v>
      </c>
      <c r="I60" s="1">
        <v>58</v>
      </c>
      <c r="J60" s="1">
        <v>21</v>
      </c>
      <c r="K60" s="1">
        <v>19</v>
      </c>
      <c r="L60" s="1">
        <f>D60/$D$2*100</f>
        <v>11.428571428571429</v>
      </c>
      <c r="M60" s="1">
        <f>E60/$E$2*100</f>
        <v>12.173913043478262</v>
      </c>
      <c r="N60" s="1">
        <f>F60/$F$2*100</f>
        <v>0.90909090909090906</v>
      </c>
      <c r="O60" s="1">
        <f>G60/$G$2*100</f>
        <v>35.199999999999996</v>
      </c>
      <c r="P60" s="1">
        <f>H60/$H$2*100</f>
        <v>63.529411764705877</v>
      </c>
      <c r="Q60" s="1">
        <f>I60/$I$2*100</f>
        <v>96.666666666666671</v>
      </c>
      <c r="R60" s="1">
        <f>J60/$J$2*100</f>
        <v>46.666666666666664</v>
      </c>
      <c r="S60" s="1">
        <f>K60/$K$2*100</f>
        <v>76</v>
      </c>
      <c r="T60" s="1">
        <f>L60*$T$3</f>
        <v>1.7142857142857142</v>
      </c>
      <c r="U60" s="1">
        <f>$U$3*M60</f>
        <v>1.8260869565217392</v>
      </c>
      <c r="V60" s="1">
        <f>$V$3*N60</f>
        <v>0.18181818181818182</v>
      </c>
      <c r="W60" s="1">
        <f>$W$3*O60</f>
        <v>3.5199999999999996</v>
      </c>
      <c r="X60" s="1">
        <f>$X$3*P60</f>
        <v>9.5294117647058805</v>
      </c>
      <c r="Y60" s="1">
        <f>$Y$3*Q60</f>
        <v>4.8333333333333339</v>
      </c>
      <c r="Z60" s="1">
        <f>$Z$3*R60</f>
        <v>4.666666666666667</v>
      </c>
      <c r="AA60" s="1">
        <f>$AA$3*S60</f>
        <v>7.6000000000000005</v>
      </c>
      <c r="AB60" s="1">
        <f>SUM(T60:AA60)</f>
        <v>33.871602617331519</v>
      </c>
      <c r="AC60" s="1">
        <f t="shared" si="0"/>
        <v>0.39406727117724927</v>
      </c>
      <c r="AD60" t="s">
        <v>183</v>
      </c>
    </row>
    <row r="61" spans="1:30" x14ac:dyDescent="0.25">
      <c r="A61">
        <f>A60+1</f>
        <v>58</v>
      </c>
      <c r="B61" t="s">
        <v>20</v>
      </c>
      <c r="C61" t="s">
        <v>110</v>
      </c>
      <c r="D61" s="1">
        <v>8</v>
      </c>
      <c r="E61" s="1">
        <v>14</v>
      </c>
      <c r="F61" s="1">
        <v>1</v>
      </c>
      <c r="G61" s="1">
        <v>44</v>
      </c>
      <c r="H61" s="1">
        <v>54</v>
      </c>
      <c r="I61" s="1">
        <v>58</v>
      </c>
      <c r="J61" s="1">
        <v>21</v>
      </c>
      <c r="K61" s="1">
        <v>19</v>
      </c>
      <c r="L61" s="1">
        <v>11.428571428571429</v>
      </c>
      <c r="M61" s="1">
        <v>12.173913043478262</v>
      </c>
      <c r="N61" s="1">
        <v>0.90909090909090906</v>
      </c>
      <c r="O61" s="1">
        <v>35.199999999999996</v>
      </c>
      <c r="P61" s="1">
        <v>63.529411764705877</v>
      </c>
      <c r="Q61" s="1">
        <v>96.666666666666671</v>
      </c>
      <c r="R61" s="1">
        <v>46.666666666666664</v>
      </c>
      <c r="S61" s="1">
        <v>76</v>
      </c>
      <c r="T61" s="1">
        <v>1.7142857142857142</v>
      </c>
      <c r="U61" s="1">
        <v>1.8260869565217392</v>
      </c>
      <c r="V61" s="1">
        <v>0.18181818181818182</v>
      </c>
      <c r="W61" s="1">
        <v>3.5199999999999996</v>
      </c>
      <c r="X61" s="1">
        <v>9.5294117647058805</v>
      </c>
      <c r="Y61" s="1">
        <v>4.8333333333333339</v>
      </c>
      <c r="Z61" s="1">
        <v>4.666666666666667</v>
      </c>
      <c r="AA61" s="1">
        <v>7.6000000000000005</v>
      </c>
      <c r="AB61" s="1">
        <v>33.871602617331519</v>
      </c>
      <c r="AC61" s="1">
        <f t="shared" si="0"/>
        <v>0</v>
      </c>
      <c r="AD61" t="s">
        <v>183</v>
      </c>
    </row>
    <row r="62" spans="1:30" x14ac:dyDescent="0.25">
      <c r="A62">
        <f>A61+1</f>
        <v>59</v>
      </c>
      <c r="B62" t="s">
        <v>10</v>
      </c>
      <c r="C62" t="s">
        <v>100</v>
      </c>
      <c r="D62" s="1">
        <v>52</v>
      </c>
      <c r="E62" s="1">
        <v>-9</v>
      </c>
      <c r="F62" s="1">
        <v>8</v>
      </c>
      <c r="G62" s="1">
        <v>41</v>
      </c>
      <c r="H62" s="1">
        <v>6</v>
      </c>
      <c r="I62" s="1">
        <v>16</v>
      </c>
      <c r="J62" s="1">
        <v>37</v>
      </c>
      <c r="K62" s="1">
        <v>21</v>
      </c>
      <c r="L62" s="1">
        <f>D62/$D$2*100</f>
        <v>74.285714285714292</v>
      </c>
      <c r="M62" s="1">
        <f>E62/$E$2*100</f>
        <v>-7.8260869565217401</v>
      </c>
      <c r="N62" s="1">
        <f>F62/$F$2*100</f>
        <v>7.2727272727272725</v>
      </c>
      <c r="O62" s="1">
        <f>G62/$G$2*100</f>
        <v>32.800000000000004</v>
      </c>
      <c r="P62" s="1">
        <f>H62/$H$2*100</f>
        <v>7.0588235294117645</v>
      </c>
      <c r="Q62" s="1">
        <f>I62/$I$2*100</f>
        <v>26.666666666666668</v>
      </c>
      <c r="R62" s="1">
        <f>J62/$J$2*100</f>
        <v>82.222222222222214</v>
      </c>
      <c r="S62" s="1">
        <f>K62/$K$2*100</f>
        <v>84</v>
      </c>
      <c r="T62" s="1">
        <f>L62*$T$3</f>
        <v>11.142857142857144</v>
      </c>
      <c r="U62" s="1">
        <f>$U$3*M62</f>
        <v>-1.173913043478261</v>
      </c>
      <c r="V62" s="1">
        <f>$V$3*N62</f>
        <v>1.4545454545454546</v>
      </c>
      <c r="W62" s="1">
        <f>$W$3*O62</f>
        <v>3.2800000000000007</v>
      </c>
      <c r="X62" s="1">
        <f>$X$3*P62</f>
        <v>1.0588235294117647</v>
      </c>
      <c r="Y62" s="1">
        <f>$Y$3*Q62</f>
        <v>1.3333333333333335</v>
      </c>
      <c r="Z62" s="1">
        <f>$Z$3*R62</f>
        <v>8.2222222222222214</v>
      </c>
      <c r="AA62" s="1">
        <f>$AA$3*S62</f>
        <v>8.4</v>
      </c>
      <c r="AB62" s="1">
        <f>SUM(T62:AA62)</f>
        <v>33.717868638891659</v>
      </c>
      <c r="AC62" s="1">
        <f t="shared" si="0"/>
        <v>0.1537339784398597</v>
      </c>
      <c r="AD62" t="s">
        <v>183</v>
      </c>
    </row>
    <row r="63" spans="1:30" x14ac:dyDescent="0.25">
      <c r="A63">
        <f>A62+1</f>
        <v>60</v>
      </c>
      <c r="B63" t="s">
        <v>9</v>
      </c>
      <c r="C63" t="s">
        <v>99</v>
      </c>
      <c r="D63" s="1">
        <v>52</v>
      </c>
      <c r="E63" s="1">
        <v>-9</v>
      </c>
      <c r="F63" s="1">
        <v>8</v>
      </c>
      <c r="G63" s="1">
        <v>41</v>
      </c>
      <c r="H63" s="1">
        <v>6</v>
      </c>
      <c r="I63" s="1">
        <v>16</v>
      </c>
      <c r="J63" s="1">
        <v>37</v>
      </c>
      <c r="K63" s="1">
        <v>21</v>
      </c>
      <c r="L63" s="1">
        <v>74.285714285714292</v>
      </c>
      <c r="M63" s="1">
        <v>-7.8260869565217401</v>
      </c>
      <c r="N63" s="1">
        <v>7.2727272727272725</v>
      </c>
      <c r="O63" s="1">
        <v>32.800000000000004</v>
      </c>
      <c r="P63" s="1">
        <v>7.0588235294117645</v>
      </c>
      <c r="Q63" s="1">
        <v>26.666666666666668</v>
      </c>
      <c r="R63" s="1">
        <v>82.222222222222214</v>
      </c>
      <c r="S63" s="1">
        <v>84</v>
      </c>
      <c r="T63" s="1">
        <v>11.142857142857144</v>
      </c>
      <c r="U63" s="1">
        <v>-1.173913043478261</v>
      </c>
      <c r="V63" s="1">
        <v>1.4545454545454546</v>
      </c>
      <c r="W63" s="1">
        <v>3.2800000000000007</v>
      </c>
      <c r="X63" s="1">
        <v>1.0588235294117647</v>
      </c>
      <c r="Y63" s="1">
        <v>1.3333333333333335</v>
      </c>
      <c r="Z63" s="1">
        <v>8.2222222222222214</v>
      </c>
      <c r="AA63" s="1">
        <v>8.4</v>
      </c>
      <c r="AB63" s="1">
        <v>33.717868638891659</v>
      </c>
      <c r="AC63" s="1">
        <f t="shared" si="0"/>
        <v>0</v>
      </c>
      <c r="AD63" t="s">
        <v>183</v>
      </c>
    </row>
    <row r="64" spans="1:30" x14ac:dyDescent="0.25">
      <c r="A64">
        <f>A63+1</f>
        <v>61</v>
      </c>
      <c r="B64" t="s">
        <v>31</v>
      </c>
      <c r="C64" t="s">
        <v>121</v>
      </c>
      <c r="D64" s="1">
        <v>-1</v>
      </c>
      <c r="E64" s="1">
        <v>4</v>
      </c>
      <c r="F64" s="1">
        <v>20</v>
      </c>
      <c r="G64" s="1">
        <v>13</v>
      </c>
      <c r="H64" s="1">
        <v>45</v>
      </c>
      <c r="I64" s="1">
        <v>42</v>
      </c>
      <c r="J64" s="1">
        <v>36</v>
      </c>
      <c r="K64" s="1">
        <v>23</v>
      </c>
      <c r="L64" s="1">
        <f>D64/$D$2*100</f>
        <v>-1.4285714285714286</v>
      </c>
      <c r="M64" s="1">
        <f>E64/$E$2*100</f>
        <v>3.4782608695652173</v>
      </c>
      <c r="N64" s="1">
        <f>F64/$F$2*100</f>
        <v>18.181818181818183</v>
      </c>
      <c r="O64" s="1">
        <f>G64/$G$2*100</f>
        <v>10.4</v>
      </c>
      <c r="P64" s="1">
        <f>H64/$H$2*100</f>
        <v>52.941176470588239</v>
      </c>
      <c r="Q64" s="1">
        <f>I64/$I$2*100</f>
        <v>70</v>
      </c>
      <c r="R64" s="1">
        <f>J64/$J$2*100</f>
        <v>80</v>
      </c>
      <c r="S64" s="1">
        <f>K64/$K$2*100</f>
        <v>92</v>
      </c>
      <c r="T64" s="1">
        <f>L64*$T$3</f>
        <v>-0.21428571428571427</v>
      </c>
      <c r="U64" s="1">
        <f>$U$3*M64</f>
        <v>0.52173913043478259</v>
      </c>
      <c r="V64" s="1">
        <f>$V$3*N64</f>
        <v>3.6363636363636367</v>
      </c>
      <c r="W64" s="1">
        <f>$W$3*O64</f>
        <v>1.04</v>
      </c>
      <c r="X64" s="1">
        <f>$X$3*P64</f>
        <v>7.9411764705882355</v>
      </c>
      <c r="Y64" s="1">
        <f>$Y$3*Q64</f>
        <v>3.5</v>
      </c>
      <c r="Z64" s="1">
        <f>$Z$3*R64</f>
        <v>8</v>
      </c>
      <c r="AA64" s="1">
        <f>$AA$3*S64</f>
        <v>9.2000000000000011</v>
      </c>
      <c r="AB64" s="1">
        <f>SUM(T64:AA64)</f>
        <v>33.62499352310094</v>
      </c>
      <c r="AC64" s="1">
        <f t="shared" si="0"/>
        <v>9.287511579071861E-2</v>
      </c>
      <c r="AD64" t="s">
        <v>183</v>
      </c>
    </row>
    <row r="65" spans="1:30" x14ac:dyDescent="0.25">
      <c r="A65">
        <f>A64+1</f>
        <v>62</v>
      </c>
      <c r="B65" t="s">
        <v>5</v>
      </c>
      <c r="C65" t="s">
        <v>95</v>
      </c>
      <c r="D65" s="1">
        <v>-1</v>
      </c>
      <c r="E65" s="1">
        <v>4</v>
      </c>
      <c r="F65" s="1">
        <v>20</v>
      </c>
      <c r="G65" s="1">
        <v>13</v>
      </c>
      <c r="H65" s="1">
        <v>45</v>
      </c>
      <c r="I65" s="1">
        <v>42</v>
      </c>
      <c r="J65" s="1">
        <v>36</v>
      </c>
      <c r="K65" s="1">
        <v>23</v>
      </c>
      <c r="L65" s="1">
        <v>-1.4285714285714286</v>
      </c>
      <c r="M65" s="1">
        <v>3.4782608695652173</v>
      </c>
      <c r="N65" s="1">
        <v>18.181818181818183</v>
      </c>
      <c r="O65" s="1">
        <v>10.4</v>
      </c>
      <c r="P65" s="1">
        <v>52.941176470588239</v>
      </c>
      <c r="Q65" s="1">
        <v>70</v>
      </c>
      <c r="R65" s="1">
        <v>80</v>
      </c>
      <c r="S65" s="1">
        <v>92</v>
      </c>
      <c r="T65" s="1">
        <v>-0.21428571428571427</v>
      </c>
      <c r="U65" s="1">
        <v>0.52173913043478259</v>
      </c>
      <c r="V65" s="1">
        <v>3.6363636363636367</v>
      </c>
      <c r="W65" s="1">
        <v>1.04</v>
      </c>
      <c r="X65" s="1">
        <v>7.9411764705882355</v>
      </c>
      <c r="Y65" s="1">
        <v>3.5</v>
      </c>
      <c r="Z65" s="1">
        <v>8</v>
      </c>
      <c r="AA65" s="1">
        <v>9.2000000000000011</v>
      </c>
      <c r="AB65" s="1">
        <v>33.62499352310094</v>
      </c>
      <c r="AC65" s="1">
        <f t="shared" si="0"/>
        <v>0</v>
      </c>
      <c r="AD65" t="s">
        <v>183</v>
      </c>
    </row>
    <row r="66" spans="1:30" x14ac:dyDescent="0.25">
      <c r="A66">
        <f>A65+1</f>
        <v>63</v>
      </c>
      <c r="B66" t="s">
        <v>6</v>
      </c>
      <c r="C66" t="s">
        <v>96</v>
      </c>
      <c r="D66" s="1">
        <v>22</v>
      </c>
      <c r="E66" s="1">
        <v>52</v>
      </c>
      <c r="F66" s="1">
        <v>35</v>
      </c>
      <c r="G66" s="1">
        <v>14</v>
      </c>
      <c r="H66" s="1">
        <v>7</v>
      </c>
      <c r="I66" s="1">
        <v>2</v>
      </c>
      <c r="J66" s="1">
        <v>14</v>
      </c>
      <c r="K66" s="1">
        <v>25</v>
      </c>
      <c r="L66" s="1">
        <f>D66/$D$2*100</f>
        <v>31.428571428571427</v>
      </c>
      <c r="M66" s="1">
        <f>E66/$E$2*100</f>
        <v>45.217391304347828</v>
      </c>
      <c r="N66" s="1">
        <f>F66/$F$2*100</f>
        <v>31.818181818181817</v>
      </c>
      <c r="O66" s="1">
        <f>G66/$G$2*100</f>
        <v>11.200000000000001</v>
      </c>
      <c r="P66" s="1">
        <f>H66/$H$2*100</f>
        <v>8.235294117647058</v>
      </c>
      <c r="Q66" s="1">
        <f>I66/$I$2*100</f>
        <v>3.3333333333333335</v>
      </c>
      <c r="R66" s="1">
        <f>J66/$J$2*100</f>
        <v>31.111111111111111</v>
      </c>
      <c r="S66" s="1">
        <f>K66/$K$2*100</f>
        <v>100</v>
      </c>
      <c r="T66" s="1">
        <f>L66*$T$3</f>
        <v>4.7142857142857135</v>
      </c>
      <c r="U66" s="1">
        <f>$U$3*M66</f>
        <v>6.7826086956521738</v>
      </c>
      <c r="V66" s="1">
        <f>$V$3*N66</f>
        <v>6.3636363636363633</v>
      </c>
      <c r="W66" s="1">
        <f>$W$3*O66</f>
        <v>1.1200000000000001</v>
      </c>
      <c r="X66" s="1">
        <f>$X$3*P66</f>
        <v>1.2352941176470587</v>
      </c>
      <c r="Y66" s="1">
        <f>$Y$3*Q66</f>
        <v>0.16666666666666669</v>
      </c>
      <c r="Z66" s="1">
        <f>$Z$3*R66</f>
        <v>3.1111111111111112</v>
      </c>
      <c r="AA66" s="1">
        <f>$AA$3*S66</f>
        <v>10</v>
      </c>
      <c r="AB66" s="1">
        <f>SUM(T66:AA66)</f>
        <v>33.493602668999088</v>
      </c>
      <c r="AC66" s="1">
        <f t="shared" si="0"/>
        <v>0.13139085410185203</v>
      </c>
      <c r="AD66" t="s">
        <v>183</v>
      </c>
    </row>
    <row r="67" spans="1:30" x14ac:dyDescent="0.25">
      <c r="A67">
        <f>A66+1</f>
        <v>64</v>
      </c>
      <c r="B67" t="s">
        <v>11</v>
      </c>
      <c r="C67" t="s">
        <v>101</v>
      </c>
      <c r="D67" s="1">
        <v>22</v>
      </c>
      <c r="E67" s="1">
        <v>52</v>
      </c>
      <c r="F67" s="1">
        <v>35</v>
      </c>
      <c r="G67" s="1">
        <v>14</v>
      </c>
      <c r="H67" s="1">
        <v>7</v>
      </c>
      <c r="I67" s="1">
        <v>2</v>
      </c>
      <c r="J67" s="1">
        <v>14</v>
      </c>
      <c r="K67" s="1">
        <v>25</v>
      </c>
      <c r="L67" s="1">
        <v>31.428571428571427</v>
      </c>
      <c r="M67" s="1">
        <v>45.217391304347828</v>
      </c>
      <c r="N67" s="1">
        <v>31.818181818181817</v>
      </c>
      <c r="O67" s="1">
        <v>11.200000000000001</v>
      </c>
      <c r="P67" s="1">
        <v>8.235294117647058</v>
      </c>
      <c r="Q67" s="1">
        <v>3.3333333333333335</v>
      </c>
      <c r="R67" s="1">
        <v>31.111111111111111</v>
      </c>
      <c r="S67" s="1">
        <v>100</v>
      </c>
      <c r="T67" s="1">
        <v>4.7142857142857135</v>
      </c>
      <c r="U67" s="1">
        <v>6.7826086956521738</v>
      </c>
      <c r="V67" s="1">
        <v>6.3636363636363633</v>
      </c>
      <c r="W67" s="1">
        <v>1.1200000000000001</v>
      </c>
      <c r="X67" s="1">
        <v>1.2352941176470587</v>
      </c>
      <c r="Y67" s="1">
        <v>0.16666666666666669</v>
      </c>
      <c r="Z67" s="1">
        <v>3.1111111111111112</v>
      </c>
      <c r="AA67" s="1">
        <v>10</v>
      </c>
      <c r="AB67" s="1">
        <v>33.493602668999088</v>
      </c>
      <c r="AC67" s="1">
        <f t="shared" si="0"/>
        <v>0</v>
      </c>
      <c r="AD67" t="s">
        <v>183</v>
      </c>
    </row>
    <row r="68" spans="1:30" x14ac:dyDescent="0.25">
      <c r="A68">
        <f>A67+1</f>
        <v>65</v>
      </c>
      <c r="B68" t="s">
        <v>33</v>
      </c>
      <c r="C68" t="s">
        <v>123</v>
      </c>
      <c r="D68" s="1">
        <v>22</v>
      </c>
      <c r="E68" s="1">
        <v>52</v>
      </c>
      <c r="F68" s="1">
        <v>35</v>
      </c>
      <c r="G68" s="1">
        <v>14</v>
      </c>
      <c r="H68" s="1">
        <v>7</v>
      </c>
      <c r="I68" s="1">
        <v>2</v>
      </c>
      <c r="J68" s="1">
        <v>14</v>
      </c>
      <c r="K68" s="1">
        <v>25</v>
      </c>
      <c r="L68" s="1">
        <v>31.428571428571427</v>
      </c>
      <c r="M68" s="1">
        <v>45.217391304347828</v>
      </c>
      <c r="N68" s="1">
        <v>31.818181818181817</v>
      </c>
      <c r="O68" s="1">
        <v>11.200000000000001</v>
      </c>
      <c r="P68" s="1">
        <v>8.235294117647058</v>
      </c>
      <c r="Q68" s="1">
        <v>3.3333333333333335</v>
      </c>
      <c r="R68" s="1">
        <v>31.111111111111111</v>
      </c>
      <c r="S68" s="1">
        <v>100</v>
      </c>
      <c r="T68" s="1">
        <v>4.7142857142857135</v>
      </c>
      <c r="U68" s="1">
        <v>6.7826086956521738</v>
      </c>
      <c r="V68" s="1">
        <v>6.3636363636363633</v>
      </c>
      <c r="W68" s="1">
        <v>1.1200000000000001</v>
      </c>
      <c r="X68" s="1">
        <v>1.2352941176470587</v>
      </c>
      <c r="Y68" s="1">
        <v>0.16666666666666669</v>
      </c>
      <c r="Z68" s="1">
        <v>3.1111111111111112</v>
      </c>
      <c r="AA68" s="1">
        <v>10</v>
      </c>
      <c r="AB68" s="1">
        <v>33.493602668999088</v>
      </c>
      <c r="AC68" s="1">
        <f t="shared" si="0"/>
        <v>0</v>
      </c>
      <c r="AD68" t="s">
        <v>183</v>
      </c>
    </row>
    <row r="69" spans="1:30" x14ac:dyDescent="0.25">
      <c r="A69">
        <f>A68+1</f>
        <v>66</v>
      </c>
      <c r="B69" t="s">
        <v>71</v>
      </c>
      <c r="C69" t="s">
        <v>161</v>
      </c>
      <c r="D69" s="1">
        <v>13</v>
      </c>
      <c r="E69" s="1">
        <v>4</v>
      </c>
      <c r="F69" s="1">
        <v>9</v>
      </c>
      <c r="G69" s="1">
        <v>11</v>
      </c>
      <c r="H69" s="1">
        <v>47</v>
      </c>
      <c r="I69" s="1">
        <v>39</v>
      </c>
      <c r="J69" s="1">
        <v>28</v>
      </c>
      <c r="K69" s="1">
        <v>24</v>
      </c>
      <c r="L69" s="1">
        <f>D69/$D$2*100</f>
        <v>18.571428571428573</v>
      </c>
      <c r="M69" s="1">
        <f>E69/$E$2*100</f>
        <v>3.4782608695652173</v>
      </c>
      <c r="N69" s="1">
        <f>F69/$F$2*100</f>
        <v>8.1818181818181817</v>
      </c>
      <c r="O69" s="1">
        <f>G69/$G$2*100</f>
        <v>8.7999999999999989</v>
      </c>
      <c r="P69" s="1">
        <f>H69/$H$2*100</f>
        <v>55.294117647058826</v>
      </c>
      <c r="Q69" s="1">
        <f>I69/$I$2*100</f>
        <v>65</v>
      </c>
      <c r="R69" s="1">
        <f>J69/$J$2*100</f>
        <v>62.222222222222221</v>
      </c>
      <c r="S69" s="1">
        <f>K69/$K$2*100</f>
        <v>96</v>
      </c>
      <c r="T69" s="1">
        <f>L69*$T$3</f>
        <v>2.785714285714286</v>
      </c>
      <c r="U69" s="1">
        <f>$U$3*M69</f>
        <v>0.52173913043478259</v>
      </c>
      <c r="V69" s="1">
        <f>$V$3*N69</f>
        <v>1.6363636363636365</v>
      </c>
      <c r="W69" s="1">
        <f>$W$3*O69</f>
        <v>0.87999999999999989</v>
      </c>
      <c r="X69" s="1">
        <f>$X$3*P69</f>
        <v>8.2941176470588243</v>
      </c>
      <c r="Y69" s="1">
        <f>$Y$3*Q69</f>
        <v>3.25</v>
      </c>
      <c r="Z69" s="1">
        <f>$Z$3*R69</f>
        <v>6.2222222222222223</v>
      </c>
      <c r="AA69" s="1">
        <f>$AA$3*S69</f>
        <v>9.6000000000000014</v>
      </c>
      <c r="AB69" s="1">
        <f>SUM(T69:AA69)</f>
        <v>33.190156921793751</v>
      </c>
      <c r="AC69" s="1">
        <f t="shared" si="0"/>
        <v>0.30344574720533757</v>
      </c>
      <c r="AD69" t="s">
        <v>183</v>
      </c>
    </row>
    <row r="70" spans="1:30" x14ac:dyDescent="0.25">
      <c r="A70">
        <f>A69+1</f>
        <v>67</v>
      </c>
      <c r="B70" t="s">
        <v>19</v>
      </c>
      <c r="C70" t="s">
        <v>109</v>
      </c>
      <c r="D70" s="1">
        <v>13</v>
      </c>
      <c r="E70" s="1">
        <v>4</v>
      </c>
      <c r="F70" s="1">
        <v>9</v>
      </c>
      <c r="G70" s="1">
        <v>11</v>
      </c>
      <c r="H70" s="1">
        <v>47</v>
      </c>
      <c r="I70" s="1">
        <v>39</v>
      </c>
      <c r="J70" s="1">
        <v>28</v>
      </c>
      <c r="K70" s="1">
        <v>24</v>
      </c>
      <c r="L70" s="1">
        <v>18.571428571428573</v>
      </c>
      <c r="M70" s="1">
        <v>3.4782608695652173</v>
      </c>
      <c r="N70" s="1">
        <v>8.1818181818181817</v>
      </c>
      <c r="O70" s="1">
        <v>8.7999999999999989</v>
      </c>
      <c r="P70" s="1">
        <v>55.294117647058826</v>
      </c>
      <c r="Q70" s="1">
        <v>65</v>
      </c>
      <c r="R70" s="1">
        <v>62.222222222222221</v>
      </c>
      <c r="S70" s="1">
        <v>96</v>
      </c>
      <c r="T70" s="1">
        <v>2.785714285714286</v>
      </c>
      <c r="U70" s="1">
        <v>0.52173913043478259</v>
      </c>
      <c r="V70" s="1">
        <v>1.6363636363636365</v>
      </c>
      <c r="W70" s="1">
        <v>0.87999999999999989</v>
      </c>
      <c r="X70" s="1">
        <v>8.2941176470588243</v>
      </c>
      <c r="Y70" s="1">
        <v>3.25</v>
      </c>
      <c r="Z70" s="1">
        <v>6.2222222222222223</v>
      </c>
      <c r="AA70" s="1">
        <v>9.6000000000000014</v>
      </c>
      <c r="AB70" s="1">
        <v>33.190156921793751</v>
      </c>
      <c r="AC70" s="1">
        <f t="shared" ref="AC70:AC103" si="1">AB69-AB70</f>
        <v>0</v>
      </c>
      <c r="AD70" t="s">
        <v>183</v>
      </c>
    </row>
    <row r="71" spans="1:30" x14ac:dyDescent="0.25">
      <c r="A71">
        <f>A70+1</f>
        <v>68</v>
      </c>
      <c r="B71" t="s">
        <v>43</v>
      </c>
      <c r="C71" t="s">
        <v>133</v>
      </c>
      <c r="D71" s="1">
        <v>47</v>
      </c>
      <c r="E71" s="1">
        <v>29</v>
      </c>
      <c r="F71" s="1">
        <v>3</v>
      </c>
      <c r="G71" s="1">
        <v>50</v>
      </c>
      <c r="H71" s="1">
        <v>12</v>
      </c>
      <c r="I71" s="1">
        <v>-8</v>
      </c>
      <c r="J71" s="1">
        <v>16</v>
      </c>
      <c r="K71" s="1">
        <v>24</v>
      </c>
      <c r="L71" s="1">
        <f>D71/$D$2*100</f>
        <v>67.142857142857139</v>
      </c>
      <c r="M71" s="1">
        <f>E71/$E$2*100</f>
        <v>25.217391304347824</v>
      </c>
      <c r="N71" s="1">
        <f>F71/$F$2*100</f>
        <v>2.7272727272727271</v>
      </c>
      <c r="O71" s="1">
        <f>G71/$G$2*100</f>
        <v>40</v>
      </c>
      <c r="P71" s="1">
        <f>H71/$H$2*100</f>
        <v>14.117647058823529</v>
      </c>
      <c r="Q71" s="1">
        <f>I71/$I$2*100</f>
        <v>-13.333333333333334</v>
      </c>
      <c r="R71" s="1">
        <f>J71/$J$2*100</f>
        <v>35.555555555555557</v>
      </c>
      <c r="S71" s="1">
        <f>K71/$K$2*100</f>
        <v>96</v>
      </c>
      <c r="T71" s="1">
        <f>L71*$T$3</f>
        <v>10.071428571428571</v>
      </c>
      <c r="U71" s="1">
        <f>$U$3*M71</f>
        <v>3.7826086956521734</v>
      </c>
      <c r="V71" s="1">
        <f>$V$3*N71</f>
        <v>0.54545454545454541</v>
      </c>
      <c r="W71" s="1">
        <f>$W$3*O71</f>
        <v>4</v>
      </c>
      <c r="X71" s="1">
        <f>$X$3*P71</f>
        <v>2.1176470588235294</v>
      </c>
      <c r="Y71" s="1">
        <f>$Y$3*Q71</f>
        <v>-0.66666666666666674</v>
      </c>
      <c r="Z71" s="1">
        <f>$Z$3*R71</f>
        <v>3.5555555555555558</v>
      </c>
      <c r="AA71" s="1">
        <f>$AA$3*S71</f>
        <v>9.6000000000000014</v>
      </c>
      <c r="AB71" s="1">
        <f>SUM(T71:AA71)</f>
        <v>33.006027760247704</v>
      </c>
      <c r="AC71" s="1">
        <f t="shared" si="1"/>
        <v>0.1841291615460463</v>
      </c>
      <c r="AD71" t="s">
        <v>183</v>
      </c>
    </row>
    <row r="72" spans="1:30" x14ac:dyDescent="0.25">
      <c r="A72">
        <f>A71+1</f>
        <v>69</v>
      </c>
      <c r="B72" t="s">
        <v>75</v>
      </c>
      <c r="C72" t="s">
        <v>165</v>
      </c>
      <c r="D72" s="1">
        <v>47</v>
      </c>
      <c r="E72" s="1">
        <v>29</v>
      </c>
      <c r="F72" s="1">
        <v>3</v>
      </c>
      <c r="G72" s="1">
        <v>50</v>
      </c>
      <c r="H72" s="1">
        <v>12</v>
      </c>
      <c r="I72" s="1">
        <v>-8</v>
      </c>
      <c r="J72" s="1">
        <v>16</v>
      </c>
      <c r="K72" s="1">
        <v>24</v>
      </c>
      <c r="L72" s="1">
        <v>67.142857142857139</v>
      </c>
      <c r="M72" s="1">
        <v>25.217391304347824</v>
      </c>
      <c r="N72" s="1">
        <v>2.7272727272727271</v>
      </c>
      <c r="O72" s="1">
        <v>40</v>
      </c>
      <c r="P72" s="1">
        <v>14.117647058823529</v>
      </c>
      <c r="Q72" s="1">
        <v>-13.333333333333334</v>
      </c>
      <c r="R72" s="1">
        <v>35.555555555555557</v>
      </c>
      <c r="S72" s="1">
        <v>96</v>
      </c>
      <c r="T72" s="1">
        <v>10.071428571428571</v>
      </c>
      <c r="U72" s="1">
        <v>3.7826086956521734</v>
      </c>
      <c r="V72" s="1">
        <v>0.54545454545454541</v>
      </c>
      <c r="W72" s="1">
        <v>4</v>
      </c>
      <c r="X72" s="1">
        <v>2.1176470588235294</v>
      </c>
      <c r="Y72" s="1">
        <v>-0.66666666666666674</v>
      </c>
      <c r="Z72" s="1">
        <v>3.5555555555555558</v>
      </c>
      <c r="AA72" s="1">
        <v>9.6000000000000014</v>
      </c>
      <c r="AB72" s="1">
        <v>33.006027760247704</v>
      </c>
      <c r="AC72" s="1">
        <f t="shared" si="1"/>
        <v>0</v>
      </c>
      <c r="AD72" t="s">
        <v>183</v>
      </c>
    </row>
    <row r="73" spans="1:30" x14ac:dyDescent="0.25">
      <c r="A73">
        <f>A72+1</f>
        <v>70</v>
      </c>
      <c r="B73" t="s">
        <v>32</v>
      </c>
      <c r="C73" t="s">
        <v>122</v>
      </c>
      <c r="D73" s="1">
        <v>53</v>
      </c>
      <c r="E73" s="1">
        <v>16</v>
      </c>
      <c r="F73" s="1">
        <v>18</v>
      </c>
      <c r="G73" s="1">
        <v>59</v>
      </c>
      <c r="H73" s="1">
        <v>-7</v>
      </c>
      <c r="I73" s="1">
        <v>10</v>
      </c>
      <c r="J73" s="1">
        <v>19</v>
      </c>
      <c r="K73" s="1">
        <v>19</v>
      </c>
      <c r="L73" s="1">
        <f>D73/$D$2*100</f>
        <v>75.714285714285708</v>
      </c>
      <c r="M73" s="1">
        <f>E73/$E$2*100</f>
        <v>13.913043478260869</v>
      </c>
      <c r="N73" s="1">
        <f>F73/$F$2*100</f>
        <v>16.363636363636363</v>
      </c>
      <c r="O73" s="1">
        <f>G73/$G$2*100</f>
        <v>47.199999999999996</v>
      </c>
      <c r="P73" s="1">
        <f>H73/$H$2*100</f>
        <v>-8.235294117647058</v>
      </c>
      <c r="Q73" s="1">
        <f>I73/$I$2*100</f>
        <v>16.666666666666664</v>
      </c>
      <c r="R73" s="1">
        <f>J73/$J$2*100</f>
        <v>42.222222222222221</v>
      </c>
      <c r="S73" s="1">
        <f>K73/$K$2*100</f>
        <v>76</v>
      </c>
      <c r="T73" s="1">
        <f>L73*$T$3</f>
        <v>11.357142857142856</v>
      </c>
      <c r="U73" s="1">
        <f>$U$3*M73</f>
        <v>2.0869565217391304</v>
      </c>
      <c r="V73" s="1">
        <f>$V$3*N73</f>
        <v>3.2727272727272729</v>
      </c>
      <c r="W73" s="1">
        <f>$W$3*O73</f>
        <v>4.72</v>
      </c>
      <c r="X73" s="1">
        <f>$X$3*P73</f>
        <v>-1.2352941176470587</v>
      </c>
      <c r="Y73" s="1">
        <f>$Y$3*Q73</f>
        <v>0.83333333333333326</v>
      </c>
      <c r="Z73" s="1">
        <f>$Z$3*R73</f>
        <v>4.2222222222222223</v>
      </c>
      <c r="AA73" s="1">
        <f>$AA$3*S73</f>
        <v>7.6000000000000005</v>
      </c>
      <c r="AB73" s="1">
        <f>SUM(T73:AA73)</f>
        <v>32.857088089517752</v>
      </c>
      <c r="AC73" s="1">
        <f t="shared" si="1"/>
        <v>0.14893967072995196</v>
      </c>
      <c r="AD73" t="s">
        <v>183</v>
      </c>
    </row>
    <row r="74" spans="1:30" x14ac:dyDescent="0.25">
      <c r="A74">
        <f>A73+1</f>
        <v>71</v>
      </c>
      <c r="B74" t="s">
        <v>59</v>
      </c>
      <c r="C74" t="s">
        <v>149</v>
      </c>
      <c r="D74" s="1">
        <v>53</v>
      </c>
      <c r="E74" s="1">
        <v>16</v>
      </c>
      <c r="F74" s="1">
        <v>18</v>
      </c>
      <c r="G74" s="1">
        <v>59</v>
      </c>
      <c r="H74" s="1">
        <v>-7</v>
      </c>
      <c r="I74" s="1">
        <v>10</v>
      </c>
      <c r="J74" s="1">
        <v>19</v>
      </c>
      <c r="K74" s="1">
        <v>19</v>
      </c>
      <c r="L74" s="1">
        <v>75.714285714285708</v>
      </c>
      <c r="M74" s="1">
        <v>13.913043478260869</v>
      </c>
      <c r="N74" s="1">
        <v>16.363636363636363</v>
      </c>
      <c r="O74" s="1">
        <v>47.199999999999996</v>
      </c>
      <c r="P74" s="1">
        <v>-8.235294117647058</v>
      </c>
      <c r="Q74" s="1">
        <v>16.666666666666664</v>
      </c>
      <c r="R74" s="1">
        <v>42.222222222222221</v>
      </c>
      <c r="S74" s="1">
        <v>76</v>
      </c>
      <c r="T74" s="1">
        <v>11.357142857142856</v>
      </c>
      <c r="U74" s="1">
        <v>2.0869565217391304</v>
      </c>
      <c r="V74" s="1">
        <v>3.2727272727272729</v>
      </c>
      <c r="W74" s="1">
        <v>4.72</v>
      </c>
      <c r="X74" s="1">
        <v>-1.2352941176470587</v>
      </c>
      <c r="Y74" s="1">
        <v>0.83333333333333326</v>
      </c>
      <c r="Z74" s="1">
        <v>4.2222222222222223</v>
      </c>
      <c r="AA74" s="1">
        <v>7.6000000000000005</v>
      </c>
      <c r="AB74" s="1">
        <v>32.857088089517752</v>
      </c>
      <c r="AC74" s="1">
        <f t="shared" si="1"/>
        <v>0</v>
      </c>
      <c r="AD74" t="s">
        <v>183</v>
      </c>
    </row>
    <row r="75" spans="1:30" x14ac:dyDescent="0.25">
      <c r="A75">
        <f>A74+1</f>
        <v>72</v>
      </c>
      <c r="B75" t="s">
        <v>80</v>
      </c>
      <c r="C75" t="s">
        <v>170</v>
      </c>
      <c r="D75" s="1">
        <v>-10</v>
      </c>
      <c r="E75" s="1">
        <v>27</v>
      </c>
      <c r="F75" s="1">
        <v>36</v>
      </c>
      <c r="G75" s="1">
        <v>6</v>
      </c>
      <c r="H75" s="1">
        <v>1</v>
      </c>
      <c r="I75" s="1">
        <v>63</v>
      </c>
      <c r="J75" s="1">
        <v>44</v>
      </c>
      <c r="K75" s="1">
        <v>23</v>
      </c>
      <c r="L75" s="1">
        <f>D75/$D$2*100</f>
        <v>-14.285714285714285</v>
      </c>
      <c r="M75" s="1">
        <f>E75/$E$2*100</f>
        <v>23.478260869565219</v>
      </c>
      <c r="N75" s="1">
        <f>F75/$F$2*100</f>
        <v>32.727272727272727</v>
      </c>
      <c r="O75" s="1">
        <f>G75/$G$2*100</f>
        <v>4.8</v>
      </c>
      <c r="P75" s="1">
        <f>H75/$H$2*100</f>
        <v>1.1764705882352942</v>
      </c>
      <c r="Q75" s="1">
        <f>I75/$I$2*100</f>
        <v>105</v>
      </c>
      <c r="R75" s="1">
        <f>J75/$J$2*100</f>
        <v>97.777777777777771</v>
      </c>
      <c r="S75" s="1">
        <f>K75/$K$2*100</f>
        <v>92</v>
      </c>
      <c r="T75" s="1">
        <f>L75*$T$3</f>
        <v>-2.1428571428571428</v>
      </c>
      <c r="U75" s="1">
        <f>$U$3*M75</f>
        <v>3.5217391304347827</v>
      </c>
      <c r="V75" s="1">
        <f>$V$3*N75</f>
        <v>6.5454545454545459</v>
      </c>
      <c r="W75" s="1">
        <f>$W$3*O75</f>
        <v>0.48</v>
      </c>
      <c r="X75" s="1">
        <f>$X$3*P75</f>
        <v>0.17647058823529413</v>
      </c>
      <c r="Y75" s="1">
        <f>$Y$3*Q75</f>
        <v>5.25</v>
      </c>
      <c r="Z75" s="1">
        <f>$Z$3*R75</f>
        <v>9.7777777777777786</v>
      </c>
      <c r="AA75" s="1">
        <f>$AA$3*S75</f>
        <v>9.2000000000000011</v>
      </c>
      <c r="AB75" s="1">
        <f>SUM(T75:AA75)</f>
        <v>32.808584899045258</v>
      </c>
      <c r="AC75" s="1">
        <f t="shared" si="1"/>
        <v>4.850319047249485E-2</v>
      </c>
      <c r="AD75" t="s">
        <v>183</v>
      </c>
    </row>
    <row r="76" spans="1:30" x14ac:dyDescent="0.25">
      <c r="A76">
        <f>A75+1</f>
        <v>73</v>
      </c>
      <c r="B76" t="s">
        <v>79</v>
      </c>
      <c r="C76" t="s">
        <v>169</v>
      </c>
      <c r="D76" s="1">
        <v>-10</v>
      </c>
      <c r="E76" s="1">
        <v>27</v>
      </c>
      <c r="F76" s="1">
        <v>36</v>
      </c>
      <c r="G76" s="1">
        <v>6</v>
      </c>
      <c r="H76" s="1">
        <v>1</v>
      </c>
      <c r="I76" s="1">
        <v>63</v>
      </c>
      <c r="J76" s="1">
        <v>44</v>
      </c>
      <c r="K76" s="1">
        <v>23</v>
      </c>
      <c r="L76" s="1">
        <v>-14.285714285714285</v>
      </c>
      <c r="M76" s="1">
        <v>23.478260869565219</v>
      </c>
      <c r="N76" s="1">
        <v>32.727272727272727</v>
      </c>
      <c r="O76" s="1">
        <v>4.8</v>
      </c>
      <c r="P76" s="1">
        <v>1.1764705882352942</v>
      </c>
      <c r="Q76" s="1">
        <v>105</v>
      </c>
      <c r="R76" s="1">
        <v>97.777777777777771</v>
      </c>
      <c r="S76" s="1">
        <v>92</v>
      </c>
      <c r="T76" s="1">
        <v>-2.1428571428571428</v>
      </c>
      <c r="U76" s="1">
        <v>3.5217391304347827</v>
      </c>
      <c r="V76" s="1">
        <v>6.5454545454545459</v>
      </c>
      <c r="W76" s="1">
        <v>0.48</v>
      </c>
      <c r="X76" s="1">
        <v>0.17647058823529413</v>
      </c>
      <c r="Y76" s="1">
        <v>5.25</v>
      </c>
      <c r="Z76" s="1">
        <v>9.7777777777777786</v>
      </c>
      <c r="AA76" s="1">
        <v>9.2000000000000011</v>
      </c>
      <c r="AB76" s="1">
        <v>32.808584899045258</v>
      </c>
      <c r="AC76" s="1">
        <f t="shared" si="1"/>
        <v>0</v>
      </c>
      <c r="AD76" t="s">
        <v>183</v>
      </c>
    </row>
    <row r="77" spans="1:30" x14ac:dyDescent="0.25">
      <c r="A77">
        <f>A76+1</f>
        <v>74</v>
      </c>
      <c r="B77" t="s">
        <v>76</v>
      </c>
      <c r="C77" t="s">
        <v>166</v>
      </c>
      <c r="D77" s="1">
        <v>59</v>
      </c>
      <c r="E77" s="1">
        <v>1</v>
      </c>
      <c r="F77" s="1">
        <v>-6</v>
      </c>
      <c r="G77" s="1">
        <v>4</v>
      </c>
      <c r="H77" s="1">
        <v>9</v>
      </c>
      <c r="I77" s="1">
        <v>25</v>
      </c>
      <c r="J77" s="1">
        <v>33</v>
      </c>
      <c r="K77" s="1">
        <v>24</v>
      </c>
      <c r="L77" s="1">
        <f>D77/$D$2*100</f>
        <v>84.285714285714292</v>
      </c>
      <c r="M77" s="1">
        <f>E77/$E$2*100</f>
        <v>0.86956521739130432</v>
      </c>
      <c r="N77" s="1">
        <f>F77/$F$2*100</f>
        <v>-5.4545454545454541</v>
      </c>
      <c r="O77" s="1">
        <f>G77/$G$2*100</f>
        <v>3.2</v>
      </c>
      <c r="P77" s="1">
        <f>H77/$H$2*100</f>
        <v>10.588235294117647</v>
      </c>
      <c r="Q77" s="1">
        <f>I77/$I$2*100</f>
        <v>41.666666666666671</v>
      </c>
      <c r="R77" s="1">
        <f>J77/$J$2*100</f>
        <v>73.333333333333329</v>
      </c>
      <c r="S77" s="1">
        <f>K77/$K$2*100</f>
        <v>96</v>
      </c>
      <c r="T77" s="1">
        <f>L77*$T$3</f>
        <v>12.642857142857144</v>
      </c>
      <c r="U77" s="1">
        <f>$U$3*M77</f>
        <v>0.13043478260869565</v>
      </c>
      <c r="V77" s="1">
        <f>$V$3*N77</f>
        <v>-1.0909090909090908</v>
      </c>
      <c r="W77" s="1">
        <f>$W$3*O77</f>
        <v>0.32000000000000006</v>
      </c>
      <c r="X77" s="1">
        <f>$X$3*P77</f>
        <v>1.588235294117647</v>
      </c>
      <c r="Y77" s="1">
        <f>$Y$3*Q77</f>
        <v>2.0833333333333335</v>
      </c>
      <c r="Z77" s="1">
        <f>$Z$3*R77</f>
        <v>7.333333333333333</v>
      </c>
      <c r="AA77" s="1">
        <f>$AA$3*S77</f>
        <v>9.6000000000000014</v>
      </c>
      <c r="AB77" s="1">
        <f>SUM(T77:AA77)</f>
        <v>32.607284795341059</v>
      </c>
      <c r="AC77" s="1">
        <f t="shared" si="1"/>
        <v>0.20130010370419882</v>
      </c>
      <c r="AD77" t="s">
        <v>183</v>
      </c>
    </row>
    <row r="78" spans="1:30" x14ac:dyDescent="0.25">
      <c r="A78">
        <f>A77+1</f>
        <v>75</v>
      </c>
      <c r="B78" t="s">
        <v>39</v>
      </c>
      <c r="C78" t="s">
        <v>129</v>
      </c>
      <c r="D78" s="1">
        <v>59</v>
      </c>
      <c r="E78" s="1">
        <v>1</v>
      </c>
      <c r="F78" s="1">
        <v>-6</v>
      </c>
      <c r="G78" s="1">
        <v>4</v>
      </c>
      <c r="H78" s="1">
        <v>9</v>
      </c>
      <c r="I78" s="1">
        <v>25</v>
      </c>
      <c r="J78" s="1">
        <v>33</v>
      </c>
      <c r="K78" s="1">
        <v>24</v>
      </c>
      <c r="L78" s="1">
        <v>84.285714285714292</v>
      </c>
      <c r="M78" s="1">
        <v>0.86956521739130432</v>
      </c>
      <c r="N78" s="1">
        <v>-5.4545454545454541</v>
      </c>
      <c r="O78" s="1">
        <v>3.2</v>
      </c>
      <c r="P78" s="1">
        <v>10.588235294117647</v>
      </c>
      <c r="Q78" s="1">
        <v>41.666666666666671</v>
      </c>
      <c r="R78" s="1">
        <v>73.333333333333329</v>
      </c>
      <c r="S78" s="1">
        <v>96</v>
      </c>
      <c r="T78" s="1">
        <v>12.642857142857144</v>
      </c>
      <c r="U78" s="1">
        <v>0.13043478260869565</v>
      </c>
      <c r="V78" s="1">
        <v>-1.0909090909090908</v>
      </c>
      <c r="W78" s="1">
        <v>0.32000000000000006</v>
      </c>
      <c r="X78" s="1">
        <v>1.588235294117647</v>
      </c>
      <c r="Y78" s="1">
        <v>2.0833333333333335</v>
      </c>
      <c r="Z78" s="1">
        <v>7.333333333333333</v>
      </c>
      <c r="AA78" s="1">
        <v>9.6000000000000014</v>
      </c>
      <c r="AB78" s="1">
        <v>32.607284795341059</v>
      </c>
      <c r="AC78" s="1">
        <f t="shared" si="1"/>
        <v>0</v>
      </c>
      <c r="AD78" t="s">
        <v>183</v>
      </c>
    </row>
    <row r="79" spans="1:30" x14ac:dyDescent="0.25">
      <c r="A79">
        <f>A78+1</f>
        <v>76</v>
      </c>
      <c r="B79" t="s">
        <v>41</v>
      </c>
      <c r="C79" t="s">
        <v>131</v>
      </c>
      <c r="D79" s="1">
        <v>11</v>
      </c>
      <c r="E79" s="1">
        <v>-1</v>
      </c>
      <c r="F79" s="1">
        <v>42</v>
      </c>
      <c r="G79" s="1">
        <v>-8</v>
      </c>
      <c r="H79" s="1">
        <v>18</v>
      </c>
      <c r="I79" s="1">
        <v>32</v>
      </c>
      <c r="J79" s="1">
        <v>40</v>
      </c>
      <c r="K79" s="1">
        <v>21</v>
      </c>
      <c r="L79" s="1">
        <f>D79/$D$2*100</f>
        <v>15.714285714285714</v>
      </c>
      <c r="M79" s="1">
        <f>E79/$E$2*100</f>
        <v>-0.86956521739130432</v>
      </c>
      <c r="N79" s="1">
        <f>F79/$F$2*100</f>
        <v>38.181818181818187</v>
      </c>
      <c r="O79" s="1">
        <f>G79/$G$2*100</f>
        <v>-6.4</v>
      </c>
      <c r="P79" s="1">
        <f>H79/$H$2*100</f>
        <v>21.176470588235293</v>
      </c>
      <c r="Q79" s="1">
        <f>I79/$I$2*100</f>
        <v>53.333333333333336</v>
      </c>
      <c r="R79" s="1">
        <f>J79/$J$2*100</f>
        <v>88.888888888888886</v>
      </c>
      <c r="S79" s="1">
        <f>K79/$K$2*100</f>
        <v>84</v>
      </c>
      <c r="T79" s="1">
        <f>L79*$T$3</f>
        <v>2.3571428571428568</v>
      </c>
      <c r="U79" s="1">
        <f>$U$3*M79</f>
        <v>-0.13043478260869565</v>
      </c>
      <c r="V79" s="1">
        <f>$V$3*N79</f>
        <v>7.6363636363636376</v>
      </c>
      <c r="W79" s="1">
        <f>$W$3*O79</f>
        <v>-0.64000000000000012</v>
      </c>
      <c r="X79" s="1">
        <f>$X$3*P79</f>
        <v>3.1764705882352939</v>
      </c>
      <c r="Y79" s="1">
        <f>$Y$3*Q79</f>
        <v>2.666666666666667</v>
      </c>
      <c r="Z79" s="1">
        <f>$Z$3*R79</f>
        <v>8.8888888888888893</v>
      </c>
      <c r="AA79" s="1">
        <f>$AA$3*S79</f>
        <v>8.4</v>
      </c>
      <c r="AB79" s="1">
        <f>SUM(T79:AA79)</f>
        <v>32.355097854688651</v>
      </c>
      <c r="AC79" s="1">
        <f t="shared" si="1"/>
        <v>0.25218694065240754</v>
      </c>
      <c r="AD79" t="s">
        <v>184</v>
      </c>
    </row>
    <row r="80" spans="1:30" x14ac:dyDescent="0.25">
      <c r="A80">
        <f>A79+1</f>
        <v>77</v>
      </c>
      <c r="B80" t="s">
        <v>14</v>
      </c>
      <c r="C80" t="s">
        <v>104</v>
      </c>
      <c r="D80" s="1">
        <v>11</v>
      </c>
      <c r="E80" s="1">
        <v>-1</v>
      </c>
      <c r="F80" s="1">
        <v>42</v>
      </c>
      <c r="G80" s="1">
        <v>-8</v>
      </c>
      <c r="H80" s="1">
        <v>18</v>
      </c>
      <c r="I80" s="1">
        <v>32</v>
      </c>
      <c r="J80" s="1">
        <v>40</v>
      </c>
      <c r="K80" s="1">
        <v>21</v>
      </c>
      <c r="L80" s="1">
        <v>15.714285714285714</v>
      </c>
      <c r="M80" s="1">
        <v>-0.86956521739130432</v>
      </c>
      <c r="N80" s="1">
        <v>38.181818181818187</v>
      </c>
      <c r="O80" s="1">
        <v>-6.4</v>
      </c>
      <c r="P80" s="1">
        <v>21.176470588235293</v>
      </c>
      <c r="Q80" s="1">
        <v>53.333333333333336</v>
      </c>
      <c r="R80" s="1">
        <v>88.888888888888886</v>
      </c>
      <c r="S80" s="1">
        <v>84</v>
      </c>
      <c r="T80" s="1">
        <v>2.3571428571428568</v>
      </c>
      <c r="U80" s="1">
        <v>-0.13043478260869565</v>
      </c>
      <c r="V80" s="1">
        <v>7.6363636363636376</v>
      </c>
      <c r="W80" s="1">
        <v>-0.64000000000000012</v>
      </c>
      <c r="X80" s="1">
        <v>3.1764705882352939</v>
      </c>
      <c r="Y80" s="1">
        <v>2.666666666666667</v>
      </c>
      <c r="Z80" s="1">
        <v>8.8888888888888893</v>
      </c>
      <c r="AA80" s="1">
        <v>8.4</v>
      </c>
      <c r="AB80" s="1">
        <v>32.355097854688651</v>
      </c>
      <c r="AC80" s="1">
        <f t="shared" si="1"/>
        <v>0</v>
      </c>
      <c r="AD80" t="s">
        <v>184</v>
      </c>
    </row>
    <row r="81" spans="1:30" x14ac:dyDescent="0.25">
      <c r="A81">
        <f>A80+1</f>
        <v>78</v>
      </c>
      <c r="B81" t="s">
        <v>72</v>
      </c>
      <c r="C81" t="s">
        <v>162</v>
      </c>
      <c r="D81" s="1">
        <v>34</v>
      </c>
      <c r="E81" s="1">
        <v>-10</v>
      </c>
      <c r="F81" s="1">
        <v>26</v>
      </c>
      <c r="G81" s="1">
        <v>45</v>
      </c>
      <c r="H81" s="1">
        <v>22</v>
      </c>
      <c r="I81" s="1">
        <v>29</v>
      </c>
      <c r="J81" s="1">
        <v>7</v>
      </c>
      <c r="K81" s="1">
        <v>24</v>
      </c>
      <c r="L81" s="1">
        <f>D81/$D$2*100</f>
        <v>48.571428571428569</v>
      </c>
      <c r="M81" s="1">
        <f>E81/$E$2*100</f>
        <v>-8.695652173913043</v>
      </c>
      <c r="N81" s="1">
        <f>F81/$F$2*100</f>
        <v>23.636363636363637</v>
      </c>
      <c r="O81" s="1">
        <f>G81/$G$2*100</f>
        <v>36</v>
      </c>
      <c r="P81" s="1">
        <f>H81/$H$2*100</f>
        <v>25.882352941176475</v>
      </c>
      <c r="Q81" s="1">
        <f>I81/$I$2*100</f>
        <v>48.333333333333336</v>
      </c>
      <c r="R81" s="1">
        <f>J81/$J$2*100</f>
        <v>15.555555555555555</v>
      </c>
      <c r="S81" s="1">
        <f>K81/$K$2*100</f>
        <v>96</v>
      </c>
      <c r="T81" s="1">
        <f>L81*$T$3</f>
        <v>7.2857142857142847</v>
      </c>
      <c r="U81" s="1">
        <f>$U$3*M81</f>
        <v>-1.3043478260869563</v>
      </c>
      <c r="V81" s="1">
        <f>$V$3*N81</f>
        <v>4.7272727272727275</v>
      </c>
      <c r="W81" s="1">
        <f>$W$3*O81</f>
        <v>3.6</v>
      </c>
      <c r="X81" s="1">
        <f>$X$3*P81</f>
        <v>3.882352941176471</v>
      </c>
      <c r="Y81" s="1">
        <f>$Y$3*Q81</f>
        <v>2.416666666666667</v>
      </c>
      <c r="Z81" s="1">
        <f>$Z$3*R81</f>
        <v>1.5555555555555556</v>
      </c>
      <c r="AA81" s="1">
        <f>$AA$3*S81</f>
        <v>9.6000000000000014</v>
      </c>
      <c r="AB81" s="1">
        <f>SUM(T81:AA81)</f>
        <v>31.763214350298753</v>
      </c>
      <c r="AC81" s="1">
        <f t="shared" si="1"/>
        <v>0.59188350438989801</v>
      </c>
      <c r="AD81" t="s">
        <v>184</v>
      </c>
    </row>
    <row r="82" spans="1:30" x14ac:dyDescent="0.25">
      <c r="A82">
        <f>A81+1</f>
        <v>79</v>
      </c>
      <c r="B82" t="s">
        <v>7</v>
      </c>
      <c r="C82" t="s">
        <v>97</v>
      </c>
      <c r="D82" s="1">
        <v>34</v>
      </c>
      <c r="E82" s="1">
        <v>-10</v>
      </c>
      <c r="F82" s="1">
        <v>26</v>
      </c>
      <c r="G82" s="1">
        <v>45</v>
      </c>
      <c r="H82" s="1">
        <v>22</v>
      </c>
      <c r="I82" s="1">
        <v>29</v>
      </c>
      <c r="J82" s="1">
        <v>7</v>
      </c>
      <c r="K82" s="1">
        <v>24</v>
      </c>
      <c r="L82" s="1">
        <v>48.571428571428569</v>
      </c>
      <c r="M82" s="1">
        <v>-8.695652173913043</v>
      </c>
      <c r="N82" s="1">
        <v>23.636363636363637</v>
      </c>
      <c r="O82" s="1">
        <v>36</v>
      </c>
      <c r="P82" s="1">
        <v>25.882352941176475</v>
      </c>
      <c r="Q82" s="1">
        <v>48.333333333333336</v>
      </c>
      <c r="R82" s="1">
        <v>15.555555555555555</v>
      </c>
      <c r="S82" s="1">
        <v>96</v>
      </c>
      <c r="T82" s="1">
        <v>7.2857142857142847</v>
      </c>
      <c r="U82" s="1">
        <v>-1.3043478260869563</v>
      </c>
      <c r="V82" s="1">
        <v>4.7272727272727275</v>
      </c>
      <c r="W82" s="1">
        <v>3.6</v>
      </c>
      <c r="X82" s="1">
        <v>3.882352941176471</v>
      </c>
      <c r="Y82" s="1">
        <v>2.416666666666667</v>
      </c>
      <c r="Z82" s="1">
        <v>1.5555555555555556</v>
      </c>
      <c r="AA82" s="1">
        <v>9.6000000000000014</v>
      </c>
      <c r="AB82" s="1">
        <v>31.763214350298753</v>
      </c>
      <c r="AC82" s="1">
        <f t="shared" si="1"/>
        <v>0</v>
      </c>
      <c r="AD82" t="s">
        <v>184</v>
      </c>
    </row>
    <row r="83" spans="1:30" x14ac:dyDescent="0.25">
      <c r="A83">
        <f>A82+1</f>
        <v>80</v>
      </c>
      <c r="B83" t="s">
        <v>62</v>
      </c>
      <c r="C83" t="s">
        <v>152</v>
      </c>
      <c r="D83" s="1">
        <v>11</v>
      </c>
      <c r="E83" s="1">
        <v>4</v>
      </c>
      <c r="F83" s="1">
        <v>45</v>
      </c>
      <c r="G83" s="1">
        <v>-1</v>
      </c>
      <c r="H83" s="1">
        <v>40</v>
      </c>
      <c r="I83" s="1">
        <v>22</v>
      </c>
      <c r="J83" s="1">
        <v>15</v>
      </c>
      <c r="K83" s="1">
        <v>21</v>
      </c>
      <c r="L83" s="1">
        <f>D83/$D$2*100</f>
        <v>15.714285714285714</v>
      </c>
      <c r="M83" s="1">
        <f>E83/$E$2*100</f>
        <v>3.4782608695652173</v>
      </c>
      <c r="N83" s="1">
        <f>F83/$F$2*100</f>
        <v>40.909090909090914</v>
      </c>
      <c r="O83" s="1">
        <f>G83/$G$2*100</f>
        <v>-0.8</v>
      </c>
      <c r="P83" s="1">
        <f>H83/$H$2*100</f>
        <v>47.058823529411761</v>
      </c>
      <c r="Q83" s="1">
        <f>I83/$I$2*100</f>
        <v>36.666666666666664</v>
      </c>
      <c r="R83" s="1">
        <f>J83/$J$2*100</f>
        <v>33.333333333333329</v>
      </c>
      <c r="S83" s="1">
        <f>K83/$K$2*100</f>
        <v>84</v>
      </c>
      <c r="T83" s="1">
        <f>L83*$T$3</f>
        <v>2.3571428571428568</v>
      </c>
      <c r="U83" s="1">
        <f>$U$3*M83</f>
        <v>0.52173913043478259</v>
      </c>
      <c r="V83" s="1">
        <f>$V$3*N83</f>
        <v>8.1818181818181834</v>
      </c>
      <c r="W83" s="1">
        <f>$W$3*O83</f>
        <v>-8.0000000000000016E-2</v>
      </c>
      <c r="X83" s="1">
        <f>$X$3*P83</f>
        <v>7.0588235294117636</v>
      </c>
      <c r="Y83" s="1">
        <f>$Y$3*Q83</f>
        <v>1.8333333333333333</v>
      </c>
      <c r="Z83" s="1">
        <f>$Z$3*R83</f>
        <v>3.333333333333333</v>
      </c>
      <c r="AA83" s="1">
        <f>$AA$3*S83</f>
        <v>8.4</v>
      </c>
      <c r="AB83" s="1">
        <f>SUM(T83:AA83)</f>
        <v>31.606190365474248</v>
      </c>
      <c r="AC83" s="1">
        <f t="shared" si="1"/>
        <v>0.15702398482450519</v>
      </c>
      <c r="AD83" t="s">
        <v>184</v>
      </c>
    </row>
    <row r="84" spans="1:30" x14ac:dyDescent="0.25">
      <c r="A84">
        <v>81</v>
      </c>
      <c r="B84" t="s">
        <v>38</v>
      </c>
      <c r="C84" t="s">
        <v>128</v>
      </c>
      <c r="D84" s="1">
        <v>-4</v>
      </c>
      <c r="E84" s="1">
        <v>55</v>
      </c>
      <c r="F84" s="1">
        <v>49</v>
      </c>
      <c r="G84" s="1">
        <v>-5</v>
      </c>
      <c r="H84" s="1">
        <v>3</v>
      </c>
      <c r="I84" s="1">
        <v>-5</v>
      </c>
      <c r="J84" s="1">
        <v>35</v>
      </c>
      <c r="K84" s="1">
        <v>22</v>
      </c>
      <c r="L84" s="1">
        <f>D84/$D$2*100</f>
        <v>-5.7142857142857144</v>
      </c>
      <c r="M84" s="1">
        <f>E84/$E$2*100</f>
        <v>47.826086956521742</v>
      </c>
      <c r="N84" s="1">
        <f>F84/$F$2*100</f>
        <v>44.545454545454547</v>
      </c>
      <c r="O84" s="1">
        <f>G84/$G$2*100</f>
        <v>-4</v>
      </c>
      <c r="P84" s="1">
        <f>H84/$H$2*100</f>
        <v>3.5294117647058822</v>
      </c>
      <c r="Q84" s="1">
        <f>I84/$I$2*100</f>
        <v>-8.3333333333333321</v>
      </c>
      <c r="R84" s="1">
        <f>J84/$J$2*100</f>
        <v>77.777777777777786</v>
      </c>
      <c r="S84" s="1">
        <f>K84/$K$2*100</f>
        <v>88</v>
      </c>
      <c r="T84" s="1">
        <f>L84*$T$3</f>
        <v>-0.8571428571428571</v>
      </c>
      <c r="U84" s="1">
        <f>$U$3*M84</f>
        <v>7.1739130434782608</v>
      </c>
      <c r="V84" s="1">
        <f>$V$3*N84</f>
        <v>8.9090909090909101</v>
      </c>
      <c r="W84" s="1">
        <f>$W$3*O84</f>
        <v>-0.4</v>
      </c>
      <c r="X84" s="1">
        <f>$X$3*P84</f>
        <v>0.52941176470588236</v>
      </c>
      <c r="Y84" s="1">
        <f>$Y$3*Q84</f>
        <v>-0.41666666666666663</v>
      </c>
      <c r="Z84" s="1">
        <f>$Z$3*R84</f>
        <v>7.7777777777777786</v>
      </c>
      <c r="AA84" s="1">
        <f>$AA$3*S84</f>
        <v>8.8000000000000007</v>
      </c>
      <c r="AB84" s="1">
        <f>SUM(T84:AA84)</f>
        <v>31.516383971243311</v>
      </c>
      <c r="AC84" s="1">
        <f t="shared" si="1"/>
        <v>8.9806394230937059E-2</v>
      </c>
      <c r="AD84" t="s">
        <v>184</v>
      </c>
    </row>
    <row r="85" spans="1:30" x14ac:dyDescent="0.25">
      <c r="A85">
        <v>82</v>
      </c>
      <c r="B85" t="s">
        <v>174</v>
      </c>
      <c r="C85" t="s">
        <v>173</v>
      </c>
      <c r="D85" s="1">
        <v>5</v>
      </c>
      <c r="E85" s="1">
        <v>-9</v>
      </c>
      <c r="F85" s="1">
        <v>62</v>
      </c>
      <c r="G85" s="1">
        <v>23</v>
      </c>
      <c r="H85" s="1">
        <v>49</v>
      </c>
      <c r="I85" s="1">
        <v>-5</v>
      </c>
      <c r="J85" s="1">
        <v>7</v>
      </c>
      <c r="K85" s="1">
        <v>21</v>
      </c>
      <c r="L85" s="1">
        <f>D85/$D$2*100</f>
        <v>7.1428571428571423</v>
      </c>
      <c r="M85" s="1">
        <f>E85/$E$2*100</f>
        <v>-7.8260869565217401</v>
      </c>
      <c r="N85" s="1">
        <f>F85/$F$2*100</f>
        <v>56.36363636363636</v>
      </c>
      <c r="O85" s="1">
        <f>G85/$G$2*100</f>
        <v>18.399999999999999</v>
      </c>
      <c r="P85" s="1">
        <f>H85/$H$2*100</f>
        <v>57.647058823529406</v>
      </c>
      <c r="Q85" s="1">
        <f>I85/$I$2*100</f>
        <v>-8.3333333333333321</v>
      </c>
      <c r="R85" s="1">
        <f>J85/$J$2*100</f>
        <v>15.555555555555555</v>
      </c>
      <c r="S85" s="1">
        <f>K85/$K$2*100</f>
        <v>84</v>
      </c>
      <c r="T85" s="1">
        <f>L85*$T$3</f>
        <v>1.0714285714285714</v>
      </c>
      <c r="U85" s="1">
        <f>$U$3*M85</f>
        <v>-1.173913043478261</v>
      </c>
      <c r="V85" s="1">
        <f>$V$3*N85</f>
        <v>11.272727272727273</v>
      </c>
      <c r="W85" s="1">
        <f>$W$3*O85</f>
        <v>1.8399999999999999</v>
      </c>
      <c r="X85" s="1">
        <f>$X$3*P85</f>
        <v>8.6470588235294112</v>
      </c>
      <c r="Y85" s="1">
        <f>$Y$3*Q85</f>
        <v>-0.41666666666666663</v>
      </c>
      <c r="Z85" s="1">
        <f>$Z$3*R85</f>
        <v>1.5555555555555556</v>
      </c>
      <c r="AA85" s="1">
        <f>$AA$3*S85</f>
        <v>8.4</v>
      </c>
      <c r="AB85" s="1">
        <f>SUM(T85:AA85)</f>
        <v>31.196190513095885</v>
      </c>
      <c r="AC85" s="1">
        <f t="shared" si="1"/>
        <v>0.3201934581474255</v>
      </c>
      <c r="AD85" t="s">
        <v>184</v>
      </c>
    </row>
    <row r="86" spans="1:30" x14ac:dyDescent="0.25">
      <c r="A86">
        <v>83</v>
      </c>
      <c r="B86" t="s">
        <v>187</v>
      </c>
      <c r="C86" t="s">
        <v>188</v>
      </c>
      <c r="D86" s="1">
        <v>48</v>
      </c>
      <c r="E86" s="1">
        <v>4</v>
      </c>
      <c r="F86" s="1">
        <v>-2</v>
      </c>
      <c r="G86" s="1">
        <v>50</v>
      </c>
      <c r="H86" s="1">
        <v>34</v>
      </c>
      <c r="I86" s="1">
        <v>9</v>
      </c>
      <c r="J86" s="1">
        <v>8</v>
      </c>
      <c r="K86" s="1">
        <v>20</v>
      </c>
      <c r="L86" s="1">
        <f>D86/$D$2*100</f>
        <v>68.571428571428569</v>
      </c>
      <c r="M86" s="1">
        <f>E86/$E$2*100</f>
        <v>3.4782608695652173</v>
      </c>
      <c r="N86" s="1">
        <f>F86/$F$2*100</f>
        <v>-1.8181818181818181</v>
      </c>
      <c r="O86" s="1">
        <f>G86/$G$2*100</f>
        <v>40</v>
      </c>
      <c r="P86" s="1">
        <f>H86/$H$2*100</f>
        <v>40</v>
      </c>
      <c r="Q86" s="1">
        <f>I86/$I$2*100</f>
        <v>15</v>
      </c>
      <c r="R86" s="1">
        <f>J86/$J$2*100</f>
        <v>17.777777777777779</v>
      </c>
      <c r="S86" s="1">
        <f>K86/$K$2*100</f>
        <v>80</v>
      </c>
      <c r="T86" s="1">
        <f>L86*$T$3</f>
        <v>10.285714285714285</v>
      </c>
      <c r="U86" s="1">
        <f>$U$3*M86</f>
        <v>0.52173913043478259</v>
      </c>
      <c r="V86" s="1">
        <f>$V$3*N86</f>
        <v>-0.36363636363636365</v>
      </c>
      <c r="W86" s="1">
        <f>$W$3*O86</f>
        <v>4</v>
      </c>
      <c r="X86" s="1">
        <f>$X$3*P86</f>
        <v>6</v>
      </c>
      <c r="Y86" s="1">
        <f>$Y$3*Q86</f>
        <v>0.75</v>
      </c>
      <c r="Z86" s="1">
        <f>$Z$3*R86</f>
        <v>1.7777777777777779</v>
      </c>
      <c r="AA86" s="1">
        <f>$AA$3*S86</f>
        <v>8</v>
      </c>
      <c r="AB86" s="1">
        <f>SUM(T86:AA86)</f>
        <v>30.971594830290485</v>
      </c>
      <c r="AC86" s="1">
        <f t="shared" si="1"/>
        <v>0.22459568280540054</v>
      </c>
      <c r="AD86" t="s">
        <v>184</v>
      </c>
    </row>
    <row r="87" spans="1:30" x14ac:dyDescent="0.25">
      <c r="A87">
        <v>84</v>
      </c>
      <c r="B87" t="s">
        <v>189</v>
      </c>
      <c r="C87" t="s">
        <v>190</v>
      </c>
      <c r="D87" s="1">
        <v>25</v>
      </c>
      <c r="E87" s="1">
        <v>36</v>
      </c>
      <c r="F87" s="1">
        <v>-9</v>
      </c>
      <c r="G87" s="1">
        <v>5</v>
      </c>
      <c r="H87" s="1">
        <v>38</v>
      </c>
      <c r="I87" s="1">
        <v>41</v>
      </c>
      <c r="J87" s="1">
        <v>9</v>
      </c>
      <c r="K87" s="1">
        <v>25</v>
      </c>
      <c r="L87" s="1">
        <f>D87/$D$2*100</f>
        <v>35.714285714285715</v>
      </c>
      <c r="M87" s="1">
        <f>E87/$E$2*100</f>
        <v>31.304347826086961</v>
      </c>
      <c r="N87" s="1">
        <f>F87/$F$2*100</f>
        <v>-8.1818181818181817</v>
      </c>
      <c r="O87" s="1">
        <f>G87/$G$2*100</f>
        <v>4</v>
      </c>
      <c r="P87" s="1">
        <f>H87/$H$2*100</f>
        <v>44.705882352941181</v>
      </c>
      <c r="Q87" s="1">
        <f>I87/$I$2*100</f>
        <v>68.333333333333329</v>
      </c>
      <c r="R87" s="1">
        <f>J87/$J$2*100</f>
        <v>20</v>
      </c>
      <c r="S87" s="1">
        <f>K87/$K$2*100</f>
        <v>100</v>
      </c>
      <c r="T87" s="1">
        <f>L87*$T$3</f>
        <v>5.3571428571428568</v>
      </c>
      <c r="U87" s="1">
        <f>$U$3*M87</f>
        <v>4.6956521739130439</v>
      </c>
      <c r="V87" s="1">
        <f>$V$3*N87</f>
        <v>-1.6363636363636365</v>
      </c>
      <c r="W87" s="1">
        <f>$W$3*O87</f>
        <v>0.4</v>
      </c>
      <c r="X87" s="1">
        <f>$X$3*P87</f>
        <v>6.7058823529411766</v>
      </c>
      <c r="Y87" s="1">
        <f>$Y$3*Q87</f>
        <v>3.4166666666666665</v>
      </c>
      <c r="Z87" s="1">
        <f>$Z$3*R87</f>
        <v>2</v>
      </c>
      <c r="AA87" s="1">
        <f>$AA$3*S87</f>
        <v>10</v>
      </c>
      <c r="AB87" s="1">
        <f>SUM(T87:AA87)</f>
        <v>30.938980414300108</v>
      </c>
      <c r="AC87" s="1">
        <f t="shared" si="1"/>
        <v>3.2614415990376955E-2</v>
      </c>
      <c r="AD87" t="s">
        <v>184</v>
      </c>
    </row>
    <row r="88" spans="1:30" x14ac:dyDescent="0.25">
      <c r="A88">
        <v>85</v>
      </c>
      <c r="B88" t="s">
        <v>191</v>
      </c>
      <c r="C88" t="s">
        <v>192</v>
      </c>
      <c r="D88" s="1">
        <v>62</v>
      </c>
      <c r="E88" s="1">
        <v>18</v>
      </c>
      <c r="F88" s="1">
        <v>-3</v>
      </c>
      <c r="G88" s="1">
        <v>-9</v>
      </c>
      <c r="H88" s="1">
        <v>1</v>
      </c>
      <c r="I88" s="1">
        <v>15</v>
      </c>
      <c r="J88" s="1">
        <v>29</v>
      </c>
      <c r="K88" s="1">
        <v>20</v>
      </c>
      <c r="L88" s="1">
        <f>D88/$D$2*100</f>
        <v>88.571428571428569</v>
      </c>
      <c r="M88" s="1">
        <f>E88/$E$2*100</f>
        <v>15.65217391304348</v>
      </c>
      <c r="N88" s="1">
        <f>F88/$F$2*100</f>
        <v>-2.7272727272727271</v>
      </c>
      <c r="O88" s="1">
        <f>G88/$G$2*100</f>
        <v>-7.1999999999999993</v>
      </c>
      <c r="P88" s="1">
        <f>H88/$H$2*100</f>
        <v>1.1764705882352942</v>
      </c>
      <c r="Q88" s="1">
        <f>I88/$I$2*100</f>
        <v>25</v>
      </c>
      <c r="R88" s="1">
        <f>J88/$J$2*100</f>
        <v>64.444444444444443</v>
      </c>
      <c r="S88" s="1">
        <f>K88/$K$2*100</f>
        <v>80</v>
      </c>
      <c r="T88" s="1">
        <f>L88*$T$3</f>
        <v>13.285714285714285</v>
      </c>
      <c r="U88" s="1">
        <f>$U$3*M88</f>
        <v>2.347826086956522</v>
      </c>
      <c r="V88" s="1">
        <f>$V$3*N88</f>
        <v>-0.54545454545454541</v>
      </c>
      <c r="W88" s="1">
        <f>$W$3*O88</f>
        <v>-0.72</v>
      </c>
      <c r="X88" s="1">
        <f>$X$3*P88</f>
        <v>0.17647058823529413</v>
      </c>
      <c r="Y88" s="1">
        <f>$Y$3*Q88</f>
        <v>1.25</v>
      </c>
      <c r="Z88" s="1">
        <f>$Z$3*R88</f>
        <v>6.4444444444444446</v>
      </c>
      <c r="AA88" s="1">
        <f>$AA$3*S88</f>
        <v>8</v>
      </c>
      <c r="AB88" s="1">
        <f>SUM(T88:AA88)</f>
        <v>30.239000859895999</v>
      </c>
      <c r="AC88" s="1">
        <f t="shared" si="1"/>
        <v>0.69997955440410919</v>
      </c>
      <c r="AD88" t="s">
        <v>184</v>
      </c>
    </row>
    <row r="89" spans="1:30" x14ac:dyDescent="0.25">
      <c r="A89">
        <v>86</v>
      </c>
      <c r="B89" t="s">
        <v>193</v>
      </c>
      <c r="C89" t="s">
        <v>194</v>
      </c>
      <c r="D89" s="1">
        <v>12</v>
      </c>
      <c r="E89" s="1">
        <v>1</v>
      </c>
      <c r="F89" s="1">
        <v>11</v>
      </c>
      <c r="G89" s="1">
        <v>12</v>
      </c>
      <c r="H89" s="1">
        <v>36</v>
      </c>
      <c r="I89" s="1">
        <v>45</v>
      </c>
      <c r="J89" s="1">
        <v>25</v>
      </c>
      <c r="K89" s="1">
        <v>22</v>
      </c>
      <c r="L89" s="1">
        <f>D89/$D$2*100</f>
        <v>17.142857142857142</v>
      </c>
      <c r="M89" s="1">
        <f>E89/$E$2*100</f>
        <v>0.86956521739130432</v>
      </c>
      <c r="N89" s="1">
        <f>F89/$F$2*100</f>
        <v>10</v>
      </c>
      <c r="O89" s="1">
        <f>G89/$G$2*100</f>
        <v>9.6</v>
      </c>
      <c r="P89" s="1">
        <f>H89/$H$2*100</f>
        <v>42.352941176470587</v>
      </c>
      <c r="Q89" s="1">
        <f>I89/$I$2*100</f>
        <v>75</v>
      </c>
      <c r="R89" s="1">
        <f>J89/$J$2*100</f>
        <v>55.555555555555557</v>
      </c>
      <c r="S89" s="1">
        <f>K89/$K$2*100</f>
        <v>88</v>
      </c>
      <c r="T89" s="1">
        <f>L89*$T$3</f>
        <v>2.5714285714285712</v>
      </c>
      <c r="U89" s="1">
        <f>$U$3*M89</f>
        <v>0.13043478260869565</v>
      </c>
      <c r="V89" s="1">
        <f>$V$3*N89</f>
        <v>2</v>
      </c>
      <c r="W89" s="1">
        <f>$W$3*O89</f>
        <v>0.96</v>
      </c>
      <c r="X89" s="1">
        <f>$X$3*P89</f>
        <v>6.3529411764705879</v>
      </c>
      <c r="Y89" s="1">
        <f>$Y$3*Q89</f>
        <v>3.75</v>
      </c>
      <c r="Z89" s="1">
        <f>$Z$3*R89</f>
        <v>5.5555555555555562</v>
      </c>
      <c r="AA89" s="1">
        <f>$AA$3*S89</f>
        <v>8.8000000000000007</v>
      </c>
      <c r="AB89" s="1">
        <f>SUM(T89:AA89)</f>
        <v>30.12036008606341</v>
      </c>
      <c r="AC89" s="1">
        <f t="shared" si="1"/>
        <v>0.11864077383258831</v>
      </c>
      <c r="AD89" t="s">
        <v>184</v>
      </c>
    </row>
    <row r="90" spans="1:30" x14ac:dyDescent="0.25">
      <c r="A90">
        <v>87</v>
      </c>
      <c r="B90" t="s">
        <v>195</v>
      </c>
      <c r="C90" t="s">
        <v>196</v>
      </c>
      <c r="D90" s="1">
        <v>24</v>
      </c>
      <c r="E90" s="1">
        <v>50</v>
      </c>
      <c r="F90" s="1">
        <v>-5</v>
      </c>
      <c r="G90" s="1">
        <v>54</v>
      </c>
      <c r="H90" s="1">
        <v>10</v>
      </c>
      <c r="I90" s="1">
        <v>9</v>
      </c>
      <c r="J90" s="1">
        <v>12</v>
      </c>
      <c r="K90" s="1">
        <v>24</v>
      </c>
      <c r="L90" s="1">
        <f>D90/$D$2*100</f>
        <v>34.285714285714285</v>
      </c>
      <c r="M90" s="1">
        <f>E90/$E$2*100</f>
        <v>43.478260869565219</v>
      </c>
      <c r="N90" s="1">
        <f>F90/$F$2*100</f>
        <v>-4.5454545454545459</v>
      </c>
      <c r="O90" s="1">
        <f>G90/$G$2*100</f>
        <v>43.2</v>
      </c>
      <c r="P90" s="1">
        <f>H90/$H$2*100</f>
        <v>11.76470588235294</v>
      </c>
      <c r="Q90" s="1">
        <f>I90/$I$2*100</f>
        <v>15</v>
      </c>
      <c r="R90" s="1">
        <f>J90/$J$2*100</f>
        <v>26.666666666666668</v>
      </c>
      <c r="S90" s="1">
        <f>K90/$K$2*100</f>
        <v>96</v>
      </c>
      <c r="T90" s="1">
        <f>L90*$T$3</f>
        <v>5.1428571428571423</v>
      </c>
      <c r="U90" s="1">
        <f>$U$3*M90</f>
        <v>6.5217391304347823</v>
      </c>
      <c r="V90" s="1">
        <f>$V$3*N90</f>
        <v>-0.90909090909090917</v>
      </c>
      <c r="W90" s="1">
        <f>$W$3*O90</f>
        <v>4.32</v>
      </c>
      <c r="X90" s="1">
        <f>$X$3*P90</f>
        <v>1.7647058823529409</v>
      </c>
      <c r="Y90" s="1">
        <f>$Y$3*Q90</f>
        <v>0.75</v>
      </c>
      <c r="Z90" s="1">
        <f>$Z$3*R90</f>
        <v>2.666666666666667</v>
      </c>
      <c r="AA90" s="1">
        <f>$AA$3*S90</f>
        <v>9.6000000000000014</v>
      </c>
      <c r="AB90" s="1">
        <f>SUM(T90:AA90)</f>
        <v>29.856877913220625</v>
      </c>
      <c r="AC90" s="1">
        <f t="shared" si="1"/>
        <v>0.26348217284278519</v>
      </c>
      <c r="AD90" t="s">
        <v>184</v>
      </c>
    </row>
    <row r="91" spans="1:30" x14ac:dyDescent="0.25">
      <c r="A91">
        <v>88</v>
      </c>
      <c r="B91" t="s">
        <v>197</v>
      </c>
      <c r="C91" t="s">
        <v>198</v>
      </c>
      <c r="D91" s="1">
        <v>41</v>
      </c>
      <c r="E91" s="1">
        <v>9</v>
      </c>
      <c r="F91" s="1">
        <v>-1</v>
      </c>
      <c r="G91" s="1">
        <v>25</v>
      </c>
      <c r="H91" s="1">
        <v>36</v>
      </c>
      <c r="I91" s="1">
        <v>-4</v>
      </c>
      <c r="J91" s="1">
        <v>16</v>
      </c>
      <c r="K91" s="1">
        <v>21</v>
      </c>
      <c r="L91" s="1">
        <f>D91/$D$2*100</f>
        <v>58.571428571428577</v>
      </c>
      <c r="M91" s="1">
        <f>E91/$E$2*100</f>
        <v>7.8260869565217401</v>
      </c>
      <c r="N91" s="1">
        <f>F91/$F$2*100</f>
        <v>-0.90909090909090906</v>
      </c>
      <c r="O91" s="1">
        <f>G91/$G$2*100</f>
        <v>20</v>
      </c>
      <c r="P91" s="1">
        <f>H91/$H$2*100</f>
        <v>42.352941176470587</v>
      </c>
      <c r="Q91" s="1">
        <f>I91/$I$2*100</f>
        <v>-6.666666666666667</v>
      </c>
      <c r="R91" s="1">
        <f>J91/$J$2*100</f>
        <v>35.555555555555557</v>
      </c>
      <c r="S91" s="1">
        <f>K91/$K$2*100</f>
        <v>84</v>
      </c>
      <c r="T91" s="1">
        <f>L91*$T$3</f>
        <v>8.7857142857142865</v>
      </c>
      <c r="U91" s="1">
        <f>$U$3*M91</f>
        <v>1.173913043478261</v>
      </c>
      <c r="V91" s="1">
        <f>$V$3*N91</f>
        <v>-0.18181818181818182</v>
      </c>
      <c r="W91" s="1">
        <f>$W$3*O91</f>
        <v>2</v>
      </c>
      <c r="X91" s="1">
        <f>$X$3*P91</f>
        <v>6.3529411764705879</v>
      </c>
      <c r="Y91" s="1">
        <f>$Y$3*Q91</f>
        <v>-0.33333333333333337</v>
      </c>
      <c r="Z91" s="1">
        <f>$Z$3*R91</f>
        <v>3.5555555555555558</v>
      </c>
      <c r="AA91" s="1">
        <f>$AA$3*S91</f>
        <v>8.4</v>
      </c>
      <c r="AB91" s="1">
        <f>SUM(T91:AA91)</f>
        <v>29.752972546067177</v>
      </c>
      <c r="AC91" s="1">
        <f t="shared" si="1"/>
        <v>0.10390536715344822</v>
      </c>
      <c r="AD91" t="s">
        <v>184</v>
      </c>
    </row>
    <row r="92" spans="1:30" x14ac:dyDescent="0.25">
      <c r="A92">
        <v>89</v>
      </c>
      <c r="B92" t="s">
        <v>199</v>
      </c>
      <c r="C92" t="s">
        <v>200</v>
      </c>
      <c r="D92" s="1">
        <v>36</v>
      </c>
      <c r="E92" s="1">
        <v>-4</v>
      </c>
      <c r="F92" s="1">
        <v>11</v>
      </c>
      <c r="G92" s="1">
        <v>22</v>
      </c>
      <c r="H92" s="1">
        <v>28</v>
      </c>
      <c r="I92" s="1">
        <v>26</v>
      </c>
      <c r="J92" s="1">
        <v>7</v>
      </c>
      <c r="K92" s="1">
        <v>23</v>
      </c>
      <c r="L92" s="1">
        <f>D92/$D$2*100</f>
        <v>51.428571428571423</v>
      </c>
      <c r="M92" s="1">
        <f>E92/$E$2*100</f>
        <v>-3.4782608695652173</v>
      </c>
      <c r="N92" s="1">
        <f>F92/$F$2*100</f>
        <v>10</v>
      </c>
      <c r="O92" s="1">
        <f>G92/$G$2*100</f>
        <v>17.599999999999998</v>
      </c>
      <c r="P92" s="1">
        <f>H92/$H$2*100</f>
        <v>32.941176470588232</v>
      </c>
      <c r="Q92" s="1">
        <f>I92/$I$2*100</f>
        <v>43.333333333333336</v>
      </c>
      <c r="R92" s="1">
        <f>J92/$J$2*100</f>
        <v>15.555555555555555</v>
      </c>
      <c r="S92" s="1">
        <f>K92/$K$2*100</f>
        <v>92</v>
      </c>
      <c r="T92" s="1">
        <f>L92*$T$3</f>
        <v>7.7142857142857135</v>
      </c>
      <c r="U92" s="1">
        <f>$U$3*M92</f>
        <v>-0.52173913043478259</v>
      </c>
      <c r="V92" s="1">
        <f>$V$3*N92</f>
        <v>2</v>
      </c>
      <c r="W92" s="1">
        <f>$W$3*O92</f>
        <v>1.7599999999999998</v>
      </c>
      <c r="X92" s="1">
        <f>$X$3*P92</f>
        <v>4.9411764705882346</v>
      </c>
      <c r="Y92" s="1">
        <f>$Y$3*Q92</f>
        <v>2.166666666666667</v>
      </c>
      <c r="Z92" s="1">
        <f>$Z$3*R92</f>
        <v>1.5555555555555556</v>
      </c>
      <c r="AA92" s="1">
        <f>$AA$3*S92</f>
        <v>9.2000000000000011</v>
      </c>
      <c r="AB92" s="1">
        <f>SUM(T92:AA92)</f>
        <v>28.815945276661388</v>
      </c>
      <c r="AC92" s="1">
        <f t="shared" si="1"/>
        <v>0.93702726940578884</v>
      </c>
      <c r="AD92" t="s">
        <v>184</v>
      </c>
    </row>
    <row r="93" spans="1:30" x14ac:dyDescent="0.25">
      <c r="A93">
        <v>90</v>
      </c>
      <c r="B93" t="s">
        <v>201</v>
      </c>
      <c r="C93" t="s">
        <v>202</v>
      </c>
      <c r="D93" s="1">
        <v>40</v>
      </c>
      <c r="E93" s="1">
        <v>-6</v>
      </c>
      <c r="F93" s="1">
        <v>7</v>
      </c>
      <c r="G93" s="1">
        <v>54</v>
      </c>
      <c r="H93" s="1">
        <v>0</v>
      </c>
      <c r="I93" s="1">
        <v>10</v>
      </c>
      <c r="J93" s="1">
        <v>13</v>
      </c>
      <c r="K93" s="1">
        <v>25</v>
      </c>
      <c r="L93" s="1">
        <f>D93/$D$2*100</f>
        <v>57.142857142857139</v>
      </c>
      <c r="M93" s="1">
        <f>E93/$E$2*100</f>
        <v>-5.2173913043478262</v>
      </c>
      <c r="N93" s="1">
        <f>F93/$F$2*100</f>
        <v>6.3636363636363633</v>
      </c>
      <c r="O93" s="1">
        <f>G93/$G$2*100</f>
        <v>43.2</v>
      </c>
      <c r="P93" s="1">
        <f>H93/$H$2*100</f>
        <v>0</v>
      </c>
      <c r="Q93" s="1">
        <f>I93/$I$2*100</f>
        <v>16.666666666666664</v>
      </c>
      <c r="R93" s="1">
        <f>J93/$J$2*100</f>
        <v>28.888888888888886</v>
      </c>
      <c r="S93" s="1">
        <f>K93/$K$2*100</f>
        <v>100</v>
      </c>
      <c r="T93" s="1">
        <f>L93*$T$3</f>
        <v>8.5714285714285712</v>
      </c>
      <c r="U93" s="1">
        <f>$U$3*M93</f>
        <v>-0.78260869565217395</v>
      </c>
      <c r="V93" s="1">
        <f>$V$3*N93</f>
        <v>1.2727272727272727</v>
      </c>
      <c r="W93" s="1">
        <f>$W$3*O93</f>
        <v>4.32</v>
      </c>
      <c r="X93" s="1">
        <f>$X$3*P93</f>
        <v>0</v>
      </c>
      <c r="Y93" s="1">
        <f>$Y$3*Q93</f>
        <v>0.83333333333333326</v>
      </c>
      <c r="Z93" s="1">
        <f>$Z$3*R93</f>
        <v>2.8888888888888888</v>
      </c>
      <c r="AA93" s="1">
        <f>$AA$3*S93</f>
        <v>10</v>
      </c>
      <c r="AB93" s="1">
        <f>SUM(T93:AA93)</f>
        <v>27.103769370725892</v>
      </c>
      <c r="AC93" s="1">
        <f t="shared" si="1"/>
        <v>1.7121759059354957</v>
      </c>
      <c r="AD93" t="s">
        <v>184</v>
      </c>
    </row>
    <row r="94" spans="1:30" x14ac:dyDescent="0.25">
      <c r="A94">
        <v>91</v>
      </c>
      <c r="B94" t="s">
        <v>203</v>
      </c>
      <c r="C94" t="s">
        <v>204</v>
      </c>
      <c r="D94" s="1">
        <v>5</v>
      </c>
      <c r="E94" s="1">
        <v>-7</v>
      </c>
      <c r="F94" s="1">
        <v>13</v>
      </c>
      <c r="G94" s="1">
        <v>55</v>
      </c>
      <c r="H94" s="1">
        <v>34</v>
      </c>
      <c r="I94" s="1">
        <v>33</v>
      </c>
      <c r="J94" s="1">
        <v>6</v>
      </c>
      <c r="K94" s="1">
        <v>25</v>
      </c>
      <c r="L94" s="1">
        <f>D94/$D$2*100</f>
        <v>7.1428571428571423</v>
      </c>
      <c r="M94" s="1">
        <f>E94/$E$2*100</f>
        <v>-6.0869565217391308</v>
      </c>
      <c r="N94" s="1">
        <f>F94/$F$2*100</f>
        <v>11.818181818181818</v>
      </c>
      <c r="O94" s="1">
        <f>G94/$G$2*100</f>
        <v>44</v>
      </c>
      <c r="P94" s="1">
        <f>H94/$H$2*100</f>
        <v>40</v>
      </c>
      <c r="Q94" s="1">
        <f>I94/$I$2*100</f>
        <v>55.000000000000007</v>
      </c>
      <c r="R94" s="1">
        <f>J94/$J$2*100</f>
        <v>13.333333333333334</v>
      </c>
      <c r="S94" s="1">
        <f>K94/$K$2*100</f>
        <v>100</v>
      </c>
      <c r="T94" s="1">
        <f>L94*$T$3</f>
        <v>1.0714285714285714</v>
      </c>
      <c r="U94" s="1">
        <f>$U$3*M94</f>
        <v>-0.91304347826086962</v>
      </c>
      <c r="V94" s="1">
        <f>$V$3*N94</f>
        <v>2.3636363636363638</v>
      </c>
      <c r="W94" s="1">
        <f>$W$3*O94</f>
        <v>4.4000000000000004</v>
      </c>
      <c r="X94" s="1">
        <f>$X$3*P94</f>
        <v>6</v>
      </c>
      <c r="Y94" s="1">
        <f>$Y$3*Q94</f>
        <v>2.7500000000000004</v>
      </c>
      <c r="Z94" s="1">
        <f>$Z$3*R94</f>
        <v>1.3333333333333335</v>
      </c>
      <c r="AA94" s="1">
        <f>$AA$3*S94</f>
        <v>10</v>
      </c>
      <c r="AB94" s="1">
        <f>SUM(T94:AA94)</f>
        <v>27.0053547901374</v>
      </c>
      <c r="AC94" s="1">
        <f t="shared" si="1"/>
        <v>9.8414580588492839E-2</v>
      </c>
      <c r="AD94" t="s">
        <v>185</v>
      </c>
    </row>
    <row r="95" spans="1:30" x14ac:dyDescent="0.25">
      <c r="A95">
        <v>92</v>
      </c>
      <c r="B95" t="s">
        <v>205</v>
      </c>
      <c r="C95" t="s">
        <v>206</v>
      </c>
      <c r="D95" s="1">
        <v>17</v>
      </c>
      <c r="E95" s="1">
        <v>6</v>
      </c>
      <c r="F95" s="1">
        <v>3</v>
      </c>
      <c r="G95" s="1">
        <v>47</v>
      </c>
      <c r="H95" s="1">
        <v>-1</v>
      </c>
      <c r="I95" s="1">
        <v>19</v>
      </c>
      <c r="J95" s="1">
        <v>30</v>
      </c>
      <c r="K95" s="1">
        <v>23</v>
      </c>
      <c r="L95" s="1">
        <f>D95/$D$2*100</f>
        <v>24.285714285714285</v>
      </c>
      <c r="M95" s="1">
        <f>E95/$E$2*100</f>
        <v>5.2173913043478262</v>
      </c>
      <c r="N95" s="1">
        <f>F95/$F$2*100</f>
        <v>2.7272727272727271</v>
      </c>
      <c r="O95" s="1">
        <f>G95/$G$2*100</f>
        <v>37.6</v>
      </c>
      <c r="P95" s="1">
        <f>H95/$H$2*100</f>
        <v>-1.1764705882352942</v>
      </c>
      <c r="Q95" s="1">
        <f>I95/$I$2*100</f>
        <v>31.666666666666664</v>
      </c>
      <c r="R95" s="1">
        <f>J95/$J$2*100</f>
        <v>66.666666666666657</v>
      </c>
      <c r="S95" s="1">
        <f>K95/$K$2*100</f>
        <v>92</v>
      </c>
      <c r="T95" s="1">
        <f>L95*$T$3</f>
        <v>3.6428571428571423</v>
      </c>
      <c r="U95" s="1">
        <f>$U$3*M95</f>
        <v>0.78260869565217395</v>
      </c>
      <c r="V95" s="1">
        <f>$V$3*N95</f>
        <v>0.54545454545454541</v>
      </c>
      <c r="W95" s="1">
        <f>$W$3*O95</f>
        <v>3.7600000000000002</v>
      </c>
      <c r="X95" s="1">
        <f>$X$3*P95</f>
        <v>-0.17647058823529413</v>
      </c>
      <c r="Y95" s="1">
        <f>$Y$3*Q95</f>
        <v>1.5833333333333333</v>
      </c>
      <c r="Z95" s="1">
        <f>$Z$3*R95</f>
        <v>6.6666666666666661</v>
      </c>
      <c r="AA95" s="1">
        <f>$AA$3*S95</f>
        <v>9.2000000000000011</v>
      </c>
      <c r="AB95" s="1">
        <f>SUM(T95:AA95)</f>
        <v>26.004449795728569</v>
      </c>
      <c r="AC95" s="1">
        <f t="shared" si="1"/>
        <v>1.0009049944088311</v>
      </c>
      <c r="AD95" t="s">
        <v>185</v>
      </c>
    </row>
    <row r="96" spans="1:30" x14ac:dyDescent="0.25">
      <c r="A96">
        <v>93</v>
      </c>
      <c r="B96" t="s">
        <v>207</v>
      </c>
      <c r="C96" t="s">
        <v>208</v>
      </c>
      <c r="D96" s="1">
        <v>51</v>
      </c>
      <c r="E96" s="1">
        <v>-2</v>
      </c>
      <c r="F96" s="1">
        <v>10</v>
      </c>
      <c r="G96" s="1">
        <v>21</v>
      </c>
      <c r="H96" s="1">
        <v>3</v>
      </c>
      <c r="I96" s="1">
        <v>8</v>
      </c>
      <c r="J96" s="1">
        <v>5</v>
      </c>
      <c r="K96" s="1">
        <v>20</v>
      </c>
      <c r="L96" s="1">
        <f>D96/$D$2*100</f>
        <v>72.857142857142847</v>
      </c>
      <c r="M96" s="1">
        <f>E96/$E$2*100</f>
        <v>-1.7391304347826086</v>
      </c>
      <c r="N96" s="1">
        <f>F96/$F$2*100</f>
        <v>9.0909090909090917</v>
      </c>
      <c r="O96" s="1">
        <f>G96/$G$2*100</f>
        <v>16.8</v>
      </c>
      <c r="P96" s="1">
        <f>H96/$H$2*100</f>
        <v>3.5294117647058822</v>
      </c>
      <c r="Q96" s="1">
        <f>I96/$I$2*100</f>
        <v>13.333333333333334</v>
      </c>
      <c r="R96" s="1">
        <f>J96/$J$2*100</f>
        <v>11.111111111111111</v>
      </c>
      <c r="S96" s="1">
        <f>K96/$K$2*100</f>
        <v>80</v>
      </c>
      <c r="T96" s="1">
        <f>L96*$T$3</f>
        <v>10.928571428571427</v>
      </c>
      <c r="U96" s="1">
        <f>$U$3*M96</f>
        <v>-0.2608695652173913</v>
      </c>
      <c r="V96" s="1">
        <f>$V$3*N96</f>
        <v>1.8181818181818183</v>
      </c>
      <c r="W96" s="1">
        <f>$W$3*O96</f>
        <v>1.6800000000000002</v>
      </c>
      <c r="X96" s="1">
        <f>$X$3*P96</f>
        <v>0.52941176470588236</v>
      </c>
      <c r="Y96" s="1">
        <f>$Y$3*Q96</f>
        <v>0.66666666666666674</v>
      </c>
      <c r="Z96" s="1">
        <f>$Z$3*R96</f>
        <v>1.1111111111111112</v>
      </c>
      <c r="AA96" s="1">
        <f>$AA$3*S96</f>
        <v>8</v>
      </c>
      <c r="AB96" s="1">
        <f>SUM(T96:AA96)</f>
        <v>24.473073224019515</v>
      </c>
      <c r="AC96" s="1">
        <f t="shared" si="1"/>
        <v>1.5313765717090533</v>
      </c>
      <c r="AD96" t="s">
        <v>185</v>
      </c>
    </row>
    <row r="97" spans="1:30" x14ac:dyDescent="0.25">
      <c r="A97">
        <v>94</v>
      </c>
      <c r="B97" t="s">
        <v>209</v>
      </c>
      <c r="C97" t="s">
        <v>210</v>
      </c>
      <c r="D97" s="1">
        <v>-2</v>
      </c>
      <c r="E97" s="1">
        <v>19</v>
      </c>
      <c r="F97" s="1">
        <v>13</v>
      </c>
      <c r="G97" s="1">
        <v>61</v>
      </c>
      <c r="H97" s="1">
        <v>-3</v>
      </c>
      <c r="I97" s="1">
        <v>24</v>
      </c>
      <c r="J97" s="1">
        <v>27</v>
      </c>
      <c r="K97" s="1">
        <v>19</v>
      </c>
      <c r="L97" s="1">
        <f>D97/$D$2*100</f>
        <v>-2.8571428571428572</v>
      </c>
      <c r="M97" s="1">
        <f>E97/$E$2*100</f>
        <v>16.521739130434781</v>
      </c>
      <c r="N97" s="1">
        <f>F97/$F$2*100</f>
        <v>11.818181818181818</v>
      </c>
      <c r="O97" s="1">
        <f>G97/$G$2*100</f>
        <v>48.8</v>
      </c>
      <c r="P97" s="1">
        <f>H97/$H$2*100</f>
        <v>-3.5294117647058822</v>
      </c>
      <c r="Q97" s="1">
        <f>I97/$I$2*100</f>
        <v>40</v>
      </c>
      <c r="R97" s="1">
        <f>J97/$J$2*100</f>
        <v>60</v>
      </c>
      <c r="S97" s="1">
        <f>K97/$K$2*100</f>
        <v>76</v>
      </c>
      <c r="T97" s="1">
        <f>L97*$T$3</f>
        <v>-0.42857142857142855</v>
      </c>
      <c r="U97" s="1">
        <f>$U$3*M97</f>
        <v>2.4782608695652173</v>
      </c>
      <c r="V97" s="1">
        <f>$V$3*N97</f>
        <v>2.3636363636363638</v>
      </c>
      <c r="W97" s="1">
        <f>$W$3*O97</f>
        <v>4.88</v>
      </c>
      <c r="X97" s="1">
        <f>$X$3*P97</f>
        <v>-0.52941176470588236</v>
      </c>
      <c r="Y97" s="1">
        <f>$Y$3*Q97</f>
        <v>2</v>
      </c>
      <c r="Z97" s="1">
        <f>$Z$3*R97</f>
        <v>6</v>
      </c>
      <c r="AA97" s="1">
        <f>$AA$3*S97</f>
        <v>7.6000000000000005</v>
      </c>
      <c r="AB97" s="1">
        <f>SUM(T97:AA97)</f>
        <v>24.363914039924275</v>
      </c>
      <c r="AC97" s="1">
        <f t="shared" si="1"/>
        <v>0.10915918409524039</v>
      </c>
      <c r="AD97" t="s">
        <v>185</v>
      </c>
    </row>
    <row r="98" spans="1:30" x14ac:dyDescent="0.25">
      <c r="A98">
        <v>95</v>
      </c>
      <c r="B98" t="s">
        <v>211</v>
      </c>
      <c r="C98" t="s">
        <v>212</v>
      </c>
      <c r="D98" s="1">
        <v>14</v>
      </c>
      <c r="E98" s="1">
        <v>21</v>
      </c>
      <c r="F98" s="1">
        <v>15</v>
      </c>
      <c r="G98" s="1">
        <v>13</v>
      </c>
      <c r="H98" s="1">
        <v>1</v>
      </c>
      <c r="I98" s="1">
        <v>39</v>
      </c>
      <c r="J98" s="1">
        <v>14</v>
      </c>
      <c r="K98" s="1">
        <v>20</v>
      </c>
      <c r="L98" s="1">
        <f>D98/$D$2*100</f>
        <v>20</v>
      </c>
      <c r="M98" s="1">
        <f>E98/$E$2*100</f>
        <v>18.260869565217391</v>
      </c>
      <c r="N98" s="1">
        <f>F98/$F$2*100</f>
        <v>13.636363636363635</v>
      </c>
      <c r="O98" s="1">
        <f>G98/$G$2*100</f>
        <v>10.4</v>
      </c>
      <c r="P98" s="1">
        <f>H98/$H$2*100</f>
        <v>1.1764705882352942</v>
      </c>
      <c r="Q98" s="1">
        <f>I98/$I$2*100</f>
        <v>65</v>
      </c>
      <c r="R98" s="1">
        <f>J98/$J$2*100</f>
        <v>31.111111111111111</v>
      </c>
      <c r="S98" s="1">
        <f>K98/$K$2*100</f>
        <v>80</v>
      </c>
      <c r="T98" s="1">
        <f>L98*$T$3</f>
        <v>3</v>
      </c>
      <c r="U98" s="1">
        <f>$U$3*M98</f>
        <v>2.7391304347826084</v>
      </c>
      <c r="V98" s="1">
        <f>$V$3*N98</f>
        <v>2.7272727272727271</v>
      </c>
      <c r="W98" s="1">
        <f>$W$3*O98</f>
        <v>1.04</v>
      </c>
      <c r="X98" s="1">
        <f>$X$3*P98</f>
        <v>0.17647058823529413</v>
      </c>
      <c r="Y98" s="1">
        <f>$Y$3*Q98</f>
        <v>3.25</v>
      </c>
      <c r="Z98" s="1">
        <f>$Z$3*R98</f>
        <v>3.1111111111111112</v>
      </c>
      <c r="AA98" s="1">
        <f>$AA$3*S98</f>
        <v>8</v>
      </c>
      <c r="AB98" s="1">
        <f>SUM(T98:AA98)</f>
        <v>24.043984861401739</v>
      </c>
      <c r="AC98" s="1">
        <f t="shared" si="1"/>
        <v>0.31992917852253555</v>
      </c>
      <c r="AD98" t="s">
        <v>185</v>
      </c>
    </row>
    <row r="99" spans="1:30" x14ac:dyDescent="0.25">
      <c r="A99">
        <v>96</v>
      </c>
      <c r="B99" t="s">
        <v>213</v>
      </c>
      <c r="C99" t="s">
        <v>214</v>
      </c>
      <c r="D99" s="1">
        <v>-5</v>
      </c>
      <c r="E99" s="1">
        <v>-6</v>
      </c>
      <c r="F99" s="1">
        <v>17</v>
      </c>
      <c r="G99" s="1">
        <v>44</v>
      </c>
      <c r="H99" s="1">
        <v>2</v>
      </c>
      <c r="I99" s="1">
        <v>65</v>
      </c>
      <c r="J99" s="1">
        <v>24</v>
      </c>
      <c r="K99" s="1">
        <v>19</v>
      </c>
      <c r="L99" s="1">
        <f>D99/$D$2*100</f>
        <v>-7.1428571428571423</v>
      </c>
      <c r="M99" s="1">
        <f>E99/$E$2*100</f>
        <v>-5.2173913043478262</v>
      </c>
      <c r="N99" s="1">
        <f>F99/$F$2*100</f>
        <v>15.454545454545453</v>
      </c>
      <c r="O99" s="1">
        <f>G99/$G$2*100</f>
        <v>35.199999999999996</v>
      </c>
      <c r="P99" s="1">
        <f>H99/$H$2*100</f>
        <v>2.3529411764705883</v>
      </c>
      <c r="Q99" s="1">
        <f>I99/$I$2*100</f>
        <v>108.33333333333333</v>
      </c>
      <c r="R99" s="1">
        <f>J99/$J$2*100</f>
        <v>53.333333333333336</v>
      </c>
      <c r="S99" s="1">
        <f>K99/$K$2*100</f>
        <v>76</v>
      </c>
      <c r="T99" s="1">
        <f>L99*$T$3</f>
        <v>-1.0714285714285714</v>
      </c>
      <c r="U99" s="1">
        <f>$U$3*M99</f>
        <v>-0.78260869565217395</v>
      </c>
      <c r="V99" s="1">
        <f>$V$3*N99</f>
        <v>3.0909090909090908</v>
      </c>
      <c r="W99" s="1">
        <f>$W$3*O99</f>
        <v>3.5199999999999996</v>
      </c>
      <c r="X99" s="1">
        <f>$X$3*P99</f>
        <v>0.35294117647058826</v>
      </c>
      <c r="Y99" s="1">
        <f>$Y$3*Q99</f>
        <v>5.416666666666667</v>
      </c>
      <c r="Z99" s="1">
        <f>$Z$3*R99</f>
        <v>5.3333333333333339</v>
      </c>
      <c r="AA99" s="1">
        <f>$AA$3*S99</f>
        <v>7.6000000000000005</v>
      </c>
      <c r="AB99" s="1">
        <f>SUM(T99:AA99)</f>
        <v>23.459813000298933</v>
      </c>
      <c r="AC99" s="1">
        <f t="shared" si="1"/>
        <v>0.58417186110280639</v>
      </c>
      <c r="AD99" t="s">
        <v>186</v>
      </c>
    </row>
    <row r="100" spans="1:30" x14ac:dyDescent="0.25">
      <c r="A100">
        <v>97</v>
      </c>
      <c r="B100" t="s">
        <v>215</v>
      </c>
      <c r="C100" t="s">
        <v>216</v>
      </c>
      <c r="D100" s="1">
        <v>5</v>
      </c>
      <c r="E100" s="1">
        <v>19</v>
      </c>
      <c r="F100" s="1">
        <v>-5</v>
      </c>
      <c r="G100" s="1">
        <v>29</v>
      </c>
      <c r="H100" s="1">
        <v>14</v>
      </c>
      <c r="I100" s="1">
        <v>-4</v>
      </c>
      <c r="J100" s="1">
        <v>30</v>
      </c>
      <c r="K100" s="1">
        <v>20</v>
      </c>
      <c r="L100" s="1">
        <f>D100/$D$2*100</f>
        <v>7.1428571428571423</v>
      </c>
      <c r="M100" s="1">
        <f>E100/$E$2*100</f>
        <v>16.521739130434781</v>
      </c>
      <c r="N100" s="1">
        <f>F100/$F$2*100</f>
        <v>-4.5454545454545459</v>
      </c>
      <c r="O100" s="1">
        <f>G100/$G$2*100</f>
        <v>23.200000000000003</v>
      </c>
      <c r="P100" s="1">
        <f>H100/$H$2*100</f>
        <v>16.470588235294116</v>
      </c>
      <c r="Q100" s="1">
        <f>I100/$I$2*100</f>
        <v>-6.666666666666667</v>
      </c>
      <c r="R100" s="1">
        <f>J100/$J$2*100</f>
        <v>66.666666666666657</v>
      </c>
      <c r="S100" s="1">
        <f>K100/$K$2*100</f>
        <v>80</v>
      </c>
      <c r="T100" s="1">
        <f>L100*$T$3</f>
        <v>1.0714285714285714</v>
      </c>
      <c r="U100" s="1">
        <f>$U$3*M100</f>
        <v>2.4782608695652173</v>
      </c>
      <c r="V100" s="1">
        <f>$V$3*N100</f>
        <v>-0.90909090909090917</v>
      </c>
      <c r="W100" s="1">
        <f>$W$3*O100</f>
        <v>2.3200000000000003</v>
      </c>
      <c r="X100" s="1">
        <f>$X$3*P100</f>
        <v>2.4705882352941173</v>
      </c>
      <c r="Y100" s="1">
        <f>$Y$3*Q100</f>
        <v>-0.33333333333333337</v>
      </c>
      <c r="Z100" s="1">
        <f>$Z$3*R100</f>
        <v>6.6666666666666661</v>
      </c>
      <c r="AA100" s="1">
        <f>$AA$3*S100</f>
        <v>8</v>
      </c>
      <c r="AB100" s="1">
        <f>SUM(T100:AA100)</f>
        <v>21.76452010053033</v>
      </c>
      <c r="AC100" s="1">
        <f t="shared" si="1"/>
        <v>1.695292899768603</v>
      </c>
      <c r="AD100" t="s">
        <v>186</v>
      </c>
    </row>
    <row r="101" spans="1:30" x14ac:dyDescent="0.25">
      <c r="A101">
        <v>98</v>
      </c>
      <c r="B101" t="s">
        <v>217</v>
      </c>
      <c r="C101" t="s">
        <v>218</v>
      </c>
      <c r="D101" s="1">
        <v>28</v>
      </c>
      <c r="E101" s="1">
        <v>5</v>
      </c>
      <c r="F101" s="1">
        <v>3</v>
      </c>
      <c r="G101" s="1">
        <v>19</v>
      </c>
      <c r="H101" s="1">
        <v>12</v>
      </c>
      <c r="I101" s="1">
        <v>-3</v>
      </c>
      <c r="J101" s="1">
        <v>5</v>
      </c>
      <c r="K101" s="1">
        <v>22</v>
      </c>
      <c r="L101" s="1">
        <f>D101/$D$2*100</f>
        <v>40</v>
      </c>
      <c r="M101" s="1">
        <f>E101/$E$2*100</f>
        <v>4.3478260869565215</v>
      </c>
      <c r="N101" s="1">
        <f>F101/$F$2*100</f>
        <v>2.7272727272727271</v>
      </c>
      <c r="O101" s="1">
        <f>G101/$G$2*100</f>
        <v>15.2</v>
      </c>
      <c r="P101" s="1">
        <f>H101/$H$2*100</f>
        <v>14.117647058823529</v>
      </c>
      <c r="Q101" s="1">
        <f>I101/$I$2*100</f>
        <v>-5</v>
      </c>
      <c r="R101" s="1">
        <f>J101/$J$2*100</f>
        <v>11.111111111111111</v>
      </c>
      <c r="S101" s="1">
        <f>K101/$K$2*100</f>
        <v>88</v>
      </c>
      <c r="T101" s="1">
        <f>L101*$T$3</f>
        <v>6</v>
      </c>
      <c r="U101" s="1">
        <f>$U$3*M101</f>
        <v>0.65217391304347816</v>
      </c>
      <c r="V101" s="1">
        <f>$V$3*N101</f>
        <v>0.54545454545454541</v>
      </c>
      <c r="W101" s="1">
        <f>$W$3*O101</f>
        <v>1.52</v>
      </c>
      <c r="X101" s="1">
        <f>$X$3*P101</f>
        <v>2.1176470588235294</v>
      </c>
      <c r="Y101" s="1">
        <f>$Y$3*Q101</f>
        <v>-0.25</v>
      </c>
      <c r="Z101" s="1">
        <f>$Z$3*R101</f>
        <v>1.1111111111111112</v>
      </c>
      <c r="AA101" s="1">
        <f>$AA$3*S101</f>
        <v>8.8000000000000007</v>
      </c>
      <c r="AB101" s="1">
        <f>SUM(T101:AA101)</f>
        <v>20.496386628432663</v>
      </c>
      <c r="AC101" s="1">
        <f t="shared" si="1"/>
        <v>1.2681334720976665</v>
      </c>
      <c r="AD101" t="s">
        <v>186</v>
      </c>
    </row>
    <row r="102" spans="1:30" x14ac:dyDescent="0.25">
      <c r="A102">
        <v>99</v>
      </c>
      <c r="B102" t="s">
        <v>219</v>
      </c>
      <c r="C102" t="s">
        <v>220</v>
      </c>
      <c r="D102" s="1">
        <v>14</v>
      </c>
      <c r="E102" s="1">
        <v>-5</v>
      </c>
      <c r="F102" s="1">
        <v>14</v>
      </c>
      <c r="G102" s="1">
        <v>-4</v>
      </c>
      <c r="H102" s="1">
        <v>-3</v>
      </c>
      <c r="I102" s="1">
        <v>43</v>
      </c>
      <c r="J102" s="1">
        <v>7</v>
      </c>
      <c r="K102" s="1">
        <v>19</v>
      </c>
      <c r="L102" s="1">
        <f>D102/$D$2*100</f>
        <v>20</v>
      </c>
      <c r="M102" s="1">
        <f>E102/$E$2*100</f>
        <v>-4.3478260869565215</v>
      </c>
      <c r="N102" s="1">
        <f>F102/$F$2*100</f>
        <v>12.727272727272727</v>
      </c>
      <c r="O102" s="1">
        <f>G102/$G$2*100</f>
        <v>-3.2</v>
      </c>
      <c r="P102" s="1">
        <f>H102/$H$2*100</f>
        <v>-3.5294117647058822</v>
      </c>
      <c r="Q102" s="1">
        <f>I102/$I$2*100</f>
        <v>71.666666666666671</v>
      </c>
      <c r="R102" s="1">
        <f>J102/$J$2*100</f>
        <v>15.555555555555555</v>
      </c>
      <c r="S102" s="1">
        <f>K102/$K$2*100</f>
        <v>76</v>
      </c>
      <c r="T102" s="1">
        <f>L102*$T$3</f>
        <v>3</v>
      </c>
      <c r="U102" s="1">
        <f>$U$3*M102</f>
        <v>-0.65217391304347816</v>
      </c>
      <c r="V102" s="1">
        <f>$V$3*N102</f>
        <v>2.5454545454545454</v>
      </c>
      <c r="W102" s="1">
        <f>$W$3*O102</f>
        <v>-0.32000000000000006</v>
      </c>
      <c r="X102" s="1">
        <f>$X$3*P102</f>
        <v>-0.52941176470588236</v>
      </c>
      <c r="Y102" s="1">
        <f>$Y$3*Q102</f>
        <v>3.5833333333333339</v>
      </c>
      <c r="Z102" s="1">
        <f>$Z$3*R102</f>
        <v>1.5555555555555556</v>
      </c>
      <c r="AA102" s="1">
        <f>$AA$3*S102</f>
        <v>7.6000000000000005</v>
      </c>
      <c r="AB102" s="1">
        <f>SUM(T102:AA102)</f>
        <v>16.782757756594076</v>
      </c>
      <c r="AC102" s="1">
        <f t="shared" si="1"/>
        <v>3.713628871838587</v>
      </c>
      <c r="AD102" t="s">
        <v>186</v>
      </c>
    </row>
    <row r="103" spans="1:30" x14ac:dyDescent="0.25">
      <c r="A103">
        <v>100</v>
      </c>
      <c r="B103" t="s">
        <v>221</v>
      </c>
      <c r="C103" t="s">
        <v>222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f>D103/$D$2*100</f>
        <v>0</v>
      </c>
      <c r="M103" s="1">
        <f>E103/$E$2*100</f>
        <v>0</v>
      </c>
      <c r="N103" s="1">
        <f>F103/$F$2*100</f>
        <v>0</v>
      </c>
      <c r="O103" s="1">
        <f>G103/$G$2*100</f>
        <v>0</v>
      </c>
      <c r="P103" s="1">
        <f>H103/$H$2*100</f>
        <v>0</v>
      </c>
      <c r="Q103" s="1">
        <f>I103/$I$2*100</f>
        <v>0</v>
      </c>
      <c r="R103" s="1">
        <f>J103/$J$2*100</f>
        <v>0</v>
      </c>
      <c r="S103" s="1">
        <f>K103/$K$2*100</f>
        <v>0</v>
      </c>
      <c r="T103" s="1">
        <f>L103*$T$3</f>
        <v>0</v>
      </c>
      <c r="U103" s="1">
        <f>$U$3*M103</f>
        <v>0</v>
      </c>
      <c r="V103" s="1">
        <f>$V$3*N103</f>
        <v>0</v>
      </c>
      <c r="W103" s="1">
        <f>$W$3*O103</f>
        <v>0</v>
      </c>
      <c r="X103" s="1">
        <f>$X$3*P103</f>
        <v>0</v>
      </c>
      <c r="Y103" s="1">
        <f>$Y$3*Q103</f>
        <v>0</v>
      </c>
      <c r="Z103" s="1">
        <f>$Z$3*R103</f>
        <v>0</v>
      </c>
      <c r="AA103" s="1">
        <f>$AA$3*S103</f>
        <v>0</v>
      </c>
      <c r="AB103" s="1">
        <f>SUM(T103:AA103)</f>
        <v>0</v>
      </c>
      <c r="AC103" s="1">
        <f t="shared" si="1"/>
        <v>16.782757756594076</v>
      </c>
      <c r="AD103" t="s">
        <v>186</v>
      </c>
    </row>
  </sheetData>
  <sortState ref="A4:AC103">
    <sortCondition descending="1" ref="AB4:AB10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abSelected="1" topLeftCell="F1" workbookViewId="0">
      <selection activeCell="AC1" sqref="AC1:AC104857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5" t="s">
        <v>83</v>
      </c>
      <c r="U1" s="5" t="s">
        <v>84</v>
      </c>
      <c r="V1" s="5" t="s">
        <v>85</v>
      </c>
      <c r="W1" s="5" t="s">
        <v>86</v>
      </c>
      <c r="X1" s="5" t="s">
        <v>87</v>
      </c>
      <c r="Y1" s="5" t="s">
        <v>88</v>
      </c>
      <c r="Z1" s="5" t="s">
        <v>89</v>
      </c>
      <c r="AA1" s="5" t="s">
        <v>90</v>
      </c>
    </row>
    <row r="2" spans="1:34" x14ac:dyDescent="0.25">
      <c r="A2" t="s">
        <v>177</v>
      </c>
      <c r="B2" t="s">
        <v>177</v>
      </c>
      <c r="C2" t="s">
        <v>92</v>
      </c>
      <c r="D2" s="2">
        <v>70</v>
      </c>
      <c r="E2" s="2">
        <v>115</v>
      </c>
      <c r="F2" s="2">
        <v>110</v>
      </c>
      <c r="G2" s="2">
        <v>125</v>
      </c>
      <c r="H2" s="2">
        <v>85</v>
      </c>
      <c r="I2" s="2">
        <v>60</v>
      </c>
      <c r="J2" s="2">
        <v>45</v>
      </c>
      <c r="K2" s="2">
        <v>25</v>
      </c>
      <c r="L2" s="3" t="s">
        <v>178</v>
      </c>
      <c r="M2" s="3" t="s">
        <v>178</v>
      </c>
      <c r="N2" s="3" t="s">
        <v>178</v>
      </c>
      <c r="O2" s="3" t="s">
        <v>178</v>
      </c>
      <c r="P2" s="3" t="s">
        <v>178</v>
      </c>
      <c r="Q2" s="3" t="s">
        <v>178</v>
      </c>
      <c r="R2" s="3" t="s">
        <v>178</v>
      </c>
      <c r="S2" s="3" t="s">
        <v>178</v>
      </c>
      <c r="T2" s="5" t="s">
        <v>178</v>
      </c>
      <c r="U2" s="5" t="s">
        <v>178</v>
      </c>
      <c r="V2" s="5" t="s">
        <v>178</v>
      </c>
      <c r="W2" s="5" t="s">
        <v>178</v>
      </c>
      <c r="X2" s="5" t="s">
        <v>178</v>
      </c>
      <c r="Y2" s="5" t="s">
        <v>178</v>
      </c>
      <c r="Z2" s="5" t="s">
        <v>178</v>
      </c>
      <c r="AA2" s="5" t="s">
        <v>178</v>
      </c>
    </row>
    <row r="3" spans="1:34" x14ac:dyDescent="0.25">
      <c r="A3" t="s">
        <v>177</v>
      </c>
      <c r="B3" t="s">
        <v>177</v>
      </c>
      <c r="C3" t="s">
        <v>91</v>
      </c>
      <c r="D3" s="2">
        <v>0.15</v>
      </c>
      <c r="E3" s="2">
        <v>0.15</v>
      </c>
      <c r="F3" s="2">
        <v>0.2</v>
      </c>
      <c r="G3" s="2">
        <v>0.1</v>
      </c>
      <c r="H3" s="2">
        <v>0.15</v>
      </c>
      <c r="I3" s="2">
        <v>0.05</v>
      </c>
      <c r="J3" s="2">
        <v>0.1</v>
      </c>
      <c r="K3" s="2">
        <v>0.1</v>
      </c>
      <c r="L3" s="3">
        <v>0.15</v>
      </c>
      <c r="M3" s="3">
        <v>0.15</v>
      </c>
      <c r="N3" s="3">
        <v>0.2</v>
      </c>
      <c r="O3" s="3">
        <v>0.1</v>
      </c>
      <c r="P3" s="3">
        <v>0.15</v>
      </c>
      <c r="Q3" s="3">
        <v>0.05</v>
      </c>
      <c r="R3" s="3">
        <v>0.1</v>
      </c>
      <c r="S3" s="3">
        <v>0.1</v>
      </c>
      <c r="T3" s="5">
        <v>0.15</v>
      </c>
      <c r="U3" s="5">
        <v>0.15</v>
      </c>
      <c r="V3" s="5">
        <v>0.2</v>
      </c>
      <c r="W3" s="5">
        <v>0.1</v>
      </c>
      <c r="X3" s="5">
        <v>0.15</v>
      </c>
      <c r="Y3" s="5">
        <v>0.05</v>
      </c>
      <c r="Z3" s="5">
        <v>0.1</v>
      </c>
      <c r="AA3" s="5">
        <v>0.1</v>
      </c>
      <c r="AB3" t="s">
        <v>179</v>
      </c>
      <c r="AC3" t="s">
        <v>227</v>
      </c>
      <c r="AD3" t="s">
        <v>223</v>
      </c>
      <c r="AE3" t="s">
        <v>226</v>
      </c>
    </row>
    <row r="4" spans="1:34" x14ac:dyDescent="0.25">
      <c r="A4">
        <v>1</v>
      </c>
      <c r="B4" t="s">
        <v>65</v>
      </c>
      <c r="C4" t="s">
        <v>155</v>
      </c>
      <c r="D4" s="1">
        <v>62</v>
      </c>
      <c r="E4" s="1">
        <v>54</v>
      </c>
      <c r="F4" s="1">
        <v>12</v>
      </c>
      <c r="G4" s="1">
        <v>-9</v>
      </c>
      <c r="H4" s="1">
        <v>57</v>
      </c>
      <c r="I4" s="1">
        <v>20</v>
      </c>
      <c r="J4" s="1">
        <v>10</v>
      </c>
      <c r="K4" s="1">
        <v>25</v>
      </c>
      <c r="L4" s="1">
        <f>D4/$D$2*100</f>
        <v>88.571428571428569</v>
      </c>
      <c r="M4" s="1">
        <f>E4/$E$2*100</f>
        <v>46.956521739130437</v>
      </c>
      <c r="N4" s="1">
        <f>F4/$F$2*100</f>
        <v>10.909090909090908</v>
      </c>
      <c r="O4" s="1">
        <f>G4/$G$2*100</f>
        <v>-7.1999999999999993</v>
      </c>
      <c r="P4" s="1">
        <f>H4/$H$2*100</f>
        <v>67.058823529411754</v>
      </c>
      <c r="Q4" s="1">
        <f>I4/$I$2*100</f>
        <v>33.333333333333329</v>
      </c>
      <c r="R4" s="1">
        <f>J4/$J$2*100</f>
        <v>22.222222222222221</v>
      </c>
      <c r="S4" s="1">
        <f>K4/$K$2*100</f>
        <v>100</v>
      </c>
      <c r="T4" s="1">
        <f>L4*$T$3</f>
        <v>13.285714285714285</v>
      </c>
      <c r="U4" s="1">
        <f>$U$3*M4</f>
        <v>7.0434782608695654</v>
      </c>
      <c r="V4" s="1">
        <f>$V$3*N4</f>
        <v>2.1818181818181817</v>
      </c>
      <c r="W4" s="1">
        <f>$W$3*O4</f>
        <v>-0.72</v>
      </c>
      <c r="X4" s="1">
        <f>$X$3*P4</f>
        <v>10.058823529411763</v>
      </c>
      <c r="Y4" s="1">
        <f>$Y$3*Q4</f>
        <v>1.6666666666666665</v>
      </c>
      <c r="Z4" s="1">
        <f>$Z$3*R4</f>
        <v>2.2222222222222223</v>
      </c>
      <c r="AA4" s="1">
        <f>$AA$3*S4</f>
        <v>10</v>
      </c>
      <c r="AB4" s="1">
        <f>SUM(T4:AA4)</f>
        <v>45.738723146702682</v>
      </c>
      <c r="AC4" s="1" t="e">
        <f>AB3-AB4</f>
        <v>#VALUE!</v>
      </c>
      <c r="AD4" t="s">
        <v>181</v>
      </c>
      <c r="AE4" t="s">
        <v>224</v>
      </c>
      <c r="AF4" s="3">
        <v>100</v>
      </c>
      <c r="AG4" s="3"/>
    </row>
    <row r="5" spans="1:34" x14ac:dyDescent="0.25">
      <c r="A5">
        <f>A4+1</f>
        <v>2</v>
      </c>
      <c r="B5" t="s">
        <v>29</v>
      </c>
      <c r="C5" t="s">
        <v>119</v>
      </c>
      <c r="D5" s="1">
        <v>5</v>
      </c>
      <c r="E5" s="1">
        <v>48</v>
      </c>
      <c r="F5" s="1">
        <v>33</v>
      </c>
      <c r="G5" s="1">
        <v>34</v>
      </c>
      <c r="H5" s="1">
        <v>9</v>
      </c>
      <c r="I5" s="1">
        <v>38</v>
      </c>
      <c r="J5" s="1">
        <v>30</v>
      </c>
      <c r="K5" s="1">
        <v>19</v>
      </c>
      <c r="L5" s="1">
        <v>7.1428571428571423</v>
      </c>
      <c r="M5" s="1">
        <v>41.739130434782609</v>
      </c>
      <c r="N5" s="1">
        <v>30</v>
      </c>
      <c r="O5" s="1">
        <v>27.200000000000003</v>
      </c>
      <c r="P5" s="1">
        <v>10.588235294117647</v>
      </c>
      <c r="Q5" s="1">
        <v>63.333333333333329</v>
      </c>
      <c r="R5" s="1">
        <v>66.666666666666657</v>
      </c>
      <c r="S5" s="1">
        <v>76</v>
      </c>
      <c r="T5" s="1">
        <v>1.0714285714285714</v>
      </c>
      <c r="U5" s="1">
        <v>6.2608695652173916</v>
      </c>
      <c r="V5" s="1">
        <v>6</v>
      </c>
      <c r="W5" s="1">
        <v>2.7200000000000006</v>
      </c>
      <c r="X5" s="1">
        <v>1.588235294117647</v>
      </c>
      <c r="Y5" s="1">
        <v>3.1666666666666665</v>
      </c>
      <c r="Z5" s="1">
        <v>6.6666666666666661</v>
      </c>
      <c r="AA5" s="1">
        <v>7.6000000000000005</v>
      </c>
      <c r="AB5" s="1">
        <v>35.073866764096948</v>
      </c>
      <c r="AC5" s="1">
        <f>AB4-AB5</f>
        <v>10.664856382605734</v>
      </c>
      <c r="AD5" t="s">
        <v>183</v>
      </c>
      <c r="AE5" t="s">
        <v>223</v>
      </c>
      <c r="AF5" t="s">
        <v>228</v>
      </c>
      <c r="AG5" t="s">
        <v>229</v>
      </c>
      <c r="AH5" t="s">
        <v>225</v>
      </c>
    </row>
    <row r="6" spans="1:34" x14ac:dyDescent="0.25">
      <c r="A6">
        <v>2</v>
      </c>
      <c r="B6" t="s">
        <v>50</v>
      </c>
      <c r="C6" t="s">
        <v>140</v>
      </c>
      <c r="D6" s="1">
        <v>37</v>
      </c>
      <c r="E6" s="1">
        <v>34</v>
      </c>
      <c r="F6" s="1">
        <v>40</v>
      </c>
      <c r="G6" s="1">
        <v>-7</v>
      </c>
      <c r="H6" s="1">
        <v>40</v>
      </c>
      <c r="I6" s="1">
        <v>5</v>
      </c>
      <c r="J6" s="1">
        <v>9</v>
      </c>
      <c r="K6" s="1">
        <v>21</v>
      </c>
      <c r="L6" s="1">
        <v>52.857142857142861</v>
      </c>
      <c r="M6" s="1">
        <v>29.565217391304348</v>
      </c>
      <c r="N6" s="1">
        <v>36.363636363636367</v>
      </c>
      <c r="O6" s="1">
        <v>-5.6000000000000005</v>
      </c>
      <c r="P6" s="1">
        <v>47.058823529411761</v>
      </c>
      <c r="Q6" s="1">
        <v>8.3333333333333321</v>
      </c>
      <c r="R6" s="1">
        <v>20</v>
      </c>
      <c r="S6" s="1">
        <v>84</v>
      </c>
      <c r="T6" s="1">
        <v>7.9285714285714288</v>
      </c>
      <c r="U6" s="1">
        <v>4.4347826086956523</v>
      </c>
      <c r="V6" s="1">
        <v>7.2727272727272734</v>
      </c>
      <c r="W6" s="1">
        <v>-0.56000000000000005</v>
      </c>
      <c r="X6" s="1">
        <v>7.0588235294117636</v>
      </c>
      <c r="Y6" s="1">
        <v>0.41666666666666663</v>
      </c>
      <c r="Z6" s="1">
        <v>2</v>
      </c>
      <c r="AA6" s="1">
        <v>8.4</v>
      </c>
      <c r="AB6" s="1">
        <v>36.951571506072789</v>
      </c>
      <c r="AC6" s="1">
        <f>AB5-AB6</f>
        <v>-1.8777047419758404</v>
      </c>
      <c r="AD6" t="s">
        <v>183</v>
      </c>
      <c r="AE6" t="s">
        <v>180</v>
      </c>
      <c r="AF6">
        <v>5</v>
      </c>
      <c r="AG6" s="4">
        <v>5</v>
      </c>
      <c r="AH6" s="3">
        <f>COUNTIF(AD3:AD103,"AA")</f>
        <v>5</v>
      </c>
    </row>
    <row r="7" spans="1:34" x14ac:dyDescent="0.25">
      <c r="A7">
        <f t="shared" ref="A7:A38" si="0">A6+1</f>
        <v>3</v>
      </c>
      <c r="B7" t="s">
        <v>43</v>
      </c>
      <c r="C7" t="s">
        <v>133</v>
      </c>
      <c r="D7" s="1">
        <v>47</v>
      </c>
      <c r="E7" s="1">
        <v>29</v>
      </c>
      <c r="F7" s="1">
        <v>3</v>
      </c>
      <c r="G7" s="1">
        <v>50</v>
      </c>
      <c r="H7" s="1">
        <v>12</v>
      </c>
      <c r="I7" s="1">
        <v>-8</v>
      </c>
      <c r="J7" s="1">
        <v>16</v>
      </c>
      <c r="K7" s="1">
        <v>24</v>
      </c>
      <c r="L7" s="1">
        <f>D7/$D$2*100</f>
        <v>67.142857142857139</v>
      </c>
      <c r="M7" s="1">
        <f>E7/$E$2*100</f>
        <v>25.217391304347824</v>
      </c>
      <c r="N7" s="1">
        <f>F7/$F$2*100</f>
        <v>2.7272727272727271</v>
      </c>
      <c r="O7" s="1">
        <f>G7/$G$2*100</f>
        <v>40</v>
      </c>
      <c r="P7" s="1">
        <f>H7/$H$2*100</f>
        <v>14.117647058823529</v>
      </c>
      <c r="Q7" s="1">
        <f>I7/$I$2*100</f>
        <v>-13.333333333333334</v>
      </c>
      <c r="R7" s="1">
        <f>J7/$J$2*100</f>
        <v>35.555555555555557</v>
      </c>
      <c r="S7" s="1">
        <f>K7/$K$2*100</f>
        <v>96</v>
      </c>
      <c r="T7" s="1">
        <f>L7*$T$3</f>
        <v>10.071428571428571</v>
      </c>
      <c r="U7" s="1">
        <f>$U$3*M7</f>
        <v>3.7826086956521734</v>
      </c>
      <c r="V7" s="1">
        <f>$V$3*N7</f>
        <v>0.54545454545454541</v>
      </c>
      <c r="W7" s="1">
        <f>$W$3*O7</f>
        <v>4</v>
      </c>
      <c r="X7" s="1">
        <f>$X$3*P7</f>
        <v>2.1176470588235294</v>
      </c>
      <c r="Y7" s="1">
        <f>$Y$3*Q7</f>
        <v>-0.66666666666666674</v>
      </c>
      <c r="Z7" s="1">
        <f>$Z$3*R7</f>
        <v>3.5555555555555558</v>
      </c>
      <c r="AA7" s="1">
        <f>$AA$3*S7</f>
        <v>9.6000000000000014</v>
      </c>
      <c r="AB7" s="1">
        <f>SUM(T7:AA7)</f>
        <v>33.006027760247704</v>
      </c>
      <c r="AC7" s="1">
        <f>AB6-AB7</f>
        <v>3.9455437458250842</v>
      </c>
      <c r="AD7" t="s">
        <v>183</v>
      </c>
      <c r="AE7" t="s">
        <v>181</v>
      </c>
      <c r="AF7">
        <v>15</v>
      </c>
      <c r="AG7" s="4">
        <v>15</v>
      </c>
      <c r="AH7" s="3">
        <f>COUNTIF(AD3:AD103,"AB")</f>
        <v>15</v>
      </c>
    </row>
    <row r="8" spans="1:34" x14ac:dyDescent="0.25">
      <c r="A8">
        <v>3</v>
      </c>
      <c r="B8" t="s">
        <v>11</v>
      </c>
      <c r="C8" t="s">
        <v>101</v>
      </c>
      <c r="D8" s="1">
        <v>22</v>
      </c>
      <c r="E8" s="1">
        <v>52</v>
      </c>
      <c r="F8" s="1">
        <v>35</v>
      </c>
      <c r="G8" s="1">
        <v>14</v>
      </c>
      <c r="H8" s="1">
        <v>7</v>
      </c>
      <c r="I8" s="1">
        <v>2</v>
      </c>
      <c r="J8" s="1">
        <v>14</v>
      </c>
      <c r="K8" s="1">
        <v>25</v>
      </c>
      <c r="L8" s="1">
        <v>31.428571428571427</v>
      </c>
      <c r="M8" s="1">
        <v>45.217391304347828</v>
      </c>
      <c r="N8" s="1">
        <v>31.818181818181817</v>
      </c>
      <c r="O8" s="1">
        <v>11.200000000000001</v>
      </c>
      <c r="P8" s="1">
        <v>8.235294117647058</v>
      </c>
      <c r="Q8" s="1">
        <v>3.3333333333333335</v>
      </c>
      <c r="R8" s="1">
        <v>31.111111111111111</v>
      </c>
      <c r="S8" s="1">
        <v>100</v>
      </c>
      <c r="T8" s="1">
        <v>4.7142857142857135</v>
      </c>
      <c r="U8" s="1">
        <v>6.7826086956521738</v>
      </c>
      <c r="V8" s="1">
        <v>6.3636363636363633</v>
      </c>
      <c r="W8" s="1">
        <v>1.1200000000000001</v>
      </c>
      <c r="X8" s="1">
        <v>1.2352941176470587</v>
      </c>
      <c r="Y8" s="1">
        <v>0.16666666666666669</v>
      </c>
      <c r="Z8" s="1">
        <v>3.1111111111111112</v>
      </c>
      <c r="AA8" s="1">
        <v>10</v>
      </c>
      <c r="AB8" s="1">
        <v>33.493602668999088</v>
      </c>
      <c r="AC8" s="1">
        <f>AB7-AB8</f>
        <v>-0.48757490875138387</v>
      </c>
      <c r="AD8" t="s">
        <v>183</v>
      </c>
      <c r="AE8" t="s">
        <v>182</v>
      </c>
      <c r="AF8">
        <v>25</v>
      </c>
      <c r="AG8" s="4">
        <v>25</v>
      </c>
      <c r="AH8" s="3">
        <f>COUNTIF(AD3:AD103,"BB")</f>
        <v>25</v>
      </c>
    </row>
    <row r="9" spans="1:34" x14ac:dyDescent="0.25">
      <c r="A9">
        <f t="shared" ref="A9:A40" si="1">A8+1</f>
        <v>4</v>
      </c>
      <c r="B9" t="s">
        <v>47</v>
      </c>
      <c r="C9" t="s">
        <v>137</v>
      </c>
      <c r="D9" s="1">
        <v>26</v>
      </c>
      <c r="E9" s="1">
        <v>17</v>
      </c>
      <c r="F9" s="1">
        <v>51</v>
      </c>
      <c r="G9" s="1">
        <v>61</v>
      </c>
      <c r="H9" s="1">
        <v>40</v>
      </c>
      <c r="I9" s="1">
        <v>31</v>
      </c>
      <c r="J9" s="1">
        <v>33</v>
      </c>
      <c r="K9" s="1">
        <v>19</v>
      </c>
      <c r="L9" s="1">
        <f>D9/$D$2*100</f>
        <v>37.142857142857146</v>
      </c>
      <c r="M9" s="1">
        <f>E9/$E$2*100</f>
        <v>14.782608695652174</v>
      </c>
      <c r="N9" s="1">
        <f>F9/$F$2*100</f>
        <v>46.36363636363636</v>
      </c>
      <c r="O9" s="1">
        <f>G9/$G$2*100</f>
        <v>48.8</v>
      </c>
      <c r="P9" s="1">
        <f>H9/$H$2*100</f>
        <v>47.058823529411761</v>
      </c>
      <c r="Q9" s="1">
        <f>I9/$I$2*100</f>
        <v>51.666666666666671</v>
      </c>
      <c r="R9" s="1">
        <f>J9/$J$2*100</f>
        <v>73.333333333333329</v>
      </c>
      <c r="S9" s="1">
        <f>K9/$K$2*100</f>
        <v>76</v>
      </c>
      <c r="T9" s="1">
        <f>L9*$T$3</f>
        <v>5.5714285714285721</v>
      </c>
      <c r="U9" s="1">
        <f>$U$3*M9</f>
        <v>2.2173913043478262</v>
      </c>
      <c r="V9" s="1">
        <f>$V$3*N9</f>
        <v>9.2727272727272716</v>
      </c>
      <c r="W9" s="1">
        <f>$W$3*O9</f>
        <v>4.88</v>
      </c>
      <c r="X9" s="1">
        <f>$X$3*P9</f>
        <v>7.0588235294117636</v>
      </c>
      <c r="Y9" s="1">
        <f>$Y$3*Q9</f>
        <v>2.5833333333333339</v>
      </c>
      <c r="Z9" s="1">
        <f>$Z$3*R9</f>
        <v>7.333333333333333</v>
      </c>
      <c r="AA9" s="1">
        <f>$AA$3*S9</f>
        <v>7.6000000000000005</v>
      </c>
      <c r="AB9" s="1">
        <f>SUM(T9:AA9)</f>
        <v>46.517037344582107</v>
      </c>
      <c r="AC9" s="1">
        <f>AB8-AB9</f>
        <v>-13.023434675583019</v>
      </c>
      <c r="AD9" t="s">
        <v>181</v>
      </c>
      <c r="AE9" t="s">
        <v>183</v>
      </c>
      <c r="AF9">
        <v>30</v>
      </c>
      <c r="AG9" s="4">
        <v>30</v>
      </c>
      <c r="AH9" s="3">
        <f>COUNTIF(AD3:AD103,"BC")</f>
        <v>30</v>
      </c>
    </row>
    <row r="10" spans="1:34" x14ac:dyDescent="0.25">
      <c r="A10">
        <v>4</v>
      </c>
      <c r="B10" t="s">
        <v>58</v>
      </c>
      <c r="C10" t="s">
        <v>148</v>
      </c>
      <c r="D10" s="1">
        <v>53</v>
      </c>
      <c r="E10" s="1">
        <v>65</v>
      </c>
      <c r="F10" s="1">
        <v>62</v>
      </c>
      <c r="G10" s="1">
        <v>34</v>
      </c>
      <c r="H10" s="1">
        <v>5</v>
      </c>
      <c r="I10" s="1">
        <v>-8</v>
      </c>
      <c r="J10" s="1">
        <v>44</v>
      </c>
      <c r="K10" s="1">
        <v>21</v>
      </c>
      <c r="L10" s="1">
        <f>D10/$D$2*100</f>
        <v>75.714285714285708</v>
      </c>
      <c r="M10" s="1">
        <f>E10/$E$2*100</f>
        <v>56.521739130434781</v>
      </c>
      <c r="N10" s="1">
        <f>F10/$F$2*100</f>
        <v>56.36363636363636</v>
      </c>
      <c r="O10" s="1">
        <f>G10/$G$2*100</f>
        <v>27.200000000000003</v>
      </c>
      <c r="P10" s="1">
        <f>H10/$H$2*100</f>
        <v>5.8823529411764701</v>
      </c>
      <c r="Q10" s="1">
        <f>I10/$I$2*100</f>
        <v>-13.333333333333334</v>
      </c>
      <c r="R10" s="1">
        <f>J10/$J$2*100</f>
        <v>97.777777777777771</v>
      </c>
      <c r="S10" s="1">
        <f>K10/$K$2*100</f>
        <v>84</v>
      </c>
      <c r="T10" s="1">
        <f>L10*$T$3</f>
        <v>11.357142857142856</v>
      </c>
      <c r="U10" s="1">
        <f>$U$3*M10</f>
        <v>8.4782608695652169</v>
      </c>
      <c r="V10" s="1">
        <f>$V$3*N10</f>
        <v>11.272727272727273</v>
      </c>
      <c r="W10" s="1">
        <f>$W$3*O10</f>
        <v>2.7200000000000006</v>
      </c>
      <c r="X10" s="1">
        <f>$X$3*P10</f>
        <v>0.88235294117647045</v>
      </c>
      <c r="Y10" s="1">
        <f>$Y$3*Q10</f>
        <v>-0.66666666666666674</v>
      </c>
      <c r="Z10" s="1">
        <f>$Z$3*R10</f>
        <v>9.7777777777777786</v>
      </c>
      <c r="AA10" s="1">
        <f>$AA$3*S10</f>
        <v>8.4</v>
      </c>
      <c r="AB10" s="1">
        <f>SUM(T10:AA10)</f>
        <v>52.221595051722929</v>
      </c>
      <c r="AC10" s="1">
        <f>AB9-AB10</f>
        <v>-5.7045577071408218</v>
      </c>
      <c r="AD10" t="s">
        <v>181</v>
      </c>
      <c r="AE10" t="s">
        <v>184</v>
      </c>
      <c r="AF10">
        <v>15</v>
      </c>
      <c r="AG10" s="4">
        <v>15</v>
      </c>
      <c r="AH10" s="3">
        <f>COUNTIF(AD3:AD103,"CC")</f>
        <v>15</v>
      </c>
    </row>
    <row r="11" spans="1:34" x14ac:dyDescent="0.25">
      <c r="A11">
        <f t="shared" ref="A11:A42" si="2">A10+1</f>
        <v>5</v>
      </c>
      <c r="B11" t="s">
        <v>71</v>
      </c>
      <c r="C11" t="s">
        <v>161</v>
      </c>
      <c r="D11" s="1">
        <v>13</v>
      </c>
      <c r="E11" s="1">
        <v>4</v>
      </c>
      <c r="F11" s="1">
        <v>9</v>
      </c>
      <c r="G11" s="1">
        <v>11</v>
      </c>
      <c r="H11" s="1">
        <v>47</v>
      </c>
      <c r="I11" s="1">
        <v>39</v>
      </c>
      <c r="J11" s="1">
        <v>28</v>
      </c>
      <c r="K11" s="1">
        <v>24</v>
      </c>
      <c r="L11" s="1">
        <f>D11/$D$2*100</f>
        <v>18.571428571428573</v>
      </c>
      <c r="M11" s="1">
        <f>E11/$E$2*100</f>
        <v>3.4782608695652173</v>
      </c>
      <c r="N11" s="1">
        <f>F11/$F$2*100</f>
        <v>8.1818181818181817</v>
      </c>
      <c r="O11" s="1">
        <f>G11/$G$2*100</f>
        <v>8.7999999999999989</v>
      </c>
      <c r="P11" s="1">
        <f>H11/$H$2*100</f>
        <v>55.294117647058826</v>
      </c>
      <c r="Q11" s="1">
        <f>I11/$I$2*100</f>
        <v>65</v>
      </c>
      <c r="R11" s="1">
        <f>J11/$J$2*100</f>
        <v>62.222222222222221</v>
      </c>
      <c r="S11" s="1">
        <f>K11/$K$2*100</f>
        <v>96</v>
      </c>
      <c r="T11" s="1">
        <f>L11*$T$3</f>
        <v>2.785714285714286</v>
      </c>
      <c r="U11" s="1">
        <f>$U$3*M11</f>
        <v>0.52173913043478259</v>
      </c>
      <c r="V11" s="1">
        <f>$V$3*N11</f>
        <v>1.6363636363636365</v>
      </c>
      <c r="W11" s="1">
        <f>$W$3*O11</f>
        <v>0.87999999999999989</v>
      </c>
      <c r="X11" s="1">
        <f>$X$3*P11</f>
        <v>8.2941176470588243</v>
      </c>
      <c r="Y11" s="1">
        <f>$Y$3*Q11</f>
        <v>3.25</v>
      </c>
      <c r="Z11" s="1">
        <f>$Z$3*R11</f>
        <v>6.2222222222222223</v>
      </c>
      <c r="AA11" s="1">
        <f>$AA$3*S11</f>
        <v>9.6000000000000014</v>
      </c>
      <c r="AB11" s="1">
        <f>SUM(T11:AA11)</f>
        <v>33.190156921793751</v>
      </c>
      <c r="AC11" s="1">
        <f>AB10-AB11</f>
        <v>19.031438129929178</v>
      </c>
      <c r="AD11" t="s">
        <v>183</v>
      </c>
      <c r="AE11" t="s">
        <v>185</v>
      </c>
      <c r="AF11">
        <v>5</v>
      </c>
      <c r="AG11" s="4">
        <v>5</v>
      </c>
      <c r="AH11" s="3">
        <f>COUNTIF(AD3:AD103,"CD")</f>
        <v>5</v>
      </c>
    </row>
    <row r="12" spans="1:34" x14ac:dyDescent="0.25">
      <c r="A12">
        <v>5</v>
      </c>
      <c r="B12" t="s">
        <v>34</v>
      </c>
      <c r="C12" t="s">
        <v>124</v>
      </c>
      <c r="D12" s="1">
        <v>5</v>
      </c>
      <c r="E12" s="1">
        <v>5</v>
      </c>
      <c r="F12" s="1">
        <v>52</v>
      </c>
      <c r="G12" s="1">
        <v>45</v>
      </c>
      <c r="H12" s="1">
        <v>54</v>
      </c>
      <c r="I12" s="1">
        <v>-7</v>
      </c>
      <c r="J12" s="1">
        <v>33</v>
      </c>
      <c r="K12" s="1">
        <v>23</v>
      </c>
      <c r="L12" s="1">
        <f>D12/$D$2*100</f>
        <v>7.1428571428571423</v>
      </c>
      <c r="M12" s="1">
        <f>E12/$E$2*100</f>
        <v>4.3478260869565215</v>
      </c>
      <c r="N12" s="1">
        <f>F12/$F$2*100</f>
        <v>47.272727272727273</v>
      </c>
      <c r="O12" s="1">
        <f>G12/$G$2*100</f>
        <v>36</v>
      </c>
      <c r="P12" s="1">
        <f>H12/$H$2*100</f>
        <v>63.529411764705877</v>
      </c>
      <c r="Q12" s="1">
        <f>I12/$I$2*100</f>
        <v>-11.666666666666666</v>
      </c>
      <c r="R12" s="1">
        <f>J12/$J$2*100</f>
        <v>73.333333333333329</v>
      </c>
      <c r="S12" s="1">
        <f>K12/$K$2*100</f>
        <v>92</v>
      </c>
      <c r="T12" s="1">
        <f>L12*$T$3</f>
        <v>1.0714285714285714</v>
      </c>
      <c r="U12" s="1">
        <f>$U$3*M12</f>
        <v>0.65217391304347816</v>
      </c>
      <c r="V12" s="1">
        <f>$V$3*N12</f>
        <v>9.454545454545455</v>
      </c>
      <c r="W12" s="1">
        <f>$W$3*O12</f>
        <v>3.6</v>
      </c>
      <c r="X12" s="1">
        <f>$X$3*P12</f>
        <v>9.5294117647058805</v>
      </c>
      <c r="Y12" s="1">
        <f>$Y$3*Q12</f>
        <v>-0.58333333333333337</v>
      </c>
      <c r="Z12" s="1">
        <f>$Z$3*R12</f>
        <v>7.333333333333333</v>
      </c>
      <c r="AA12" s="1">
        <f>$AA$3*S12</f>
        <v>9.2000000000000011</v>
      </c>
      <c r="AB12" s="1">
        <f>SUM(T12:AA12)</f>
        <v>40.257559703723388</v>
      </c>
      <c r="AC12" s="1">
        <f>AB11-AB12</f>
        <v>-7.067402781929637</v>
      </c>
      <c r="AD12" t="s">
        <v>182</v>
      </c>
      <c r="AE12" t="s">
        <v>186</v>
      </c>
      <c r="AF12">
        <v>5</v>
      </c>
      <c r="AG12" s="4">
        <v>5</v>
      </c>
      <c r="AH12" s="3">
        <f>COUNTIF(AD3:AD103,"DD")</f>
        <v>5</v>
      </c>
    </row>
    <row r="13" spans="1:34" x14ac:dyDescent="0.25">
      <c r="A13">
        <f t="shared" ref="A13:A44" si="3">A12+1</f>
        <v>6</v>
      </c>
      <c r="B13" t="s">
        <v>60</v>
      </c>
      <c r="C13" t="s">
        <v>150</v>
      </c>
      <c r="D13" s="1">
        <v>16</v>
      </c>
      <c r="E13" s="1">
        <v>47</v>
      </c>
      <c r="F13" s="1">
        <v>25</v>
      </c>
      <c r="G13" s="1">
        <v>62</v>
      </c>
      <c r="H13" s="1">
        <v>55</v>
      </c>
      <c r="I13" s="1">
        <v>57</v>
      </c>
      <c r="J13" s="1">
        <v>10</v>
      </c>
      <c r="K13" s="1">
        <v>19</v>
      </c>
      <c r="L13" s="1">
        <f>D13/$D$2*100</f>
        <v>22.857142857142858</v>
      </c>
      <c r="M13" s="1">
        <f>E13/$E$2*100</f>
        <v>40.869565217391305</v>
      </c>
      <c r="N13" s="1">
        <f>F13/$F$2*100</f>
        <v>22.727272727272727</v>
      </c>
      <c r="O13" s="1">
        <f>G13/$G$2*100</f>
        <v>49.6</v>
      </c>
      <c r="P13" s="1">
        <f>H13/$H$2*100</f>
        <v>64.705882352941174</v>
      </c>
      <c r="Q13" s="1">
        <f>I13/$I$2*100</f>
        <v>95</v>
      </c>
      <c r="R13" s="1">
        <f>J13/$J$2*100</f>
        <v>22.222222222222221</v>
      </c>
      <c r="S13" s="1">
        <f>K13/$K$2*100</f>
        <v>76</v>
      </c>
      <c r="T13" s="1">
        <f>L13*$T$3</f>
        <v>3.4285714285714284</v>
      </c>
      <c r="U13" s="1">
        <f>$U$3*M13</f>
        <v>6.1304347826086953</v>
      </c>
      <c r="V13" s="1">
        <f>$V$3*N13</f>
        <v>4.5454545454545459</v>
      </c>
      <c r="W13" s="1">
        <f>$W$3*O13</f>
        <v>4.9600000000000009</v>
      </c>
      <c r="X13" s="1">
        <f>$X$3*P13</f>
        <v>9.7058823529411757</v>
      </c>
      <c r="Y13" s="1">
        <f>$Y$3*Q13</f>
        <v>4.75</v>
      </c>
      <c r="Z13" s="1">
        <f>$Z$3*R13</f>
        <v>2.2222222222222223</v>
      </c>
      <c r="AA13" s="1">
        <f>$AA$3*S13</f>
        <v>7.6000000000000005</v>
      </c>
      <c r="AB13" s="1">
        <f>SUM(T13:AA13)</f>
        <v>43.34256533179807</v>
      </c>
      <c r="AC13" s="1">
        <f>AB12-AB13</f>
        <v>-3.0850056280746827</v>
      </c>
      <c r="AD13" t="s">
        <v>181</v>
      </c>
    </row>
    <row r="14" spans="1:34" x14ac:dyDescent="0.25">
      <c r="A14">
        <v>6</v>
      </c>
      <c r="B14" t="s">
        <v>53</v>
      </c>
      <c r="C14" t="s">
        <v>143</v>
      </c>
      <c r="D14" s="1">
        <v>12</v>
      </c>
      <c r="E14" s="1">
        <v>26</v>
      </c>
      <c r="F14" s="1">
        <v>45</v>
      </c>
      <c r="G14" s="1">
        <v>27</v>
      </c>
      <c r="H14" s="1">
        <v>44</v>
      </c>
      <c r="I14" s="1">
        <v>65</v>
      </c>
      <c r="J14" s="1">
        <v>3</v>
      </c>
      <c r="K14" s="1">
        <v>24</v>
      </c>
      <c r="L14" s="1">
        <f>D14/$D$2*100</f>
        <v>17.142857142857142</v>
      </c>
      <c r="M14" s="1">
        <f>E14/$E$2*100</f>
        <v>22.608695652173914</v>
      </c>
      <c r="N14" s="1">
        <f>F14/$F$2*100</f>
        <v>40.909090909090914</v>
      </c>
      <c r="O14" s="1">
        <f>G14/$G$2*100</f>
        <v>21.6</v>
      </c>
      <c r="P14" s="1">
        <f>H14/$H$2*100</f>
        <v>51.764705882352949</v>
      </c>
      <c r="Q14" s="1">
        <f>I14/$I$2*100</f>
        <v>108.33333333333333</v>
      </c>
      <c r="R14" s="1">
        <f>J14/$J$2*100</f>
        <v>6.666666666666667</v>
      </c>
      <c r="S14" s="1">
        <f>K14/$K$2*100</f>
        <v>96</v>
      </c>
      <c r="T14" s="1">
        <f>L14*$T$3</f>
        <v>2.5714285714285712</v>
      </c>
      <c r="U14" s="1">
        <f>$U$3*M14</f>
        <v>3.3913043478260869</v>
      </c>
      <c r="V14" s="1">
        <f>$V$3*N14</f>
        <v>8.1818181818181834</v>
      </c>
      <c r="W14" s="1">
        <f>$W$3*O14</f>
        <v>2.16</v>
      </c>
      <c r="X14" s="1">
        <f>$X$3*P14</f>
        <v>7.764705882352942</v>
      </c>
      <c r="Y14" s="1">
        <f>$Y$3*Q14</f>
        <v>5.416666666666667</v>
      </c>
      <c r="Z14" s="1">
        <f>$Z$3*R14</f>
        <v>0.66666666666666674</v>
      </c>
      <c r="AA14" s="1">
        <f>$AA$3*S14</f>
        <v>9.6000000000000014</v>
      </c>
      <c r="AB14" s="1">
        <f>SUM(T14:AA14)</f>
        <v>39.752590316759125</v>
      </c>
      <c r="AC14" s="1">
        <f>AB13-AB14</f>
        <v>3.5899750150389451</v>
      </c>
      <c r="AD14" t="s">
        <v>182</v>
      </c>
    </row>
    <row r="15" spans="1:34" x14ac:dyDescent="0.25">
      <c r="A15">
        <f t="shared" ref="A15:A46" si="4">A14+1</f>
        <v>7</v>
      </c>
      <c r="B15" t="s">
        <v>48</v>
      </c>
      <c r="C15" t="s">
        <v>138</v>
      </c>
      <c r="D15" s="1">
        <v>8</v>
      </c>
      <c r="E15" s="1">
        <v>14</v>
      </c>
      <c r="F15" s="1">
        <v>1</v>
      </c>
      <c r="G15" s="1">
        <v>44</v>
      </c>
      <c r="H15" s="1">
        <v>54</v>
      </c>
      <c r="I15" s="1">
        <v>58</v>
      </c>
      <c r="J15" s="1">
        <v>21</v>
      </c>
      <c r="K15" s="1">
        <v>19</v>
      </c>
      <c r="L15" s="1">
        <f>D15/$D$2*100</f>
        <v>11.428571428571429</v>
      </c>
      <c r="M15" s="1">
        <f>E15/$E$2*100</f>
        <v>12.173913043478262</v>
      </c>
      <c r="N15" s="1">
        <f>F15/$F$2*100</f>
        <v>0.90909090909090906</v>
      </c>
      <c r="O15" s="1">
        <f>G15/$G$2*100</f>
        <v>35.199999999999996</v>
      </c>
      <c r="P15" s="1">
        <f>H15/$H$2*100</f>
        <v>63.529411764705877</v>
      </c>
      <c r="Q15" s="1">
        <f>I15/$I$2*100</f>
        <v>96.666666666666671</v>
      </c>
      <c r="R15" s="1">
        <f>J15/$J$2*100</f>
        <v>46.666666666666664</v>
      </c>
      <c r="S15" s="1">
        <f>K15/$K$2*100</f>
        <v>76</v>
      </c>
      <c r="T15" s="1">
        <f>L15*$T$3</f>
        <v>1.7142857142857142</v>
      </c>
      <c r="U15" s="1">
        <f>$U$3*M15</f>
        <v>1.8260869565217392</v>
      </c>
      <c r="V15" s="1">
        <f>$V$3*N15</f>
        <v>0.18181818181818182</v>
      </c>
      <c r="W15" s="1">
        <f>$W$3*O15</f>
        <v>3.5199999999999996</v>
      </c>
      <c r="X15" s="1">
        <f>$X$3*P15</f>
        <v>9.5294117647058805</v>
      </c>
      <c r="Y15" s="1">
        <f>$Y$3*Q15</f>
        <v>4.8333333333333339</v>
      </c>
      <c r="Z15" s="1">
        <f>$Z$3*R15</f>
        <v>4.666666666666667</v>
      </c>
      <c r="AA15" s="1">
        <f>$AA$3*S15</f>
        <v>7.6000000000000005</v>
      </c>
      <c r="AB15" s="1">
        <f>SUM(T15:AA15)</f>
        <v>33.871602617331519</v>
      </c>
      <c r="AC15" s="1">
        <f>AB14-AB15</f>
        <v>5.8809876994276067</v>
      </c>
      <c r="AD15" t="s">
        <v>183</v>
      </c>
    </row>
    <row r="16" spans="1:34" x14ac:dyDescent="0.25">
      <c r="A16">
        <v>7</v>
      </c>
      <c r="B16" t="s">
        <v>174</v>
      </c>
      <c r="C16" t="s">
        <v>173</v>
      </c>
      <c r="D16" s="1">
        <v>5</v>
      </c>
      <c r="E16" s="1">
        <v>-9</v>
      </c>
      <c r="F16" s="1">
        <v>62</v>
      </c>
      <c r="G16" s="1">
        <v>23</v>
      </c>
      <c r="H16" s="1">
        <v>49</v>
      </c>
      <c r="I16" s="1">
        <v>-5</v>
      </c>
      <c r="J16" s="1">
        <v>7</v>
      </c>
      <c r="K16" s="1">
        <v>21</v>
      </c>
      <c r="L16" s="1">
        <f>D16/$D$2*100</f>
        <v>7.1428571428571423</v>
      </c>
      <c r="M16" s="1">
        <f>E16/$E$2*100</f>
        <v>-7.8260869565217401</v>
      </c>
      <c r="N16" s="1">
        <f>F16/$F$2*100</f>
        <v>56.36363636363636</v>
      </c>
      <c r="O16" s="1">
        <f>G16/$G$2*100</f>
        <v>18.399999999999999</v>
      </c>
      <c r="P16" s="1">
        <f>H16/$H$2*100</f>
        <v>57.647058823529406</v>
      </c>
      <c r="Q16" s="1">
        <f>I16/$I$2*100</f>
        <v>-8.3333333333333321</v>
      </c>
      <c r="R16" s="1">
        <f>J16/$J$2*100</f>
        <v>15.555555555555555</v>
      </c>
      <c r="S16" s="1">
        <f>K16/$K$2*100</f>
        <v>84</v>
      </c>
      <c r="T16" s="1">
        <f>L16*$T$3</f>
        <v>1.0714285714285714</v>
      </c>
      <c r="U16" s="1">
        <f>$U$3*M16</f>
        <v>-1.173913043478261</v>
      </c>
      <c r="V16" s="1">
        <f>$V$3*N16</f>
        <v>11.272727272727273</v>
      </c>
      <c r="W16" s="1">
        <f>$W$3*O16</f>
        <v>1.8399999999999999</v>
      </c>
      <c r="X16" s="1">
        <f>$X$3*P16</f>
        <v>8.6470588235294112</v>
      </c>
      <c r="Y16" s="1">
        <f>$Y$3*Q16</f>
        <v>-0.41666666666666663</v>
      </c>
      <c r="Z16" s="1">
        <f>$Z$3*R16</f>
        <v>1.5555555555555556</v>
      </c>
      <c r="AA16" s="1">
        <f>$AA$3*S16</f>
        <v>8.4</v>
      </c>
      <c r="AB16" s="1">
        <f>SUM(T16:AA16)</f>
        <v>31.196190513095885</v>
      </c>
      <c r="AC16" s="1">
        <f>AB15-AB16</f>
        <v>2.6754121042356331</v>
      </c>
      <c r="AD16" t="s">
        <v>184</v>
      </c>
    </row>
    <row r="17" spans="1:30" x14ac:dyDescent="0.25">
      <c r="A17">
        <f t="shared" ref="A17:A48" si="5">A16+1</f>
        <v>8</v>
      </c>
      <c r="B17" t="s">
        <v>82</v>
      </c>
      <c r="C17" t="s">
        <v>172</v>
      </c>
      <c r="D17" s="1">
        <v>31</v>
      </c>
      <c r="E17" s="1">
        <v>54</v>
      </c>
      <c r="F17" s="1">
        <v>31</v>
      </c>
      <c r="G17" s="1">
        <v>17</v>
      </c>
      <c r="H17" s="1">
        <v>54</v>
      </c>
      <c r="I17" s="1">
        <v>60</v>
      </c>
      <c r="J17" s="1">
        <v>8</v>
      </c>
      <c r="K17" s="1">
        <v>22</v>
      </c>
      <c r="L17" s="1">
        <f>D17/$D$2*100</f>
        <v>44.285714285714285</v>
      </c>
      <c r="M17" s="1">
        <f>E17/$E$2*100</f>
        <v>46.956521739130437</v>
      </c>
      <c r="N17" s="1">
        <f>F17/$F$2*100</f>
        <v>28.18181818181818</v>
      </c>
      <c r="O17" s="1">
        <f>G17/$G$2*100</f>
        <v>13.600000000000001</v>
      </c>
      <c r="P17" s="1">
        <f>H17/$H$2*100</f>
        <v>63.529411764705877</v>
      </c>
      <c r="Q17" s="1">
        <f>I17/$I$2*100</f>
        <v>100</v>
      </c>
      <c r="R17" s="1">
        <f>J17/$J$2*100</f>
        <v>17.777777777777779</v>
      </c>
      <c r="S17" s="1">
        <f>K17/$K$2*100</f>
        <v>88</v>
      </c>
      <c r="T17" s="1">
        <f>L17*$T$3</f>
        <v>6.6428571428571423</v>
      </c>
      <c r="U17" s="1">
        <f>$U$3*M17</f>
        <v>7.0434782608695654</v>
      </c>
      <c r="V17" s="1">
        <f>$V$3*N17</f>
        <v>5.6363636363636367</v>
      </c>
      <c r="W17" s="1">
        <f>$W$3*O17</f>
        <v>1.3600000000000003</v>
      </c>
      <c r="X17" s="1">
        <f>$X$3*P17</f>
        <v>9.5294117647058805</v>
      </c>
      <c r="Y17" s="1">
        <f>$Y$3*Q17</f>
        <v>5</v>
      </c>
      <c r="Z17" s="1">
        <f>$Z$3*R17</f>
        <v>1.7777777777777779</v>
      </c>
      <c r="AA17" s="1">
        <f>$AA$3*S17</f>
        <v>8.8000000000000007</v>
      </c>
      <c r="AB17" s="1">
        <f>SUM(T17:AA17)</f>
        <v>45.789888582574008</v>
      </c>
      <c r="AC17" s="1">
        <f>AB16-AB17</f>
        <v>-14.593698069478123</v>
      </c>
      <c r="AD17" t="s">
        <v>181</v>
      </c>
    </row>
    <row r="18" spans="1:30" x14ac:dyDescent="0.25">
      <c r="A18">
        <v>8</v>
      </c>
      <c r="B18" t="s">
        <v>79</v>
      </c>
      <c r="C18" t="s">
        <v>169</v>
      </c>
      <c r="D18" s="1">
        <v>-10</v>
      </c>
      <c r="E18" s="1">
        <v>27</v>
      </c>
      <c r="F18" s="1">
        <v>36</v>
      </c>
      <c r="G18" s="1">
        <v>6</v>
      </c>
      <c r="H18" s="1">
        <v>1</v>
      </c>
      <c r="I18" s="1">
        <v>63</v>
      </c>
      <c r="J18" s="1">
        <v>44</v>
      </c>
      <c r="K18" s="1">
        <v>23</v>
      </c>
      <c r="L18" s="1">
        <v>-14.285714285714285</v>
      </c>
      <c r="M18" s="1">
        <v>23.478260869565219</v>
      </c>
      <c r="N18" s="1">
        <v>32.727272727272727</v>
      </c>
      <c r="O18" s="1">
        <v>4.8</v>
      </c>
      <c r="P18" s="1">
        <v>1.1764705882352942</v>
      </c>
      <c r="Q18" s="1">
        <v>105</v>
      </c>
      <c r="R18" s="1">
        <v>97.777777777777771</v>
      </c>
      <c r="S18" s="1">
        <v>92</v>
      </c>
      <c r="T18" s="1">
        <v>-2.1428571428571428</v>
      </c>
      <c r="U18" s="1">
        <v>3.5217391304347827</v>
      </c>
      <c r="V18" s="1">
        <v>6.5454545454545459</v>
      </c>
      <c r="W18" s="1">
        <v>0.48</v>
      </c>
      <c r="X18" s="1">
        <v>0.17647058823529413</v>
      </c>
      <c r="Y18" s="1">
        <v>5.25</v>
      </c>
      <c r="Z18" s="1">
        <v>9.7777777777777786</v>
      </c>
      <c r="AA18" s="1">
        <v>9.2000000000000011</v>
      </c>
      <c r="AB18" s="1">
        <v>32.808584899045258</v>
      </c>
      <c r="AC18" s="1">
        <f>AB17-AB18</f>
        <v>12.981303683528751</v>
      </c>
      <c r="AD18" t="s">
        <v>183</v>
      </c>
    </row>
    <row r="19" spans="1:30" x14ac:dyDescent="0.25">
      <c r="A19">
        <f t="shared" ref="A19:A50" si="6">A18+1</f>
        <v>9</v>
      </c>
      <c r="B19" t="s">
        <v>26</v>
      </c>
      <c r="C19" t="s">
        <v>116</v>
      </c>
      <c r="D19" s="1">
        <v>57</v>
      </c>
      <c r="E19" s="1">
        <v>32</v>
      </c>
      <c r="F19" s="1">
        <v>42</v>
      </c>
      <c r="G19" s="1">
        <v>15</v>
      </c>
      <c r="H19" s="1">
        <v>24</v>
      </c>
      <c r="I19" s="1">
        <v>25</v>
      </c>
      <c r="J19" s="1">
        <v>34</v>
      </c>
      <c r="K19" s="1">
        <v>21</v>
      </c>
      <c r="L19" s="1">
        <f>D19/$D$2*100</f>
        <v>81.428571428571431</v>
      </c>
      <c r="M19" s="1">
        <f>E19/$E$2*100</f>
        <v>27.826086956521738</v>
      </c>
      <c r="N19" s="1">
        <f>F19/$F$2*100</f>
        <v>38.181818181818187</v>
      </c>
      <c r="O19" s="1">
        <f>G19/$G$2*100</f>
        <v>12</v>
      </c>
      <c r="P19" s="1">
        <f>H19/$H$2*100</f>
        <v>28.235294117647058</v>
      </c>
      <c r="Q19" s="1">
        <f>I19/$I$2*100</f>
        <v>41.666666666666671</v>
      </c>
      <c r="R19" s="1">
        <f>J19/$J$2*100</f>
        <v>75.555555555555557</v>
      </c>
      <c r="S19" s="1">
        <f>K19/$K$2*100</f>
        <v>84</v>
      </c>
      <c r="T19" s="1">
        <f>L19*$T$3</f>
        <v>12.214285714285714</v>
      </c>
      <c r="U19" s="1">
        <f>$U$3*M19</f>
        <v>4.1739130434782608</v>
      </c>
      <c r="V19" s="1">
        <f>$V$3*N19</f>
        <v>7.6363636363636376</v>
      </c>
      <c r="W19" s="1">
        <f>$W$3*O19</f>
        <v>1.2000000000000002</v>
      </c>
      <c r="X19" s="1">
        <f>$X$3*P19</f>
        <v>4.2352941176470589</v>
      </c>
      <c r="Y19" s="1">
        <f>$Y$3*Q19</f>
        <v>2.0833333333333335</v>
      </c>
      <c r="Z19" s="1">
        <f>$Z$3*R19</f>
        <v>7.5555555555555562</v>
      </c>
      <c r="AA19" s="1">
        <f>$AA$3*S19</f>
        <v>8.4</v>
      </c>
      <c r="AB19" s="1">
        <f>SUM(T19:AA19)</f>
        <v>47.498745400663552</v>
      </c>
      <c r="AC19" s="1">
        <f>AB18-AB19</f>
        <v>-14.690160501618294</v>
      </c>
      <c r="AD19" t="s">
        <v>181</v>
      </c>
    </row>
    <row r="20" spans="1:30" x14ac:dyDescent="0.25">
      <c r="A20">
        <v>9</v>
      </c>
      <c r="B20" t="s">
        <v>59</v>
      </c>
      <c r="C20" t="s">
        <v>149</v>
      </c>
      <c r="D20" s="1">
        <v>53</v>
      </c>
      <c r="E20" s="1">
        <v>16</v>
      </c>
      <c r="F20" s="1">
        <v>18</v>
      </c>
      <c r="G20" s="1">
        <v>59</v>
      </c>
      <c r="H20" s="1">
        <v>-7</v>
      </c>
      <c r="I20" s="1">
        <v>10</v>
      </c>
      <c r="J20" s="1">
        <v>19</v>
      </c>
      <c r="K20" s="1">
        <v>19</v>
      </c>
      <c r="L20" s="1">
        <v>75.714285714285708</v>
      </c>
      <c r="M20" s="1">
        <v>13.913043478260869</v>
      </c>
      <c r="N20" s="1">
        <v>16.363636363636363</v>
      </c>
      <c r="O20" s="1">
        <v>47.199999999999996</v>
      </c>
      <c r="P20" s="1">
        <v>-8.235294117647058</v>
      </c>
      <c r="Q20" s="1">
        <v>16.666666666666664</v>
      </c>
      <c r="R20" s="1">
        <v>42.222222222222221</v>
      </c>
      <c r="S20" s="1">
        <v>76</v>
      </c>
      <c r="T20" s="1">
        <v>11.357142857142856</v>
      </c>
      <c r="U20" s="1">
        <v>2.0869565217391304</v>
      </c>
      <c r="V20" s="1">
        <v>3.2727272727272729</v>
      </c>
      <c r="W20" s="1">
        <v>4.72</v>
      </c>
      <c r="X20" s="1">
        <v>-1.2352941176470587</v>
      </c>
      <c r="Y20" s="1">
        <v>0.83333333333333326</v>
      </c>
      <c r="Z20" s="1">
        <v>4.2222222222222223</v>
      </c>
      <c r="AA20" s="1">
        <v>7.6000000000000005</v>
      </c>
      <c r="AB20" s="1">
        <v>32.857088089517752</v>
      </c>
      <c r="AC20" s="1">
        <f>AB19-AB20</f>
        <v>14.641657311145799</v>
      </c>
      <c r="AD20" t="s">
        <v>183</v>
      </c>
    </row>
    <row r="21" spans="1:30" x14ac:dyDescent="0.25">
      <c r="A21">
        <f t="shared" ref="A21:A52" si="7">A20+1</f>
        <v>10</v>
      </c>
      <c r="B21" t="s">
        <v>68</v>
      </c>
      <c r="C21" t="s">
        <v>158</v>
      </c>
      <c r="D21" s="1">
        <v>-6</v>
      </c>
      <c r="E21" s="1">
        <v>24</v>
      </c>
      <c r="F21" s="1">
        <v>48</v>
      </c>
      <c r="G21" s="1">
        <v>28</v>
      </c>
      <c r="H21" s="1">
        <v>56</v>
      </c>
      <c r="I21" s="1">
        <v>39</v>
      </c>
      <c r="J21" s="1">
        <v>4</v>
      </c>
      <c r="K21" s="1">
        <v>19</v>
      </c>
      <c r="L21" s="1">
        <f>D21/$D$2*100</f>
        <v>-8.5714285714285712</v>
      </c>
      <c r="M21" s="1">
        <f>E21/$E$2*100</f>
        <v>20.869565217391305</v>
      </c>
      <c r="N21" s="1">
        <f>F21/$F$2*100</f>
        <v>43.636363636363633</v>
      </c>
      <c r="O21" s="1">
        <f>G21/$G$2*100</f>
        <v>22.400000000000002</v>
      </c>
      <c r="P21" s="1">
        <f>H21/$H$2*100</f>
        <v>65.882352941176464</v>
      </c>
      <c r="Q21" s="1">
        <f>I21/$I$2*100</f>
        <v>65</v>
      </c>
      <c r="R21" s="1">
        <f>J21/$J$2*100</f>
        <v>8.8888888888888893</v>
      </c>
      <c r="S21" s="1">
        <f>K21/$K$2*100</f>
        <v>76</v>
      </c>
      <c r="T21" s="1">
        <f>L21*$T$3</f>
        <v>-1.2857142857142856</v>
      </c>
      <c r="U21" s="1">
        <f>$U$3*M21</f>
        <v>3.1304347826086958</v>
      </c>
      <c r="V21" s="1">
        <f>$V$3*N21</f>
        <v>8.7272727272727266</v>
      </c>
      <c r="W21" s="1">
        <f>$W$3*O21</f>
        <v>2.2400000000000002</v>
      </c>
      <c r="X21" s="1">
        <f>$X$3*P21</f>
        <v>9.8823529411764692</v>
      </c>
      <c r="Y21" s="1">
        <f>$Y$3*Q21</f>
        <v>3.25</v>
      </c>
      <c r="Z21" s="1">
        <f>$Z$3*R21</f>
        <v>0.88888888888888895</v>
      </c>
      <c r="AA21" s="1">
        <f>$AA$3*S21</f>
        <v>7.6000000000000005</v>
      </c>
      <c r="AB21" s="1">
        <f>SUM(T21:AA21)</f>
        <v>34.433235054232497</v>
      </c>
      <c r="AC21" s="1">
        <f>AB20-AB21</f>
        <v>-1.576146964714745</v>
      </c>
      <c r="AD21" t="s">
        <v>183</v>
      </c>
    </row>
    <row r="22" spans="1:30" x14ac:dyDescent="0.25">
      <c r="A22">
        <v>10</v>
      </c>
      <c r="B22" t="s">
        <v>30</v>
      </c>
      <c r="C22" t="s">
        <v>120</v>
      </c>
      <c r="D22" s="1">
        <v>28</v>
      </c>
      <c r="E22" s="1">
        <v>44</v>
      </c>
      <c r="F22" s="1">
        <v>64</v>
      </c>
      <c r="G22" s="1">
        <v>60</v>
      </c>
      <c r="H22" s="1">
        <v>1</v>
      </c>
      <c r="I22" s="1">
        <v>61</v>
      </c>
      <c r="J22" s="1">
        <v>6</v>
      </c>
      <c r="K22" s="1">
        <v>21</v>
      </c>
      <c r="L22" s="1">
        <f>D22/$D$2*100</f>
        <v>40</v>
      </c>
      <c r="M22" s="1">
        <f>E22/$E$2*100</f>
        <v>38.260869565217391</v>
      </c>
      <c r="N22" s="1">
        <f>F22/$F$2*100</f>
        <v>58.18181818181818</v>
      </c>
      <c r="O22" s="1">
        <f>G22/$G$2*100</f>
        <v>48</v>
      </c>
      <c r="P22" s="1">
        <f>H22/$H$2*100</f>
        <v>1.1764705882352942</v>
      </c>
      <c r="Q22" s="1">
        <f>I22/$I$2*100</f>
        <v>101.66666666666666</v>
      </c>
      <c r="R22" s="1">
        <f>J22/$J$2*100</f>
        <v>13.333333333333334</v>
      </c>
      <c r="S22" s="1">
        <f>K22/$K$2*100</f>
        <v>84</v>
      </c>
      <c r="T22" s="1">
        <f>L22*$T$3</f>
        <v>6</v>
      </c>
      <c r="U22" s="1">
        <f>$U$3*M22</f>
        <v>5.7391304347826084</v>
      </c>
      <c r="V22" s="1">
        <f>$V$3*N22</f>
        <v>11.636363636363637</v>
      </c>
      <c r="W22" s="1">
        <f>$W$3*O22</f>
        <v>4.8000000000000007</v>
      </c>
      <c r="X22" s="1">
        <f>$X$3*P22</f>
        <v>0.17647058823529413</v>
      </c>
      <c r="Y22" s="1">
        <f>$Y$3*Q22</f>
        <v>5.083333333333333</v>
      </c>
      <c r="Z22" s="1">
        <f>$Z$3*R22</f>
        <v>1.3333333333333335</v>
      </c>
      <c r="AA22" s="1">
        <f>$AA$3*S22</f>
        <v>8.4</v>
      </c>
      <c r="AB22" s="1">
        <f>SUM(T22:AA22)</f>
        <v>43.168631326048207</v>
      </c>
      <c r="AC22" s="1">
        <f>AB21-AB22</f>
        <v>-8.7353962718157092</v>
      </c>
      <c r="AD22" t="s">
        <v>181</v>
      </c>
    </row>
    <row r="23" spans="1:30" x14ac:dyDescent="0.25">
      <c r="A23">
        <f t="shared" ref="A23:A54" si="8">A22+1</f>
        <v>11</v>
      </c>
      <c r="B23" t="s">
        <v>32</v>
      </c>
      <c r="C23" t="s">
        <v>122</v>
      </c>
      <c r="D23" s="1">
        <v>53</v>
      </c>
      <c r="E23" s="1">
        <v>16</v>
      </c>
      <c r="F23" s="1">
        <v>18</v>
      </c>
      <c r="G23" s="1">
        <v>59</v>
      </c>
      <c r="H23" s="1">
        <v>-7</v>
      </c>
      <c r="I23" s="1">
        <v>10</v>
      </c>
      <c r="J23" s="1">
        <v>19</v>
      </c>
      <c r="K23" s="1">
        <v>19</v>
      </c>
      <c r="L23" s="1">
        <f>D23/$D$2*100</f>
        <v>75.714285714285708</v>
      </c>
      <c r="M23" s="1">
        <f>E23/$E$2*100</f>
        <v>13.913043478260869</v>
      </c>
      <c r="N23" s="1">
        <f>F23/$F$2*100</f>
        <v>16.363636363636363</v>
      </c>
      <c r="O23" s="1">
        <f>G23/$G$2*100</f>
        <v>47.199999999999996</v>
      </c>
      <c r="P23" s="1">
        <f>H23/$H$2*100</f>
        <v>-8.235294117647058</v>
      </c>
      <c r="Q23" s="1">
        <f>I23/$I$2*100</f>
        <v>16.666666666666664</v>
      </c>
      <c r="R23" s="1">
        <f>J23/$J$2*100</f>
        <v>42.222222222222221</v>
      </c>
      <c r="S23" s="1">
        <f>K23/$K$2*100</f>
        <v>76</v>
      </c>
      <c r="T23" s="1">
        <f>L23*$T$3</f>
        <v>11.357142857142856</v>
      </c>
      <c r="U23" s="1">
        <f>$U$3*M23</f>
        <v>2.0869565217391304</v>
      </c>
      <c r="V23" s="1">
        <f>$V$3*N23</f>
        <v>3.2727272727272729</v>
      </c>
      <c r="W23" s="1">
        <f>$W$3*O23</f>
        <v>4.72</v>
      </c>
      <c r="X23" s="1">
        <f>$X$3*P23</f>
        <v>-1.2352941176470587</v>
      </c>
      <c r="Y23" s="1">
        <f>$Y$3*Q23</f>
        <v>0.83333333333333326</v>
      </c>
      <c r="Z23" s="1">
        <f>$Z$3*R23</f>
        <v>4.2222222222222223</v>
      </c>
      <c r="AA23" s="1">
        <f>$AA$3*S23</f>
        <v>7.6000000000000005</v>
      </c>
      <c r="AB23" s="1">
        <f>SUM(T23:AA23)</f>
        <v>32.857088089517752</v>
      </c>
      <c r="AC23" s="1">
        <f>AB22-AB23</f>
        <v>10.311543236530454</v>
      </c>
      <c r="AD23" t="s">
        <v>183</v>
      </c>
    </row>
    <row r="24" spans="1:30" x14ac:dyDescent="0.25">
      <c r="A24">
        <v>11</v>
      </c>
      <c r="B24" t="s">
        <v>74</v>
      </c>
      <c r="C24" t="s">
        <v>164</v>
      </c>
      <c r="D24" s="1">
        <v>45</v>
      </c>
      <c r="E24" s="1">
        <v>34</v>
      </c>
      <c r="F24" s="1">
        <v>32</v>
      </c>
      <c r="G24" s="1">
        <v>18</v>
      </c>
      <c r="H24" s="1">
        <v>13</v>
      </c>
      <c r="I24" s="1">
        <v>35</v>
      </c>
      <c r="J24" s="1">
        <v>44</v>
      </c>
      <c r="K24" s="1">
        <v>25</v>
      </c>
      <c r="L24" s="1">
        <f>D24/$D$2*100</f>
        <v>64.285714285714292</v>
      </c>
      <c r="M24" s="1">
        <f>E24/$E$2*100</f>
        <v>29.565217391304348</v>
      </c>
      <c r="N24" s="1">
        <f>F24/$F$2*100</f>
        <v>29.09090909090909</v>
      </c>
      <c r="O24" s="1">
        <f>G24/$G$2*100</f>
        <v>14.399999999999999</v>
      </c>
      <c r="P24" s="1">
        <f>H24/$H$2*100</f>
        <v>15.294117647058824</v>
      </c>
      <c r="Q24" s="1">
        <f>I24/$I$2*100</f>
        <v>58.333333333333336</v>
      </c>
      <c r="R24" s="1">
        <f>J24/$J$2*100</f>
        <v>97.777777777777771</v>
      </c>
      <c r="S24" s="1">
        <f>K24/$K$2*100</f>
        <v>100</v>
      </c>
      <c r="T24" s="1">
        <f>L24*$T$3</f>
        <v>9.6428571428571441</v>
      </c>
      <c r="U24" s="1">
        <f>$U$3*M24</f>
        <v>4.4347826086956523</v>
      </c>
      <c r="V24" s="1">
        <f>$V$3*N24</f>
        <v>5.8181818181818183</v>
      </c>
      <c r="W24" s="1">
        <f>$W$3*O24</f>
        <v>1.44</v>
      </c>
      <c r="X24" s="1">
        <f>$X$3*P24</f>
        <v>2.2941176470588234</v>
      </c>
      <c r="Y24" s="1">
        <f>$Y$3*Q24</f>
        <v>2.916666666666667</v>
      </c>
      <c r="Z24" s="1">
        <f>$Z$3*R24</f>
        <v>9.7777777777777786</v>
      </c>
      <c r="AA24" s="1">
        <f>$AA$3*S24</f>
        <v>10</v>
      </c>
      <c r="AB24" s="1">
        <f>SUM(T24:AA24)</f>
        <v>46.324383661237889</v>
      </c>
      <c r="AC24" s="1">
        <f>AB23-AB24</f>
        <v>-13.467295571720136</v>
      </c>
      <c r="AD24" t="s">
        <v>181</v>
      </c>
    </row>
    <row r="25" spans="1:30" x14ac:dyDescent="0.25">
      <c r="A25">
        <f t="shared" ref="A25:A56" si="9">A24+1</f>
        <v>12</v>
      </c>
      <c r="B25" t="s">
        <v>23</v>
      </c>
      <c r="C25" t="s">
        <v>113</v>
      </c>
      <c r="D25" s="1">
        <v>62</v>
      </c>
      <c r="E25" s="1">
        <v>16</v>
      </c>
      <c r="F25" s="1">
        <v>6</v>
      </c>
      <c r="G25" s="1">
        <v>62</v>
      </c>
      <c r="H25" s="1">
        <v>50</v>
      </c>
      <c r="I25" s="1">
        <v>-9</v>
      </c>
      <c r="J25" s="1">
        <v>13</v>
      </c>
      <c r="K25" s="1">
        <v>23</v>
      </c>
      <c r="L25" s="1">
        <f>D25/$D$2*100</f>
        <v>88.571428571428569</v>
      </c>
      <c r="M25" s="1">
        <f>E25/$E$2*100</f>
        <v>13.913043478260869</v>
      </c>
      <c r="N25" s="1">
        <f>F25/$F$2*100</f>
        <v>5.4545454545454541</v>
      </c>
      <c r="O25" s="1">
        <f>G25/$G$2*100</f>
        <v>49.6</v>
      </c>
      <c r="P25" s="1">
        <f>H25/$H$2*100</f>
        <v>58.82352941176471</v>
      </c>
      <c r="Q25" s="1">
        <f>I25/$I$2*100</f>
        <v>-15</v>
      </c>
      <c r="R25" s="1">
        <f>J25/$J$2*100</f>
        <v>28.888888888888886</v>
      </c>
      <c r="S25" s="1">
        <f>K25/$K$2*100</f>
        <v>92</v>
      </c>
      <c r="T25" s="1">
        <f>L25*$T$3</f>
        <v>13.285714285714285</v>
      </c>
      <c r="U25" s="1">
        <f>$U$3*M25</f>
        <v>2.0869565217391304</v>
      </c>
      <c r="V25" s="1">
        <f>$V$3*N25</f>
        <v>1.0909090909090908</v>
      </c>
      <c r="W25" s="1">
        <f>$W$3*O25</f>
        <v>4.9600000000000009</v>
      </c>
      <c r="X25" s="1">
        <f>$X$3*P25</f>
        <v>8.8235294117647065</v>
      </c>
      <c r="Y25" s="1">
        <f>$Y$3*Q25</f>
        <v>-0.75</v>
      </c>
      <c r="Z25" s="1">
        <f>$Z$3*R25</f>
        <v>2.8888888888888888</v>
      </c>
      <c r="AA25" s="1">
        <f>$AA$3*S25</f>
        <v>9.2000000000000011</v>
      </c>
      <c r="AB25" s="1">
        <f>SUM(T25:AA25)</f>
        <v>41.585998199016103</v>
      </c>
      <c r="AC25" s="1">
        <f>AB24-AB25</f>
        <v>4.7383854622217854</v>
      </c>
      <c r="AD25" t="s">
        <v>182</v>
      </c>
    </row>
    <row r="26" spans="1:30" x14ac:dyDescent="0.25">
      <c r="A26">
        <v>12</v>
      </c>
      <c r="B26" t="s">
        <v>175</v>
      </c>
      <c r="C26" t="s">
        <v>176</v>
      </c>
      <c r="D26" s="1">
        <v>70</v>
      </c>
      <c r="E26" s="1">
        <v>115</v>
      </c>
      <c r="F26" s="1">
        <v>110</v>
      </c>
      <c r="G26" s="1">
        <v>125</v>
      </c>
      <c r="H26" s="1">
        <v>85</v>
      </c>
      <c r="I26" s="1">
        <v>60</v>
      </c>
      <c r="J26" s="1">
        <v>45</v>
      </c>
      <c r="K26" s="1">
        <v>25</v>
      </c>
      <c r="L26" s="1">
        <f>D26/$D$2*100</f>
        <v>100</v>
      </c>
      <c r="M26" s="1">
        <f>E26/$E$2*100</f>
        <v>100</v>
      </c>
      <c r="N26" s="1">
        <f>F26/$F$2*100</f>
        <v>100</v>
      </c>
      <c r="O26" s="1">
        <f>G26/$G$2*100</f>
        <v>100</v>
      </c>
      <c r="P26" s="1">
        <f>H26/$H$2*100</f>
        <v>100</v>
      </c>
      <c r="Q26" s="1">
        <f>I26/$I$2*100</f>
        <v>100</v>
      </c>
      <c r="R26" s="1">
        <f>J26/$J$2*100</f>
        <v>100</v>
      </c>
      <c r="S26" s="1">
        <f>K26/$K$2*100</f>
        <v>100</v>
      </c>
      <c r="T26" s="1">
        <f>L26*$T$3</f>
        <v>15</v>
      </c>
      <c r="U26" s="1">
        <f>$U$3*M26</f>
        <v>15</v>
      </c>
      <c r="V26" s="1">
        <f>$V$3*N26</f>
        <v>20</v>
      </c>
      <c r="W26" s="1">
        <f>$W$3*O26</f>
        <v>10</v>
      </c>
      <c r="X26" s="1">
        <f>$X$3*P26</f>
        <v>15</v>
      </c>
      <c r="Y26" s="1">
        <f>$Y$3*Q26</f>
        <v>5</v>
      </c>
      <c r="Z26" s="1">
        <f>$Z$3*R26</f>
        <v>10</v>
      </c>
      <c r="AA26" s="1">
        <f>$AA$3*S26</f>
        <v>10</v>
      </c>
      <c r="AB26" s="1">
        <f>SUM(T26:AA26)</f>
        <v>100</v>
      </c>
      <c r="AC26" s="1">
        <v>0</v>
      </c>
      <c r="AD26" t="s">
        <v>180</v>
      </c>
    </row>
    <row r="27" spans="1:30" x14ac:dyDescent="0.25">
      <c r="A27">
        <f t="shared" ref="A27:A58" si="10">A26+1</f>
        <v>13</v>
      </c>
      <c r="B27" t="s">
        <v>63</v>
      </c>
      <c r="C27" t="s">
        <v>153</v>
      </c>
      <c r="D27" s="1">
        <v>-6</v>
      </c>
      <c r="E27" s="1">
        <v>-2</v>
      </c>
      <c r="F27" s="1">
        <v>54</v>
      </c>
      <c r="G27" s="1">
        <v>36</v>
      </c>
      <c r="H27" s="1">
        <v>65</v>
      </c>
      <c r="I27" s="1">
        <v>54</v>
      </c>
      <c r="J27" s="1">
        <v>14</v>
      </c>
      <c r="K27" s="1">
        <v>24</v>
      </c>
      <c r="L27" s="1">
        <f>D27/$D$2*100</f>
        <v>-8.5714285714285712</v>
      </c>
      <c r="M27" s="1">
        <f>E27/$E$2*100</f>
        <v>-1.7391304347826086</v>
      </c>
      <c r="N27" s="1">
        <f>F27/$F$2*100</f>
        <v>49.090909090909093</v>
      </c>
      <c r="O27" s="1">
        <f>G27/$G$2*100</f>
        <v>28.799999999999997</v>
      </c>
      <c r="P27" s="1">
        <f>H27/$H$2*100</f>
        <v>76.470588235294116</v>
      </c>
      <c r="Q27" s="1">
        <f>I27/$I$2*100</f>
        <v>90</v>
      </c>
      <c r="R27" s="1">
        <f>J27/$J$2*100</f>
        <v>31.111111111111111</v>
      </c>
      <c r="S27" s="1">
        <f>K27/$K$2*100</f>
        <v>96</v>
      </c>
      <c r="T27" s="1">
        <f>L27*$T$3</f>
        <v>-1.2857142857142856</v>
      </c>
      <c r="U27" s="1">
        <f>$U$3*M27</f>
        <v>-0.2608695652173913</v>
      </c>
      <c r="V27" s="1">
        <f>$V$3*N27</f>
        <v>9.8181818181818201</v>
      </c>
      <c r="W27" s="1">
        <f>$W$3*O27</f>
        <v>2.88</v>
      </c>
      <c r="X27" s="1">
        <f>$X$3*P27</f>
        <v>11.470588235294118</v>
      </c>
      <c r="Y27" s="1">
        <f>$Y$3*Q27</f>
        <v>4.5</v>
      </c>
      <c r="Z27" s="1">
        <f>$Z$3*R27</f>
        <v>3.1111111111111112</v>
      </c>
      <c r="AA27" s="1">
        <f>$AA$3*S27</f>
        <v>9.6000000000000014</v>
      </c>
      <c r="AB27" s="1">
        <f>SUM(T27:AA27)</f>
        <v>39.833297313655379</v>
      </c>
      <c r="AC27" s="1">
        <f>AB26-AB27</f>
        <v>60.166702686344621</v>
      </c>
      <c r="AD27" t="s">
        <v>182</v>
      </c>
    </row>
    <row r="28" spans="1:30" x14ac:dyDescent="0.25">
      <c r="A28">
        <v>13</v>
      </c>
      <c r="B28" t="s">
        <v>78</v>
      </c>
      <c r="C28" t="s">
        <v>168</v>
      </c>
      <c r="D28" s="1">
        <v>25</v>
      </c>
      <c r="E28" s="1">
        <v>65</v>
      </c>
      <c r="F28" s="1">
        <v>32</v>
      </c>
      <c r="G28" s="1">
        <v>40</v>
      </c>
      <c r="H28" s="1">
        <v>55</v>
      </c>
      <c r="I28" s="1">
        <v>58</v>
      </c>
      <c r="J28" s="1">
        <v>34</v>
      </c>
      <c r="K28" s="1">
        <v>24</v>
      </c>
      <c r="L28" s="1">
        <f>D28/$D$2*100</f>
        <v>35.714285714285715</v>
      </c>
      <c r="M28" s="1">
        <f>E28/$E$2*100</f>
        <v>56.521739130434781</v>
      </c>
      <c r="N28" s="1">
        <f>F28/$F$2*100</f>
        <v>29.09090909090909</v>
      </c>
      <c r="O28" s="1">
        <f>G28/$G$2*100</f>
        <v>32</v>
      </c>
      <c r="P28" s="1">
        <f>H28/$H$2*100</f>
        <v>64.705882352941174</v>
      </c>
      <c r="Q28" s="1">
        <f>I28/$I$2*100</f>
        <v>96.666666666666671</v>
      </c>
      <c r="R28" s="1">
        <f>J28/$J$2*100</f>
        <v>75.555555555555557</v>
      </c>
      <c r="S28" s="1">
        <f>K28/$K$2*100</f>
        <v>96</v>
      </c>
      <c r="T28" s="1">
        <f>L28*$T$3</f>
        <v>5.3571428571428568</v>
      </c>
      <c r="U28" s="1">
        <f>$U$3*M28</f>
        <v>8.4782608695652169</v>
      </c>
      <c r="V28" s="1">
        <f>$V$3*N28</f>
        <v>5.8181818181818183</v>
      </c>
      <c r="W28" s="1">
        <f>$W$3*O28</f>
        <v>3.2</v>
      </c>
      <c r="X28" s="1">
        <f>$X$3*P28</f>
        <v>9.7058823529411757</v>
      </c>
      <c r="Y28" s="1">
        <f>$Y$3*Q28</f>
        <v>4.8333333333333339</v>
      </c>
      <c r="Z28" s="1">
        <f>$Z$3*R28</f>
        <v>7.5555555555555562</v>
      </c>
      <c r="AA28" s="1">
        <f>$AA$3*S28</f>
        <v>9.6000000000000014</v>
      </c>
      <c r="AB28" s="1">
        <f>SUM(T28:AA28)</f>
        <v>54.548356786719964</v>
      </c>
      <c r="AC28" s="1">
        <f>AB27-AB28</f>
        <v>-14.715059473064585</v>
      </c>
      <c r="AD28" t="s">
        <v>180</v>
      </c>
    </row>
    <row r="29" spans="1:30" x14ac:dyDescent="0.25">
      <c r="A29">
        <f t="shared" ref="A29:A60" si="11">A28+1</f>
        <v>14</v>
      </c>
      <c r="B29" t="s">
        <v>80</v>
      </c>
      <c r="C29" t="s">
        <v>170</v>
      </c>
      <c r="D29" s="1">
        <v>-10</v>
      </c>
      <c r="E29" s="1">
        <v>27</v>
      </c>
      <c r="F29" s="1">
        <v>36</v>
      </c>
      <c r="G29" s="1">
        <v>6</v>
      </c>
      <c r="H29" s="1">
        <v>1</v>
      </c>
      <c r="I29" s="1">
        <v>63</v>
      </c>
      <c r="J29" s="1">
        <v>44</v>
      </c>
      <c r="K29" s="1">
        <v>23</v>
      </c>
      <c r="L29" s="1">
        <f>D29/$D$2*100</f>
        <v>-14.285714285714285</v>
      </c>
      <c r="M29" s="1">
        <f>E29/$E$2*100</f>
        <v>23.478260869565219</v>
      </c>
      <c r="N29" s="1">
        <f>F29/$F$2*100</f>
        <v>32.727272727272727</v>
      </c>
      <c r="O29" s="1">
        <f>G29/$G$2*100</f>
        <v>4.8</v>
      </c>
      <c r="P29" s="1">
        <f>H29/$H$2*100</f>
        <v>1.1764705882352942</v>
      </c>
      <c r="Q29" s="1">
        <f>I29/$I$2*100</f>
        <v>105</v>
      </c>
      <c r="R29" s="1">
        <f>J29/$J$2*100</f>
        <v>97.777777777777771</v>
      </c>
      <c r="S29" s="1">
        <f>K29/$K$2*100</f>
        <v>92</v>
      </c>
      <c r="T29" s="1">
        <f>L29*$T$3</f>
        <v>-2.1428571428571428</v>
      </c>
      <c r="U29" s="1">
        <f>$U$3*M29</f>
        <v>3.5217391304347827</v>
      </c>
      <c r="V29" s="1">
        <f>$V$3*N29</f>
        <v>6.5454545454545459</v>
      </c>
      <c r="W29" s="1">
        <f>$W$3*O29</f>
        <v>0.48</v>
      </c>
      <c r="X29" s="1">
        <f>$X$3*P29</f>
        <v>0.17647058823529413</v>
      </c>
      <c r="Y29" s="1">
        <f>$Y$3*Q29</f>
        <v>5.25</v>
      </c>
      <c r="Z29" s="1">
        <f>$Z$3*R29</f>
        <v>9.7777777777777786</v>
      </c>
      <c r="AA29" s="1">
        <f>$AA$3*S29</f>
        <v>9.2000000000000011</v>
      </c>
      <c r="AB29" s="1">
        <f>SUM(T29:AA29)</f>
        <v>32.808584899045258</v>
      </c>
      <c r="AC29" s="1">
        <f>AB28-AB29</f>
        <v>21.739771887674706</v>
      </c>
      <c r="AD29" t="s">
        <v>183</v>
      </c>
    </row>
    <row r="30" spans="1:30" x14ac:dyDescent="0.25">
      <c r="A30">
        <v>14</v>
      </c>
      <c r="B30" t="s">
        <v>3</v>
      </c>
      <c r="C30" t="s">
        <v>93</v>
      </c>
      <c r="D30" s="1">
        <v>42</v>
      </c>
      <c r="E30" s="1">
        <v>34</v>
      </c>
      <c r="F30" s="1">
        <v>36</v>
      </c>
      <c r="G30" s="1">
        <v>9</v>
      </c>
      <c r="H30" s="1">
        <v>10</v>
      </c>
      <c r="I30" s="1">
        <v>34</v>
      </c>
      <c r="J30" s="1">
        <v>18</v>
      </c>
      <c r="K30" s="1">
        <v>23</v>
      </c>
      <c r="L30" s="1">
        <f>D30/$D$2*100</f>
        <v>60</v>
      </c>
      <c r="M30" s="1">
        <f>E30/$E$2*100</f>
        <v>29.565217391304348</v>
      </c>
      <c r="N30" s="1">
        <f>F30/$F$2*100</f>
        <v>32.727272727272727</v>
      </c>
      <c r="O30" s="1">
        <f>G30/$G$2*100</f>
        <v>7.1999999999999993</v>
      </c>
      <c r="P30" s="1">
        <f>H30/$H$2*100</f>
        <v>11.76470588235294</v>
      </c>
      <c r="Q30" s="1">
        <f>I30/$I$2*100</f>
        <v>56.666666666666664</v>
      </c>
      <c r="R30" s="1">
        <f>J30/$J$2*100</f>
        <v>40</v>
      </c>
      <c r="S30" s="1">
        <f>K30/$K$2*100</f>
        <v>92</v>
      </c>
      <c r="T30" s="1">
        <f>L30*$T$3</f>
        <v>9</v>
      </c>
      <c r="U30" s="1">
        <f>$U$3*M30</f>
        <v>4.4347826086956523</v>
      </c>
      <c r="V30" s="1">
        <f>$V$3*N30</f>
        <v>6.5454545454545459</v>
      </c>
      <c r="W30" s="1">
        <f>$W$3*O30</f>
        <v>0.72</v>
      </c>
      <c r="X30" s="1">
        <f>$X$3*P30</f>
        <v>1.7647058823529409</v>
      </c>
      <c r="Y30" s="1">
        <f>$Y$3*Q30</f>
        <v>2.8333333333333335</v>
      </c>
      <c r="Z30" s="1">
        <f>$Z$3*R30</f>
        <v>4</v>
      </c>
      <c r="AA30" s="1">
        <f>$AA$3*S30</f>
        <v>9.2000000000000011</v>
      </c>
      <c r="AB30" s="1">
        <f>SUM(T30:AA30)</f>
        <v>38.498276369836475</v>
      </c>
      <c r="AC30" s="1">
        <f>AB29-AB30</f>
        <v>-5.6896914707912174</v>
      </c>
      <c r="AD30" t="s">
        <v>182</v>
      </c>
    </row>
    <row r="31" spans="1:30" x14ac:dyDescent="0.25">
      <c r="A31">
        <f t="shared" ref="A31:A62" si="12">A30+1</f>
        <v>15</v>
      </c>
      <c r="B31" t="s">
        <v>39</v>
      </c>
      <c r="C31" t="s">
        <v>129</v>
      </c>
      <c r="D31" s="1">
        <v>59</v>
      </c>
      <c r="E31" s="1">
        <v>1</v>
      </c>
      <c r="F31" s="1">
        <v>-6</v>
      </c>
      <c r="G31" s="1">
        <v>4</v>
      </c>
      <c r="H31" s="1">
        <v>9</v>
      </c>
      <c r="I31" s="1">
        <v>25</v>
      </c>
      <c r="J31" s="1">
        <v>33</v>
      </c>
      <c r="K31" s="1">
        <v>24</v>
      </c>
      <c r="L31" s="1">
        <v>84.285714285714292</v>
      </c>
      <c r="M31" s="1">
        <v>0.86956521739130432</v>
      </c>
      <c r="N31" s="1">
        <v>-5.4545454545454541</v>
      </c>
      <c r="O31" s="1">
        <v>3.2</v>
      </c>
      <c r="P31" s="1">
        <v>10.588235294117647</v>
      </c>
      <c r="Q31" s="1">
        <v>41.666666666666671</v>
      </c>
      <c r="R31" s="1">
        <v>73.333333333333329</v>
      </c>
      <c r="S31" s="1">
        <v>96</v>
      </c>
      <c r="T31" s="1">
        <v>12.642857142857144</v>
      </c>
      <c r="U31" s="1">
        <v>0.13043478260869565</v>
      </c>
      <c r="V31" s="1">
        <v>-1.0909090909090908</v>
      </c>
      <c r="W31" s="1">
        <v>0.32000000000000006</v>
      </c>
      <c r="X31" s="1">
        <v>1.588235294117647</v>
      </c>
      <c r="Y31" s="1">
        <v>2.0833333333333335</v>
      </c>
      <c r="Z31" s="1">
        <v>7.333333333333333</v>
      </c>
      <c r="AA31" s="1">
        <v>9.6000000000000014</v>
      </c>
      <c r="AB31" s="1">
        <v>32.607284795341059</v>
      </c>
      <c r="AC31" s="1">
        <f>AB30-AB31</f>
        <v>5.8909915744954162</v>
      </c>
      <c r="AD31" t="s">
        <v>183</v>
      </c>
    </row>
    <row r="32" spans="1:30" x14ac:dyDescent="0.25">
      <c r="A32">
        <v>15</v>
      </c>
      <c r="B32" t="s">
        <v>19</v>
      </c>
      <c r="C32" t="s">
        <v>109</v>
      </c>
      <c r="D32" s="1">
        <v>13</v>
      </c>
      <c r="E32" s="1">
        <v>4</v>
      </c>
      <c r="F32" s="1">
        <v>9</v>
      </c>
      <c r="G32" s="1">
        <v>11</v>
      </c>
      <c r="H32" s="1">
        <v>47</v>
      </c>
      <c r="I32" s="1">
        <v>39</v>
      </c>
      <c r="J32" s="1">
        <v>28</v>
      </c>
      <c r="K32" s="1">
        <v>24</v>
      </c>
      <c r="L32" s="1">
        <v>18.571428571428573</v>
      </c>
      <c r="M32" s="1">
        <v>3.4782608695652173</v>
      </c>
      <c r="N32" s="1">
        <v>8.1818181818181817</v>
      </c>
      <c r="O32" s="1">
        <v>8.7999999999999989</v>
      </c>
      <c r="P32" s="1">
        <v>55.294117647058826</v>
      </c>
      <c r="Q32" s="1">
        <v>65</v>
      </c>
      <c r="R32" s="1">
        <v>62.222222222222221</v>
      </c>
      <c r="S32" s="1">
        <v>96</v>
      </c>
      <c r="T32" s="1">
        <v>2.785714285714286</v>
      </c>
      <c r="U32" s="1">
        <v>0.52173913043478259</v>
      </c>
      <c r="V32" s="1">
        <v>1.6363636363636365</v>
      </c>
      <c r="W32" s="1">
        <v>0.87999999999999989</v>
      </c>
      <c r="X32" s="1">
        <v>8.2941176470588243</v>
      </c>
      <c r="Y32" s="1">
        <v>3.25</v>
      </c>
      <c r="Z32" s="1">
        <v>6.2222222222222223</v>
      </c>
      <c r="AA32" s="1">
        <v>9.6000000000000014</v>
      </c>
      <c r="AB32" s="1">
        <v>33.190156921793751</v>
      </c>
      <c r="AC32" s="1">
        <f>AB31-AB32</f>
        <v>-0.58287212645269193</v>
      </c>
      <c r="AD32" t="s">
        <v>183</v>
      </c>
    </row>
    <row r="33" spans="1:30" x14ac:dyDescent="0.25">
      <c r="A33">
        <f t="shared" ref="A33:A64" si="13">A32+1</f>
        <v>16</v>
      </c>
      <c r="B33" t="s">
        <v>33</v>
      </c>
      <c r="C33" t="s">
        <v>123</v>
      </c>
      <c r="D33" s="1">
        <v>22</v>
      </c>
      <c r="E33" s="1">
        <v>52</v>
      </c>
      <c r="F33" s="1">
        <v>35</v>
      </c>
      <c r="G33" s="1">
        <v>14</v>
      </c>
      <c r="H33" s="1">
        <v>7</v>
      </c>
      <c r="I33" s="1">
        <v>2</v>
      </c>
      <c r="J33" s="1">
        <v>14</v>
      </c>
      <c r="K33" s="1">
        <v>25</v>
      </c>
      <c r="L33" s="1">
        <v>31.428571428571427</v>
      </c>
      <c r="M33" s="1">
        <v>45.217391304347828</v>
      </c>
      <c r="N33" s="1">
        <v>31.818181818181817</v>
      </c>
      <c r="O33" s="1">
        <v>11.200000000000001</v>
      </c>
      <c r="P33" s="1">
        <v>8.235294117647058</v>
      </c>
      <c r="Q33" s="1">
        <v>3.3333333333333335</v>
      </c>
      <c r="R33" s="1">
        <v>31.111111111111111</v>
      </c>
      <c r="S33" s="1">
        <v>100</v>
      </c>
      <c r="T33" s="1">
        <v>4.7142857142857135</v>
      </c>
      <c r="U33" s="1">
        <v>6.7826086956521738</v>
      </c>
      <c r="V33" s="1">
        <v>6.3636363636363633</v>
      </c>
      <c r="W33" s="1">
        <v>1.1200000000000001</v>
      </c>
      <c r="X33" s="1">
        <v>1.2352941176470587</v>
      </c>
      <c r="Y33" s="1">
        <v>0.16666666666666669</v>
      </c>
      <c r="Z33" s="1">
        <v>3.1111111111111112</v>
      </c>
      <c r="AA33" s="1">
        <v>10</v>
      </c>
      <c r="AB33" s="1">
        <v>33.493602668999088</v>
      </c>
      <c r="AC33" s="1">
        <f>AB32-AB33</f>
        <v>-0.30344574720533757</v>
      </c>
      <c r="AD33" t="s">
        <v>183</v>
      </c>
    </row>
    <row r="34" spans="1:30" x14ac:dyDescent="0.25">
      <c r="A34">
        <v>16</v>
      </c>
      <c r="B34" t="s">
        <v>18</v>
      </c>
      <c r="C34" t="s">
        <v>108</v>
      </c>
      <c r="D34" s="1">
        <v>39</v>
      </c>
      <c r="E34" s="1">
        <v>14</v>
      </c>
      <c r="F34" s="1">
        <v>14</v>
      </c>
      <c r="G34" s="1">
        <v>51</v>
      </c>
      <c r="H34" s="1">
        <v>15</v>
      </c>
      <c r="I34" s="1">
        <v>8</v>
      </c>
      <c r="J34" s="1">
        <v>23</v>
      </c>
      <c r="K34" s="1">
        <v>24</v>
      </c>
      <c r="L34" s="1">
        <v>55.714285714285715</v>
      </c>
      <c r="M34" s="1">
        <v>12.173913043478262</v>
      </c>
      <c r="N34" s="1">
        <v>12.727272727272727</v>
      </c>
      <c r="O34" s="1">
        <v>40.799999999999997</v>
      </c>
      <c r="P34" s="1">
        <v>17.647058823529413</v>
      </c>
      <c r="Q34" s="1">
        <v>13.333333333333334</v>
      </c>
      <c r="R34" s="1">
        <v>51.111111111111107</v>
      </c>
      <c r="S34" s="1">
        <v>96</v>
      </c>
      <c r="T34" s="1">
        <v>8.3571428571428577</v>
      </c>
      <c r="U34" s="1">
        <v>1.8260869565217392</v>
      </c>
      <c r="V34" s="1">
        <v>2.5454545454545454</v>
      </c>
      <c r="W34" s="1">
        <v>4.08</v>
      </c>
      <c r="X34" s="1">
        <v>2.6470588235294117</v>
      </c>
      <c r="Y34" s="1">
        <v>0.66666666666666674</v>
      </c>
      <c r="Z34" s="1">
        <v>5.1111111111111107</v>
      </c>
      <c r="AA34" s="1">
        <v>9.6000000000000014</v>
      </c>
      <c r="AB34" s="1">
        <v>34.833520960426334</v>
      </c>
      <c r="AC34" s="1">
        <f>AB33-AB34</f>
        <v>-1.3399182914272458</v>
      </c>
      <c r="AD34" t="s">
        <v>183</v>
      </c>
    </row>
    <row r="35" spans="1:30" x14ac:dyDescent="0.25">
      <c r="A35">
        <f t="shared" ref="A35:A66" si="14">A34+1</f>
        <v>17</v>
      </c>
      <c r="B35" t="s">
        <v>52</v>
      </c>
      <c r="C35" t="s">
        <v>142</v>
      </c>
      <c r="D35" s="1">
        <v>1</v>
      </c>
      <c r="E35" s="1">
        <v>63</v>
      </c>
      <c r="F35" s="1">
        <v>49</v>
      </c>
      <c r="G35" s="1">
        <v>-1</v>
      </c>
      <c r="H35" s="1">
        <v>-8</v>
      </c>
      <c r="I35" s="1">
        <v>13</v>
      </c>
      <c r="J35" s="1">
        <v>33</v>
      </c>
      <c r="K35" s="1">
        <v>25</v>
      </c>
      <c r="L35" s="1">
        <v>1.4285714285714286</v>
      </c>
      <c r="M35" s="1">
        <v>54.782608695652172</v>
      </c>
      <c r="N35" s="1">
        <v>44.545454545454547</v>
      </c>
      <c r="O35" s="1">
        <v>-0.8</v>
      </c>
      <c r="P35" s="1">
        <v>-9.4117647058823533</v>
      </c>
      <c r="Q35" s="1">
        <v>21.666666666666668</v>
      </c>
      <c r="R35" s="1">
        <v>73.333333333333329</v>
      </c>
      <c r="S35" s="1">
        <v>100</v>
      </c>
      <c r="T35" s="1">
        <v>0.21428571428571427</v>
      </c>
      <c r="U35" s="1">
        <v>8.2173913043478262</v>
      </c>
      <c r="V35" s="1">
        <v>8.9090909090909101</v>
      </c>
      <c r="W35" s="1">
        <v>-8.0000000000000016E-2</v>
      </c>
      <c r="X35" s="1">
        <v>-1.411764705882353</v>
      </c>
      <c r="Y35" s="1">
        <v>1.0833333333333335</v>
      </c>
      <c r="Z35" s="1">
        <v>7.333333333333333</v>
      </c>
      <c r="AA35" s="1">
        <v>10</v>
      </c>
      <c r="AB35" s="1">
        <v>34.265669888508768</v>
      </c>
      <c r="AC35" s="1">
        <f>AB34-AB35</f>
        <v>0.56785107191756623</v>
      </c>
      <c r="AD35" t="s">
        <v>183</v>
      </c>
    </row>
    <row r="36" spans="1:30" x14ac:dyDescent="0.25">
      <c r="A36">
        <v>17</v>
      </c>
      <c r="B36" t="s">
        <v>24</v>
      </c>
      <c r="C36" t="s">
        <v>114</v>
      </c>
      <c r="D36" s="1">
        <v>45</v>
      </c>
      <c r="E36" s="1">
        <v>44</v>
      </c>
      <c r="F36" s="1">
        <v>37</v>
      </c>
      <c r="G36" s="1">
        <v>49</v>
      </c>
      <c r="H36" s="1">
        <v>53</v>
      </c>
      <c r="I36" s="1">
        <v>-7</v>
      </c>
      <c r="J36" s="1">
        <v>39</v>
      </c>
      <c r="K36" s="1">
        <v>23</v>
      </c>
      <c r="L36" s="1">
        <f>D36/$D$2*100</f>
        <v>64.285714285714292</v>
      </c>
      <c r="M36" s="1">
        <f>E36/$E$2*100</f>
        <v>38.260869565217391</v>
      </c>
      <c r="N36" s="1">
        <f>F36/$F$2*100</f>
        <v>33.636363636363633</v>
      </c>
      <c r="O36" s="1">
        <f>G36/$G$2*100</f>
        <v>39.200000000000003</v>
      </c>
      <c r="P36" s="1">
        <f>H36/$H$2*100</f>
        <v>62.352941176470587</v>
      </c>
      <c r="Q36" s="1">
        <f>I36/$I$2*100</f>
        <v>-11.666666666666666</v>
      </c>
      <c r="R36" s="1">
        <f>J36/$J$2*100</f>
        <v>86.666666666666671</v>
      </c>
      <c r="S36" s="1">
        <f>K36/$K$2*100</f>
        <v>92</v>
      </c>
      <c r="T36" s="1">
        <f>L36*$T$3</f>
        <v>9.6428571428571441</v>
      </c>
      <c r="U36" s="1">
        <f>$U$3*M36</f>
        <v>5.7391304347826084</v>
      </c>
      <c r="V36" s="1">
        <f>$V$3*N36</f>
        <v>6.7272727272727266</v>
      </c>
      <c r="W36" s="1">
        <f>$W$3*O36</f>
        <v>3.9200000000000004</v>
      </c>
      <c r="X36" s="1">
        <f>$X$3*P36</f>
        <v>9.352941176470587</v>
      </c>
      <c r="Y36" s="1">
        <f>$Y$3*Q36</f>
        <v>-0.58333333333333337</v>
      </c>
      <c r="Z36" s="1">
        <f>$Z$3*R36</f>
        <v>8.6666666666666679</v>
      </c>
      <c r="AA36" s="1">
        <f>$AA$3*S36</f>
        <v>9.2000000000000011</v>
      </c>
      <c r="AB36" s="1">
        <f>SUM(T36:AA36)</f>
        <v>52.665534814716395</v>
      </c>
      <c r="AC36" s="1">
        <f>AB35-AB36</f>
        <v>-18.399864926207627</v>
      </c>
      <c r="AD36" t="s">
        <v>180</v>
      </c>
    </row>
    <row r="37" spans="1:30" x14ac:dyDescent="0.25">
      <c r="A37">
        <f t="shared" ref="A37:A68" si="15">A36+1</f>
        <v>18</v>
      </c>
      <c r="B37" t="s">
        <v>16</v>
      </c>
      <c r="C37" t="s">
        <v>106</v>
      </c>
      <c r="D37" s="1">
        <v>49</v>
      </c>
      <c r="E37" s="1">
        <v>52</v>
      </c>
      <c r="F37" s="1">
        <v>37</v>
      </c>
      <c r="G37" s="1">
        <v>15</v>
      </c>
      <c r="H37" s="1">
        <v>40</v>
      </c>
      <c r="I37" s="1">
        <v>49</v>
      </c>
      <c r="J37" s="1">
        <v>45</v>
      </c>
      <c r="K37" s="1">
        <v>21</v>
      </c>
      <c r="L37" s="1">
        <f>D37/$D$2*100</f>
        <v>70</v>
      </c>
      <c r="M37" s="1">
        <f>E37/$E$2*100</f>
        <v>45.217391304347828</v>
      </c>
      <c r="N37" s="1">
        <f>F37/$F$2*100</f>
        <v>33.636363636363633</v>
      </c>
      <c r="O37" s="1">
        <f>G37/$G$2*100</f>
        <v>12</v>
      </c>
      <c r="P37" s="1">
        <f>H37/$H$2*100</f>
        <v>47.058823529411761</v>
      </c>
      <c r="Q37" s="1">
        <f>I37/$I$2*100</f>
        <v>81.666666666666671</v>
      </c>
      <c r="R37" s="1">
        <f>J37/$J$2*100</f>
        <v>100</v>
      </c>
      <c r="S37" s="1">
        <f>K37/$K$2*100</f>
        <v>84</v>
      </c>
      <c r="T37" s="1">
        <f>L37*$T$3</f>
        <v>10.5</v>
      </c>
      <c r="U37" s="1">
        <f>$U$3*M37</f>
        <v>6.7826086956521738</v>
      </c>
      <c r="V37" s="1">
        <f>$V$3*N37</f>
        <v>6.7272727272727266</v>
      </c>
      <c r="W37" s="1">
        <f>$W$3*O37</f>
        <v>1.2000000000000002</v>
      </c>
      <c r="X37" s="1">
        <f>$X$3*P37</f>
        <v>7.0588235294117636</v>
      </c>
      <c r="Y37" s="1">
        <f>$Y$3*Q37</f>
        <v>4.0833333333333339</v>
      </c>
      <c r="Z37" s="1">
        <f>$Z$3*R37</f>
        <v>10</v>
      </c>
      <c r="AA37" s="1">
        <f>$AA$3*S37</f>
        <v>8.4</v>
      </c>
      <c r="AB37" s="1">
        <f>SUM(T37:AA37)</f>
        <v>54.752038285669997</v>
      </c>
      <c r="AC37" s="1">
        <f>AB36-AB37</f>
        <v>-2.0865034709536019</v>
      </c>
      <c r="AD37" t="s">
        <v>180</v>
      </c>
    </row>
    <row r="38" spans="1:30" x14ac:dyDescent="0.25">
      <c r="A38">
        <v>18</v>
      </c>
      <c r="B38" t="s">
        <v>35</v>
      </c>
      <c r="C38" t="s">
        <v>125</v>
      </c>
      <c r="D38" s="1">
        <v>6</v>
      </c>
      <c r="E38" s="1">
        <v>40</v>
      </c>
      <c r="F38" s="1">
        <v>29</v>
      </c>
      <c r="G38" s="1">
        <v>55</v>
      </c>
      <c r="H38" s="1">
        <v>35</v>
      </c>
      <c r="I38" s="1">
        <v>47</v>
      </c>
      <c r="J38" s="1">
        <v>17</v>
      </c>
      <c r="K38" s="1">
        <v>25</v>
      </c>
      <c r="L38" s="1">
        <f>D38/$D$2*100</f>
        <v>8.5714285714285712</v>
      </c>
      <c r="M38" s="1">
        <f>E38/$E$2*100</f>
        <v>34.782608695652172</v>
      </c>
      <c r="N38" s="1">
        <f>F38/$F$2*100</f>
        <v>26.36363636363636</v>
      </c>
      <c r="O38" s="1">
        <f>G38/$G$2*100</f>
        <v>44</v>
      </c>
      <c r="P38" s="1">
        <f>H38/$H$2*100</f>
        <v>41.17647058823529</v>
      </c>
      <c r="Q38" s="1">
        <f>I38/$I$2*100</f>
        <v>78.333333333333329</v>
      </c>
      <c r="R38" s="1">
        <f>J38/$J$2*100</f>
        <v>37.777777777777779</v>
      </c>
      <c r="S38" s="1">
        <f>K38/$K$2*100</f>
        <v>100</v>
      </c>
      <c r="T38" s="1">
        <f>L38*$T$3</f>
        <v>1.2857142857142856</v>
      </c>
      <c r="U38" s="1">
        <f>$U$3*M38</f>
        <v>5.2173913043478253</v>
      </c>
      <c r="V38" s="1">
        <f>$V$3*N38</f>
        <v>5.2727272727272725</v>
      </c>
      <c r="W38" s="1">
        <f>$W$3*O38</f>
        <v>4.4000000000000004</v>
      </c>
      <c r="X38" s="1">
        <f>$X$3*P38</f>
        <v>6.1764705882352935</v>
      </c>
      <c r="Y38" s="1">
        <f>$Y$3*Q38</f>
        <v>3.9166666666666665</v>
      </c>
      <c r="Z38" s="1">
        <f>$Z$3*R38</f>
        <v>3.7777777777777781</v>
      </c>
      <c r="AA38" s="1">
        <f>$AA$3*S38</f>
        <v>10</v>
      </c>
      <c r="AB38" s="1">
        <f>SUM(T38:AA38)</f>
        <v>40.046747895469125</v>
      </c>
      <c r="AC38" s="1">
        <f>AB37-AB38</f>
        <v>14.705290390200872</v>
      </c>
      <c r="AD38" t="s">
        <v>182</v>
      </c>
    </row>
    <row r="39" spans="1:30" x14ac:dyDescent="0.25">
      <c r="A39">
        <f t="shared" ref="A39:A70" si="16">A38+1</f>
        <v>19</v>
      </c>
      <c r="B39" t="s">
        <v>6</v>
      </c>
      <c r="C39" t="s">
        <v>96</v>
      </c>
      <c r="D39" s="1">
        <v>22</v>
      </c>
      <c r="E39" s="1">
        <v>52</v>
      </c>
      <c r="F39" s="1">
        <v>35</v>
      </c>
      <c r="G39" s="1">
        <v>14</v>
      </c>
      <c r="H39" s="1">
        <v>7</v>
      </c>
      <c r="I39" s="1">
        <v>2</v>
      </c>
      <c r="J39" s="1">
        <v>14</v>
      </c>
      <c r="K39" s="1">
        <v>25</v>
      </c>
      <c r="L39" s="1">
        <f>D39/$D$2*100</f>
        <v>31.428571428571427</v>
      </c>
      <c r="M39" s="1">
        <f>E39/$E$2*100</f>
        <v>45.217391304347828</v>
      </c>
      <c r="N39" s="1">
        <f>F39/$F$2*100</f>
        <v>31.818181818181817</v>
      </c>
      <c r="O39" s="1">
        <f>G39/$G$2*100</f>
        <v>11.200000000000001</v>
      </c>
      <c r="P39" s="1">
        <f>H39/$H$2*100</f>
        <v>8.235294117647058</v>
      </c>
      <c r="Q39" s="1">
        <f>I39/$I$2*100</f>
        <v>3.3333333333333335</v>
      </c>
      <c r="R39" s="1">
        <f>J39/$J$2*100</f>
        <v>31.111111111111111</v>
      </c>
      <c r="S39" s="1">
        <f>K39/$K$2*100</f>
        <v>100</v>
      </c>
      <c r="T39" s="1">
        <f>L39*$T$3</f>
        <v>4.7142857142857135</v>
      </c>
      <c r="U39" s="1">
        <f>$U$3*M39</f>
        <v>6.7826086956521738</v>
      </c>
      <c r="V39" s="1">
        <f>$V$3*N39</f>
        <v>6.3636363636363633</v>
      </c>
      <c r="W39" s="1">
        <f>$W$3*O39</f>
        <v>1.1200000000000001</v>
      </c>
      <c r="X39" s="1">
        <f>$X$3*P39</f>
        <v>1.2352941176470587</v>
      </c>
      <c r="Y39" s="1">
        <f>$Y$3*Q39</f>
        <v>0.16666666666666669</v>
      </c>
      <c r="Z39" s="1">
        <f>$Z$3*R39</f>
        <v>3.1111111111111112</v>
      </c>
      <c r="AA39" s="1">
        <f>$AA$3*S39</f>
        <v>10</v>
      </c>
      <c r="AB39" s="1">
        <f>SUM(T39:AA39)</f>
        <v>33.493602668999088</v>
      </c>
      <c r="AC39" s="1">
        <f>AB38-AB39</f>
        <v>6.5531452264700363</v>
      </c>
      <c r="AD39" t="s">
        <v>183</v>
      </c>
    </row>
    <row r="40" spans="1:30" x14ac:dyDescent="0.25">
      <c r="A40">
        <v>19</v>
      </c>
      <c r="B40" t="s">
        <v>27</v>
      </c>
      <c r="C40" t="s">
        <v>117</v>
      </c>
      <c r="D40" s="1">
        <v>52</v>
      </c>
      <c r="E40" s="1">
        <v>10</v>
      </c>
      <c r="F40" s="1">
        <v>47</v>
      </c>
      <c r="G40" s="1">
        <v>28</v>
      </c>
      <c r="H40" s="1">
        <v>11</v>
      </c>
      <c r="I40" s="1">
        <v>0</v>
      </c>
      <c r="J40" s="1">
        <v>35</v>
      </c>
      <c r="K40" s="1">
        <v>23</v>
      </c>
      <c r="L40" s="1">
        <f>D40/$D$2*100</f>
        <v>74.285714285714292</v>
      </c>
      <c r="M40" s="1">
        <f>E40/$E$2*100</f>
        <v>8.695652173913043</v>
      </c>
      <c r="N40" s="1">
        <f>F40/$F$2*100</f>
        <v>42.727272727272727</v>
      </c>
      <c r="O40" s="1">
        <f>G40/$G$2*100</f>
        <v>22.400000000000002</v>
      </c>
      <c r="P40" s="1">
        <f>H40/$H$2*100</f>
        <v>12.941176470588237</v>
      </c>
      <c r="Q40" s="1">
        <f>I40/$I$2*100</f>
        <v>0</v>
      </c>
      <c r="R40" s="1">
        <f>J40/$J$2*100</f>
        <v>77.777777777777786</v>
      </c>
      <c r="S40" s="1">
        <f>K40/$K$2*100</f>
        <v>92</v>
      </c>
      <c r="T40" s="1">
        <f>L40*$T$3</f>
        <v>11.142857142857144</v>
      </c>
      <c r="U40" s="1">
        <f>$U$3*M40</f>
        <v>1.3043478260869563</v>
      </c>
      <c r="V40" s="1">
        <f>$V$3*N40</f>
        <v>8.545454545454545</v>
      </c>
      <c r="W40" s="1">
        <f>$W$3*O40</f>
        <v>2.2400000000000002</v>
      </c>
      <c r="X40" s="1">
        <f>$X$3*P40</f>
        <v>1.9411764705882355</v>
      </c>
      <c r="Y40" s="1">
        <f>$Y$3*Q40</f>
        <v>0</v>
      </c>
      <c r="Z40" s="1">
        <f>$Z$3*R40</f>
        <v>7.7777777777777786</v>
      </c>
      <c r="AA40" s="1">
        <f>$AA$3*S40</f>
        <v>9.2000000000000011</v>
      </c>
      <c r="AB40" s="1">
        <f>SUM(T40:AA40)</f>
        <v>42.151613762764669</v>
      </c>
      <c r="AC40" s="1">
        <f>AB39-AB40</f>
        <v>-8.6580110937655803</v>
      </c>
      <c r="AD40" t="s">
        <v>182</v>
      </c>
    </row>
    <row r="41" spans="1:30" x14ac:dyDescent="0.25">
      <c r="A41">
        <f t="shared" ref="A41:A72" si="17">A40+1</f>
        <v>20</v>
      </c>
      <c r="B41" t="s">
        <v>10</v>
      </c>
      <c r="C41" t="s">
        <v>100</v>
      </c>
      <c r="D41" s="1">
        <v>52</v>
      </c>
      <c r="E41" s="1">
        <v>-9</v>
      </c>
      <c r="F41" s="1">
        <v>8</v>
      </c>
      <c r="G41" s="1">
        <v>41</v>
      </c>
      <c r="H41" s="1">
        <v>6</v>
      </c>
      <c r="I41" s="1">
        <v>16</v>
      </c>
      <c r="J41" s="1">
        <v>37</v>
      </c>
      <c r="K41" s="1">
        <v>21</v>
      </c>
      <c r="L41" s="1">
        <f>D41/$D$2*100</f>
        <v>74.285714285714292</v>
      </c>
      <c r="M41" s="1">
        <f>E41/$E$2*100</f>
        <v>-7.8260869565217401</v>
      </c>
      <c r="N41" s="1">
        <f>F41/$F$2*100</f>
        <v>7.2727272727272725</v>
      </c>
      <c r="O41" s="1">
        <f>G41/$G$2*100</f>
        <v>32.800000000000004</v>
      </c>
      <c r="P41" s="1">
        <f>H41/$H$2*100</f>
        <v>7.0588235294117645</v>
      </c>
      <c r="Q41" s="1">
        <f>I41/$I$2*100</f>
        <v>26.666666666666668</v>
      </c>
      <c r="R41" s="1">
        <f>J41/$J$2*100</f>
        <v>82.222222222222214</v>
      </c>
      <c r="S41" s="1">
        <f>K41/$K$2*100</f>
        <v>84</v>
      </c>
      <c r="T41" s="1">
        <f>L41*$T$3</f>
        <v>11.142857142857144</v>
      </c>
      <c r="U41" s="1">
        <f>$U$3*M41</f>
        <v>-1.173913043478261</v>
      </c>
      <c r="V41" s="1">
        <f>$V$3*N41</f>
        <v>1.4545454545454546</v>
      </c>
      <c r="W41" s="1">
        <f>$W$3*O41</f>
        <v>3.2800000000000007</v>
      </c>
      <c r="X41" s="1">
        <f>$X$3*P41</f>
        <v>1.0588235294117647</v>
      </c>
      <c r="Y41" s="1">
        <f>$Y$3*Q41</f>
        <v>1.3333333333333335</v>
      </c>
      <c r="Z41" s="1">
        <f>$Z$3*R41</f>
        <v>8.2222222222222214</v>
      </c>
      <c r="AA41" s="1">
        <f>$AA$3*S41</f>
        <v>8.4</v>
      </c>
      <c r="AB41" s="1">
        <f>SUM(T41:AA41)</f>
        <v>33.717868638891659</v>
      </c>
      <c r="AC41" s="1">
        <f>AB40-AB41</f>
        <v>8.4337451238730097</v>
      </c>
      <c r="AD41" t="s">
        <v>183</v>
      </c>
    </row>
    <row r="42" spans="1:30" x14ac:dyDescent="0.25">
      <c r="A42">
        <v>20</v>
      </c>
      <c r="B42" t="s">
        <v>36</v>
      </c>
      <c r="C42" t="s">
        <v>126</v>
      </c>
      <c r="D42" s="1">
        <v>20</v>
      </c>
      <c r="E42" s="1">
        <v>-5</v>
      </c>
      <c r="F42" s="1">
        <v>52</v>
      </c>
      <c r="G42" s="1">
        <v>2</v>
      </c>
      <c r="H42" s="1">
        <v>51</v>
      </c>
      <c r="I42" s="1">
        <v>20</v>
      </c>
      <c r="J42" s="1">
        <v>13</v>
      </c>
      <c r="K42" s="1">
        <v>20</v>
      </c>
      <c r="L42" s="1">
        <f>D42/$D$2*100</f>
        <v>28.571428571428569</v>
      </c>
      <c r="M42" s="1">
        <f>E42/$E$2*100</f>
        <v>-4.3478260869565215</v>
      </c>
      <c r="N42" s="1">
        <f>F42/$F$2*100</f>
        <v>47.272727272727273</v>
      </c>
      <c r="O42" s="1">
        <f>G42/$G$2*100</f>
        <v>1.6</v>
      </c>
      <c r="P42" s="1">
        <f>H42/$H$2*100</f>
        <v>60</v>
      </c>
      <c r="Q42" s="1">
        <f>I42/$I$2*100</f>
        <v>33.333333333333329</v>
      </c>
      <c r="R42" s="1">
        <f>J42/$J$2*100</f>
        <v>28.888888888888886</v>
      </c>
      <c r="S42" s="1">
        <f>K42/$K$2*100</f>
        <v>80</v>
      </c>
      <c r="T42" s="1">
        <f>L42*$T$3</f>
        <v>4.2857142857142856</v>
      </c>
      <c r="U42" s="1">
        <f>$U$3*M42</f>
        <v>-0.65217391304347816</v>
      </c>
      <c r="V42" s="1">
        <f>$V$3*N42</f>
        <v>9.454545454545455</v>
      </c>
      <c r="W42" s="1">
        <f>$W$3*O42</f>
        <v>0.16000000000000003</v>
      </c>
      <c r="X42" s="1">
        <f>$X$3*P42</f>
        <v>9</v>
      </c>
      <c r="Y42" s="1">
        <f>$Y$3*Q42</f>
        <v>1.6666666666666665</v>
      </c>
      <c r="Z42" s="1">
        <f>$Z$3*R42</f>
        <v>2.8888888888888888</v>
      </c>
      <c r="AA42" s="1">
        <f>$AA$3*S42</f>
        <v>8</v>
      </c>
      <c r="AB42" s="1">
        <f>SUM(T42:AA42)</f>
        <v>34.803641382771822</v>
      </c>
      <c r="AC42" s="1">
        <f>AB41-AB42</f>
        <v>-1.0857727438801632</v>
      </c>
      <c r="AD42" t="s">
        <v>183</v>
      </c>
    </row>
    <row r="43" spans="1:30" x14ac:dyDescent="0.25">
      <c r="A43">
        <f t="shared" ref="A43:A74" si="18">A42+1</f>
        <v>21</v>
      </c>
      <c r="B43" t="s">
        <v>7</v>
      </c>
      <c r="C43" t="s">
        <v>97</v>
      </c>
      <c r="D43" s="1">
        <v>34</v>
      </c>
      <c r="E43" s="1">
        <v>-10</v>
      </c>
      <c r="F43" s="1">
        <v>26</v>
      </c>
      <c r="G43" s="1">
        <v>45</v>
      </c>
      <c r="H43" s="1">
        <v>22</v>
      </c>
      <c r="I43" s="1">
        <v>29</v>
      </c>
      <c r="J43" s="1">
        <v>7</v>
      </c>
      <c r="K43" s="1">
        <v>24</v>
      </c>
      <c r="L43" s="1">
        <v>48.571428571428569</v>
      </c>
      <c r="M43" s="1">
        <v>-8.695652173913043</v>
      </c>
      <c r="N43" s="1">
        <v>23.636363636363637</v>
      </c>
      <c r="O43" s="1">
        <v>36</v>
      </c>
      <c r="P43" s="1">
        <v>25.882352941176475</v>
      </c>
      <c r="Q43" s="1">
        <v>48.333333333333336</v>
      </c>
      <c r="R43" s="1">
        <v>15.555555555555555</v>
      </c>
      <c r="S43" s="1">
        <v>96</v>
      </c>
      <c r="T43" s="1">
        <v>7.2857142857142847</v>
      </c>
      <c r="U43" s="1">
        <v>-1.3043478260869563</v>
      </c>
      <c r="V43" s="1">
        <v>4.7272727272727275</v>
      </c>
      <c r="W43" s="1">
        <v>3.6</v>
      </c>
      <c r="X43" s="1">
        <v>3.882352941176471</v>
      </c>
      <c r="Y43" s="1">
        <v>2.416666666666667</v>
      </c>
      <c r="Z43" s="1">
        <v>1.5555555555555556</v>
      </c>
      <c r="AA43" s="1">
        <v>9.6000000000000014</v>
      </c>
      <c r="AB43" s="1">
        <v>31.763214350298753</v>
      </c>
      <c r="AC43" s="1">
        <f>AB42-AB43</f>
        <v>3.0404270324730689</v>
      </c>
      <c r="AD43" t="s">
        <v>184</v>
      </c>
    </row>
    <row r="44" spans="1:30" x14ac:dyDescent="0.25">
      <c r="A44">
        <v>21</v>
      </c>
      <c r="B44" t="s">
        <v>37</v>
      </c>
      <c r="C44" t="s">
        <v>127</v>
      </c>
      <c r="D44" s="1">
        <v>49</v>
      </c>
      <c r="E44" s="1">
        <v>47</v>
      </c>
      <c r="F44" s="1">
        <v>21</v>
      </c>
      <c r="G44" s="1">
        <v>26</v>
      </c>
      <c r="H44" s="1">
        <v>60</v>
      </c>
      <c r="I44" s="1">
        <v>2</v>
      </c>
      <c r="J44" s="1">
        <v>45</v>
      </c>
      <c r="K44" s="1">
        <v>24</v>
      </c>
      <c r="L44" s="1">
        <f>D44/$D$2*100</f>
        <v>70</v>
      </c>
      <c r="M44" s="1">
        <f>E44/$E$2*100</f>
        <v>40.869565217391305</v>
      </c>
      <c r="N44" s="1">
        <f>F44/$F$2*100</f>
        <v>19.090909090909093</v>
      </c>
      <c r="O44" s="1">
        <f>G44/$G$2*100</f>
        <v>20.8</v>
      </c>
      <c r="P44" s="1">
        <f>H44/$H$2*100</f>
        <v>70.588235294117652</v>
      </c>
      <c r="Q44" s="1">
        <f>I44/$I$2*100</f>
        <v>3.3333333333333335</v>
      </c>
      <c r="R44" s="1">
        <f>J44/$J$2*100</f>
        <v>100</v>
      </c>
      <c r="S44" s="1">
        <f>K44/$K$2*100</f>
        <v>96</v>
      </c>
      <c r="T44" s="1">
        <f>L44*$T$3</f>
        <v>10.5</v>
      </c>
      <c r="U44" s="1">
        <f>$U$3*M44</f>
        <v>6.1304347826086953</v>
      </c>
      <c r="V44" s="1">
        <f>$V$3*N44</f>
        <v>3.8181818181818188</v>
      </c>
      <c r="W44" s="1">
        <f>$W$3*O44</f>
        <v>2.08</v>
      </c>
      <c r="X44" s="1">
        <f>$X$3*P44</f>
        <v>10.588235294117647</v>
      </c>
      <c r="Y44" s="1">
        <f>$Y$3*Q44</f>
        <v>0.16666666666666669</v>
      </c>
      <c r="Z44" s="1">
        <f>$Z$3*R44</f>
        <v>10</v>
      </c>
      <c r="AA44" s="1">
        <f>$AA$3*S44</f>
        <v>9.6000000000000014</v>
      </c>
      <c r="AB44" s="1">
        <f>SUM(T44:AA44)</f>
        <v>52.883518561574824</v>
      </c>
      <c r="AC44" s="1">
        <f>AB43-AB44</f>
        <v>-21.120304211276071</v>
      </c>
      <c r="AD44" t="s">
        <v>180</v>
      </c>
    </row>
    <row r="45" spans="1:30" x14ac:dyDescent="0.25">
      <c r="A45">
        <f t="shared" ref="A45:A76" si="19">A44+1</f>
        <v>22</v>
      </c>
      <c r="B45" t="s">
        <v>70</v>
      </c>
      <c r="C45" t="s">
        <v>160</v>
      </c>
      <c r="D45" s="1">
        <v>65</v>
      </c>
      <c r="E45" s="1">
        <v>41</v>
      </c>
      <c r="F45" s="1">
        <v>-6</v>
      </c>
      <c r="G45" s="1">
        <v>-9</v>
      </c>
      <c r="H45" s="1">
        <v>52</v>
      </c>
      <c r="I45" s="1">
        <v>18</v>
      </c>
      <c r="J45" s="1">
        <v>5</v>
      </c>
      <c r="K45" s="1">
        <v>20</v>
      </c>
      <c r="L45" s="1">
        <f>D45/$D$2*100</f>
        <v>92.857142857142861</v>
      </c>
      <c r="M45" s="1">
        <f>E45/$E$2*100</f>
        <v>35.652173913043477</v>
      </c>
      <c r="N45" s="1">
        <f>F45/$F$2*100</f>
        <v>-5.4545454545454541</v>
      </c>
      <c r="O45" s="1">
        <f>G45/$G$2*100</f>
        <v>-7.1999999999999993</v>
      </c>
      <c r="P45" s="1">
        <f>H45/$H$2*100</f>
        <v>61.176470588235297</v>
      </c>
      <c r="Q45" s="1">
        <f>I45/$I$2*100</f>
        <v>30</v>
      </c>
      <c r="R45" s="1">
        <f>J45/$J$2*100</f>
        <v>11.111111111111111</v>
      </c>
      <c r="S45" s="1">
        <f>K45/$K$2*100</f>
        <v>80</v>
      </c>
      <c r="T45" s="1">
        <f>L45*$T$3</f>
        <v>13.928571428571429</v>
      </c>
      <c r="U45" s="1">
        <f>$U$3*M45</f>
        <v>5.3478260869565215</v>
      </c>
      <c r="V45" s="1">
        <f>$V$3*N45</f>
        <v>-1.0909090909090908</v>
      </c>
      <c r="W45" s="1">
        <f>$W$3*O45</f>
        <v>-0.72</v>
      </c>
      <c r="X45" s="1">
        <f>$X$3*P45</f>
        <v>9.1764705882352935</v>
      </c>
      <c r="Y45" s="1">
        <f>$Y$3*Q45</f>
        <v>1.5</v>
      </c>
      <c r="Z45" s="1">
        <f>$Z$3*R45</f>
        <v>1.1111111111111112</v>
      </c>
      <c r="AA45" s="1">
        <f>$AA$3*S45</f>
        <v>8</v>
      </c>
      <c r="AB45" s="1">
        <f>SUM(T45:AA45)</f>
        <v>37.253070123965266</v>
      </c>
      <c r="AC45" s="1">
        <f>AB44-AB45</f>
        <v>15.630448437609559</v>
      </c>
      <c r="AD45" t="s">
        <v>182</v>
      </c>
    </row>
    <row r="46" spans="1:30" x14ac:dyDescent="0.25">
      <c r="A46">
        <v>22</v>
      </c>
      <c r="B46" t="s">
        <v>57</v>
      </c>
      <c r="C46" t="s">
        <v>147</v>
      </c>
      <c r="D46" s="1">
        <v>37</v>
      </c>
      <c r="E46" s="1">
        <v>34</v>
      </c>
      <c r="F46" s="1">
        <v>40</v>
      </c>
      <c r="G46" s="1">
        <v>-7</v>
      </c>
      <c r="H46" s="1">
        <v>40</v>
      </c>
      <c r="I46" s="1">
        <v>5</v>
      </c>
      <c r="J46" s="1">
        <v>9</v>
      </c>
      <c r="K46" s="1">
        <v>21</v>
      </c>
      <c r="L46" s="1">
        <f>D46/$D$2*100</f>
        <v>52.857142857142861</v>
      </c>
      <c r="M46" s="1">
        <f>E46/$E$2*100</f>
        <v>29.565217391304348</v>
      </c>
      <c r="N46" s="1">
        <f>F46/$F$2*100</f>
        <v>36.363636363636367</v>
      </c>
      <c r="O46" s="1">
        <f>G46/$G$2*100</f>
        <v>-5.6000000000000005</v>
      </c>
      <c r="P46" s="1">
        <f>H46/$H$2*100</f>
        <v>47.058823529411761</v>
      </c>
      <c r="Q46" s="1">
        <f>I46/$I$2*100</f>
        <v>8.3333333333333321</v>
      </c>
      <c r="R46" s="1">
        <f>J46/$J$2*100</f>
        <v>20</v>
      </c>
      <c r="S46" s="1">
        <f>K46/$K$2*100</f>
        <v>84</v>
      </c>
      <c r="T46" s="1">
        <f>L46*$T$3</f>
        <v>7.9285714285714288</v>
      </c>
      <c r="U46" s="1">
        <f>$U$3*M46</f>
        <v>4.4347826086956523</v>
      </c>
      <c r="V46" s="1">
        <f>$V$3*N46</f>
        <v>7.2727272727272734</v>
      </c>
      <c r="W46" s="1">
        <f>$W$3*O46</f>
        <v>-0.56000000000000005</v>
      </c>
      <c r="X46" s="1">
        <f>$X$3*P46</f>
        <v>7.0588235294117636</v>
      </c>
      <c r="Y46" s="1">
        <f>$Y$3*Q46</f>
        <v>0.41666666666666663</v>
      </c>
      <c r="Z46" s="1">
        <f>$Z$3*R46</f>
        <v>2</v>
      </c>
      <c r="AA46" s="1">
        <f>$AA$3*S46</f>
        <v>8.4</v>
      </c>
      <c r="AB46" s="1">
        <f>SUM(T46:AA46)</f>
        <v>36.951571506072789</v>
      </c>
      <c r="AC46" s="1">
        <f>AB45-AB46</f>
        <v>0.30149861789247723</v>
      </c>
      <c r="AD46" t="s">
        <v>182</v>
      </c>
    </row>
    <row r="47" spans="1:30" x14ac:dyDescent="0.25">
      <c r="A47">
        <f t="shared" ref="A47:A78" si="20">A46+1</f>
        <v>23</v>
      </c>
      <c r="B47" t="s">
        <v>17</v>
      </c>
      <c r="C47" t="s">
        <v>107</v>
      </c>
      <c r="D47" s="1">
        <v>46</v>
      </c>
      <c r="E47" s="1">
        <v>-1</v>
      </c>
      <c r="F47" s="1">
        <v>51</v>
      </c>
      <c r="G47" s="1">
        <v>20</v>
      </c>
      <c r="H47" s="1">
        <v>25</v>
      </c>
      <c r="I47" s="1">
        <v>16</v>
      </c>
      <c r="J47" s="1">
        <v>24</v>
      </c>
      <c r="K47" s="1">
        <v>23</v>
      </c>
      <c r="L47" s="1">
        <f>D47/$D$2*100</f>
        <v>65.714285714285708</v>
      </c>
      <c r="M47" s="1">
        <f>E47/$E$2*100</f>
        <v>-0.86956521739130432</v>
      </c>
      <c r="N47" s="1">
        <f>F47/$F$2*100</f>
        <v>46.36363636363636</v>
      </c>
      <c r="O47" s="1">
        <f>G47/$G$2*100</f>
        <v>16</v>
      </c>
      <c r="P47" s="1">
        <f>H47/$H$2*100</f>
        <v>29.411764705882355</v>
      </c>
      <c r="Q47" s="1">
        <f>I47/$I$2*100</f>
        <v>26.666666666666668</v>
      </c>
      <c r="R47" s="1">
        <f>J47/$J$2*100</f>
        <v>53.333333333333336</v>
      </c>
      <c r="S47" s="1">
        <f>K47/$K$2*100</f>
        <v>92</v>
      </c>
      <c r="T47" s="1">
        <f>L47*$T$3</f>
        <v>9.8571428571428559</v>
      </c>
      <c r="U47" s="1">
        <f>$U$3*M47</f>
        <v>-0.13043478260869565</v>
      </c>
      <c r="V47" s="1">
        <f>$V$3*N47</f>
        <v>9.2727272727272716</v>
      </c>
      <c r="W47" s="1">
        <f>$W$3*O47</f>
        <v>1.6</v>
      </c>
      <c r="X47" s="1">
        <f>$X$3*P47</f>
        <v>4.4117647058823533</v>
      </c>
      <c r="Y47" s="1">
        <f>$Y$3*Q47</f>
        <v>1.3333333333333335</v>
      </c>
      <c r="Z47" s="1">
        <f>$Z$3*R47</f>
        <v>5.3333333333333339</v>
      </c>
      <c r="AA47" s="1">
        <f>$AA$3*S47</f>
        <v>9.2000000000000011</v>
      </c>
      <c r="AB47" s="1">
        <f>SUM(T47:AA47)</f>
        <v>40.877866719810456</v>
      </c>
      <c r="AC47" s="1">
        <f>AB46-AB47</f>
        <v>-3.9262952137376672</v>
      </c>
      <c r="AD47" t="s">
        <v>182</v>
      </c>
    </row>
    <row r="48" spans="1:30" x14ac:dyDescent="0.25">
      <c r="A48">
        <v>23</v>
      </c>
      <c r="B48" t="s">
        <v>22</v>
      </c>
      <c r="C48" t="s">
        <v>112</v>
      </c>
      <c r="D48" s="1">
        <v>1</v>
      </c>
      <c r="E48" s="1">
        <v>63</v>
      </c>
      <c r="F48" s="1">
        <v>49</v>
      </c>
      <c r="G48" s="1">
        <v>-1</v>
      </c>
      <c r="H48" s="1">
        <v>-8</v>
      </c>
      <c r="I48" s="1">
        <v>13</v>
      </c>
      <c r="J48" s="1">
        <v>33</v>
      </c>
      <c r="K48" s="1">
        <v>25</v>
      </c>
      <c r="L48" s="1">
        <f>D48/$D$2*100</f>
        <v>1.4285714285714286</v>
      </c>
      <c r="M48" s="1">
        <f>E48/$E$2*100</f>
        <v>54.782608695652172</v>
      </c>
      <c r="N48" s="1">
        <f>F48/$F$2*100</f>
        <v>44.545454545454547</v>
      </c>
      <c r="O48" s="1">
        <f>G48/$G$2*100</f>
        <v>-0.8</v>
      </c>
      <c r="P48" s="1">
        <f>H48/$H$2*100</f>
        <v>-9.4117647058823533</v>
      </c>
      <c r="Q48" s="1">
        <f>I48/$I$2*100</f>
        <v>21.666666666666668</v>
      </c>
      <c r="R48" s="1">
        <f>J48/$J$2*100</f>
        <v>73.333333333333329</v>
      </c>
      <c r="S48" s="1">
        <f>K48/$K$2*100</f>
        <v>100</v>
      </c>
      <c r="T48" s="1">
        <f>L48*$T$3</f>
        <v>0.21428571428571427</v>
      </c>
      <c r="U48" s="1">
        <f>$U$3*M48</f>
        <v>8.2173913043478262</v>
      </c>
      <c r="V48" s="1">
        <f>$V$3*N48</f>
        <v>8.9090909090909101</v>
      </c>
      <c r="W48" s="1">
        <f>$W$3*O48</f>
        <v>-8.0000000000000016E-2</v>
      </c>
      <c r="X48" s="1">
        <f>$X$3*P48</f>
        <v>-1.411764705882353</v>
      </c>
      <c r="Y48" s="1">
        <f>$Y$3*Q48</f>
        <v>1.0833333333333335</v>
      </c>
      <c r="Z48" s="1">
        <f>$Z$3*R48</f>
        <v>7.333333333333333</v>
      </c>
      <c r="AA48" s="1">
        <f>$AA$3*S48</f>
        <v>10</v>
      </c>
      <c r="AB48" s="1">
        <f>SUM(T48:AA48)</f>
        <v>34.265669888508768</v>
      </c>
      <c r="AC48" s="1">
        <f>AB47-AB48</f>
        <v>6.6121968313016879</v>
      </c>
      <c r="AD48" t="s">
        <v>183</v>
      </c>
    </row>
    <row r="49" spans="1:30" x14ac:dyDescent="0.25">
      <c r="A49">
        <f t="shared" ref="A49:A80" si="21">A48+1</f>
        <v>24</v>
      </c>
      <c r="B49" t="s">
        <v>49</v>
      </c>
      <c r="C49" t="s">
        <v>139</v>
      </c>
      <c r="D49" s="1">
        <v>56</v>
      </c>
      <c r="E49" s="1">
        <v>-10</v>
      </c>
      <c r="F49" s="1">
        <v>18</v>
      </c>
      <c r="G49" s="1">
        <v>22</v>
      </c>
      <c r="H49" s="1">
        <v>63</v>
      </c>
      <c r="I49" s="1">
        <v>38</v>
      </c>
      <c r="J49" s="1">
        <v>15</v>
      </c>
      <c r="K49" s="1">
        <v>19</v>
      </c>
      <c r="L49" s="1">
        <f>D49/$D$2*100</f>
        <v>80</v>
      </c>
      <c r="M49" s="1">
        <f>E49/$E$2*100</f>
        <v>-8.695652173913043</v>
      </c>
      <c r="N49" s="1">
        <f>F49/$F$2*100</f>
        <v>16.363636363636363</v>
      </c>
      <c r="O49" s="1">
        <f>G49/$G$2*100</f>
        <v>17.599999999999998</v>
      </c>
      <c r="P49" s="1">
        <f>H49/$H$2*100</f>
        <v>74.117647058823536</v>
      </c>
      <c r="Q49" s="1">
        <f>I49/$I$2*100</f>
        <v>63.333333333333329</v>
      </c>
      <c r="R49" s="1">
        <f>J49/$J$2*100</f>
        <v>33.333333333333329</v>
      </c>
      <c r="S49" s="1">
        <f>K49/$K$2*100</f>
        <v>76</v>
      </c>
      <c r="T49" s="1">
        <f>L49*$T$3</f>
        <v>12</v>
      </c>
      <c r="U49" s="1">
        <f>$U$3*M49</f>
        <v>-1.3043478260869563</v>
      </c>
      <c r="V49" s="1">
        <f>$V$3*N49</f>
        <v>3.2727272727272729</v>
      </c>
      <c r="W49" s="1">
        <f>$W$3*O49</f>
        <v>1.7599999999999998</v>
      </c>
      <c r="X49" s="1">
        <f>$X$3*P49</f>
        <v>11.117647058823531</v>
      </c>
      <c r="Y49" s="1">
        <f>$Y$3*Q49</f>
        <v>3.1666666666666665</v>
      </c>
      <c r="Z49" s="1">
        <f>$Z$3*R49</f>
        <v>3.333333333333333</v>
      </c>
      <c r="AA49" s="1">
        <f>$AA$3*S49</f>
        <v>7.6000000000000005</v>
      </c>
      <c r="AB49" s="1">
        <f>SUM(T49:AA49)</f>
        <v>40.946026505463848</v>
      </c>
      <c r="AC49" s="1">
        <f>AB48-AB49</f>
        <v>-6.6803566169550805</v>
      </c>
      <c r="AD49" t="s">
        <v>182</v>
      </c>
    </row>
    <row r="50" spans="1:30" x14ac:dyDescent="0.25">
      <c r="A50">
        <v>24</v>
      </c>
      <c r="B50" t="s">
        <v>4</v>
      </c>
      <c r="C50" t="s">
        <v>94</v>
      </c>
      <c r="D50" s="1">
        <v>-2</v>
      </c>
      <c r="E50" s="1">
        <v>63</v>
      </c>
      <c r="F50" s="1">
        <v>19</v>
      </c>
      <c r="G50" s="1">
        <v>56</v>
      </c>
      <c r="H50" s="1">
        <v>38</v>
      </c>
      <c r="I50" s="1">
        <v>60</v>
      </c>
      <c r="J50" s="1">
        <v>24</v>
      </c>
      <c r="K50" s="1">
        <v>21</v>
      </c>
      <c r="L50" s="1">
        <f>D50/$D$2*100</f>
        <v>-2.8571428571428572</v>
      </c>
      <c r="M50" s="1">
        <f>E50/$E$2*100</f>
        <v>54.782608695652172</v>
      </c>
      <c r="N50" s="1">
        <f>F50/$F$2*100</f>
        <v>17.272727272727273</v>
      </c>
      <c r="O50" s="1">
        <f>G50/$G$2*100</f>
        <v>44.800000000000004</v>
      </c>
      <c r="P50" s="1">
        <f>H50/$H$2*100</f>
        <v>44.705882352941181</v>
      </c>
      <c r="Q50" s="1">
        <f>I50/$I$2*100</f>
        <v>100</v>
      </c>
      <c r="R50" s="1">
        <f>J50/$J$2*100</f>
        <v>53.333333333333336</v>
      </c>
      <c r="S50" s="1">
        <f>K50/$K$2*100</f>
        <v>84</v>
      </c>
      <c r="T50" s="1">
        <f>L50*$T$3</f>
        <v>-0.42857142857142855</v>
      </c>
      <c r="U50" s="1">
        <f>$U$3*M50</f>
        <v>8.2173913043478262</v>
      </c>
      <c r="V50" s="1">
        <f>$V$3*N50</f>
        <v>3.454545454545455</v>
      </c>
      <c r="W50" s="1">
        <f>$W$3*O50</f>
        <v>4.4800000000000004</v>
      </c>
      <c r="X50" s="1">
        <f>$X$3*P50</f>
        <v>6.7058823529411766</v>
      </c>
      <c r="Y50" s="1">
        <f>$Y$3*Q50</f>
        <v>5</v>
      </c>
      <c r="Z50" s="1">
        <f>$Z$3*R50</f>
        <v>5.3333333333333339</v>
      </c>
      <c r="AA50" s="1">
        <f>$AA$3*S50</f>
        <v>8.4</v>
      </c>
      <c r="AB50" s="1">
        <f>SUM(T50:AA50)</f>
        <v>41.162581016596363</v>
      </c>
      <c r="AC50" s="1">
        <f>AB49-AB50</f>
        <v>-0.21655451113251445</v>
      </c>
      <c r="AD50" t="s">
        <v>182</v>
      </c>
    </row>
    <row r="51" spans="1:30" x14ac:dyDescent="0.25">
      <c r="A51">
        <f t="shared" ref="A51:A82" si="22">A50+1</f>
        <v>25</v>
      </c>
      <c r="B51" t="s">
        <v>81</v>
      </c>
      <c r="C51" t="s">
        <v>171</v>
      </c>
      <c r="D51" s="1">
        <v>40</v>
      </c>
      <c r="E51" s="1">
        <v>41</v>
      </c>
      <c r="F51" s="1">
        <v>-8</v>
      </c>
      <c r="G51" s="1">
        <v>15</v>
      </c>
      <c r="H51" s="1">
        <v>54</v>
      </c>
      <c r="I51" s="1">
        <v>58</v>
      </c>
      <c r="J51" s="1">
        <v>31</v>
      </c>
      <c r="K51" s="1">
        <v>20</v>
      </c>
      <c r="L51" s="1">
        <f>D51/$D$2*100</f>
        <v>57.142857142857139</v>
      </c>
      <c r="M51" s="1">
        <f>E51/$E$2*100</f>
        <v>35.652173913043477</v>
      </c>
      <c r="N51" s="1">
        <f>F51/$F$2*100</f>
        <v>-7.2727272727272725</v>
      </c>
      <c r="O51" s="1">
        <f>G51/$G$2*100</f>
        <v>12</v>
      </c>
      <c r="P51" s="1">
        <f>H51/$H$2*100</f>
        <v>63.529411764705877</v>
      </c>
      <c r="Q51" s="1">
        <f>I51/$I$2*100</f>
        <v>96.666666666666671</v>
      </c>
      <c r="R51" s="1">
        <f>J51/$J$2*100</f>
        <v>68.888888888888886</v>
      </c>
      <c r="S51" s="1">
        <f>K51/$K$2*100</f>
        <v>80</v>
      </c>
      <c r="T51" s="1">
        <f>L51*$T$3</f>
        <v>8.5714285714285712</v>
      </c>
      <c r="U51" s="1">
        <f>$U$3*M51</f>
        <v>5.3478260869565215</v>
      </c>
      <c r="V51" s="1">
        <f>$V$3*N51</f>
        <v>-1.4545454545454546</v>
      </c>
      <c r="W51" s="1">
        <f>$W$3*O51</f>
        <v>1.2000000000000002</v>
      </c>
      <c r="X51" s="1">
        <f>$X$3*P51</f>
        <v>9.5294117647058805</v>
      </c>
      <c r="Y51" s="1">
        <f>$Y$3*Q51</f>
        <v>4.8333333333333339</v>
      </c>
      <c r="Z51" s="1">
        <f>$Z$3*R51</f>
        <v>6.8888888888888893</v>
      </c>
      <c r="AA51" s="1">
        <f>$AA$3*S51</f>
        <v>8</v>
      </c>
      <c r="AB51" s="1">
        <f>SUM(T51:AA51)</f>
        <v>42.916343190767748</v>
      </c>
      <c r="AC51" s="1">
        <f>AB50-AB51</f>
        <v>-1.7537621741713849</v>
      </c>
      <c r="AD51" t="s">
        <v>182</v>
      </c>
    </row>
    <row r="52" spans="1:30" x14ac:dyDescent="0.25">
      <c r="A52">
        <v>25</v>
      </c>
      <c r="B52" t="s">
        <v>67</v>
      </c>
      <c r="C52" t="s">
        <v>157</v>
      </c>
      <c r="D52" s="1">
        <v>28</v>
      </c>
      <c r="E52" s="1">
        <v>2</v>
      </c>
      <c r="F52" s="1">
        <v>43</v>
      </c>
      <c r="G52" s="1">
        <v>36</v>
      </c>
      <c r="H52" s="1">
        <v>16</v>
      </c>
      <c r="I52" s="1">
        <v>15</v>
      </c>
      <c r="J52" s="1">
        <v>27</v>
      </c>
      <c r="K52" s="1">
        <v>25</v>
      </c>
      <c r="L52" s="1">
        <f>D52/$D$2*100</f>
        <v>40</v>
      </c>
      <c r="M52" s="1">
        <f>E52/$E$2*100</f>
        <v>1.7391304347826086</v>
      </c>
      <c r="N52" s="1">
        <f>F52/$F$2*100</f>
        <v>39.090909090909093</v>
      </c>
      <c r="O52" s="1">
        <f>G52/$G$2*100</f>
        <v>28.799999999999997</v>
      </c>
      <c r="P52" s="1">
        <f>H52/$H$2*100</f>
        <v>18.823529411764707</v>
      </c>
      <c r="Q52" s="1">
        <f>I52/$I$2*100</f>
        <v>25</v>
      </c>
      <c r="R52" s="1">
        <f>J52/$J$2*100</f>
        <v>60</v>
      </c>
      <c r="S52" s="1">
        <f>K52/$K$2*100</f>
        <v>100</v>
      </c>
      <c r="T52" s="1">
        <f>L52*$T$3</f>
        <v>6</v>
      </c>
      <c r="U52" s="1">
        <f>$U$3*M52</f>
        <v>0.2608695652173913</v>
      </c>
      <c r="V52" s="1">
        <f>$V$3*N52</f>
        <v>7.8181818181818192</v>
      </c>
      <c r="W52" s="1">
        <f>$W$3*O52</f>
        <v>2.88</v>
      </c>
      <c r="X52" s="1">
        <f>$X$3*P52</f>
        <v>2.8235294117647061</v>
      </c>
      <c r="Y52" s="1">
        <f>$Y$3*Q52</f>
        <v>1.25</v>
      </c>
      <c r="Z52" s="1">
        <f>$Z$3*R52</f>
        <v>6</v>
      </c>
      <c r="AA52" s="1">
        <f>$AA$3*S52</f>
        <v>10</v>
      </c>
      <c r="AB52" s="1">
        <f>SUM(T52:AA52)</f>
        <v>37.032580795163916</v>
      </c>
      <c r="AC52" s="1">
        <f>AB51-AB52</f>
        <v>5.8837623956038314</v>
      </c>
      <c r="AD52" t="s">
        <v>182</v>
      </c>
    </row>
    <row r="53" spans="1:30" x14ac:dyDescent="0.25">
      <c r="A53">
        <f t="shared" ref="A53:A84" si="23">A52+1</f>
        <v>26</v>
      </c>
      <c r="B53" t="s">
        <v>55</v>
      </c>
      <c r="C53" t="s">
        <v>145</v>
      </c>
      <c r="D53" s="1">
        <v>42</v>
      </c>
      <c r="E53" s="1">
        <v>21</v>
      </c>
      <c r="F53" s="1">
        <v>1</v>
      </c>
      <c r="G53" s="1">
        <v>46</v>
      </c>
      <c r="H53" s="1">
        <v>19</v>
      </c>
      <c r="I53" s="1">
        <v>7</v>
      </c>
      <c r="J53" s="1">
        <v>43</v>
      </c>
      <c r="K53" s="1">
        <v>20</v>
      </c>
      <c r="L53" s="1">
        <f>D53/$D$2*100</f>
        <v>60</v>
      </c>
      <c r="M53" s="1">
        <f>E53/$E$2*100</f>
        <v>18.260869565217391</v>
      </c>
      <c r="N53" s="1">
        <f>F53/$F$2*100</f>
        <v>0.90909090909090906</v>
      </c>
      <c r="O53" s="1">
        <f>G53/$G$2*100</f>
        <v>36.799999999999997</v>
      </c>
      <c r="P53" s="1">
        <f>H53/$H$2*100</f>
        <v>22.352941176470591</v>
      </c>
      <c r="Q53" s="1">
        <f>I53/$I$2*100</f>
        <v>11.666666666666666</v>
      </c>
      <c r="R53" s="1">
        <f>J53/$J$2*100</f>
        <v>95.555555555555557</v>
      </c>
      <c r="S53" s="1">
        <f>K53/$K$2*100</f>
        <v>80</v>
      </c>
      <c r="T53" s="1">
        <f>L53*$T$3</f>
        <v>9</v>
      </c>
      <c r="U53" s="1">
        <f>$U$3*M53</f>
        <v>2.7391304347826084</v>
      </c>
      <c r="V53" s="1">
        <f>$V$3*N53</f>
        <v>0.18181818181818182</v>
      </c>
      <c r="W53" s="1">
        <f>$W$3*O53</f>
        <v>3.6799999999999997</v>
      </c>
      <c r="X53" s="1">
        <f>$X$3*P53</f>
        <v>3.3529411764705883</v>
      </c>
      <c r="Y53" s="1">
        <f>$Y$3*Q53</f>
        <v>0.58333333333333337</v>
      </c>
      <c r="Z53" s="1">
        <f>$Z$3*R53</f>
        <v>9.5555555555555554</v>
      </c>
      <c r="AA53" s="1">
        <f>$AA$3*S53</f>
        <v>8</v>
      </c>
      <c r="AB53" s="1">
        <f>SUM(T53:AA53)</f>
        <v>37.092778681960269</v>
      </c>
      <c r="AC53" s="1">
        <f>AB52-AB53</f>
        <v>-6.0197886796352407E-2</v>
      </c>
      <c r="AD53" t="s">
        <v>182</v>
      </c>
    </row>
    <row r="54" spans="1:30" x14ac:dyDescent="0.25">
      <c r="A54">
        <v>26</v>
      </c>
      <c r="B54" t="s">
        <v>15</v>
      </c>
      <c r="C54" t="s">
        <v>105</v>
      </c>
      <c r="D54" s="1">
        <v>56</v>
      </c>
      <c r="E54" s="1">
        <v>32</v>
      </c>
      <c r="F54" s="1">
        <v>0</v>
      </c>
      <c r="G54" s="1">
        <v>30</v>
      </c>
      <c r="H54" s="1">
        <v>24</v>
      </c>
      <c r="I54" s="1">
        <v>28</v>
      </c>
      <c r="J54" s="1">
        <v>22</v>
      </c>
      <c r="K54" s="1">
        <v>20</v>
      </c>
      <c r="L54" s="1">
        <f>D54/$D$2*100</f>
        <v>80</v>
      </c>
      <c r="M54" s="1">
        <f>E54/$E$2*100</f>
        <v>27.826086956521738</v>
      </c>
      <c r="N54" s="1">
        <f>F54/$F$2*100</f>
        <v>0</v>
      </c>
      <c r="O54" s="1">
        <f>G54/$G$2*100</f>
        <v>24</v>
      </c>
      <c r="P54" s="1">
        <f>H54/$H$2*100</f>
        <v>28.235294117647058</v>
      </c>
      <c r="Q54" s="1">
        <f>I54/$I$2*100</f>
        <v>46.666666666666664</v>
      </c>
      <c r="R54" s="1">
        <f>J54/$J$2*100</f>
        <v>48.888888888888886</v>
      </c>
      <c r="S54" s="1">
        <f>K54/$K$2*100</f>
        <v>80</v>
      </c>
      <c r="T54" s="1">
        <f>L54*$T$3</f>
        <v>12</v>
      </c>
      <c r="U54" s="1">
        <f>$U$3*M54</f>
        <v>4.1739130434782608</v>
      </c>
      <c r="V54" s="1">
        <f>$V$3*N54</f>
        <v>0</v>
      </c>
      <c r="W54" s="1">
        <f>$W$3*O54</f>
        <v>2.4000000000000004</v>
      </c>
      <c r="X54" s="1">
        <f>$X$3*P54</f>
        <v>4.2352941176470589</v>
      </c>
      <c r="Y54" s="1">
        <f>$Y$3*Q54</f>
        <v>2.3333333333333335</v>
      </c>
      <c r="Z54" s="1">
        <f>$Z$3*R54</f>
        <v>4.8888888888888893</v>
      </c>
      <c r="AA54" s="1">
        <f>$AA$3*S54</f>
        <v>8</v>
      </c>
      <c r="AB54" s="1">
        <f>SUM(T54:AA54)</f>
        <v>38.031429383347543</v>
      </c>
      <c r="AC54" s="1">
        <f>AB53-AB54</f>
        <v>-0.93865070138727447</v>
      </c>
      <c r="AD54" t="s">
        <v>182</v>
      </c>
    </row>
    <row r="55" spans="1:30" x14ac:dyDescent="0.25">
      <c r="A55">
        <f t="shared" ref="A55:A86" si="24">A54+1</f>
        <v>27</v>
      </c>
      <c r="B55" t="s">
        <v>46</v>
      </c>
      <c r="C55" t="s">
        <v>136</v>
      </c>
      <c r="D55" s="1">
        <v>20</v>
      </c>
      <c r="E55" s="1">
        <v>-5</v>
      </c>
      <c r="F55" s="1">
        <v>52</v>
      </c>
      <c r="G55" s="1">
        <v>2</v>
      </c>
      <c r="H55" s="1">
        <v>51</v>
      </c>
      <c r="I55" s="1">
        <v>20</v>
      </c>
      <c r="J55" s="1">
        <v>13</v>
      </c>
      <c r="K55" s="1">
        <v>20</v>
      </c>
      <c r="L55" s="1">
        <v>28.571428571428569</v>
      </c>
      <c r="M55" s="1">
        <v>-4.3478260869565215</v>
      </c>
      <c r="N55" s="1">
        <v>47.272727272727273</v>
      </c>
      <c r="O55" s="1">
        <v>1.6</v>
      </c>
      <c r="P55" s="1">
        <v>60</v>
      </c>
      <c r="Q55" s="1">
        <v>33.333333333333329</v>
      </c>
      <c r="R55" s="1">
        <v>28.888888888888886</v>
      </c>
      <c r="S55" s="1">
        <v>80</v>
      </c>
      <c r="T55" s="1">
        <v>4.2857142857142856</v>
      </c>
      <c r="U55" s="1">
        <v>-0.65217391304347816</v>
      </c>
      <c r="V55" s="1">
        <v>9.454545454545455</v>
      </c>
      <c r="W55" s="1">
        <v>0.16000000000000003</v>
      </c>
      <c r="X55" s="1">
        <v>9</v>
      </c>
      <c r="Y55" s="1">
        <v>1.6666666666666665</v>
      </c>
      <c r="Z55" s="1">
        <v>2.8888888888888888</v>
      </c>
      <c r="AA55" s="1">
        <v>8</v>
      </c>
      <c r="AB55" s="1">
        <v>34.803641382771822</v>
      </c>
      <c r="AC55" s="1">
        <f>AB54-AB55</f>
        <v>3.2277880005757211</v>
      </c>
      <c r="AD55" t="s">
        <v>183</v>
      </c>
    </row>
    <row r="56" spans="1:30" x14ac:dyDescent="0.25">
      <c r="A56">
        <v>27</v>
      </c>
      <c r="B56" t="s">
        <v>42</v>
      </c>
      <c r="C56" t="s">
        <v>132</v>
      </c>
      <c r="D56" s="1">
        <v>61</v>
      </c>
      <c r="E56" s="1">
        <v>38</v>
      </c>
      <c r="F56" s="1">
        <v>28</v>
      </c>
      <c r="G56" s="1">
        <v>49</v>
      </c>
      <c r="H56" s="1">
        <v>-10</v>
      </c>
      <c r="I56" s="1">
        <v>52</v>
      </c>
      <c r="J56" s="1">
        <v>23</v>
      </c>
      <c r="K56" s="1">
        <v>25</v>
      </c>
      <c r="L56" s="1">
        <f>D56/$D$2*100</f>
        <v>87.142857142857139</v>
      </c>
      <c r="M56" s="1">
        <f>E56/$E$2*100</f>
        <v>33.043478260869563</v>
      </c>
      <c r="N56" s="1">
        <f>F56/$F$2*100</f>
        <v>25.454545454545453</v>
      </c>
      <c r="O56" s="1">
        <f>G56/$G$2*100</f>
        <v>39.200000000000003</v>
      </c>
      <c r="P56" s="1">
        <f>H56/$H$2*100</f>
        <v>-11.76470588235294</v>
      </c>
      <c r="Q56" s="1">
        <f>I56/$I$2*100</f>
        <v>86.666666666666671</v>
      </c>
      <c r="R56" s="1">
        <f>J56/$J$2*100</f>
        <v>51.111111111111107</v>
      </c>
      <c r="S56" s="1">
        <f>K56/$K$2*100</f>
        <v>100</v>
      </c>
      <c r="T56" s="1">
        <f>L56*$T$3</f>
        <v>13.071428571428571</v>
      </c>
      <c r="U56" s="1">
        <f>$U$3*M56</f>
        <v>4.9565217391304346</v>
      </c>
      <c r="V56" s="1">
        <f>$V$3*N56</f>
        <v>5.0909090909090908</v>
      </c>
      <c r="W56" s="1">
        <f>$W$3*O56</f>
        <v>3.9200000000000004</v>
      </c>
      <c r="X56" s="1">
        <f>$X$3*P56</f>
        <v>-1.7647058823529409</v>
      </c>
      <c r="Y56" s="1">
        <f>$Y$3*Q56</f>
        <v>4.3333333333333339</v>
      </c>
      <c r="Z56" s="1">
        <f>$Z$3*R56</f>
        <v>5.1111111111111107</v>
      </c>
      <c r="AA56" s="1">
        <f>$AA$3*S56</f>
        <v>10</v>
      </c>
      <c r="AB56" s="1">
        <f>SUM(T56:AA56)</f>
        <v>44.718597963559603</v>
      </c>
      <c r="AC56" s="1">
        <f>AB55-AB56</f>
        <v>-9.9149565807877806</v>
      </c>
      <c r="AD56" t="s">
        <v>181</v>
      </c>
    </row>
    <row r="57" spans="1:30" x14ac:dyDescent="0.25">
      <c r="A57">
        <f t="shared" ref="A57:A103" si="25">A56+1</f>
        <v>28</v>
      </c>
      <c r="B57" t="s">
        <v>31</v>
      </c>
      <c r="C57" t="s">
        <v>121</v>
      </c>
      <c r="D57" s="1">
        <v>-1</v>
      </c>
      <c r="E57" s="1">
        <v>4</v>
      </c>
      <c r="F57" s="1">
        <v>20</v>
      </c>
      <c r="G57" s="1">
        <v>13</v>
      </c>
      <c r="H57" s="1">
        <v>45</v>
      </c>
      <c r="I57" s="1">
        <v>42</v>
      </c>
      <c r="J57" s="1">
        <v>36</v>
      </c>
      <c r="K57" s="1">
        <v>23</v>
      </c>
      <c r="L57" s="1">
        <f>D57/$D$2*100</f>
        <v>-1.4285714285714286</v>
      </c>
      <c r="M57" s="1">
        <f>E57/$E$2*100</f>
        <v>3.4782608695652173</v>
      </c>
      <c r="N57" s="1">
        <f>F57/$F$2*100</f>
        <v>18.181818181818183</v>
      </c>
      <c r="O57" s="1">
        <f>G57/$G$2*100</f>
        <v>10.4</v>
      </c>
      <c r="P57" s="1">
        <f>H57/$H$2*100</f>
        <v>52.941176470588239</v>
      </c>
      <c r="Q57" s="1">
        <f>I57/$I$2*100</f>
        <v>70</v>
      </c>
      <c r="R57" s="1">
        <f>J57/$J$2*100</f>
        <v>80</v>
      </c>
      <c r="S57" s="1">
        <f>K57/$K$2*100</f>
        <v>92</v>
      </c>
      <c r="T57" s="1">
        <f>L57*$T$3</f>
        <v>-0.21428571428571427</v>
      </c>
      <c r="U57" s="1">
        <f>$U$3*M57</f>
        <v>0.52173913043478259</v>
      </c>
      <c r="V57" s="1">
        <f>$V$3*N57</f>
        <v>3.6363636363636367</v>
      </c>
      <c r="W57" s="1">
        <f>$W$3*O57</f>
        <v>1.04</v>
      </c>
      <c r="X57" s="1">
        <f>$X$3*P57</f>
        <v>7.9411764705882355</v>
      </c>
      <c r="Y57" s="1">
        <f>$Y$3*Q57</f>
        <v>3.5</v>
      </c>
      <c r="Z57" s="1">
        <f>$Z$3*R57</f>
        <v>8</v>
      </c>
      <c r="AA57" s="1">
        <f>$AA$3*S57</f>
        <v>9.2000000000000011</v>
      </c>
      <c r="AB57" s="1">
        <f>SUM(T57:AA57)</f>
        <v>33.62499352310094</v>
      </c>
      <c r="AC57" s="1">
        <f>AB56-AB57</f>
        <v>11.093604440458662</v>
      </c>
      <c r="AD57" t="s">
        <v>183</v>
      </c>
    </row>
    <row r="58" spans="1:30" x14ac:dyDescent="0.25">
      <c r="A58">
        <v>28</v>
      </c>
      <c r="B58" t="s">
        <v>44</v>
      </c>
      <c r="C58" t="s">
        <v>134</v>
      </c>
      <c r="D58" s="1">
        <v>-6</v>
      </c>
      <c r="E58" s="1">
        <v>24</v>
      </c>
      <c r="F58" s="1">
        <v>48</v>
      </c>
      <c r="G58" s="1">
        <v>28</v>
      </c>
      <c r="H58" s="1">
        <v>56</v>
      </c>
      <c r="I58" s="1">
        <v>39</v>
      </c>
      <c r="J58" s="1">
        <v>4</v>
      </c>
      <c r="K58" s="1">
        <v>19</v>
      </c>
      <c r="L58" s="1">
        <v>-8.5714285714285712</v>
      </c>
      <c r="M58" s="1">
        <v>20.869565217391305</v>
      </c>
      <c r="N58" s="1">
        <v>43.636363636363633</v>
      </c>
      <c r="O58" s="1">
        <v>22.400000000000002</v>
      </c>
      <c r="P58" s="1">
        <v>65.882352941176464</v>
      </c>
      <c r="Q58" s="1">
        <v>65</v>
      </c>
      <c r="R58" s="1">
        <v>8.8888888888888893</v>
      </c>
      <c r="S58" s="1">
        <v>76</v>
      </c>
      <c r="T58" s="1">
        <v>-1.2857142857142856</v>
      </c>
      <c r="U58" s="1">
        <v>3.1304347826086958</v>
      </c>
      <c r="V58" s="1">
        <v>8.7272727272727266</v>
      </c>
      <c r="W58" s="1">
        <v>2.2400000000000002</v>
      </c>
      <c r="X58" s="1">
        <v>9.8823529411764692</v>
      </c>
      <c r="Y58" s="1">
        <v>3.25</v>
      </c>
      <c r="Z58" s="1">
        <v>0.88888888888888895</v>
      </c>
      <c r="AA58" s="1">
        <v>7.6000000000000005</v>
      </c>
      <c r="AB58" s="1">
        <v>34.433235054232497</v>
      </c>
      <c r="AC58" s="1">
        <f>AB57-AB58</f>
        <v>-0.80824153113155717</v>
      </c>
      <c r="AD58" t="s">
        <v>183</v>
      </c>
    </row>
    <row r="59" spans="1:30" x14ac:dyDescent="0.25">
      <c r="A59">
        <f t="shared" ref="A59:A103" si="26">A58+1</f>
        <v>29</v>
      </c>
      <c r="B59" t="s">
        <v>21</v>
      </c>
      <c r="C59" t="s">
        <v>111</v>
      </c>
      <c r="D59" s="1">
        <v>57</v>
      </c>
      <c r="E59" s="1">
        <v>31</v>
      </c>
      <c r="F59" s="1">
        <v>55</v>
      </c>
      <c r="G59" s="1">
        <v>47</v>
      </c>
      <c r="H59" s="1">
        <v>14</v>
      </c>
      <c r="I59" s="1">
        <v>4</v>
      </c>
      <c r="J59" s="1">
        <v>38</v>
      </c>
      <c r="K59" s="1">
        <v>20</v>
      </c>
      <c r="L59" s="1">
        <f>D59/$D$2*100</f>
        <v>81.428571428571431</v>
      </c>
      <c r="M59" s="1">
        <f>E59/$E$2*100</f>
        <v>26.956521739130434</v>
      </c>
      <c r="N59" s="1">
        <f>F59/$F$2*100</f>
        <v>50</v>
      </c>
      <c r="O59" s="1">
        <f>G59/$G$2*100</f>
        <v>37.6</v>
      </c>
      <c r="P59" s="1">
        <f>H59/$H$2*100</f>
        <v>16.470588235294116</v>
      </c>
      <c r="Q59" s="1">
        <f>I59/$I$2*100</f>
        <v>6.666666666666667</v>
      </c>
      <c r="R59" s="1">
        <f>J59/$J$2*100</f>
        <v>84.444444444444443</v>
      </c>
      <c r="S59" s="1">
        <f>K59/$K$2*100</f>
        <v>80</v>
      </c>
      <c r="T59" s="1">
        <f>L59*$T$3</f>
        <v>12.214285714285714</v>
      </c>
      <c r="U59" s="1">
        <f>$U$3*M59</f>
        <v>4.0434782608695645</v>
      </c>
      <c r="V59" s="1">
        <f>$V$3*N59</f>
        <v>10</v>
      </c>
      <c r="W59" s="1">
        <f>$W$3*O59</f>
        <v>3.7600000000000002</v>
      </c>
      <c r="X59" s="1">
        <f>$X$3*P59</f>
        <v>2.4705882352941173</v>
      </c>
      <c r="Y59" s="1">
        <f>$Y$3*Q59</f>
        <v>0.33333333333333337</v>
      </c>
      <c r="Z59" s="1">
        <f>$Z$3*R59</f>
        <v>8.4444444444444446</v>
      </c>
      <c r="AA59" s="1">
        <f>$AA$3*S59</f>
        <v>8</v>
      </c>
      <c r="AB59" s="1">
        <f>SUM(T59:AA59)</f>
        <v>49.266129988227178</v>
      </c>
      <c r="AC59" s="1">
        <f>AB58-AB59</f>
        <v>-14.83289493399468</v>
      </c>
      <c r="AD59" t="s">
        <v>181</v>
      </c>
    </row>
    <row r="60" spans="1:30" x14ac:dyDescent="0.25">
      <c r="A60">
        <v>29</v>
      </c>
      <c r="B60" t="s">
        <v>9</v>
      </c>
      <c r="C60" t="s">
        <v>99</v>
      </c>
      <c r="D60" s="1">
        <v>52</v>
      </c>
      <c r="E60" s="1">
        <v>-9</v>
      </c>
      <c r="F60" s="1">
        <v>8</v>
      </c>
      <c r="G60" s="1">
        <v>41</v>
      </c>
      <c r="H60" s="1">
        <v>6</v>
      </c>
      <c r="I60" s="1">
        <v>16</v>
      </c>
      <c r="J60" s="1">
        <v>37</v>
      </c>
      <c r="K60" s="1">
        <v>21</v>
      </c>
      <c r="L60" s="1">
        <v>74.285714285714292</v>
      </c>
      <c r="M60" s="1">
        <v>-7.8260869565217401</v>
      </c>
      <c r="N60" s="1">
        <v>7.2727272727272725</v>
      </c>
      <c r="O60" s="1">
        <v>32.800000000000004</v>
      </c>
      <c r="P60" s="1">
        <v>7.0588235294117645</v>
      </c>
      <c r="Q60" s="1">
        <v>26.666666666666668</v>
      </c>
      <c r="R60" s="1">
        <v>82.222222222222214</v>
      </c>
      <c r="S60" s="1">
        <v>84</v>
      </c>
      <c r="T60" s="1">
        <v>11.142857142857144</v>
      </c>
      <c r="U60" s="1">
        <v>-1.173913043478261</v>
      </c>
      <c r="V60" s="1">
        <v>1.4545454545454546</v>
      </c>
      <c r="W60" s="1">
        <v>3.2800000000000007</v>
      </c>
      <c r="X60" s="1">
        <v>1.0588235294117647</v>
      </c>
      <c r="Y60" s="1">
        <v>1.3333333333333335</v>
      </c>
      <c r="Z60" s="1">
        <v>8.2222222222222214</v>
      </c>
      <c r="AA60" s="1">
        <v>8.4</v>
      </c>
      <c r="AB60" s="1">
        <v>33.717868638891659</v>
      </c>
      <c r="AC60" s="1">
        <f>AB59-AB60</f>
        <v>15.548261349335519</v>
      </c>
      <c r="AD60" t="s">
        <v>183</v>
      </c>
    </row>
    <row r="61" spans="1:30" x14ac:dyDescent="0.25">
      <c r="A61">
        <f t="shared" ref="A61:A103" si="27">A60+1</f>
        <v>30</v>
      </c>
      <c r="B61" t="s">
        <v>56</v>
      </c>
      <c r="C61" t="s">
        <v>146</v>
      </c>
      <c r="D61" s="1">
        <v>60</v>
      </c>
      <c r="E61" s="1">
        <v>47</v>
      </c>
      <c r="F61" s="1">
        <v>64</v>
      </c>
      <c r="G61" s="1">
        <v>7</v>
      </c>
      <c r="H61" s="1">
        <v>34</v>
      </c>
      <c r="I61" s="1">
        <v>-9</v>
      </c>
      <c r="J61" s="1">
        <v>9</v>
      </c>
      <c r="K61" s="1">
        <v>23</v>
      </c>
      <c r="L61" s="1">
        <f>D61/$D$2*100</f>
        <v>85.714285714285708</v>
      </c>
      <c r="M61" s="1">
        <f>E61/$E$2*100</f>
        <v>40.869565217391305</v>
      </c>
      <c r="N61" s="1">
        <f>F61/$F$2*100</f>
        <v>58.18181818181818</v>
      </c>
      <c r="O61" s="1">
        <f>G61/$G$2*100</f>
        <v>5.6000000000000005</v>
      </c>
      <c r="P61" s="1">
        <f>H61/$H$2*100</f>
        <v>40</v>
      </c>
      <c r="Q61" s="1">
        <f>I61/$I$2*100</f>
        <v>-15</v>
      </c>
      <c r="R61" s="1">
        <f>J61/$J$2*100</f>
        <v>20</v>
      </c>
      <c r="S61" s="1">
        <f>K61/$K$2*100</f>
        <v>92</v>
      </c>
      <c r="T61" s="1">
        <f>L61*$T$3</f>
        <v>12.857142857142856</v>
      </c>
      <c r="U61" s="1">
        <f>$U$3*M61</f>
        <v>6.1304347826086953</v>
      </c>
      <c r="V61" s="1">
        <f>$V$3*N61</f>
        <v>11.636363636363637</v>
      </c>
      <c r="W61" s="1">
        <f>$W$3*O61</f>
        <v>0.56000000000000005</v>
      </c>
      <c r="X61" s="1">
        <f>$X$3*P61</f>
        <v>6</v>
      </c>
      <c r="Y61" s="1">
        <f>$Y$3*Q61</f>
        <v>-0.75</v>
      </c>
      <c r="Z61" s="1">
        <f>$Z$3*R61</f>
        <v>2</v>
      </c>
      <c r="AA61" s="1">
        <f>$AA$3*S61</f>
        <v>9.2000000000000011</v>
      </c>
      <c r="AB61" s="1">
        <f>SUM(T61:AA61)</f>
        <v>47.633941276115188</v>
      </c>
      <c r="AC61" s="1">
        <f>AB60-AB61</f>
        <v>-13.916072637223529</v>
      </c>
      <c r="AD61" t="s">
        <v>181</v>
      </c>
    </row>
    <row r="62" spans="1:30" x14ac:dyDescent="0.25">
      <c r="A62">
        <v>30</v>
      </c>
      <c r="B62" t="s">
        <v>20</v>
      </c>
      <c r="C62" t="s">
        <v>110</v>
      </c>
      <c r="D62" s="1">
        <v>8</v>
      </c>
      <c r="E62" s="1">
        <v>14</v>
      </c>
      <c r="F62" s="1">
        <v>1</v>
      </c>
      <c r="G62" s="1">
        <v>44</v>
      </c>
      <c r="H62" s="1">
        <v>54</v>
      </c>
      <c r="I62" s="1">
        <v>58</v>
      </c>
      <c r="J62" s="1">
        <v>21</v>
      </c>
      <c r="K62" s="1">
        <v>19</v>
      </c>
      <c r="L62" s="1">
        <v>11.428571428571429</v>
      </c>
      <c r="M62" s="1">
        <v>12.173913043478262</v>
      </c>
      <c r="N62" s="1">
        <v>0.90909090909090906</v>
      </c>
      <c r="O62" s="1">
        <v>35.199999999999996</v>
      </c>
      <c r="P62" s="1">
        <v>63.529411764705877</v>
      </c>
      <c r="Q62" s="1">
        <v>96.666666666666671</v>
      </c>
      <c r="R62" s="1">
        <v>46.666666666666664</v>
      </c>
      <c r="S62" s="1">
        <v>76</v>
      </c>
      <c r="T62" s="1">
        <v>1.7142857142857142</v>
      </c>
      <c r="U62" s="1">
        <v>1.8260869565217392</v>
      </c>
      <c r="V62" s="1">
        <v>0.18181818181818182</v>
      </c>
      <c r="W62" s="1">
        <v>3.5199999999999996</v>
      </c>
      <c r="X62" s="1">
        <v>9.5294117647058805</v>
      </c>
      <c r="Y62" s="1">
        <v>4.8333333333333339</v>
      </c>
      <c r="Z62" s="1">
        <v>4.666666666666667</v>
      </c>
      <c r="AA62" s="1">
        <v>7.6000000000000005</v>
      </c>
      <c r="AB62" s="1">
        <v>33.871602617331519</v>
      </c>
      <c r="AC62" s="1">
        <f>AB61-AB62</f>
        <v>13.762338658783669</v>
      </c>
      <c r="AD62" t="s">
        <v>183</v>
      </c>
    </row>
    <row r="63" spans="1:30" x14ac:dyDescent="0.25">
      <c r="A63">
        <f t="shared" ref="A63:A103" si="28">A62+1</f>
        <v>31</v>
      </c>
      <c r="B63" t="s">
        <v>72</v>
      </c>
      <c r="C63" t="s">
        <v>162</v>
      </c>
      <c r="D63" s="1">
        <v>34</v>
      </c>
      <c r="E63" s="1">
        <v>-10</v>
      </c>
      <c r="F63" s="1">
        <v>26</v>
      </c>
      <c r="G63" s="1">
        <v>45</v>
      </c>
      <c r="H63" s="1">
        <v>22</v>
      </c>
      <c r="I63" s="1">
        <v>29</v>
      </c>
      <c r="J63" s="1">
        <v>7</v>
      </c>
      <c r="K63" s="1">
        <v>24</v>
      </c>
      <c r="L63" s="1">
        <f>D63/$D$2*100</f>
        <v>48.571428571428569</v>
      </c>
      <c r="M63" s="1">
        <f>E63/$E$2*100</f>
        <v>-8.695652173913043</v>
      </c>
      <c r="N63" s="1">
        <f>F63/$F$2*100</f>
        <v>23.636363636363637</v>
      </c>
      <c r="O63" s="1">
        <f>G63/$G$2*100</f>
        <v>36</v>
      </c>
      <c r="P63" s="1">
        <f>H63/$H$2*100</f>
        <v>25.882352941176475</v>
      </c>
      <c r="Q63" s="1">
        <f>I63/$I$2*100</f>
        <v>48.333333333333336</v>
      </c>
      <c r="R63" s="1">
        <f>J63/$J$2*100</f>
        <v>15.555555555555555</v>
      </c>
      <c r="S63" s="1">
        <f>K63/$K$2*100</f>
        <v>96</v>
      </c>
      <c r="T63" s="1">
        <f>L63*$T$3</f>
        <v>7.2857142857142847</v>
      </c>
      <c r="U63" s="1">
        <f>$U$3*M63</f>
        <v>-1.3043478260869563</v>
      </c>
      <c r="V63" s="1">
        <f>$V$3*N63</f>
        <v>4.7272727272727275</v>
      </c>
      <c r="W63" s="1">
        <f>$W$3*O63</f>
        <v>3.6</v>
      </c>
      <c r="X63" s="1">
        <f>$X$3*P63</f>
        <v>3.882352941176471</v>
      </c>
      <c r="Y63" s="1">
        <f>$Y$3*Q63</f>
        <v>2.416666666666667</v>
      </c>
      <c r="Z63" s="1">
        <f>$Z$3*R63</f>
        <v>1.5555555555555556</v>
      </c>
      <c r="AA63" s="1">
        <f>$AA$3*S63</f>
        <v>9.6000000000000014</v>
      </c>
      <c r="AB63" s="1">
        <f>SUM(T63:AA63)</f>
        <v>31.763214350298753</v>
      </c>
      <c r="AC63" s="1">
        <f>AB62-AB63</f>
        <v>2.1083882670327654</v>
      </c>
      <c r="AD63" t="s">
        <v>184</v>
      </c>
    </row>
    <row r="64" spans="1:30" x14ac:dyDescent="0.25">
      <c r="A64">
        <v>31</v>
      </c>
      <c r="B64" t="s">
        <v>41</v>
      </c>
      <c r="C64" t="s">
        <v>131</v>
      </c>
      <c r="D64" s="1">
        <v>11</v>
      </c>
      <c r="E64" s="1">
        <v>-1</v>
      </c>
      <c r="F64" s="1">
        <v>42</v>
      </c>
      <c r="G64" s="1">
        <v>-8</v>
      </c>
      <c r="H64" s="1">
        <v>18</v>
      </c>
      <c r="I64" s="1">
        <v>32</v>
      </c>
      <c r="J64" s="1">
        <v>40</v>
      </c>
      <c r="K64" s="1">
        <v>21</v>
      </c>
      <c r="L64" s="1">
        <f>D64/$D$2*100</f>
        <v>15.714285714285714</v>
      </c>
      <c r="M64" s="1">
        <f>E64/$E$2*100</f>
        <v>-0.86956521739130432</v>
      </c>
      <c r="N64" s="1">
        <f>F64/$F$2*100</f>
        <v>38.181818181818187</v>
      </c>
      <c r="O64" s="1">
        <f>G64/$G$2*100</f>
        <v>-6.4</v>
      </c>
      <c r="P64" s="1">
        <f>H64/$H$2*100</f>
        <v>21.176470588235293</v>
      </c>
      <c r="Q64" s="1">
        <f>I64/$I$2*100</f>
        <v>53.333333333333336</v>
      </c>
      <c r="R64" s="1">
        <f>J64/$J$2*100</f>
        <v>88.888888888888886</v>
      </c>
      <c r="S64" s="1">
        <f>K64/$K$2*100</f>
        <v>84</v>
      </c>
      <c r="T64" s="1">
        <f>L64*$T$3</f>
        <v>2.3571428571428568</v>
      </c>
      <c r="U64" s="1">
        <f>$U$3*M64</f>
        <v>-0.13043478260869565</v>
      </c>
      <c r="V64" s="1">
        <f>$V$3*N64</f>
        <v>7.6363636363636376</v>
      </c>
      <c r="W64" s="1">
        <f>$W$3*O64</f>
        <v>-0.64000000000000012</v>
      </c>
      <c r="X64" s="1">
        <f>$X$3*P64</f>
        <v>3.1764705882352939</v>
      </c>
      <c r="Y64" s="1">
        <f>$Y$3*Q64</f>
        <v>2.666666666666667</v>
      </c>
      <c r="Z64" s="1">
        <f>$Z$3*R64</f>
        <v>8.8888888888888893</v>
      </c>
      <c r="AA64" s="1">
        <f>$AA$3*S64</f>
        <v>8.4</v>
      </c>
      <c r="AB64" s="1">
        <f>SUM(T64:AA64)</f>
        <v>32.355097854688651</v>
      </c>
      <c r="AC64" s="1">
        <f>AB63-AB64</f>
        <v>-0.59188350438989801</v>
      </c>
      <c r="AD64" t="s">
        <v>184</v>
      </c>
    </row>
    <row r="65" spans="1:30" x14ac:dyDescent="0.25">
      <c r="A65">
        <f t="shared" ref="A65:A103" si="29">A64+1</f>
        <v>32</v>
      </c>
      <c r="B65" t="s">
        <v>5</v>
      </c>
      <c r="C65" t="s">
        <v>95</v>
      </c>
      <c r="D65" s="1">
        <v>-1</v>
      </c>
      <c r="E65" s="1">
        <v>4</v>
      </c>
      <c r="F65" s="1">
        <v>20</v>
      </c>
      <c r="G65" s="1">
        <v>13</v>
      </c>
      <c r="H65" s="1">
        <v>45</v>
      </c>
      <c r="I65" s="1">
        <v>42</v>
      </c>
      <c r="J65" s="1">
        <v>36</v>
      </c>
      <c r="K65" s="1">
        <v>23</v>
      </c>
      <c r="L65" s="1">
        <v>-1.4285714285714286</v>
      </c>
      <c r="M65" s="1">
        <v>3.4782608695652173</v>
      </c>
      <c r="N65" s="1">
        <v>18.181818181818183</v>
      </c>
      <c r="O65" s="1">
        <v>10.4</v>
      </c>
      <c r="P65" s="1">
        <v>52.941176470588239</v>
      </c>
      <c r="Q65" s="1">
        <v>70</v>
      </c>
      <c r="R65" s="1">
        <v>80</v>
      </c>
      <c r="S65" s="1">
        <v>92</v>
      </c>
      <c r="T65" s="1">
        <v>-0.21428571428571427</v>
      </c>
      <c r="U65" s="1">
        <v>0.52173913043478259</v>
      </c>
      <c r="V65" s="1">
        <v>3.6363636363636367</v>
      </c>
      <c r="W65" s="1">
        <v>1.04</v>
      </c>
      <c r="X65" s="1">
        <v>7.9411764705882355</v>
      </c>
      <c r="Y65" s="1">
        <v>3.5</v>
      </c>
      <c r="Z65" s="1">
        <v>8</v>
      </c>
      <c r="AA65" s="1">
        <v>9.2000000000000011</v>
      </c>
      <c r="AB65" s="1">
        <v>33.62499352310094</v>
      </c>
      <c r="AC65" s="1">
        <f>AB64-AB65</f>
        <v>-1.2698956684122891</v>
      </c>
      <c r="AD65" t="s">
        <v>183</v>
      </c>
    </row>
    <row r="66" spans="1:30" x14ac:dyDescent="0.25">
      <c r="A66">
        <v>32</v>
      </c>
      <c r="B66" t="s">
        <v>8</v>
      </c>
      <c r="C66" t="s">
        <v>98</v>
      </c>
      <c r="D66" s="1">
        <v>9</v>
      </c>
      <c r="E66" s="1">
        <v>62</v>
      </c>
      <c r="F66" s="1">
        <v>22</v>
      </c>
      <c r="G66" s="1">
        <v>39</v>
      </c>
      <c r="H66" s="1">
        <v>58</v>
      </c>
      <c r="I66" s="1">
        <v>37</v>
      </c>
      <c r="J66" s="1">
        <v>4</v>
      </c>
      <c r="K66" s="1">
        <v>21</v>
      </c>
      <c r="L66" s="1">
        <f>D66/$D$2*100</f>
        <v>12.857142857142856</v>
      </c>
      <c r="M66" s="1">
        <f>E66/$E$2*100</f>
        <v>53.913043478260867</v>
      </c>
      <c r="N66" s="1">
        <f>F66/$F$2*100</f>
        <v>20</v>
      </c>
      <c r="O66" s="1">
        <f>G66/$G$2*100</f>
        <v>31.2</v>
      </c>
      <c r="P66" s="1">
        <f>H66/$H$2*100</f>
        <v>68.235294117647058</v>
      </c>
      <c r="Q66" s="1">
        <f>I66/$I$2*100</f>
        <v>61.666666666666671</v>
      </c>
      <c r="R66" s="1">
        <f>J66/$J$2*100</f>
        <v>8.8888888888888893</v>
      </c>
      <c r="S66" s="1">
        <f>K66/$K$2*100</f>
        <v>84</v>
      </c>
      <c r="T66" s="1">
        <f>L66*$T$3</f>
        <v>1.9285714285714284</v>
      </c>
      <c r="U66" s="1">
        <f>$U$3*M66</f>
        <v>8.086956521739129</v>
      </c>
      <c r="V66" s="1">
        <f>$V$3*N66</f>
        <v>4</v>
      </c>
      <c r="W66" s="1">
        <f>$W$3*O66</f>
        <v>3.12</v>
      </c>
      <c r="X66" s="1">
        <f>$X$3*P66</f>
        <v>10.235294117647058</v>
      </c>
      <c r="Y66" s="1">
        <f>$Y$3*Q66</f>
        <v>3.0833333333333339</v>
      </c>
      <c r="Z66" s="1">
        <f>$Z$3*R66</f>
        <v>0.88888888888888895</v>
      </c>
      <c r="AA66" s="1">
        <f>$AA$3*S66</f>
        <v>8.4</v>
      </c>
      <c r="AB66" s="1">
        <f>SUM(T66:AA66)</f>
        <v>39.743044290179839</v>
      </c>
      <c r="AC66" s="1">
        <f>AB65-AB66</f>
        <v>-6.1180507670788984</v>
      </c>
      <c r="AD66" t="s">
        <v>182</v>
      </c>
    </row>
    <row r="67" spans="1:30" x14ac:dyDescent="0.25">
      <c r="A67">
        <f t="shared" ref="A67:A103" si="30">A66+1</f>
        <v>33</v>
      </c>
      <c r="B67" t="s">
        <v>25</v>
      </c>
      <c r="C67" t="s">
        <v>115</v>
      </c>
      <c r="D67" s="1">
        <v>39</v>
      </c>
      <c r="E67" s="1">
        <v>64</v>
      </c>
      <c r="F67" s="1">
        <v>9</v>
      </c>
      <c r="G67" s="1">
        <v>27</v>
      </c>
      <c r="H67" s="1">
        <v>5</v>
      </c>
      <c r="I67" s="1">
        <v>27</v>
      </c>
      <c r="J67" s="1">
        <v>36</v>
      </c>
      <c r="K67" s="1">
        <v>22</v>
      </c>
      <c r="L67" s="1">
        <f>D67/$D$2*100</f>
        <v>55.714285714285715</v>
      </c>
      <c r="M67" s="1">
        <f>E67/$E$2*100</f>
        <v>55.652173913043477</v>
      </c>
      <c r="N67" s="1">
        <f>F67/$F$2*100</f>
        <v>8.1818181818181817</v>
      </c>
      <c r="O67" s="1">
        <f>G67/$G$2*100</f>
        <v>21.6</v>
      </c>
      <c r="P67" s="1">
        <f>H67/$H$2*100</f>
        <v>5.8823529411764701</v>
      </c>
      <c r="Q67" s="1">
        <f>I67/$I$2*100</f>
        <v>45</v>
      </c>
      <c r="R67" s="1">
        <f>J67/$J$2*100</f>
        <v>80</v>
      </c>
      <c r="S67" s="1">
        <f>K67/$K$2*100</f>
        <v>88</v>
      </c>
      <c r="T67" s="1">
        <f>L67*$T$3</f>
        <v>8.3571428571428577</v>
      </c>
      <c r="U67" s="1">
        <f>$U$3*M67</f>
        <v>8.3478260869565215</v>
      </c>
      <c r="V67" s="1">
        <f>$V$3*N67</f>
        <v>1.6363636363636365</v>
      </c>
      <c r="W67" s="1">
        <f>$W$3*O67</f>
        <v>2.16</v>
      </c>
      <c r="X67" s="1">
        <f>$X$3*P67</f>
        <v>0.88235294117647045</v>
      </c>
      <c r="Y67" s="1">
        <f>$Y$3*Q67</f>
        <v>2.25</v>
      </c>
      <c r="Z67" s="1">
        <f>$Z$3*R67</f>
        <v>8</v>
      </c>
      <c r="AA67" s="1">
        <f>$AA$3*S67</f>
        <v>8.8000000000000007</v>
      </c>
      <c r="AB67" s="1">
        <f>SUM(T67:AA67)</f>
        <v>40.433685521639489</v>
      </c>
      <c r="AC67" s="1">
        <f>AB66-AB67</f>
        <v>-0.69064123145965084</v>
      </c>
      <c r="AD67" t="s">
        <v>182</v>
      </c>
    </row>
    <row r="68" spans="1:30" x14ac:dyDescent="0.25">
      <c r="A68">
        <v>33</v>
      </c>
      <c r="B68" t="s">
        <v>12</v>
      </c>
      <c r="C68" t="s">
        <v>102</v>
      </c>
      <c r="D68" s="1">
        <v>64</v>
      </c>
      <c r="E68" s="1">
        <v>32</v>
      </c>
      <c r="F68" s="1">
        <v>34</v>
      </c>
      <c r="G68" s="1">
        <v>-2</v>
      </c>
      <c r="H68" s="1">
        <v>27</v>
      </c>
      <c r="I68" s="1">
        <v>12</v>
      </c>
      <c r="J68" s="1">
        <v>1</v>
      </c>
      <c r="K68" s="1">
        <v>24</v>
      </c>
      <c r="L68" s="1">
        <f>D68/$D$2*100</f>
        <v>91.428571428571431</v>
      </c>
      <c r="M68" s="1">
        <f>E68/$E$2*100</f>
        <v>27.826086956521738</v>
      </c>
      <c r="N68" s="1">
        <f>F68/$F$2*100</f>
        <v>30.909090909090907</v>
      </c>
      <c r="O68" s="1">
        <f>G68/$G$2*100</f>
        <v>-1.6</v>
      </c>
      <c r="P68" s="1">
        <f>H68/$H$2*100</f>
        <v>31.764705882352938</v>
      </c>
      <c r="Q68" s="1">
        <f>I68/$I$2*100</f>
        <v>20</v>
      </c>
      <c r="R68" s="1">
        <f>J68/$J$2*100</f>
        <v>2.2222222222222223</v>
      </c>
      <c r="S68" s="1">
        <f>K68/$K$2*100</f>
        <v>96</v>
      </c>
      <c r="T68" s="1">
        <f>L68*$T$3</f>
        <v>13.714285714285714</v>
      </c>
      <c r="U68" s="1">
        <f>$U$3*M68</f>
        <v>4.1739130434782608</v>
      </c>
      <c r="V68" s="1">
        <f>$V$3*N68</f>
        <v>6.1818181818181817</v>
      </c>
      <c r="W68" s="1">
        <f>$W$3*O68</f>
        <v>-0.16000000000000003</v>
      </c>
      <c r="X68" s="1">
        <f>$X$3*P68</f>
        <v>4.7647058823529402</v>
      </c>
      <c r="Y68" s="1">
        <f>$Y$3*Q68</f>
        <v>1</v>
      </c>
      <c r="Z68" s="1">
        <f>$Z$3*R68</f>
        <v>0.22222222222222224</v>
      </c>
      <c r="AA68" s="1">
        <f>$AA$3*S68</f>
        <v>9.6000000000000014</v>
      </c>
      <c r="AB68" s="1">
        <f>SUM(T68:AA68)</f>
        <v>39.496945044157314</v>
      </c>
      <c r="AC68" s="1">
        <f>AB67-AB68</f>
        <v>0.93674047748217504</v>
      </c>
      <c r="AD68" t="s">
        <v>182</v>
      </c>
    </row>
    <row r="69" spans="1:30" x14ac:dyDescent="0.25">
      <c r="A69">
        <f t="shared" ref="A69:A103" si="31">A68+1</f>
        <v>34</v>
      </c>
      <c r="B69" t="s">
        <v>77</v>
      </c>
      <c r="C69" t="s">
        <v>167</v>
      </c>
      <c r="D69" s="1">
        <v>61</v>
      </c>
      <c r="E69" s="1">
        <v>6</v>
      </c>
      <c r="F69" s="1">
        <v>8</v>
      </c>
      <c r="G69" s="1">
        <v>42</v>
      </c>
      <c r="H69" s="1">
        <v>64</v>
      </c>
      <c r="I69" s="1">
        <v>41</v>
      </c>
      <c r="J69" s="1">
        <v>32</v>
      </c>
      <c r="K69" s="1">
        <v>24</v>
      </c>
      <c r="L69" s="1">
        <f>D69/$D$2*100</f>
        <v>87.142857142857139</v>
      </c>
      <c r="M69" s="1">
        <f>E69/$E$2*100</f>
        <v>5.2173913043478262</v>
      </c>
      <c r="N69" s="1">
        <f>F69/$F$2*100</f>
        <v>7.2727272727272725</v>
      </c>
      <c r="O69" s="1">
        <f>G69/$G$2*100</f>
        <v>33.6</v>
      </c>
      <c r="P69" s="1">
        <f>H69/$H$2*100</f>
        <v>75.294117647058826</v>
      </c>
      <c r="Q69" s="1">
        <f>I69/$I$2*100</f>
        <v>68.333333333333329</v>
      </c>
      <c r="R69" s="1">
        <f>J69/$J$2*100</f>
        <v>71.111111111111114</v>
      </c>
      <c r="S69" s="1">
        <f>K69/$K$2*100</f>
        <v>96</v>
      </c>
      <c r="T69" s="1">
        <f>L69*$T$3</f>
        <v>13.071428571428571</v>
      </c>
      <c r="U69" s="1">
        <f>$U$3*M69</f>
        <v>0.78260869565217395</v>
      </c>
      <c r="V69" s="1">
        <f>$V$3*N69</f>
        <v>1.4545454545454546</v>
      </c>
      <c r="W69" s="1">
        <f>$W$3*O69</f>
        <v>3.3600000000000003</v>
      </c>
      <c r="X69" s="1">
        <f>$X$3*P69</f>
        <v>11.294117647058824</v>
      </c>
      <c r="Y69" s="1">
        <f>$Y$3*Q69</f>
        <v>3.4166666666666665</v>
      </c>
      <c r="Z69" s="1">
        <f>$Z$3*R69</f>
        <v>7.1111111111111116</v>
      </c>
      <c r="AA69" s="1">
        <f>$AA$3*S69</f>
        <v>9.6000000000000014</v>
      </c>
      <c r="AB69" s="1">
        <f>SUM(T69:AA69)</f>
        <v>50.090478146462807</v>
      </c>
      <c r="AC69" s="1">
        <f>AB68-AB69</f>
        <v>-10.593533102305493</v>
      </c>
      <c r="AD69" t="s">
        <v>181</v>
      </c>
    </row>
    <row r="70" spans="1:30" x14ac:dyDescent="0.25">
      <c r="A70">
        <v>34</v>
      </c>
      <c r="B70" t="s">
        <v>38</v>
      </c>
      <c r="C70" t="s">
        <v>128</v>
      </c>
      <c r="D70" s="1">
        <v>-4</v>
      </c>
      <c r="E70" s="1">
        <v>55</v>
      </c>
      <c r="F70" s="1">
        <v>49</v>
      </c>
      <c r="G70" s="1">
        <v>-5</v>
      </c>
      <c r="H70" s="1">
        <v>3</v>
      </c>
      <c r="I70" s="1">
        <v>-5</v>
      </c>
      <c r="J70" s="1">
        <v>35</v>
      </c>
      <c r="K70" s="1">
        <v>22</v>
      </c>
      <c r="L70" s="1">
        <f>D70/$D$2*100</f>
        <v>-5.7142857142857144</v>
      </c>
      <c r="M70" s="1">
        <f>E70/$E$2*100</f>
        <v>47.826086956521742</v>
      </c>
      <c r="N70" s="1">
        <f>F70/$F$2*100</f>
        <v>44.545454545454547</v>
      </c>
      <c r="O70" s="1">
        <f>G70/$G$2*100</f>
        <v>-4</v>
      </c>
      <c r="P70" s="1">
        <f>H70/$H$2*100</f>
        <v>3.5294117647058822</v>
      </c>
      <c r="Q70" s="1">
        <f>I70/$I$2*100</f>
        <v>-8.3333333333333321</v>
      </c>
      <c r="R70" s="1">
        <f>J70/$J$2*100</f>
        <v>77.777777777777786</v>
      </c>
      <c r="S70" s="1">
        <f>K70/$K$2*100</f>
        <v>88</v>
      </c>
      <c r="T70" s="1">
        <f>L70*$T$3</f>
        <v>-0.8571428571428571</v>
      </c>
      <c r="U70" s="1">
        <f>$U$3*M70</f>
        <v>7.1739130434782608</v>
      </c>
      <c r="V70" s="1">
        <f>$V$3*N70</f>
        <v>8.9090909090909101</v>
      </c>
      <c r="W70" s="1">
        <f>$W$3*O70</f>
        <v>-0.4</v>
      </c>
      <c r="X70" s="1">
        <f>$X$3*P70</f>
        <v>0.52941176470588236</v>
      </c>
      <c r="Y70" s="1">
        <f>$Y$3*Q70</f>
        <v>-0.41666666666666663</v>
      </c>
      <c r="Z70" s="1">
        <f>$Z$3*R70</f>
        <v>7.7777777777777786</v>
      </c>
      <c r="AA70" s="1">
        <f>$AA$3*S70</f>
        <v>8.8000000000000007</v>
      </c>
      <c r="AB70" s="1">
        <f>SUM(T70:AA70)</f>
        <v>31.516383971243311</v>
      </c>
      <c r="AC70" s="1">
        <f>AB69-AB70</f>
        <v>18.574094175219496</v>
      </c>
      <c r="AD70" t="s">
        <v>184</v>
      </c>
    </row>
    <row r="71" spans="1:30" x14ac:dyDescent="0.25">
      <c r="A71">
        <f t="shared" ref="A71:A103" si="32">A70+1</f>
        <v>35</v>
      </c>
      <c r="B71" t="s">
        <v>61</v>
      </c>
      <c r="C71" t="s">
        <v>151</v>
      </c>
      <c r="D71" s="1">
        <v>5</v>
      </c>
      <c r="E71" s="1">
        <v>48</v>
      </c>
      <c r="F71" s="1">
        <v>33</v>
      </c>
      <c r="G71" s="1">
        <v>34</v>
      </c>
      <c r="H71" s="1">
        <v>9</v>
      </c>
      <c r="I71" s="1">
        <v>38</v>
      </c>
      <c r="J71" s="1">
        <v>30</v>
      </c>
      <c r="K71" s="1">
        <v>19</v>
      </c>
      <c r="L71" s="1">
        <f>D71/$D$2*100</f>
        <v>7.1428571428571423</v>
      </c>
      <c r="M71" s="1">
        <f>E71/$E$2*100</f>
        <v>41.739130434782609</v>
      </c>
      <c r="N71" s="1">
        <f>F71/$F$2*100</f>
        <v>30</v>
      </c>
      <c r="O71" s="1">
        <f>G71/$G$2*100</f>
        <v>27.200000000000003</v>
      </c>
      <c r="P71" s="1">
        <f>H71/$H$2*100</f>
        <v>10.588235294117647</v>
      </c>
      <c r="Q71" s="1">
        <f>I71/$I$2*100</f>
        <v>63.333333333333329</v>
      </c>
      <c r="R71" s="1">
        <f>J71/$J$2*100</f>
        <v>66.666666666666657</v>
      </c>
      <c r="S71" s="1">
        <f>K71/$K$2*100</f>
        <v>76</v>
      </c>
      <c r="T71" s="1">
        <f>L71*$T$3</f>
        <v>1.0714285714285714</v>
      </c>
      <c r="U71" s="1">
        <f>$U$3*M71</f>
        <v>6.2608695652173916</v>
      </c>
      <c r="V71" s="1">
        <f>$V$3*N71</f>
        <v>6</v>
      </c>
      <c r="W71" s="1">
        <f>$W$3*O71</f>
        <v>2.7200000000000006</v>
      </c>
      <c r="X71" s="1">
        <f>$X$3*P71</f>
        <v>1.588235294117647</v>
      </c>
      <c r="Y71" s="1">
        <f>$Y$3*Q71</f>
        <v>3.1666666666666665</v>
      </c>
      <c r="Z71" s="1">
        <f>$Z$3*R71</f>
        <v>6.6666666666666661</v>
      </c>
      <c r="AA71" s="1">
        <f>$AA$3*S71</f>
        <v>7.6000000000000005</v>
      </c>
      <c r="AB71" s="1">
        <f>SUM(T71:AA71)</f>
        <v>35.073866764096948</v>
      </c>
      <c r="AC71" s="1">
        <f>AB70-AB71</f>
        <v>-3.5574827928536372</v>
      </c>
      <c r="AD71" t="s">
        <v>183</v>
      </c>
    </row>
    <row r="72" spans="1:30" x14ac:dyDescent="0.25">
      <c r="A72">
        <v>35</v>
      </c>
      <c r="B72" t="s">
        <v>51</v>
      </c>
      <c r="C72" t="s">
        <v>141</v>
      </c>
      <c r="D72" s="1">
        <v>54</v>
      </c>
      <c r="E72" s="1">
        <v>22</v>
      </c>
      <c r="F72" s="1">
        <v>3</v>
      </c>
      <c r="G72" s="1">
        <v>5</v>
      </c>
      <c r="H72" s="1">
        <v>53</v>
      </c>
      <c r="I72" s="1">
        <v>28</v>
      </c>
      <c r="J72" s="1">
        <v>10</v>
      </c>
      <c r="K72" s="1">
        <v>21</v>
      </c>
      <c r="L72" s="1">
        <f>D72/$D$2*100</f>
        <v>77.142857142857153</v>
      </c>
      <c r="M72" s="1">
        <f>E72/$E$2*100</f>
        <v>19.130434782608695</v>
      </c>
      <c r="N72" s="1">
        <f>F72/$F$2*100</f>
        <v>2.7272727272727271</v>
      </c>
      <c r="O72" s="1">
        <f>G72/$G$2*100</f>
        <v>4</v>
      </c>
      <c r="P72" s="1">
        <f>H72/$H$2*100</f>
        <v>62.352941176470587</v>
      </c>
      <c r="Q72" s="1">
        <f>I72/$I$2*100</f>
        <v>46.666666666666664</v>
      </c>
      <c r="R72" s="1">
        <f>J72/$J$2*100</f>
        <v>22.222222222222221</v>
      </c>
      <c r="S72" s="1">
        <f>K72/$K$2*100</f>
        <v>84</v>
      </c>
      <c r="T72" s="1">
        <f>L72*$T$3</f>
        <v>11.571428571428573</v>
      </c>
      <c r="U72" s="1">
        <f>$U$3*M72</f>
        <v>2.8695652173913042</v>
      </c>
      <c r="V72" s="1">
        <f>$V$3*N72</f>
        <v>0.54545454545454541</v>
      </c>
      <c r="W72" s="1">
        <f>$W$3*O72</f>
        <v>0.4</v>
      </c>
      <c r="X72" s="1">
        <f>$X$3*P72</f>
        <v>9.352941176470587</v>
      </c>
      <c r="Y72" s="1">
        <f>$Y$3*Q72</f>
        <v>2.3333333333333335</v>
      </c>
      <c r="Z72" s="1">
        <f>$Z$3*R72</f>
        <v>2.2222222222222223</v>
      </c>
      <c r="AA72" s="1">
        <f>$AA$3*S72</f>
        <v>8.4</v>
      </c>
      <c r="AB72" s="1">
        <f>SUM(T72:AA72)</f>
        <v>37.694945066300562</v>
      </c>
      <c r="AC72" s="1">
        <f>AB71-AB72</f>
        <v>-2.6210783022036139</v>
      </c>
      <c r="AD72" t="s">
        <v>182</v>
      </c>
    </row>
    <row r="73" spans="1:30" x14ac:dyDescent="0.25">
      <c r="A73">
        <f t="shared" ref="A73:A103" si="33">A72+1</f>
        <v>36</v>
      </c>
      <c r="B73" t="s">
        <v>62</v>
      </c>
      <c r="C73" t="s">
        <v>152</v>
      </c>
      <c r="D73" s="1">
        <v>11</v>
      </c>
      <c r="E73" s="1">
        <v>4</v>
      </c>
      <c r="F73" s="1">
        <v>45</v>
      </c>
      <c r="G73" s="1">
        <v>-1</v>
      </c>
      <c r="H73" s="1">
        <v>40</v>
      </c>
      <c r="I73" s="1">
        <v>22</v>
      </c>
      <c r="J73" s="1">
        <v>15</v>
      </c>
      <c r="K73" s="1">
        <v>21</v>
      </c>
      <c r="L73" s="1">
        <f>D73/$D$2*100</f>
        <v>15.714285714285714</v>
      </c>
      <c r="M73" s="1">
        <f>E73/$E$2*100</f>
        <v>3.4782608695652173</v>
      </c>
      <c r="N73" s="1">
        <f>F73/$F$2*100</f>
        <v>40.909090909090914</v>
      </c>
      <c r="O73" s="1">
        <f>G73/$G$2*100</f>
        <v>-0.8</v>
      </c>
      <c r="P73" s="1">
        <f>H73/$H$2*100</f>
        <v>47.058823529411761</v>
      </c>
      <c r="Q73" s="1">
        <f>I73/$I$2*100</f>
        <v>36.666666666666664</v>
      </c>
      <c r="R73" s="1">
        <f>J73/$J$2*100</f>
        <v>33.333333333333329</v>
      </c>
      <c r="S73" s="1">
        <f>K73/$K$2*100</f>
        <v>84</v>
      </c>
      <c r="T73" s="1">
        <f>L73*$T$3</f>
        <v>2.3571428571428568</v>
      </c>
      <c r="U73" s="1">
        <f>$U$3*M73</f>
        <v>0.52173913043478259</v>
      </c>
      <c r="V73" s="1">
        <f>$V$3*N73</f>
        <v>8.1818181818181834</v>
      </c>
      <c r="W73" s="1">
        <f>$W$3*O73</f>
        <v>-8.0000000000000016E-2</v>
      </c>
      <c r="X73" s="1">
        <f>$X$3*P73</f>
        <v>7.0588235294117636</v>
      </c>
      <c r="Y73" s="1">
        <f>$Y$3*Q73</f>
        <v>1.8333333333333333</v>
      </c>
      <c r="Z73" s="1">
        <f>$Z$3*R73</f>
        <v>3.333333333333333</v>
      </c>
      <c r="AA73" s="1">
        <f>$AA$3*S73</f>
        <v>8.4</v>
      </c>
      <c r="AB73" s="1">
        <f>SUM(T73:AA73)</f>
        <v>31.606190365474248</v>
      </c>
      <c r="AC73" s="1">
        <f>AB72-AB73</f>
        <v>6.0887547008263141</v>
      </c>
      <c r="AD73" t="s">
        <v>184</v>
      </c>
    </row>
    <row r="74" spans="1:30" x14ac:dyDescent="0.25">
      <c r="A74">
        <v>36</v>
      </c>
      <c r="B74" t="s">
        <v>66</v>
      </c>
      <c r="C74" t="s">
        <v>156</v>
      </c>
      <c r="D74" s="1">
        <v>2</v>
      </c>
      <c r="E74" s="1">
        <v>6</v>
      </c>
      <c r="F74" s="1">
        <v>46</v>
      </c>
      <c r="G74" s="1">
        <v>30</v>
      </c>
      <c r="H74" s="1">
        <v>59</v>
      </c>
      <c r="I74" s="1">
        <v>65</v>
      </c>
      <c r="J74" s="1">
        <v>37</v>
      </c>
      <c r="K74" s="1">
        <v>24</v>
      </c>
      <c r="L74" s="1">
        <f>D74/$D$2*100</f>
        <v>2.8571428571428572</v>
      </c>
      <c r="M74" s="1">
        <f>E74/$E$2*100</f>
        <v>5.2173913043478262</v>
      </c>
      <c r="N74" s="1">
        <f>F74/$F$2*100</f>
        <v>41.818181818181813</v>
      </c>
      <c r="O74" s="1">
        <f>G74/$G$2*100</f>
        <v>24</v>
      </c>
      <c r="P74" s="1">
        <f>H74/$H$2*100</f>
        <v>69.411764705882348</v>
      </c>
      <c r="Q74" s="1">
        <f>I74/$I$2*100</f>
        <v>108.33333333333333</v>
      </c>
      <c r="R74" s="1">
        <f>J74/$J$2*100</f>
        <v>82.222222222222214</v>
      </c>
      <c r="S74" s="1">
        <f>K74/$K$2*100</f>
        <v>96</v>
      </c>
      <c r="T74" s="1">
        <f>L74*$T$3</f>
        <v>0.42857142857142855</v>
      </c>
      <c r="U74" s="1">
        <f>$U$3*M74</f>
        <v>0.78260869565217395</v>
      </c>
      <c r="V74" s="1">
        <f>$V$3*N74</f>
        <v>8.3636363636363633</v>
      </c>
      <c r="W74" s="1">
        <f>$W$3*O74</f>
        <v>2.4000000000000004</v>
      </c>
      <c r="X74" s="1">
        <f>$X$3*P74</f>
        <v>10.411764705882351</v>
      </c>
      <c r="Y74" s="1">
        <f>$Y$3*Q74</f>
        <v>5.416666666666667</v>
      </c>
      <c r="Z74" s="1">
        <f>$Z$3*R74</f>
        <v>8.2222222222222214</v>
      </c>
      <c r="AA74" s="1">
        <f>$AA$3*S74</f>
        <v>9.6000000000000014</v>
      </c>
      <c r="AB74" s="1">
        <f>SUM(T74:AA74)</f>
        <v>45.625470082631203</v>
      </c>
      <c r="AC74" s="1">
        <f>AB73-AB74</f>
        <v>-14.019279717156955</v>
      </c>
      <c r="AD74" t="s">
        <v>181</v>
      </c>
    </row>
    <row r="75" spans="1:30" x14ac:dyDescent="0.25">
      <c r="A75">
        <f t="shared" ref="A75:A103" si="34">A74+1</f>
        <v>37</v>
      </c>
      <c r="B75" t="s">
        <v>69</v>
      </c>
      <c r="C75" t="s">
        <v>159</v>
      </c>
      <c r="D75" s="1">
        <v>39</v>
      </c>
      <c r="E75" s="1">
        <v>14</v>
      </c>
      <c r="F75" s="1">
        <v>14</v>
      </c>
      <c r="G75" s="1">
        <v>51</v>
      </c>
      <c r="H75" s="1">
        <v>15</v>
      </c>
      <c r="I75" s="1">
        <v>8</v>
      </c>
      <c r="J75" s="1">
        <v>23</v>
      </c>
      <c r="K75" s="1">
        <v>24</v>
      </c>
      <c r="L75" s="1">
        <f>D75/$D$2*100</f>
        <v>55.714285714285715</v>
      </c>
      <c r="M75" s="1">
        <f>E75/$E$2*100</f>
        <v>12.173913043478262</v>
      </c>
      <c r="N75" s="1">
        <f>F75/$F$2*100</f>
        <v>12.727272727272727</v>
      </c>
      <c r="O75" s="1">
        <f>G75/$G$2*100</f>
        <v>40.799999999999997</v>
      </c>
      <c r="P75" s="1">
        <f>H75/$H$2*100</f>
        <v>17.647058823529413</v>
      </c>
      <c r="Q75" s="1">
        <f>I75/$I$2*100</f>
        <v>13.333333333333334</v>
      </c>
      <c r="R75" s="1">
        <f>J75/$J$2*100</f>
        <v>51.111111111111107</v>
      </c>
      <c r="S75" s="1">
        <f>K75/$K$2*100</f>
        <v>96</v>
      </c>
      <c r="T75" s="1">
        <f>L75*$T$3</f>
        <v>8.3571428571428577</v>
      </c>
      <c r="U75" s="1">
        <f>$U$3*M75</f>
        <v>1.8260869565217392</v>
      </c>
      <c r="V75" s="1">
        <f>$V$3*N75</f>
        <v>2.5454545454545454</v>
      </c>
      <c r="W75" s="1">
        <f>$W$3*O75</f>
        <v>4.08</v>
      </c>
      <c r="X75" s="1">
        <f>$X$3*P75</f>
        <v>2.6470588235294117</v>
      </c>
      <c r="Y75" s="1">
        <f>$Y$3*Q75</f>
        <v>0.66666666666666674</v>
      </c>
      <c r="Z75" s="1">
        <f>$Z$3*R75</f>
        <v>5.1111111111111107</v>
      </c>
      <c r="AA75" s="1">
        <f>$AA$3*S75</f>
        <v>9.6000000000000014</v>
      </c>
      <c r="AB75" s="1">
        <f>SUM(T75:AA75)</f>
        <v>34.833520960426334</v>
      </c>
      <c r="AC75" s="1">
        <f>AB74-AB75</f>
        <v>10.791949122204869</v>
      </c>
      <c r="AD75" t="s">
        <v>183</v>
      </c>
    </row>
    <row r="76" spans="1:30" x14ac:dyDescent="0.25">
      <c r="A76">
        <v>37</v>
      </c>
      <c r="B76" t="s">
        <v>45</v>
      </c>
      <c r="C76" t="s">
        <v>135</v>
      </c>
      <c r="D76" s="1">
        <v>26</v>
      </c>
      <c r="E76" s="1">
        <v>39</v>
      </c>
      <c r="F76" s="1">
        <v>23</v>
      </c>
      <c r="G76" s="1">
        <v>58</v>
      </c>
      <c r="H76" s="1">
        <v>12</v>
      </c>
      <c r="I76" s="1">
        <v>42</v>
      </c>
      <c r="J76" s="1">
        <v>24</v>
      </c>
      <c r="K76" s="1">
        <v>23</v>
      </c>
      <c r="L76" s="1">
        <f>D76/$D$2*100</f>
        <v>37.142857142857146</v>
      </c>
      <c r="M76" s="1">
        <f>E76/$E$2*100</f>
        <v>33.913043478260867</v>
      </c>
      <c r="N76" s="1">
        <f>F76/$F$2*100</f>
        <v>20.909090909090907</v>
      </c>
      <c r="O76" s="1">
        <f>G76/$G$2*100</f>
        <v>46.400000000000006</v>
      </c>
      <c r="P76" s="1">
        <f>H76/$H$2*100</f>
        <v>14.117647058823529</v>
      </c>
      <c r="Q76" s="1">
        <f>I76/$I$2*100</f>
        <v>70</v>
      </c>
      <c r="R76" s="1">
        <f>J76/$J$2*100</f>
        <v>53.333333333333336</v>
      </c>
      <c r="S76" s="1">
        <f>K76/$K$2*100</f>
        <v>92</v>
      </c>
      <c r="T76" s="1">
        <f>L76*$T$3</f>
        <v>5.5714285714285721</v>
      </c>
      <c r="U76" s="1">
        <f>$U$3*M76</f>
        <v>5.0869565217391299</v>
      </c>
      <c r="V76" s="1">
        <f>$V$3*N76</f>
        <v>4.1818181818181817</v>
      </c>
      <c r="W76" s="1">
        <f>$W$3*O76</f>
        <v>4.6400000000000006</v>
      </c>
      <c r="X76" s="1">
        <f>$X$3*P76</f>
        <v>2.1176470588235294</v>
      </c>
      <c r="Y76" s="1">
        <f>$Y$3*Q76</f>
        <v>3.5</v>
      </c>
      <c r="Z76" s="1">
        <f>$Z$3*R76</f>
        <v>5.3333333333333339</v>
      </c>
      <c r="AA76" s="1">
        <f>$AA$3*S76</f>
        <v>9.2000000000000011</v>
      </c>
      <c r="AB76" s="1">
        <f>SUM(T76:AA76)</f>
        <v>39.63118366714275</v>
      </c>
      <c r="AC76" s="1">
        <f>AB75-AB76</f>
        <v>-4.7976627067164159</v>
      </c>
      <c r="AD76" t="s">
        <v>182</v>
      </c>
    </row>
    <row r="77" spans="1:30" x14ac:dyDescent="0.25">
      <c r="A77">
        <f t="shared" ref="A77:A103" si="35">A76+1</f>
        <v>38</v>
      </c>
      <c r="B77" t="s">
        <v>40</v>
      </c>
      <c r="C77" t="s">
        <v>130</v>
      </c>
      <c r="D77" s="1">
        <v>45</v>
      </c>
      <c r="E77" s="1">
        <v>10</v>
      </c>
      <c r="F77" s="1">
        <v>36</v>
      </c>
      <c r="G77" s="1">
        <v>42</v>
      </c>
      <c r="H77" s="1">
        <v>52</v>
      </c>
      <c r="I77" s="1">
        <v>15</v>
      </c>
      <c r="J77" s="1">
        <v>42</v>
      </c>
      <c r="K77" s="1">
        <v>24</v>
      </c>
      <c r="L77" s="1">
        <f>D77/$D$2*100</f>
        <v>64.285714285714292</v>
      </c>
      <c r="M77" s="1">
        <f>E77/$E$2*100</f>
        <v>8.695652173913043</v>
      </c>
      <c r="N77" s="1">
        <f>F77/$F$2*100</f>
        <v>32.727272727272727</v>
      </c>
      <c r="O77" s="1">
        <f>G77/$G$2*100</f>
        <v>33.6</v>
      </c>
      <c r="P77" s="1">
        <f>H77/$H$2*100</f>
        <v>61.176470588235297</v>
      </c>
      <c r="Q77" s="1">
        <f>I77/$I$2*100</f>
        <v>25</v>
      </c>
      <c r="R77" s="1">
        <f>J77/$J$2*100</f>
        <v>93.333333333333329</v>
      </c>
      <c r="S77" s="1">
        <f>K77/$K$2*100</f>
        <v>96</v>
      </c>
      <c r="T77" s="1">
        <f>L77*$T$3</f>
        <v>9.6428571428571441</v>
      </c>
      <c r="U77" s="1">
        <f>$U$3*M77</f>
        <v>1.3043478260869563</v>
      </c>
      <c r="V77" s="1">
        <f>$V$3*N77</f>
        <v>6.5454545454545459</v>
      </c>
      <c r="W77" s="1">
        <f>$W$3*O77</f>
        <v>3.3600000000000003</v>
      </c>
      <c r="X77" s="1">
        <f>$X$3*P77</f>
        <v>9.1764705882352935</v>
      </c>
      <c r="Y77" s="1">
        <f>$Y$3*Q77</f>
        <v>1.25</v>
      </c>
      <c r="Z77" s="1">
        <f>$Z$3*R77</f>
        <v>9.3333333333333339</v>
      </c>
      <c r="AA77" s="1">
        <f>$AA$3*S77</f>
        <v>9.6000000000000014</v>
      </c>
      <c r="AB77" s="1">
        <f>SUM(T77:AA77)</f>
        <v>50.212463435967273</v>
      </c>
      <c r="AC77" s="1">
        <f>AB76-AB77</f>
        <v>-10.581279768824523</v>
      </c>
      <c r="AD77" t="s">
        <v>181</v>
      </c>
    </row>
    <row r="78" spans="1:30" x14ac:dyDescent="0.25">
      <c r="A78">
        <v>38</v>
      </c>
      <c r="B78" t="s">
        <v>14</v>
      </c>
      <c r="C78" t="s">
        <v>104</v>
      </c>
      <c r="D78" s="1">
        <v>11</v>
      </c>
      <c r="E78" s="1">
        <v>-1</v>
      </c>
      <c r="F78" s="1">
        <v>42</v>
      </c>
      <c r="G78" s="1">
        <v>-8</v>
      </c>
      <c r="H78" s="1">
        <v>18</v>
      </c>
      <c r="I78" s="1">
        <v>32</v>
      </c>
      <c r="J78" s="1">
        <v>40</v>
      </c>
      <c r="K78" s="1">
        <v>21</v>
      </c>
      <c r="L78" s="1">
        <v>15.714285714285714</v>
      </c>
      <c r="M78" s="1">
        <v>-0.86956521739130432</v>
      </c>
      <c r="N78" s="1">
        <v>38.181818181818187</v>
      </c>
      <c r="O78" s="1">
        <v>-6.4</v>
      </c>
      <c r="P78" s="1">
        <v>21.176470588235293</v>
      </c>
      <c r="Q78" s="1">
        <v>53.333333333333336</v>
      </c>
      <c r="R78" s="1">
        <v>88.888888888888886</v>
      </c>
      <c r="S78" s="1">
        <v>84</v>
      </c>
      <c r="T78" s="1">
        <v>2.3571428571428568</v>
      </c>
      <c r="U78" s="1">
        <v>-0.13043478260869565</v>
      </c>
      <c r="V78" s="1">
        <v>7.6363636363636376</v>
      </c>
      <c r="W78" s="1">
        <v>-0.64000000000000012</v>
      </c>
      <c r="X78" s="1">
        <v>3.1764705882352939</v>
      </c>
      <c r="Y78" s="1">
        <v>2.666666666666667</v>
      </c>
      <c r="Z78" s="1">
        <v>8.8888888888888893</v>
      </c>
      <c r="AA78" s="1">
        <v>8.4</v>
      </c>
      <c r="AB78" s="1">
        <v>32.355097854688651</v>
      </c>
      <c r="AC78" s="1">
        <f>AB77-AB78</f>
        <v>17.857365581278621</v>
      </c>
      <c r="AD78" t="s">
        <v>184</v>
      </c>
    </row>
    <row r="79" spans="1:30" x14ac:dyDescent="0.25">
      <c r="A79">
        <f t="shared" ref="A79:A103" si="36">A78+1</f>
        <v>39</v>
      </c>
      <c r="B79" t="s">
        <v>75</v>
      </c>
      <c r="C79" t="s">
        <v>165</v>
      </c>
      <c r="D79" s="1">
        <v>47</v>
      </c>
      <c r="E79" s="1">
        <v>29</v>
      </c>
      <c r="F79" s="1">
        <v>3</v>
      </c>
      <c r="G79" s="1">
        <v>50</v>
      </c>
      <c r="H79" s="1">
        <v>12</v>
      </c>
      <c r="I79" s="1">
        <v>-8</v>
      </c>
      <c r="J79" s="1">
        <v>16</v>
      </c>
      <c r="K79" s="1">
        <v>24</v>
      </c>
      <c r="L79" s="1">
        <v>67.142857142857139</v>
      </c>
      <c r="M79" s="1">
        <v>25.217391304347824</v>
      </c>
      <c r="N79" s="1">
        <v>2.7272727272727271</v>
      </c>
      <c r="O79" s="1">
        <v>40</v>
      </c>
      <c r="P79" s="1">
        <v>14.117647058823529</v>
      </c>
      <c r="Q79" s="1">
        <v>-13.333333333333334</v>
      </c>
      <c r="R79" s="1">
        <v>35.555555555555557</v>
      </c>
      <c r="S79" s="1">
        <v>96</v>
      </c>
      <c r="T79" s="1">
        <v>10.071428571428571</v>
      </c>
      <c r="U79" s="1">
        <v>3.7826086956521734</v>
      </c>
      <c r="V79" s="1">
        <v>0.54545454545454541</v>
      </c>
      <c r="W79" s="1">
        <v>4</v>
      </c>
      <c r="X79" s="1">
        <v>2.1176470588235294</v>
      </c>
      <c r="Y79" s="1">
        <v>-0.66666666666666674</v>
      </c>
      <c r="Z79" s="1">
        <v>3.5555555555555558</v>
      </c>
      <c r="AA79" s="1">
        <v>9.6000000000000014</v>
      </c>
      <c r="AB79" s="1">
        <v>33.006027760247704</v>
      </c>
      <c r="AC79" s="1">
        <f>AB78-AB79</f>
        <v>-0.65092990555905317</v>
      </c>
      <c r="AD79" t="s">
        <v>183</v>
      </c>
    </row>
    <row r="80" spans="1:30" x14ac:dyDescent="0.25">
      <c r="A80">
        <v>39</v>
      </c>
      <c r="B80" t="s">
        <v>28</v>
      </c>
      <c r="C80" t="s">
        <v>118</v>
      </c>
      <c r="D80" s="1">
        <v>35</v>
      </c>
      <c r="E80" s="1">
        <v>64</v>
      </c>
      <c r="F80" s="1">
        <v>39</v>
      </c>
      <c r="G80" s="1">
        <v>-9</v>
      </c>
      <c r="H80" s="1">
        <v>9</v>
      </c>
      <c r="I80" s="1">
        <v>35</v>
      </c>
      <c r="J80" s="1">
        <v>30</v>
      </c>
      <c r="K80" s="1">
        <v>21</v>
      </c>
      <c r="L80" s="1">
        <f>D80/$D$2*100</f>
        <v>50</v>
      </c>
      <c r="M80" s="1">
        <f>E80/$E$2*100</f>
        <v>55.652173913043477</v>
      </c>
      <c r="N80" s="1">
        <f>F80/$F$2*100</f>
        <v>35.454545454545453</v>
      </c>
      <c r="O80" s="1">
        <f>G80/$G$2*100</f>
        <v>-7.1999999999999993</v>
      </c>
      <c r="P80" s="1">
        <f>H80/$H$2*100</f>
        <v>10.588235294117647</v>
      </c>
      <c r="Q80" s="1">
        <f>I80/$I$2*100</f>
        <v>58.333333333333336</v>
      </c>
      <c r="R80" s="1">
        <f>J80/$J$2*100</f>
        <v>66.666666666666657</v>
      </c>
      <c r="S80" s="1">
        <f>K80/$K$2*100</f>
        <v>84</v>
      </c>
      <c r="T80" s="1">
        <f>L80*$T$3</f>
        <v>7.5</v>
      </c>
      <c r="U80" s="1">
        <f>$U$3*M80</f>
        <v>8.3478260869565215</v>
      </c>
      <c r="V80" s="1">
        <f>$V$3*N80</f>
        <v>7.0909090909090908</v>
      </c>
      <c r="W80" s="1">
        <f>$W$3*O80</f>
        <v>-0.72</v>
      </c>
      <c r="X80" s="1">
        <f>$X$3*P80</f>
        <v>1.588235294117647</v>
      </c>
      <c r="Y80" s="1">
        <f>$Y$3*Q80</f>
        <v>2.916666666666667</v>
      </c>
      <c r="Z80" s="1">
        <f>$Z$3*R80</f>
        <v>6.6666666666666661</v>
      </c>
      <c r="AA80" s="1">
        <f>$AA$3*S80</f>
        <v>8.4</v>
      </c>
      <c r="AB80" s="1">
        <f>SUM(T80:AA80)</f>
        <v>41.790303805316597</v>
      </c>
      <c r="AC80" s="1">
        <f>AB79-AB80</f>
        <v>-8.7842760450688928</v>
      </c>
      <c r="AD80" t="s">
        <v>182</v>
      </c>
    </row>
    <row r="81" spans="1:30" x14ac:dyDescent="0.25">
      <c r="A81">
        <f t="shared" ref="A81:A103" si="37">A80+1</f>
        <v>40</v>
      </c>
      <c r="B81" t="s">
        <v>73</v>
      </c>
      <c r="C81" t="s">
        <v>163</v>
      </c>
      <c r="D81" s="1">
        <v>39</v>
      </c>
      <c r="E81" s="1">
        <v>24</v>
      </c>
      <c r="F81" s="1">
        <v>42</v>
      </c>
      <c r="G81" s="1">
        <v>59</v>
      </c>
      <c r="H81" s="1">
        <v>25</v>
      </c>
      <c r="I81" s="1">
        <v>26</v>
      </c>
      <c r="J81" s="1">
        <v>5</v>
      </c>
      <c r="K81" s="1">
        <v>21</v>
      </c>
      <c r="L81" s="1">
        <f>D81/$D$2*100</f>
        <v>55.714285714285715</v>
      </c>
      <c r="M81" s="1">
        <f>E81/$E$2*100</f>
        <v>20.869565217391305</v>
      </c>
      <c r="N81" s="1">
        <f>F81/$F$2*100</f>
        <v>38.181818181818187</v>
      </c>
      <c r="O81" s="1">
        <f>G81/$G$2*100</f>
        <v>47.199999999999996</v>
      </c>
      <c r="P81" s="1">
        <f>H81/$H$2*100</f>
        <v>29.411764705882355</v>
      </c>
      <c r="Q81" s="1">
        <f>I81/$I$2*100</f>
        <v>43.333333333333336</v>
      </c>
      <c r="R81" s="1">
        <f>J81/$J$2*100</f>
        <v>11.111111111111111</v>
      </c>
      <c r="S81" s="1">
        <f>K81/$K$2*100</f>
        <v>84</v>
      </c>
      <c r="T81" s="1">
        <f>L81*$T$3</f>
        <v>8.3571428571428577</v>
      </c>
      <c r="U81" s="1">
        <f>$U$3*M81</f>
        <v>3.1304347826086958</v>
      </c>
      <c r="V81" s="1">
        <f>$V$3*N81</f>
        <v>7.6363636363636376</v>
      </c>
      <c r="W81" s="1">
        <f>$W$3*O81</f>
        <v>4.72</v>
      </c>
      <c r="X81" s="1">
        <f>$X$3*P81</f>
        <v>4.4117647058823533</v>
      </c>
      <c r="Y81" s="1">
        <f>$Y$3*Q81</f>
        <v>2.166666666666667</v>
      </c>
      <c r="Z81" s="1">
        <f>$Z$3*R81</f>
        <v>1.1111111111111112</v>
      </c>
      <c r="AA81" s="1">
        <f>$AA$3*S81</f>
        <v>8.4</v>
      </c>
      <c r="AB81" s="1">
        <f>SUM(T81:AA81)</f>
        <v>39.933483759775321</v>
      </c>
      <c r="AC81" s="1">
        <f>AB80-AB81</f>
        <v>1.8568200455412764</v>
      </c>
      <c r="AD81" t="s">
        <v>182</v>
      </c>
    </row>
    <row r="82" spans="1:30" x14ac:dyDescent="0.25">
      <c r="A82">
        <v>40</v>
      </c>
      <c r="B82" t="s">
        <v>64</v>
      </c>
      <c r="C82" t="s">
        <v>154</v>
      </c>
      <c r="D82" s="1">
        <v>26</v>
      </c>
      <c r="E82" s="1">
        <v>63</v>
      </c>
      <c r="F82" s="1">
        <v>46</v>
      </c>
      <c r="G82" s="1">
        <v>13</v>
      </c>
      <c r="H82" s="1">
        <v>33</v>
      </c>
      <c r="I82" s="1">
        <v>21</v>
      </c>
      <c r="J82" s="1">
        <v>34</v>
      </c>
      <c r="K82" s="1">
        <v>21</v>
      </c>
      <c r="L82" s="1">
        <f>D82/$D$2*100</f>
        <v>37.142857142857146</v>
      </c>
      <c r="M82" s="1">
        <f>E82/$E$2*100</f>
        <v>54.782608695652172</v>
      </c>
      <c r="N82" s="1">
        <f>F82/$F$2*100</f>
        <v>41.818181818181813</v>
      </c>
      <c r="O82" s="1">
        <f>G82/$G$2*100</f>
        <v>10.4</v>
      </c>
      <c r="P82" s="1">
        <f>H82/$H$2*100</f>
        <v>38.82352941176471</v>
      </c>
      <c r="Q82" s="1">
        <f>I82/$I$2*100</f>
        <v>35</v>
      </c>
      <c r="R82" s="1">
        <f>J82/$J$2*100</f>
        <v>75.555555555555557</v>
      </c>
      <c r="S82" s="1">
        <f>K82/$K$2*100</f>
        <v>84</v>
      </c>
      <c r="T82" s="1">
        <f>L82*$T$3</f>
        <v>5.5714285714285721</v>
      </c>
      <c r="U82" s="1">
        <f>$U$3*M82</f>
        <v>8.2173913043478262</v>
      </c>
      <c r="V82" s="1">
        <f>$V$3*N82</f>
        <v>8.3636363636363633</v>
      </c>
      <c r="W82" s="1">
        <f>$W$3*O82</f>
        <v>1.04</v>
      </c>
      <c r="X82" s="1">
        <f>$X$3*P82</f>
        <v>5.8235294117647065</v>
      </c>
      <c r="Y82" s="1">
        <f>$Y$3*Q82</f>
        <v>1.75</v>
      </c>
      <c r="Z82" s="1">
        <f>$Z$3*R82</f>
        <v>7.5555555555555562</v>
      </c>
      <c r="AA82" s="1">
        <f>$AA$3*S82</f>
        <v>8.4</v>
      </c>
      <c r="AB82" s="1">
        <f>SUM(T82:AA82)</f>
        <v>46.721541206733022</v>
      </c>
      <c r="AC82" s="1">
        <f>AB81-AB82</f>
        <v>-6.7880574469577013</v>
      </c>
      <c r="AD82" t="s">
        <v>181</v>
      </c>
    </row>
    <row r="83" spans="1:30" x14ac:dyDescent="0.25">
      <c r="A83">
        <f t="shared" ref="A83:A103" si="38">A82+1</f>
        <v>41</v>
      </c>
      <c r="B83" t="s">
        <v>76</v>
      </c>
      <c r="C83" t="s">
        <v>166</v>
      </c>
      <c r="D83" s="1">
        <v>59</v>
      </c>
      <c r="E83" s="1">
        <v>1</v>
      </c>
      <c r="F83" s="1">
        <v>-6</v>
      </c>
      <c r="G83" s="1">
        <v>4</v>
      </c>
      <c r="H83" s="1">
        <v>9</v>
      </c>
      <c r="I83" s="1">
        <v>25</v>
      </c>
      <c r="J83" s="1">
        <v>33</v>
      </c>
      <c r="K83" s="1">
        <v>24</v>
      </c>
      <c r="L83" s="1">
        <f>D83/$D$2*100</f>
        <v>84.285714285714292</v>
      </c>
      <c r="M83" s="1">
        <f>E83/$E$2*100</f>
        <v>0.86956521739130432</v>
      </c>
      <c r="N83" s="1">
        <f>F83/$F$2*100</f>
        <v>-5.4545454545454541</v>
      </c>
      <c r="O83" s="1">
        <f>G83/$G$2*100</f>
        <v>3.2</v>
      </c>
      <c r="P83" s="1">
        <f>H83/$H$2*100</f>
        <v>10.588235294117647</v>
      </c>
      <c r="Q83" s="1">
        <f>I83/$I$2*100</f>
        <v>41.666666666666671</v>
      </c>
      <c r="R83" s="1">
        <f>J83/$J$2*100</f>
        <v>73.333333333333329</v>
      </c>
      <c r="S83" s="1">
        <f>K83/$K$2*100</f>
        <v>96</v>
      </c>
      <c r="T83" s="1">
        <f>L83*$T$3</f>
        <v>12.642857142857144</v>
      </c>
      <c r="U83" s="1">
        <f>$U$3*M83</f>
        <v>0.13043478260869565</v>
      </c>
      <c r="V83" s="1">
        <f>$V$3*N83</f>
        <v>-1.0909090909090908</v>
      </c>
      <c r="W83" s="1">
        <f>$W$3*O83</f>
        <v>0.32000000000000006</v>
      </c>
      <c r="X83" s="1">
        <f>$X$3*P83</f>
        <v>1.588235294117647</v>
      </c>
      <c r="Y83" s="1">
        <f>$Y$3*Q83</f>
        <v>2.0833333333333335</v>
      </c>
      <c r="Z83" s="1">
        <f>$Z$3*R83</f>
        <v>7.333333333333333</v>
      </c>
      <c r="AA83" s="1">
        <f>$AA$3*S83</f>
        <v>9.6000000000000014</v>
      </c>
      <c r="AB83" s="1">
        <f>SUM(T83:AA83)</f>
        <v>32.607284795341059</v>
      </c>
      <c r="AC83" s="1">
        <f>AB82-AB83</f>
        <v>14.114256411391963</v>
      </c>
      <c r="AD83" t="s">
        <v>183</v>
      </c>
    </row>
    <row r="84" spans="1:30" x14ac:dyDescent="0.25">
      <c r="A84">
        <v>41</v>
      </c>
      <c r="B84" t="s">
        <v>54</v>
      </c>
      <c r="C84" t="s">
        <v>144</v>
      </c>
      <c r="D84" s="1">
        <v>45</v>
      </c>
      <c r="E84" s="1">
        <v>37</v>
      </c>
      <c r="F84" s="1">
        <v>17</v>
      </c>
      <c r="G84" s="1">
        <v>36</v>
      </c>
      <c r="H84" s="1">
        <v>14</v>
      </c>
      <c r="I84" s="1">
        <v>13</v>
      </c>
      <c r="J84" s="1">
        <v>43</v>
      </c>
      <c r="K84" s="1">
        <v>24</v>
      </c>
      <c r="L84" s="1">
        <f>D84/$D$2*100</f>
        <v>64.285714285714292</v>
      </c>
      <c r="M84" s="1">
        <f>E84/$E$2*100</f>
        <v>32.173913043478258</v>
      </c>
      <c r="N84" s="1">
        <f>F84/$F$2*100</f>
        <v>15.454545454545453</v>
      </c>
      <c r="O84" s="1">
        <f>G84/$G$2*100</f>
        <v>28.799999999999997</v>
      </c>
      <c r="P84" s="1">
        <f>H84/$H$2*100</f>
        <v>16.470588235294116</v>
      </c>
      <c r="Q84" s="1">
        <f>I84/$I$2*100</f>
        <v>21.666666666666668</v>
      </c>
      <c r="R84" s="1">
        <f>J84/$J$2*100</f>
        <v>95.555555555555557</v>
      </c>
      <c r="S84" s="1">
        <f>K84/$K$2*100</f>
        <v>96</v>
      </c>
      <c r="T84" s="1">
        <f>L84*$T$3</f>
        <v>9.6428571428571441</v>
      </c>
      <c r="U84" s="1">
        <f>$U$3*M84</f>
        <v>4.8260869565217384</v>
      </c>
      <c r="V84" s="1">
        <f>$V$3*N84</f>
        <v>3.0909090909090908</v>
      </c>
      <c r="W84" s="1">
        <f>$W$3*O84</f>
        <v>2.88</v>
      </c>
      <c r="X84" s="1">
        <f>$X$3*P84</f>
        <v>2.4705882352941173</v>
      </c>
      <c r="Y84" s="1">
        <f>$Y$3*Q84</f>
        <v>1.0833333333333335</v>
      </c>
      <c r="Z84" s="1">
        <f>$Z$3*R84</f>
        <v>9.5555555555555554</v>
      </c>
      <c r="AA84" s="1">
        <f>$AA$3*S84</f>
        <v>9.6000000000000014</v>
      </c>
      <c r="AB84" s="1">
        <f>SUM(T84:AA84)</f>
        <v>43.14933031447098</v>
      </c>
      <c r="AC84" s="1">
        <f>AB83-AB84</f>
        <v>-10.542045519129921</v>
      </c>
      <c r="AD84" t="s">
        <v>182</v>
      </c>
    </row>
    <row r="85" spans="1:30" x14ac:dyDescent="0.25">
      <c r="A85">
        <f t="shared" ref="A85:A103" si="39">A84+1</f>
        <v>42</v>
      </c>
      <c r="B85" t="s">
        <v>13</v>
      </c>
      <c r="C85" t="s">
        <v>103</v>
      </c>
      <c r="D85" s="1">
        <v>28</v>
      </c>
      <c r="E85" s="1">
        <v>-5</v>
      </c>
      <c r="F85" s="1">
        <v>39</v>
      </c>
      <c r="G85" s="1">
        <v>17</v>
      </c>
      <c r="H85" s="1">
        <v>31</v>
      </c>
      <c r="I85" s="1">
        <v>59</v>
      </c>
      <c r="J85" s="1">
        <v>32</v>
      </c>
      <c r="K85" s="1">
        <v>20</v>
      </c>
      <c r="L85" s="1">
        <f>D85/$D$2*100</f>
        <v>40</v>
      </c>
      <c r="M85" s="1">
        <f>E85/$E$2*100</f>
        <v>-4.3478260869565215</v>
      </c>
      <c r="N85" s="1">
        <f>F85/$F$2*100</f>
        <v>35.454545454545453</v>
      </c>
      <c r="O85" s="1">
        <f>G85/$G$2*100</f>
        <v>13.600000000000001</v>
      </c>
      <c r="P85" s="1">
        <f>H85/$H$2*100</f>
        <v>36.470588235294116</v>
      </c>
      <c r="Q85" s="1">
        <f>I85/$I$2*100</f>
        <v>98.333333333333329</v>
      </c>
      <c r="R85" s="1">
        <f>J85/$J$2*100</f>
        <v>71.111111111111114</v>
      </c>
      <c r="S85" s="1">
        <f>K85/$K$2*100</f>
        <v>80</v>
      </c>
      <c r="T85" s="1">
        <f>L85*$T$3</f>
        <v>6</v>
      </c>
      <c r="U85" s="1">
        <f>$U$3*M85</f>
        <v>-0.65217391304347816</v>
      </c>
      <c r="V85" s="1">
        <f>$V$3*N85</f>
        <v>7.0909090909090908</v>
      </c>
      <c r="W85" s="1">
        <f>$W$3*O85</f>
        <v>1.3600000000000003</v>
      </c>
      <c r="X85" s="1">
        <f>$X$3*P85</f>
        <v>5.4705882352941169</v>
      </c>
      <c r="Y85" s="1">
        <f>$Y$3*Q85</f>
        <v>4.916666666666667</v>
      </c>
      <c r="Z85" s="1">
        <f>$Z$3*R85</f>
        <v>7.1111111111111116</v>
      </c>
      <c r="AA85" s="1">
        <f>$AA$3*S85</f>
        <v>8</v>
      </c>
      <c r="AB85" s="1">
        <f>SUM(T85:AA85)</f>
        <v>39.297101190937511</v>
      </c>
      <c r="AC85" s="1">
        <f>AB84-AB85</f>
        <v>3.8522291235334691</v>
      </c>
      <c r="AD85" t="s">
        <v>182</v>
      </c>
    </row>
    <row r="86" spans="1:30" x14ac:dyDescent="0.25">
      <c r="A86">
        <v>42</v>
      </c>
      <c r="B86" t="s">
        <v>187</v>
      </c>
      <c r="C86" t="s">
        <v>188</v>
      </c>
      <c r="D86" s="1">
        <v>48</v>
      </c>
      <c r="E86" s="1">
        <v>4</v>
      </c>
      <c r="F86" s="1">
        <v>-2</v>
      </c>
      <c r="G86" s="1">
        <v>50</v>
      </c>
      <c r="H86" s="1">
        <v>34</v>
      </c>
      <c r="I86" s="1">
        <v>9</v>
      </c>
      <c r="J86" s="1">
        <v>8</v>
      </c>
      <c r="K86" s="1">
        <v>20</v>
      </c>
      <c r="L86" s="1">
        <f>D86/$D$2*100</f>
        <v>68.571428571428569</v>
      </c>
      <c r="M86" s="1">
        <f>E86/$E$2*100</f>
        <v>3.4782608695652173</v>
      </c>
      <c r="N86" s="1">
        <f>F86/$F$2*100</f>
        <v>-1.8181818181818181</v>
      </c>
      <c r="O86" s="1">
        <f>G86/$G$2*100</f>
        <v>40</v>
      </c>
      <c r="P86" s="1">
        <f>H86/$H$2*100</f>
        <v>40</v>
      </c>
      <c r="Q86" s="1">
        <f>I86/$I$2*100</f>
        <v>15</v>
      </c>
      <c r="R86" s="1">
        <f>J86/$J$2*100</f>
        <v>17.777777777777779</v>
      </c>
      <c r="S86" s="1">
        <f>K86/$K$2*100</f>
        <v>80</v>
      </c>
      <c r="T86" s="1">
        <f>L86*$T$3</f>
        <v>10.285714285714285</v>
      </c>
      <c r="U86" s="1">
        <f>$U$3*M86</f>
        <v>0.52173913043478259</v>
      </c>
      <c r="V86" s="1">
        <f>$V$3*N86</f>
        <v>-0.36363636363636365</v>
      </c>
      <c r="W86" s="1">
        <f>$W$3*O86</f>
        <v>4</v>
      </c>
      <c r="X86" s="1">
        <f>$X$3*P86</f>
        <v>6</v>
      </c>
      <c r="Y86" s="1">
        <f>$Y$3*Q86</f>
        <v>0.75</v>
      </c>
      <c r="Z86" s="1">
        <f>$Z$3*R86</f>
        <v>1.7777777777777779</v>
      </c>
      <c r="AA86" s="1">
        <f>$AA$3*S86</f>
        <v>8</v>
      </c>
      <c r="AB86" s="1">
        <f>SUM(T86:AA86)</f>
        <v>30.971594830290485</v>
      </c>
      <c r="AC86" s="1">
        <f>AB85-AB86</f>
        <v>8.3255063606470259</v>
      </c>
      <c r="AD86" t="s">
        <v>184</v>
      </c>
    </row>
    <row r="87" spans="1:30" x14ac:dyDescent="0.25">
      <c r="A87">
        <f t="shared" ref="A87:A103" si="40">A86+1</f>
        <v>43</v>
      </c>
      <c r="B87" t="s">
        <v>189</v>
      </c>
      <c r="C87" t="s">
        <v>190</v>
      </c>
      <c r="D87" s="1">
        <v>25</v>
      </c>
      <c r="E87" s="1">
        <v>36</v>
      </c>
      <c r="F87" s="1">
        <v>-9</v>
      </c>
      <c r="G87" s="1">
        <v>5</v>
      </c>
      <c r="H87" s="1">
        <v>38</v>
      </c>
      <c r="I87" s="1">
        <v>41</v>
      </c>
      <c r="J87" s="1">
        <v>9</v>
      </c>
      <c r="K87" s="1">
        <v>25</v>
      </c>
      <c r="L87" s="1">
        <f>D87/$D$2*100</f>
        <v>35.714285714285715</v>
      </c>
      <c r="M87" s="1">
        <f>E87/$E$2*100</f>
        <v>31.304347826086961</v>
      </c>
      <c r="N87" s="1">
        <f>F87/$F$2*100</f>
        <v>-8.1818181818181817</v>
      </c>
      <c r="O87" s="1">
        <f>G87/$G$2*100</f>
        <v>4</v>
      </c>
      <c r="P87" s="1">
        <f>H87/$H$2*100</f>
        <v>44.705882352941181</v>
      </c>
      <c r="Q87" s="1">
        <f>I87/$I$2*100</f>
        <v>68.333333333333329</v>
      </c>
      <c r="R87" s="1">
        <f>J87/$J$2*100</f>
        <v>20</v>
      </c>
      <c r="S87" s="1">
        <f>K87/$K$2*100</f>
        <v>100</v>
      </c>
      <c r="T87" s="1">
        <f>L87*$T$3</f>
        <v>5.3571428571428568</v>
      </c>
      <c r="U87" s="1">
        <f>$U$3*M87</f>
        <v>4.6956521739130439</v>
      </c>
      <c r="V87" s="1">
        <f>$V$3*N87</f>
        <v>-1.6363636363636365</v>
      </c>
      <c r="W87" s="1">
        <f>$W$3*O87</f>
        <v>0.4</v>
      </c>
      <c r="X87" s="1">
        <f>$X$3*P87</f>
        <v>6.7058823529411766</v>
      </c>
      <c r="Y87" s="1">
        <f>$Y$3*Q87</f>
        <v>3.4166666666666665</v>
      </c>
      <c r="Z87" s="1">
        <f>$Z$3*R87</f>
        <v>2</v>
      </c>
      <c r="AA87" s="1">
        <f>$AA$3*S87</f>
        <v>10</v>
      </c>
      <c r="AB87" s="1">
        <f>SUM(T87:AA87)</f>
        <v>30.938980414300108</v>
      </c>
      <c r="AC87" s="1">
        <f>AB86-AB87</f>
        <v>3.2614415990376955E-2</v>
      </c>
      <c r="AD87" t="s">
        <v>184</v>
      </c>
    </row>
    <row r="88" spans="1:30" x14ac:dyDescent="0.25">
      <c r="A88">
        <v>43</v>
      </c>
      <c r="B88" t="s">
        <v>191</v>
      </c>
      <c r="C88" t="s">
        <v>192</v>
      </c>
      <c r="D88" s="1">
        <v>62</v>
      </c>
      <c r="E88" s="1">
        <v>18</v>
      </c>
      <c r="F88" s="1">
        <v>-3</v>
      </c>
      <c r="G88" s="1">
        <v>-9</v>
      </c>
      <c r="H88" s="1">
        <v>1</v>
      </c>
      <c r="I88" s="1">
        <v>15</v>
      </c>
      <c r="J88" s="1">
        <v>29</v>
      </c>
      <c r="K88" s="1">
        <v>20</v>
      </c>
      <c r="L88" s="1">
        <f>D88/$D$2*100</f>
        <v>88.571428571428569</v>
      </c>
      <c r="M88" s="1">
        <f>E88/$E$2*100</f>
        <v>15.65217391304348</v>
      </c>
      <c r="N88" s="1">
        <f>F88/$F$2*100</f>
        <v>-2.7272727272727271</v>
      </c>
      <c r="O88" s="1">
        <f>G88/$G$2*100</f>
        <v>-7.1999999999999993</v>
      </c>
      <c r="P88" s="1">
        <f>H88/$H$2*100</f>
        <v>1.1764705882352942</v>
      </c>
      <c r="Q88" s="1">
        <f>I88/$I$2*100</f>
        <v>25</v>
      </c>
      <c r="R88" s="1">
        <f>J88/$J$2*100</f>
        <v>64.444444444444443</v>
      </c>
      <c r="S88" s="1">
        <f>K88/$K$2*100</f>
        <v>80</v>
      </c>
      <c r="T88" s="1">
        <f>L88*$T$3</f>
        <v>13.285714285714285</v>
      </c>
      <c r="U88" s="1">
        <f>$U$3*M88</f>
        <v>2.347826086956522</v>
      </c>
      <c r="V88" s="1">
        <f>$V$3*N88</f>
        <v>-0.54545454545454541</v>
      </c>
      <c r="W88" s="1">
        <f>$W$3*O88</f>
        <v>-0.72</v>
      </c>
      <c r="X88" s="1">
        <f>$X$3*P88</f>
        <v>0.17647058823529413</v>
      </c>
      <c r="Y88" s="1">
        <f>$Y$3*Q88</f>
        <v>1.25</v>
      </c>
      <c r="Z88" s="1">
        <f>$Z$3*R88</f>
        <v>6.4444444444444446</v>
      </c>
      <c r="AA88" s="1">
        <f>$AA$3*S88</f>
        <v>8</v>
      </c>
      <c r="AB88" s="1">
        <f>SUM(T88:AA88)</f>
        <v>30.239000859895999</v>
      </c>
      <c r="AC88" s="1">
        <f>AB87-AB88</f>
        <v>0.69997955440410919</v>
      </c>
      <c r="AD88" t="s">
        <v>184</v>
      </c>
    </row>
    <row r="89" spans="1:30" x14ac:dyDescent="0.25">
      <c r="A89">
        <f t="shared" ref="A89:A103" si="41">A88+1</f>
        <v>44</v>
      </c>
      <c r="B89" t="s">
        <v>193</v>
      </c>
      <c r="C89" t="s">
        <v>194</v>
      </c>
      <c r="D89" s="1">
        <v>12</v>
      </c>
      <c r="E89" s="1">
        <v>1</v>
      </c>
      <c r="F89" s="1">
        <v>11</v>
      </c>
      <c r="G89" s="1">
        <v>12</v>
      </c>
      <c r="H89" s="1">
        <v>36</v>
      </c>
      <c r="I89" s="1">
        <v>45</v>
      </c>
      <c r="J89" s="1">
        <v>25</v>
      </c>
      <c r="K89" s="1">
        <v>22</v>
      </c>
      <c r="L89" s="1">
        <f>D89/$D$2*100</f>
        <v>17.142857142857142</v>
      </c>
      <c r="M89" s="1">
        <f>E89/$E$2*100</f>
        <v>0.86956521739130432</v>
      </c>
      <c r="N89" s="1">
        <f>F89/$F$2*100</f>
        <v>10</v>
      </c>
      <c r="O89" s="1">
        <f>G89/$G$2*100</f>
        <v>9.6</v>
      </c>
      <c r="P89" s="1">
        <f>H89/$H$2*100</f>
        <v>42.352941176470587</v>
      </c>
      <c r="Q89" s="1">
        <f>I89/$I$2*100</f>
        <v>75</v>
      </c>
      <c r="R89" s="1">
        <f>J89/$J$2*100</f>
        <v>55.555555555555557</v>
      </c>
      <c r="S89" s="1">
        <f>K89/$K$2*100</f>
        <v>88</v>
      </c>
      <c r="T89" s="1">
        <f>L89*$T$3</f>
        <v>2.5714285714285712</v>
      </c>
      <c r="U89" s="1">
        <f>$U$3*M89</f>
        <v>0.13043478260869565</v>
      </c>
      <c r="V89" s="1">
        <f>$V$3*N89</f>
        <v>2</v>
      </c>
      <c r="W89" s="1">
        <f>$W$3*O89</f>
        <v>0.96</v>
      </c>
      <c r="X89" s="1">
        <f>$X$3*P89</f>
        <v>6.3529411764705879</v>
      </c>
      <c r="Y89" s="1">
        <f>$Y$3*Q89</f>
        <v>3.75</v>
      </c>
      <c r="Z89" s="1">
        <f>$Z$3*R89</f>
        <v>5.5555555555555562</v>
      </c>
      <c r="AA89" s="1">
        <f>$AA$3*S89</f>
        <v>8.8000000000000007</v>
      </c>
      <c r="AB89" s="1">
        <f>SUM(T89:AA89)</f>
        <v>30.12036008606341</v>
      </c>
      <c r="AC89" s="1">
        <f>AB88-AB89</f>
        <v>0.11864077383258831</v>
      </c>
      <c r="AD89" t="s">
        <v>184</v>
      </c>
    </row>
    <row r="90" spans="1:30" x14ac:dyDescent="0.25">
      <c r="A90">
        <v>44</v>
      </c>
      <c r="B90" t="s">
        <v>195</v>
      </c>
      <c r="C90" t="s">
        <v>196</v>
      </c>
      <c r="D90" s="1">
        <v>24</v>
      </c>
      <c r="E90" s="1">
        <v>50</v>
      </c>
      <c r="F90" s="1">
        <v>-5</v>
      </c>
      <c r="G90" s="1">
        <v>54</v>
      </c>
      <c r="H90" s="1">
        <v>10</v>
      </c>
      <c r="I90" s="1">
        <v>9</v>
      </c>
      <c r="J90" s="1">
        <v>12</v>
      </c>
      <c r="K90" s="1">
        <v>24</v>
      </c>
      <c r="L90" s="1">
        <f>D90/$D$2*100</f>
        <v>34.285714285714285</v>
      </c>
      <c r="M90" s="1">
        <f>E90/$E$2*100</f>
        <v>43.478260869565219</v>
      </c>
      <c r="N90" s="1">
        <f>F90/$F$2*100</f>
        <v>-4.5454545454545459</v>
      </c>
      <c r="O90" s="1">
        <f>G90/$G$2*100</f>
        <v>43.2</v>
      </c>
      <c r="P90" s="1">
        <f>H90/$H$2*100</f>
        <v>11.76470588235294</v>
      </c>
      <c r="Q90" s="1">
        <f>I90/$I$2*100</f>
        <v>15</v>
      </c>
      <c r="R90" s="1">
        <f>J90/$J$2*100</f>
        <v>26.666666666666668</v>
      </c>
      <c r="S90" s="1">
        <f>K90/$K$2*100</f>
        <v>96</v>
      </c>
      <c r="T90" s="1">
        <f>L90*$T$3</f>
        <v>5.1428571428571423</v>
      </c>
      <c r="U90" s="1">
        <f>$U$3*M90</f>
        <v>6.5217391304347823</v>
      </c>
      <c r="V90" s="1">
        <f>$V$3*N90</f>
        <v>-0.90909090909090917</v>
      </c>
      <c r="W90" s="1">
        <f>$W$3*O90</f>
        <v>4.32</v>
      </c>
      <c r="X90" s="1">
        <f>$X$3*P90</f>
        <v>1.7647058823529409</v>
      </c>
      <c r="Y90" s="1">
        <f>$Y$3*Q90</f>
        <v>0.75</v>
      </c>
      <c r="Z90" s="1">
        <f>$Z$3*R90</f>
        <v>2.666666666666667</v>
      </c>
      <c r="AA90" s="1">
        <f>$AA$3*S90</f>
        <v>9.6000000000000014</v>
      </c>
      <c r="AB90" s="1">
        <f>SUM(T90:AA90)</f>
        <v>29.856877913220625</v>
      </c>
      <c r="AC90" s="1">
        <f>AB89-AB90</f>
        <v>0.26348217284278519</v>
      </c>
      <c r="AD90" t="s">
        <v>184</v>
      </c>
    </row>
    <row r="91" spans="1:30" x14ac:dyDescent="0.25">
      <c r="A91">
        <f t="shared" ref="A91:A103" si="42">A90+1</f>
        <v>45</v>
      </c>
      <c r="B91" t="s">
        <v>197</v>
      </c>
      <c r="C91" t="s">
        <v>198</v>
      </c>
      <c r="D91" s="1">
        <v>41</v>
      </c>
      <c r="E91" s="1">
        <v>9</v>
      </c>
      <c r="F91" s="1">
        <v>-1</v>
      </c>
      <c r="G91" s="1">
        <v>25</v>
      </c>
      <c r="H91" s="1">
        <v>36</v>
      </c>
      <c r="I91" s="1">
        <v>-4</v>
      </c>
      <c r="J91" s="1">
        <v>16</v>
      </c>
      <c r="K91" s="1">
        <v>21</v>
      </c>
      <c r="L91" s="1">
        <f>D91/$D$2*100</f>
        <v>58.571428571428577</v>
      </c>
      <c r="M91" s="1">
        <f>E91/$E$2*100</f>
        <v>7.8260869565217401</v>
      </c>
      <c r="N91" s="1">
        <f>F91/$F$2*100</f>
        <v>-0.90909090909090906</v>
      </c>
      <c r="O91" s="1">
        <f>G91/$G$2*100</f>
        <v>20</v>
      </c>
      <c r="P91" s="1">
        <f>H91/$H$2*100</f>
        <v>42.352941176470587</v>
      </c>
      <c r="Q91" s="1">
        <f>I91/$I$2*100</f>
        <v>-6.666666666666667</v>
      </c>
      <c r="R91" s="1">
        <f>J91/$J$2*100</f>
        <v>35.555555555555557</v>
      </c>
      <c r="S91" s="1">
        <f>K91/$K$2*100</f>
        <v>84</v>
      </c>
      <c r="T91" s="1">
        <f>L91*$T$3</f>
        <v>8.7857142857142865</v>
      </c>
      <c r="U91" s="1">
        <f>$U$3*M91</f>
        <v>1.173913043478261</v>
      </c>
      <c r="V91" s="1">
        <f>$V$3*N91</f>
        <v>-0.18181818181818182</v>
      </c>
      <c r="W91" s="1">
        <f>$W$3*O91</f>
        <v>2</v>
      </c>
      <c r="X91" s="1">
        <f>$X$3*P91</f>
        <v>6.3529411764705879</v>
      </c>
      <c r="Y91" s="1">
        <f>$Y$3*Q91</f>
        <v>-0.33333333333333337</v>
      </c>
      <c r="Z91" s="1">
        <f>$Z$3*R91</f>
        <v>3.5555555555555558</v>
      </c>
      <c r="AA91" s="1">
        <f>$AA$3*S91</f>
        <v>8.4</v>
      </c>
      <c r="AB91" s="1">
        <f>SUM(T91:AA91)</f>
        <v>29.752972546067177</v>
      </c>
      <c r="AC91" s="1">
        <f>AB90-AB91</f>
        <v>0.10390536715344822</v>
      </c>
      <c r="AD91" t="s">
        <v>184</v>
      </c>
    </row>
    <row r="92" spans="1:30" x14ac:dyDescent="0.25">
      <c r="A92">
        <v>45</v>
      </c>
      <c r="B92" t="s">
        <v>199</v>
      </c>
      <c r="C92" t="s">
        <v>200</v>
      </c>
      <c r="D92" s="1">
        <v>36</v>
      </c>
      <c r="E92" s="1">
        <v>-4</v>
      </c>
      <c r="F92" s="1">
        <v>11</v>
      </c>
      <c r="G92" s="1">
        <v>22</v>
      </c>
      <c r="H92" s="1">
        <v>28</v>
      </c>
      <c r="I92" s="1">
        <v>26</v>
      </c>
      <c r="J92" s="1">
        <v>7</v>
      </c>
      <c r="K92" s="1">
        <v>23</v>
      </c>
      <c r="L92" s="1">
        <f>D92/$D$2*100</f>
        <v>51.428571428571423</v>
      </c>
      <c r="M92" s="1">
        <f>E92/$E$2*100</f>
        <v>-3.4782608695652173</v>
      </c>
      <c r="N92" s="1">
        <f>F92/$F$2*100</f>
        <v>10</v>
      </c>
      <c r="O92" s="1">
        <f>G92/$G$2*100</f>
        <v>17.599999999999998</v>
      </c>
      <c r="P92" s="1">
        <f>H92/$H$2*100</f>
        <v>32.941176470588232</v>
      </c>
      <c r="Q92" s="1">
        <f>I92/$I$2*100</f>
        <v>43.333333333333336</v>
      </c>
      <c r="R92" s="1">
        <f>J92/$J$2*100</f>
        <v>15.555555555555555</v>
      </c>
      <c r="S92" s="1">
        <f>K92/$K$2*100</f>
        <v>92</v>
      </c>
      <c r="T92" s="1">
        <f>L92*$T$3</f>
        <v>7.7142857142857135</v>
      </c>
      <c r="U92" s="1">
        <f>$U$3*M92</f>
        <v>-0.52173913043478259</v>
      </c>
      <c r="V92" s="1">
        <f>$V$3*N92</f>
        <v>2</v>
      </c>
      <c r="W92" s="1">
        <f>$W$3*O92</f>
        <v>1.7599999999999998</v>
      </c>
      <c r="X92" s="1">
        <f>$X$3*P92</f>
        <v>4.9411764705882346</v>
      </c>
      <c r="Y92" s="1">
        <f>$Y$3*Q92</f>
        <v>2.166666666666667</v>
      </c>
      <c r="Z92" s="1">
        <f>$Z$3*R92</f>
        <v>1.5555555555555556</v>
      </c>
      <c r="AA92" s="1">
        <f>$AA$3*S92</f>
        <v>9.2000000000000011</v>
      </c>
      <c r="AB92" s="1">
        <f>SUM(T92:AA92)</f>
        <v>28.815945276661388</v>
      </c>
      <c r="AC92" s="1">
        <f>AB91-AB92</f>
        <v>0.93702726940578884</v>
      </c>
      <c r="AD92" t="s">
        <v>184</v>
      </c>
    </row>
    <row r="93" spans="1:30" x14ac:dyDescent="0.25">
      <c r="A93">
        <f t="shared" ref="A93:A103" si="43">A92+1</f>
        <v>46</v>
      </c>
      <c r="B93" t="s">
        <v>201</v>
      </c>
      <c r="C93" t="s">
        <v>202</v>
      </c>
      <c r="D93" s="1">
        <v>40</v>
      </c>
      <c r="E93" s="1">
        <v>-6</v>
      </c>
      <c r="F93" s="1">
        <v>7</v>
      </c>
      <c r="G93" s="1">
        <v>54</v>
      </c>
      <c r="H93" s="1">
        <v>0</v>
      </c>
      <c r="I93" s="1">
        <v>10</v>
      </c>
      <c r="J93" s="1">
        <v>13</v>
      </c>
      <c r="K93" s="1">
        <v>25</v>
      </c>
      <c r="L93" s="1">
        <f>D93/$D$2*100</f>
        <v>57.142857142857139</v>
      </c>
      <c r="M93" s="1">
        <f>E93/$E$2*100</f>
        <v>-5.2173913043478262</v>
      </c>
      <c r="N93" s="1">
        <f>F93/$F$2*100</f>
        <v>6.3636363636363633</v>
      </c>
      <c r="O93" s="1">
        <f>G93/$G$2*100</f>
        <v>43.2</v>
      </c>
      <c r="P93" s="1">
        <f>H93/$H$2*100</f>
        <v>0</v>
      </c>
      <c r="Q93" s="1">
        <f>I93/$I$2*100</f>
        <v>16.666666666666664</v>
      </c>
      <c r="R93" s="1">
        <f>J93/$J$2*100</f>
        <v>28.888888888888886</v>
      </c>
      <c r="S93" s="1">
        <f>K93/$K$2*100</f>
        <v>100</v>
      </c>
      <c r="T93" s="1">
        <f>L93*$T$3</f>
        <v>8.5714285714285712</v>
      </c>
      <c r="U93" s="1">
        <f>$U$3*M93</f>
        <v>-0.78260869565217395</v>
      </c>
      <c r="V93" s="1">
        <f>$V$3*N93</f>
        <v>1.2727272727272727</v>
      </c>
      <c r="W93" s="1">
        <f>$W$3*O93</f>
        <v>4.32</v>
      </c>
      <c r="X93" s="1">
        <f>$X$3*P93</f>
        <v>0</v>
      </c>
      <c r="Y93" s="1">
        <f>$Y$3*Q93</f>
        <v>0.83333333333333326</v>
      </c>
      <c r="Z93" s="1">
        <f>$Z$3*R93</f>
        <v>2.8888888888888888</v>
      </c>
      <c r="AA93" s="1">
        <f>$AA$3*S93</f>
        <v>10</v>
      </c>
      <c r="AB93" s="1">
        <f>SUM(T93:AA93)</f>
        <v>27.103769370725892</v>
      </c>
      <c r="AC93" s="1">
        <f>AB92-AB93</f>
        <v>1.7121759059354957</v>
      </c>
      <c r="AD93" t="s">
        <v>184</v>
      </c>
    </row>
    <row r="94" spans="1:30" x14ac:dyDescent="0.25">
      <c r="A94">
        <v>46</v>
      </c>
      <c r="B94" t="s">
        <v>203</v>
      </c>
      <c r="C94" t="s">
        <v>204</v>
      </c>
      <c r="D94" s="1">
        <v>5</v>
      </c>
      <c r="E94" s="1">
        <v>-7</v>
      </c>
      <c r="F94" s="1">
        <v>13</v>
      </c>
      <c r="G94" s="1">
        <v>55</v>
      </c>
      <c r="H94" s="1">
        <v>34</v>
      </c>
      <c r="I94" s="1">
        <v>33</v>
      </c>
      <c r="J94" s="1">
        <v>6</v>
      </c>
      <c r="K94" s="1">
        <v>25</v>
      </c>
      <c r="L94" s="1">
        <f>D94/$D$2*100</f>
        <v>7.1428571428571423</v>
      </c>
      <c r="M94" s="1">
        <f>E94/$E$2*100</f>
        <v>-6.0869565217391308</v>
      </c>
      <c r="N94" s="1">
        <f>F94/$F$2*100</f>
        <v>11.818181818181818</v>
      </c>
      <c r="O94" s="1">
        <f>G94/$G$2*100</f>
        <v>44</v>
      </c>
      <c r="P94" s="1">
        <f>H94/$H$2*100</f>
        <v>40</v>
      </c>
      <c r="Q94" s="1">
        <f>I94/$I$2*100</f>
        <v>55.000000000000007</v>
      </c>
      <c r="R94" s="1">
        <f>J94/$J$2*100</f>
        <v>13.333333333333334</v>
      </c>
      <c r="S94" s="1">
        <f>K94/$K$2*100</f>
        <v>100</v>
      </c>
      <c r="T94" s="1">
        <f>L94*$T$3</f>
        <v>1.0714285714285714</v>
      </c>
      <c r="U94" s="1">
        <f>$U$3*M94</f>
        <v>-0.91304347826086962</v>
      </c>
      <c r="V94" s="1">
        <f>$V$3*N94</f>
        <v>2.3636363636363638</v>
      </c>
      <c r="W94" s="1">
        <f>$W$3*O94</f>
        <v>4.4000000000000004</v>
      </c>
      <c r="X94" s="1">
        <f>$X$3*P94</f>
        <v>6</v>
      </c>
      <c r="Y94" s="1">
        <f>$Y$3*Q94</f>
        <v>2.7500000000000004</v>
      </c>
      <c r="Z94" s="1">
        <f>$Z$3*R94</f>
        <v>1.3333333333333335</v>
      </c>
      <c r="AA94" s="1">
        <f>$AA$3*S94</f>
        <v>10</v>
      </c>
      <c r="AB94" s="1">
        <f>SUM(T94:AA94)</f>
        <v>27.0053547901374</v>
      </c>
      <c r="AC94" s="1">
        <f>AB93-AB94</f>
        <v>9.8414580588492839E-2</v>
      </c>
      <c r="AD94" t="s">
        <v>185</v>
      </c>
    </row>
    <row r="95" spans="1:30" x14ac:dyDescent="0.25">
      <c r="A95">
        <f t="shared" ref="A95:A103" si="44">A94+1</f>
        <v>47</v>
      </c>
      <c r="B95" t="s">
        <v>205</v>
      </c>
      <c r="C95" t="s">
        <v>206</v>
      </c>
      <c r="D95" s="1">
        <v>17</v>
      </c>
      <c r="E95" s="1">
        <v>6</v>
      </c>
      <c r="F95" s="1">
        <v>3</v>
      </c>
      <c r="G95" s="1">
        <v>47</v>
      </c>
      <c r="H95" s="1">
        <v>-1</v>
      </c>
      <c r="I95" s="1">
        <v>19</v>
      </c>
      <c r="J95" s="1">
        <v>30</v>
      </c>
      <c r="K95" s="1">
        <v>23</v>
      </c>
      <c r="L95" s="1">
        <f>D95/$D$2*100</f>
        <v>24.285714285714285</v>
      </c>
      <c r="M95" s="1">
        <f>E95/$E$2*100</f>
        <v>5.2173913043478262</v>
      </c>
      <c r="N95" s="1">
        <f>F95/$F$2*100</f>
        <v>2.7272727272727271</v>
      </c>
      <c r="O95" s="1">
        <f>G95/$G$2*100</f>
        <v>37.6</v>
      </c>
      <c r="P95" s="1">
        <f>H95/$H$2*100</f>
        <v>-1.1764705882352942</v>
      </c>
      <c r="Q95" s="1">
        <f>I95/$I$2*100</f>
        <v>31.666666666666664</v>
      </c>
      <c r="R95" s="1">
        <f>J95/$J$2*100</f>
        <v>66.666666666666657</v>
      </c>
      <c r="S95" s="1">
        <f>K95/$K$2*100</f>
        <v>92</v>
      </c>
      <c r="T95" s="1">
        <f>L95*$T$3</f>
        <v>3.6428571428571423</v>
      </c>
      <c r="U95" s="1">
        <f>$U$3*M95</f>
        <v>0.78260869565217395</v>
      </c>
      <c r="V95" s="1">
        <f>$V$3*N95</f>
        <v>0.54545454545454541</v>
      </c>
      <c r="W95" s="1">
        <f>$W$3*O95</f>
        <v>3.7600000000000002</v>
      </c>
      <c r="X95" s="1">
        <f>$X$3*P95</f>
        <v>-0.17647058823529413</v>
      </c>
      <c r="Y95" s="1">
        <f>$Y$3*Q95</f>
        <v>1.5833333333333333</v>
      </c>
      <c r="Z95" s="1">
        <f>$Z$3*R95</f>
        <v>6.6666666666666661</v>
      </c>
      <c r="AA95" s="1">
        <f>$AA$3*S95</f>
        <v>9.2000000000000011</v>
      </c>
      <c r="AB95" s="1">
        <f>SUM(T95:AA95)</f>
        <v>26.004449795728569</v>
      </c>
      <c r="AC95" s="1">
        <f>AB94-AB95</f>
        <v>1.0009049944088311</v>
      </c>
      <c r="AD95" t="s">
        <v>185</v>
      </c>
    </row>
    <row r="96" spans="1:30" x14ac:dyDescent="0.25">
      <c r="A96">
        <v>47</v>
      </c>
      <c r="B96" t="s">
        <v>207</v>
      </c>
      <c r="C96" t="s">
        <v>208</v>
      </c>
      <c r="D96" s="1">
        <v>51</v>
      </c>
      <c r="E96" s="1">
        <v>-2</v>
      </c>
      <c r="F96" s="1">
        <v>10</v>
      </c>
      <c r="G96" s="1">
        <v>21</v>
      </c>
      <c r="H96" s="1">
        <v>3</v>
      </c>
      <c r="I96" s="1">
        <v>8</v>
      </c>
      <c r="J96" s="1">
        <v>5</v>
      </c>
      <c r="K96" s="1">
        <v>20</v>
      </c>
      <c r="L96" s="1">
        <f>D96/$D$2*100</f>
        <v>72.857142857142847</v>
      </c>
      <c r="M96" s="1">
        <f>E96/$E$2*100</f>
        <v>-1.7391304347826086</v>
      </c>
      <c r="N96" s="1">
        <f>F96/$F$2*100</f>
        <v>9.0909090909090917</v>
      </c>
      <c r="O96" s="1">
        <f>G96/$G$2*100</f>
        <v>16.8</v>
      </c>
      <c r="P96" s="1">
        <f>H96/$H$2*100</f>
        <v>3.5294117647058822</v>
      </c>
      <c r="Q96" s="1">
        <f>I96/$I$2*100</f>
        <v>13.333333333333334</v>
      </c>
      <c r="R96" s="1">
        <f>J96/$J$2*100</f>
        <v>11.111111111111111</v>
      </c>
      <c r="S96" s="1">
        <f>K96/$K$2*100</f>
        <v>80</v>
      </c>
      <c r="T96" s="1">
        <f>L96*$T$3</f>
        <v>10.928571428571427</v>
      </c>
      <c r="U96" s="1">
        <f>$U$3*M96</f>
        <v>-0.2608695652173913</v>
      </c>
      <c r="V96" s="1">
        <f>$V$3*N96</f>
        <v>1.8181818181818183</v>
      </c>
      <c r="W96" s="1">
        <f>$W$3*O96</f>
        <v>1.6800000000000002</v>
      </c>
      <c r="X96" s="1">
        <f>$X$3*P96</f>
        <v>0.52941176470588236</v>
      </c>
      <c r="Y96" s="1">
        <f>$Y$3*Q96</f>
        <v>0.66666666666666674</v>
      </c>
      <c r="Z96" s="1">
        <f>$Z$3*R96</f>
        <v>1.1111111111111112</v>
      </c>
      <c r="AA96" s="1">
        <f>$AA$3*S96</f>
        <v>8</v>
      </c>
      <c r="AB96" s="1">
        <f>SUM(T96:AA96)</f>
        <v>24.473073224019515</v>
      </c>
      <c r="AC96" s="1">
        <f>AB95-AB96</f>
        <v>1.5313765717090533</v>
      </c>
      <c r="AD96" t="s">
        <v>185</v>
      </c>
    </row>
    <row r="97" spans="1:30" x14ac:dyDescent="0.25">
      <c r="A97">
        <f t="shared" ref="A97:A103" si="45">A96+1</f>
        <v>48</v>
      </c>
      <c r="B97" t="s">
        <v>209</v>
      </c>
      <c r="C97" t="s">
        <v>210</v>
      </c>
      <c r="D97" s="1">
        <v>-2</v>
      </c>
      <c r="E97" s="1">
        <v>19</v>
      </c>
      <c r="F97" s="1">
        <v>13</v>
      </c>
      <c r="G97" s="1">
        <v>61</v>
      </c>
      <c r="H97" s="1">
        <v>-3</v>
      </c>
      <c r="I97" s="1">
        <v>24</v>
      </c>
      <c r="J97" s="1">
        <v>27</v>
      </c>
      <c r="K97" s="1">
        <v>19</v>
      </c>
      <c r="L97" s="1">
        <f>D97/$D$2*100</f>
        <v>-2.8571428571428572</v>
      </c>
      <c r="M97" s="1">
        <f>E97/$E$2*100</f>
        <v>16.521739130434781</v>
      </c>
      <c r="N97" s="1">
        <f>F97/$F$2*100</f>
        <v>11.818181818181818</v>
      </c>
      <c r="O97" s="1">
        <f>G97/$G$2*100</f>
        <v>48.8</v>
      </c>
      <c r="P97" s="1">
        <f>H97/$H$2*100</f>
        <v>-3.5294117647058822</v>
      </c>
      <c r="Q97" s="1">
        <f>I97/$I$2*100</f>
        <v>40</v>
      </c>
      <c r="R97" s="1">
        <f>J97/$J$2*100</f>
        <v>60</v>
      </c>
      <c r="S97" s="1">
        <f>K97/$K$2*100</f>
        <v>76</v>
      </c>
      <c r="T97" s="1">
        <f>L97*$T$3</f>
        <v>-0.42857142857142855</v>
      </c>
      <c r="U97" s="1">
        <f>$U$3*M97</f>
        <v>2.4782608695652173</v>
      </c>
      <c r="V97" s="1">
        <f>$V$3*N97</f>
        <v>2.3636363636363638</v>
      </c>
      <c r="W97" s="1">
        <f>$W$3*O97</f>
        <v>4.88</v>
      </c>
      <c r="X97" s="1">
        <f>$X$3*P97</f>
        <v>-0.52941176470588236</v>
      </c>
      <c r="Y97" s="1">
        <f>$Y$3*Q97</f>
        <v>2</v>
      </c>
      <c r="Z97" s="1">
        <f>$Z$3*R97</f>
        <v>6</v>
      </c>
      <c r="AA97" s="1">
        <f>$AA$3*S97</f>
        <v>7.6000000000000005</v>
      </c>
      <c r="AB97" s="1">
        <f>SUM(T97:AA97)</f>
        <v>24.363914039924275</v>
      </c>
      <c r="AC97" s="1">
        <f>AB96-AB97</f>
        <v>0.10915918409524039</v>
      </c>
      <c r="AD97" t="s">
        <v>185</v>
      </c>
    </row>
    <row r="98" spans="1:30" x14ac:dyDescent="0.25">
      <c r="A98">
        <v>48</v>
      </c>
      <c r="B98" t="s">
        <v>211</v>
      </c>
      <c r="C98" t="s">
        <v>212</v>
      </c>
      <c r="D98" s="1">
        <v>14</v>
      </c>
      <c r="E98" s="1">
        <v>21</v>
      </c>
      <c r="F98" s="1">
        <v>15</v>
      </c>
      <c r="G98" s="1">
        <v>13</v>
      </c>
      <c r="H98" s="1">
        <v>1</v>
      </c>
      <c r="I98" s="1">
        <v>39</v>
      </c>
      <c r="J98" s="1">
        <v>14</v>
      </c>
      <c r="K98" s="1">
        <v>20</v>
      </c>
      <c r="L98" s="1">
        <f>D98/$D$2*100</f>
        <v>20</v>
      </c>
      <c r="M98" s="1">
        <f>E98/$E$2*100</f>
        <v>18.260869565217391</v>
      </c>
      <c r="N98" s="1">
        <f>F98/$F$2*100</f>
        <v>13.636363636363635</v>
      </c>
      <c r="O98" s="1">
        <f>G98/$G$2*100</f>
        <v>10.4</v>
      </c>
      <c r="P98" s="1">
        <f>H98/$H$2*100</f>
        <v>1.1764705882352942</v>
      </c>
      <c r="Q98" s="1">
        <f>I98/$I$2*100</f>
        <v>65</v>
      </c>
      <c r="R98" s="1">
        <f>J98/$J$2*100</f>
        <v>31.111111111111111</v>
      </c>
      <c r="S98" s="1">
        <f>K98/$K$2*100</f>
        <v>80</v>
      </c>
      <c r="T98" s="1">
        <f>L98*$T$3</f>
        <v>3</v>
      </c>
      <c r="U98" s="1">
        <f>$U$3*M98</f>
        <v>2.7391304347826084</v>
      </c>
      <c r="V98" s="1">
        <f>$V$3*N98</f>
        <v>2.7272727272727271</v>
      </c>
      <c r="W98" s="1">
        <f>$W$3*O98</f>
        <v>1.04</v>
      </c>
      <c r="X98" s="1">
        <f>$X$3*P98</f>
        <v>0.17647058823529413</v>
      </c>
      <c r="Y98" s="1">
        <f>$Y$3*Q98</f>
        <v>3.25</v>
      </c>
      <c r="Z98" s="1">
        <f>$Z$3*R98</f>
        <v>3.1111111111111112</v>
      </c>
      <c r="AA98" s="1">
        <f>$AA$3*S98</f>
        <v>8</v>
      </c>
      <c r="AB98" s="1">
        <f>SUM(T98:AA98)</f>
        <v>24.043984861401739</v>
      </c>
      <c r="AC98" s="1">
        <f>AB97-AB98</f>
        <v>0.31992917852253555</v>
      </c>
      <c r="AD98" t="s">
        <v>185</v>
      </c>
    </row>
    <row r="99" spans="1:30" x14ac:dyDescent="0.25">
      <c r="A99">
        <f t="shared" ref="A99:A103" si="46">A98+1</f>
        <v>49</v>
      </c>
      <c r="B99" t="s">
        <v>213</v>
      </c>
      <c r="C99" t="s">
        <v>214</v>
      </c>
      <c r="D99" s="1">
        <v>-5</v>
      </c>
      <c r="E99" s="1">
        <v>-6</v>
      </c>
      <c r="F99" s="1">
        <v>17</v>
      </c>
      <c r="G99" s="1">
        <v>44</v>
      </c>
      <c r="H99" s="1">
        <v>2</v>
      </c>
      <c r="I99" s="1">
        <v>65</v>
      </c>
      <c r="J99" s="1">
        <v>24</v>
      </c>
      <c r="K99" s="1">
        <v>19</v>
      </c>
      <c r="L99" s="1">
        <f>D99/$D$2*100</f>
        <v>-7.1428571428571423</v>
      </c>
      <c r="M99" s="1">
        <f>E99/$E$2*100</f>
        <v>-5.2173913043478262</v>
      </c>
      <c r="N99" s="1">
        <f>F99/$F$2*100</f>
        <v>15.454545454545453</v>
      </c>
      <c r="O99" s="1">
        <f>G99/$G$2*100</f>
        <v>35.199999999999996</v>
      </c>
      <c r="P99" s="1">
        <f>H99/$H$2*100</f>
        <v>2.3529411764705883</v>
      </c>
      <c r="Q99" s="1">
        <f>I99/$I$2*100</f>
        <v>108.33333333333333</v>
      </c>
      <c r="R99" s="1">
        <f>J99/$J$2*100</f>
        <v>53.333333333333336</v>
      </c>
      <c r="S99" s="1">
        <f>K99/$K$2*100</f>
        <v>76</v>
      </c>
      <c r="T99" s="1">
        <f>L99*$T$3</f>
        <v>-1.0714285714285714</v>
      </c>
      <c r="U99" s="1">
        <f>$U$3*M99</f>
        <v>-0.78260869565217395</v>
      </c>
      <c r="V99" s="1">
        <f>$V$3*N99</f>
        <v>3.0909090909090908</v>
      </c>
      <c r="W99" s="1">
        <f>$W$3*O99</f>
        <v>3.5199999999999996</v>
      </c>
      <c r="X99" s="1">
        <f>$X$3*P99</f>
        <v>0.35294117647058826</v>
      </c>
      <c r="Y99" s="1">
        <f>$Y$3*Q99</f>
        <v>5.416666666666667</v>
      </c>
      <c r="Z99" s="1">
        <f>$Z$3*R99</f>
        <v>5.3333333333333339</v>
      </c>
      <c r="AA99" s="1">
        <f>$AA$3*S99</f>
        <v>7.6000000000000005</v>
      </c>
      <c r="AB99" s="1">
        <f>SUM(T99:AA99)</f>
        <v>23.459813000298933</v>
      </c>
      <c r="AC99" s="1">
        <f>AB98-AB99</f>
        <v>0.58417186110280639</v>
      </c>
      <c r="AD99" t="s">
        <v>186</v>
      </c>
    </row>
    <row r="100" spans="1:30" x14ac:dyDescent="0.25">
      <c r="A100">
        <v>49</v>
      </c>
      <c r="B100" t="s">
        <v>215</v>
      </c>
      <c r="C100" t="s">
        <v>216</v>
      </c>
      <c r="D100" s="1">
        <v>5</v>
      </c>
      <c r="E100" s="1">
        <v>19</v>
      </c>
      <c r="F100" s="1">
        <v>-5</v>
      </c>
      <c r="G100" s="1">
        <v>29</v>
      </c>
      <c r="H100" s="1">
        <v>14</v>
      </c>
      <c r="I100" s="1">
        <v>-4</v>
      </c>
      <c r="J100" s="1">
        <v>30</v>
      </c>
      <c r="K100" s="1">
        <v>20</v>
      </c>
      <c r="L100" s="1">
        <f>D100/$D$2*100</f>
        <v>7.1428571428571423</v>
      </c>
      <c r="M100" s="1">
        <f>E100/$E$2*100</f>
        <v>16.521739130434781</v>
      </c>
      <c r="N100" s="1">
        <f>F100/$F$2*100</f>
        <v>-4.5454545454545459</v>
      </c>
      <c r="O100" s="1">
        <f>G100/$G$2*100</f>
        <v>23.200000000000003</v>
      </c>
      <c r="P100" s="1">
        <f>H100/$H$2*100</f>
        <v>16.470588235294116</v>
      </c>
      <c r="Q100" s="1">
        <f>I100/$I$2*100</f>
        <v>-6.666666666666667</v>
      </c>
      <c r="R100" s="1">
        <f>J100/$J$2*100</f>
        <v>66.666666666666657</v>
      </c>
      <c r="S100" s="1">
        <f>K100/$K$2*100</f>
        <v>80</v>
      </c>
      <c r="T100" s="1">
        <f>L100*$T$3</f>
        <v>1.0714285714285714</v>
      </c>
      <c r="U100" s="1">
        <f>$U$3*M100</f>
        <v>2.4782608695652173</v>
      </c>
      <c r="V100" s="1">
        <f>$V$3*N100</f>
        <v>-0.90909090909090917</v>
      </c>
      <c r="W100" s="1">
        <f>$W$3*O100</f>
        <v>2.3200000000000003</v>
      </c>
      <c r="X100" s="1">
        <f>$X$3*P100</f>
        <v>2.4705882352941173</v>
      </c>
      <c r="Y100" s="1">
        <f>$Y$3*Q100</f>
        <v>-0.33333333333333337</v>
      </c>
      <c r="Z100" s="1">
        <f>$Z$3*R100</f>
        <v>6.6666666666666661</v>
      </c>
      <c r="AA100" s="1">
        <f>$AA$3*S100</f>
        <v>8</v>
      </c>
      <c r="AB100" s="1">
        <f>SUM(T100:AA100)</f>
        <v>21.76452010053033</v>
      </c>
      <c r="AC100" s="1">
        <f>AB99-AB100</f>
        <v>1.695292899768603</v>
      </c>
      <c r="AD100" t="s">
        <v>186</v>
      </c>
    </row>
    <row r="101" spans="1:30" x14ac:dyDescent="0.25">
      <c r="A101">
        <f t="shared" ref="A101:A103" si="47">A100+1</f>
        <v>50</v>
      </c>
      <c r="B101" t="s">
        <v>217</v>
      </c>
      <c r="C101" t="s">
        <v>218</v>
      </c>
      <c r="D101" s="1">
        <v>28</v>
      </c>
      <c r="E101" s="1">
        <v>5</v>
      </c>
      <c r="F101" s="1">
        <v>3</v>
      </c>
      <c r="G101" s="1">
        <v>19</v>
      </c>
      <c r="H101" s="1">
        <v>12</v>
      </c>
      <c r="I101" s="1">
        <v>-3</v>
      </c>
      <c r="J101" s="1">
        <v>5</v>
      </c>
      <c r="K101" s="1">
        <v>22</v>
      </c>
      <c r="L101" s="1">
        <f>D101/$D$2*100</f>
        <v>40</v>
      </c>
      <c r="M101" s="1">
        <f>E101/$E$2*100</f>
        <v>4.3478260869565215</v>
      </c>
      <c r="N101" s="1">
        <f>F101/$F$2*100</f>
        <v>2.7272727272727271</v>
      </c>
      <c r="O101" s="1">
        <f>G101/$G$2*100</f>
        <v>15.2</v>
      </c>
      <c r="P101" s="1">
        <f>H101/$H$2*100</f>
        <v>14.117647058823529</v>
      </c>
      <c r="Q101" s="1">
        <f>I101/$I$2*100</f>
        <v>-5</v>
      </c>
      <c r="R101" s="1">
        <f>J101/$J$2*100</f>
        <v>11.111111111111111</v>
      </c>
      <c r="S101" s="1">
        <f>K101/$K$2*100</f>
        <v>88</v>
      </c>
      <c r="T101" s="1">
        <f>L101*$T$3</f>
        <v>6</v>
      </c>
      <c r="U101" s="1">
        <f>$U$3*M101</f>
        <v>0.65217391304347816</v>
      </c>
      <c r="V101" s="1">
        <f>$V$3*N101</f>
        <v>0.54545454545454541</v>
      </c>
      <c r="W101" s="1">
        <f>$W$3*O101</f>
        <v>1.52</v>
      </c>
      <c r="X101" s="1">
        <f>$X$3*P101</f>
        <v>2.1176470588235294</v>
      </c>
      <c r="Y101" s="1">
        <f>$Y$3*Q101</f>
        <v>-0.25</v>
      </c>
      <c r="Z101" s="1">
        <f>$Z$3*R101</f>
        <v>1.1111111111111112</v>
      </c>
      <c r="AA101" s="1">
        <f>$AA$3*S101</f>
        <v>8.8000000000000007</v>
      </c>
      <c r="AB101" s="1">
        <f>SUM(T101:AA101)</f>
        <v>20.496386628432663</v>
      </c>
      <c r="AC101" s="1">
        <f>AB100-AB101</f>
        <v>1.2681334720976665</v>
      </c>
      <c r="AD101" t="s">
        <v>186</v>
      </c>
    </row>
    <row r="102" spans="1:30" x14ac:dyDescent="0.25">
      <c r="A102">
        <v>50</v>
      </c>
      <c r="B102" t="s">
        <v>219</v>
      </c>
      <c r="C102" t="s">
        <v>220</v>
      </c>
      <c r="D102" s="1">
        <v>14</v>
      </c>
      <c r="E102" s="1">
        <v>-5</v>
      </c>
      <c r="F102" s="1">
        <v>14</v>
      </c>
      <c r="G102" s="1">
        <v>-4</v>
      </c>
      <c r="H102" s="1">
        <v>-3</v>
      </c>
      <c r="I102" s="1">
        <v>43</v>
      </c>
      <c r="J102" s="1">
        <v>7</v>
      </c>
      <c r="K102" s="1">
        <v>19</v>
      </c>
      <c r="L102" s="1">
        <f>D102/$D$2*100</f>
        <v>20</v>
      </c>
      <c r="M102" s="1">
        <f>E102/$E$2*100</f>
        <v>-4.3478260869565215</v>
      </c>
      <c r="N102" s="1">
        <f>F102/$F$2*100</f>
        <v>12.727272727272727</v>
      </c>
      <c r="O102" s="1">
        <f>G102/$G$2*100</f>
        <v>-3.2</v>
      </c>
      <c r="P102" s="1">
        <f>H102/$H$2*100</f>
        <v>-3.5294117647058822</v>
      </c>
      <c r="Q102" s="1">
        <f>I102/$I$2*100</f>
        <v>71.666666666666671</v>
      </c>
      <c r="R102" s="1">
        <f>J102/$J$2*100</f>
        <v>15.555555555555555</v>
      </c>
      <c r="S102" s="1">
        <f>K102/$K$2*100</f>
        <v>76</v>
      </c>
      <c r="T102" s="1">
        <f>L102*$T$3</f>
        <v>3</v>
      </c>
      <c r="U102" s="1">
        <f>$U$3*M102</f>
        <v>-0.65217391304347816</v>
      </c>
      <c r="V102" s="1">
        <f>$V$3*N102</f>
        <v>2.5454545454545454</v>
      </c>
      <c r="W102" s="1">
        <f>$W$3*O102</f>
        <v>-0.32000000000000006</v>
      </c>
      <c r="X102" s="1">
        <f>$X$3*P102</f>
        <v>-0.52941176470588236</v>
      </c>
      <c r="Y102" s="1">
        <f>$Y$3*Q102</f>
        <v>3.5833333333333339</v>
      </c>
      <c r="Z102" s="1">
        <f>$Z$3*R102</f>
        <v>1.5555555555555556</v>
      </c>
      <c r="AA102" s="1">
        <f>$AA$3*S102</f>
        <v>7.6000000000000005</v>
      </c>
      <c r="AB102" s="1">
        <f>SUM(T102:AA102)</f>
        <v>16.782757756594076</v>
      </c>
      <c r="AC102" s="1">
        <f>AB101-AB102</f>
        <v>3.713628871838587</v>
      </c>
      <c r="AD102" t="s">
        <v>186</v>
      </c>
    </row>
    <row r="103" spans="1:30" x14ac:dyDescent="0.25">
      <c r="A103">
        <f t="shared" ref="A103" si="48">A102+1</f>
        <v>51</v>
      </c>
      <c r="B103" t="s">
        <v>221</v>
      </c>
      <c r="C103" t="s">
        <v>222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f>D103/$D$2*100</f>
        <v>0</v>
      </c>
      <c r="M103" s="1">
        <f>E103/$E$2*100</f>
        <v>0</v>
      </c>
      <c r="N103" s="1">
        <f>F103/$F$2*100</f>
        <v>0</v>
      </c>
      <c r="O103" s="1">
        <f>G103/$G$2*100</f>
        <v>0</v>
      </c>
      <c r="P103" s="1">
        <f>H103/$H$2*100</f>
        <v>0</v>
      </c>
      <c r="Q103" s="1">
        <f>I103/$I$2*100</f>
        <v>0</v>
      </c>
      <c r="R103" s="1">
        <f>J103/$J$2*100</f>
        <v>0</v>
      </c>
      <c r="S103" s="1">
        <f>K103/$K$2*100</f>
        <v>0</v>
      </c>
      <c r="T103" s="1">
        <f>L103*$T$3</f>
        <v>0</v>
      </c>
      <c r="U103" s="1">
        <f>$U$3*M103</f>
        <v>0</v>
      </c>
      <c r="V103" s="1">
        <f>$V$3*N103</f>
        <v>0</v>
      </c>
      <c r="W103" s="1">
        <f>$W$3*O103</f>
        <v>0</v>
      </c>
      <c r="X103" s="1">
        <f>$X$3*P103</f>
        <v>0</v>
      </c>
      <c r="Y103" s="1">
        <f>$Y$3*Q103</f>
        <v>0</v>
      </c>
      <c r="Z103" s="1">
        <f>$Z$3*R103</f>
        <v>0</v>
      </c>
      <c r="AA103" s="1">
        <f>$AA$3*S103</f>
        <v>0</v>
      </c>
      <c r="AB103" s="1">
        <f>SUM(T103:AA103)</f>
        <v>0</v>
      </c>
      <c r="AC103" s="1">
        <f>AB102-AB103</f>
        <v>16.782757756594076</v>
      </c>
      <c r="AD103" t="s">
        <v>186</v>
      </c>
    </row>
  </sheetData>
  <sortState ref="A4:AD103">
    <sortCondition ref="B4:B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75" zoomScaleNormal="175" workbookViewId="0">
      <selection activeCell="B1" sqref="B1:B7"/>
    </sheetView>
  </sheetViews>
  <sheetFormatPr defaultRowHeight="15" x14ac:dyDescent="0.25"/>
  <sheetData>
    <row r="1" spans="1:2" x14ac:dyDescent="0.25">
      <c r="A1" t="s">
        <v>180</v>
      </c>
      <c r="B1">
        <v>5</v>
      </c>
    </row>
    <row r="2" spans="1:2" x14ac:dyDescent="0.25">
      <c r="A2" t="s">
        <v>181</v>
      </c>
      <c r="B2">
        <v>15</v>
      </c>
    </row>
    <row r="3" spans="1:2" x14ac:dyDescent="0.25">
      <c r="A3" t="s">
        <v>182</v>
      </c>
      <c r="B3">
        <v>25</v>
      </c>
    </row>
    <row r="4" spans="1:2" x14ac:dyDescent="0.25">
      <c r="A4" t="s">
        <v>183</v>
      </c>
      <c r="B4">
        <v>30</v>
      </c>
    </row>
    <row r="5" spans="1:2" x14ac:dyDescent="0.25">
      <c r="A5" t="s">
        <v>184</v>
      </c>
      <c r="B5">
        <v>15</v>
      </c>
    </row>
    <row r="6" spans="1:2" x14ac:dyDescent="0.25">
      <c r="A6" t="s">
        <v>185</v>
      </c>
      <c r="B6">
        <v>5</v>
      </c>
    </row>
    <row r="7" spans="1:2" x14ac:dyDescent="0.25">
      <c r="A7" t="s">
        <v>186</v>
      </c>
      <c r="B7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input_csv</vt:lpstr>
      <vt:lpstr>TEMP_CSV</vt:lpstr>
      <vt:lpstr>OP1_grade_sort_total</vt:lpstr>
      <vt:lpstr>OP2_grade_sort_roll</vt:lpstr>
      <vt:lpstr>iapc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2020-12-10T09:54:55Z</dcterms:created>
  <dcterms:modified xsi:type="dcterms:W3CDTF">2020-12-10T10:39:03Z</dcterms:modified>
</cp:coreProperties>
</file>