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nivates-my.sharepoint.com/personal/kauan_calheiro_universo_univates_br/Documents/Kauan/PROJETOS/BACK_END/Email1/"/>
    </mc:Choice>
  </mc:AlternateContent>
  <xr:revisionPtr revIDLastSave="222" documentId="11_AD4D361C20488DEA4E38A056ACD97B645ADEDD8E" xr6:coauthVersionLast="47" xr6:coauthVersionMax="47" xr10:uidLastSave="{5B13C138-3DBB-4F56-8EAB-6C4CC8C653B6}"/>
  <bookViews>
    <workbookView xWindow="-120" yWindow="-120" windowWidth="29040" windowHeight="15840" firstSheet="1" activeTab="1" xr2:uid="{00000000-000D-0000-FFFF-FFFF00000000}"/>
  </bookViews>
  <sheets>
    <sheet name="Plan1" sheetId="1" state="hidden" r:id="rId1"/>
    <sheet name="Planilh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P66" i="1"/>
  <c r="M66" i="1"/>
  <c r="N66" i="1" s="1"/>
  <c r="Q66" i="1" s="1"/>
  <c r="I66" i="1"/>
  <c r="P65" i="1"/>
  <c r="M65" i="1"/>
  <c r="N65" i="1" s="1"/>
  <c r="Q65" i="1" s="1"/>
  <c r="I65" i="1"/>
  <c r="P64" i="1"/>
  <c r="N64" i="1"/>
  <c r="M64" i="1"/>
  <c r="I64" i="1"/>
  <c r="P63" i="1"/>
  <c r="N63" i="1"/>
  <c r="M63" i="1"/>
  <c r="I63" i="1"/>
  <c r="P62" i="1"/>
  <c r="M62" i="1"/>
  <c r="N62" i="1" s="1"/>
  <c r="Q62" i="1" s="1"/>
  <c r="I62" i="1"/>
  <c r="P61" i="1"/>
  <c r="M61" i="1"/>
  <c r="N61" i="1" s="1"/>
  <c r="I61" i="1"/>
  <c r="P60" i="1"/>
  <c r="N60" i="1"/>
  <c r="M60" i="1"/>
  <c r="I60" i="1"/>
  <c r="P59" i="1"/>
  <c r="N59" i="1"/>
  <c r="M59" i="1"/>
  <c r="I59" i="1"/>
  <c r="P58" i="1"/>
  <c r="M58" i="1"/>
  <c r="N58" i="1" s="1"/>
  <c r="I58" i="1"/>
  <c r="P57" i="1"/>
  <c r="M57" i="1"/>
  <c r="N57" i="1" s="1"/>
  <c r="I57" i="1"/>
  <c r="P56" i="1"/>
  <c r="M56" i="1"/>
  <c r="N56" i="1" s="1"/>
  <c r="I56" i="1"/>
  <c r="P55" i="1"/>
  <c r="Q55" i="1" s="1"/>
  <c r="N55" i="1"/>
  <c r="M55" i="1"/>
  <c r="I55" i="1"/>
  <c r="P54" i="1"/>
  <c r="M54" i="1"/>
  <c r="N54" i="1" s="1"/>
  <c r="I54" i="1"/>
  <c r="P53" i="1"/>
  <c r="N53" i="1"/>
  <c r="M53" i="1"/>
  <c r="I53" i="1"/>
  <c r="P52" i="1"/>
  <c r="M52" i="1"/>
  <c r="N52" i="1" s="1"/>
  <c r="I52" i="1"/>
  <c r="P51" i="1"/>
  <c r="M51" i="1"/>
  <c r="N51" i="1" s="1"/>
  <c r="I51" i="1"/>
  <c r="P50" i="1"/>
  <c r="M50" i="1"/>
  <c r="N50" i="1" s="1"/>
  <c r="I50" i="1"/>
  <c r="P49" i="1"/>
  <c r="M49" i="1"/>
  <c r="N49" i="1" s="1"/>
  <c r="I49" i="1"/>
  <c r="P48" i="1"/>
  <c r="M48" i="1"/>
  <c r="N48" i="1" s="1"/>
  <c r="I48" i="1"/>
  <c r="P47" i="1"/>
  <c r="M47" i="1"/>
  <c r="N47" i="1" s="1"/>
  <c r="Q47" i="1" s="1"/>
  <c r="I47" i="1"/>
  <c r="P46" i="1"/>
  <c r="M46" i="1"/>
  <c r="N46" i="1" s="1"/>
  <c r="Q46" i="1" s="1"/>
  <c r="I46" i="1"/>
  <c r="P45" i="1"/>
  <c r="M45" i="1"/>
  <c r="N45" i="1" s="1"/>
  <c r="I45" i="1"/>
  <c r="P44" i="1"/>
  <c r="Q44" i="1" s="1"/>
  <c r="M44" i="1"/>
  <c r="I44" i="1"/>
  <c r="P43" i="1"/>
  <c r="M43" i="1"/>
  <c r="N43" i="1" s="1"/>
  <c r="I43" i="1"/>
  <c r="P42" i="1"/>
  <c r="M42" i="1"/>
  <c r="N42" i="1" s="1"/>
  <c r="Q42" i="1" s="1"/>
  <c r="I42" i="1"/>
  <c r="P41" i="1"/>
  <c r="M41" i="1"/>
  <c r="N41" i="1" s="1"/>
  <c r="Q41" i="1" s="1"/>
  <c r="I41" i="1"/>
  <c r="P40" i="1"/>
  <c r="M40" i="1"/>
  <c r="N40" i="1" s="1"/>
  <c r="I40" i="1"/>
  <c r="P39" i="1"/>
  <c r="N39" i="1"/>
  <c r="M39" i="1"/>
  <c r="I39" i="1"/>
  <c r="P38" i="1"/>
  <c r="Q38" i="1" s="1"/>
  <c r="N38" i="1"/>
  <c r="M38" i="1"/>
  <c r="I38" i="1"/>
  <c r="P37" i="1"/>
  <c r="N37" i="1"/>
  <c r="M37" i="1"/>
  <c r="I37" i="1"/>
  <c r="P36" i="1"/>
  <c r="Q36" i="1" s="1"/>
  <c r="N36" i="1"/>
  <c r="M36" i="1"/>
  <c r="I36" i="1"/>
  <c r="P35" i="1"/>
  <c r="M35" i="1"/>
  <c r="N35" i="1" s="1"/>
  <c r="I35" i="1"/>
  <c r="P34" i="1"/>
  <c r="M34" i="1"/>
  <c r="N34" i="1" s="1"/>
  <c r="I34" i="1"/>
  <c r="P33" i="1"/>
  <c r="N33" i="1"/>
  <c r="M33" i="1"/>
  <c r="I33" i="1"/>
  <c r="P32" i="1"/>
  <c r="M32" i="1"/>
  <c r="N32" i="1" s="1"/>
  <c r="I32" i="1"/>
  <c r="P31" i="1"/>
  <c r="M31" i="1"/>
  <c r="N31" i="1" s="1"/>
  <c r="I31" i="1"/>
  <c r="P30" i="1"/>
  <c r="M30" i="1"/>
  <c r="N30" i="1" s="1"/>
  <c r="I30" i="1"/>
  <c r="P29" i="1"/>
  <c r="N29" i="1"/>
  <c r="M29" i="1"/>
  <c r="I29" i="1"/>
  <c r="P28" i="1"/>
  <c r="Q28" i="1" s="1"/>
  <c r="M28" i="1"/>
  <c r="I28" i="1"/>
  <c r="P27" i="1"/>
  <c r="N27" i="1"/>
  <c r="M27" i="1"/>
  <c r="I27" i="1"/>
  <c r="P26" i="1"/>
  <c r="M26" i="1"/>
  <c r="N26" i="1" s="1"/>
  <c r="Q26" i="1" s="1"/>
  <c r="I26" i="1"/>
  <c r="P25" i="1"/>
  <c r="M25" i="1"/>
  <c r="N25" i="1" s="1"/>
  <c r="I25" i="1"/>
  <c r="P24" i="1"/>
  <c r="M24" i="1"/>
  <c r="N24" i="1" s="1"/>
  <c r="I24" i="1"/>
  <c r="P23" i="1"/>
  <c r="M23" i="1"/>
  <c r="N23" i="1" s="1"/>
  <c r="I23" i="1"/>
  <c r="P22" i="1"/>
  <c r="N22" i="1"/>
  <c r="M22" i="1"/>
  <c r="I22" i="1"/>
  <c r="P21" i="1"/>
  <c r="N21" i="1"/>
  <c r="M21" i="1"/>
  <c r="I21" i="1"/>
  <c r="P20" i="1"/>
  <c r="Q20" i="1" s="1"/>
  <c r="M20" i="1"/>
  <c r="I20" i="1"/>
  <c r="P19" i="1"/>
  <c r="N19" i="1"/>
  <c r="M19" i="1"/>
  <c r="I19" i="1"/>
  <c r="P18" i="1"/>
  <c r="M18" i="1"/>
  <c r="N18" i="1" s="1"/>
  <c r="I18" i="1"/>
  <c r="P17" i="1"/>
  <c r="M17" i="1"/>
  <c r="N17" i="1" s="1"/>
  <c r="I17" i="1"/>
  <c r="P16" i="1"/>
  <c r="M16" i="1"/>
  <c r="N16" i="1" s="1"/>
  <c r="I16" i="1"/>
  <c r="P15" i="1"/>
  <c r="M15" i="1"/>
  <c r="N15" i="1" s="1"/>
  <c r="I15" i="1"/>
  <c r="P14" i="1"/>
  <c r="N14" i="1"/>
  <c r="M14" i="1"/>
  <c r="I14" i="1"/>
  <c r="P13" i="1"/>
  <c r="M13" i="1"/>
  <c r="N13" i="1" s="1"/>
  <c r="I13" i="1"/>
  <c r="P12" i="1"/>
  <c r="M12" i="1"/>
  <c r="N12" i="1" s="1"/>
  <c r="I12" i="1"/>
  <c r="P11" i="1"/>
  <c r="M11" i="1"/>
  <c r="I11" i="1"/>
  <c r="P10" i="1"/>
  <c r="M10" i="1"/>
  <c r="I10" i="1"/>
  <c r="P9" i="1"/>
  <c r="M9" i="1"/>
  <c r="N9" i="1" s="1"/>
  <c r="I9" i="1"/>
  <c r="P8" i="1"/>
  <c r="Q8" i="1" s="1"/>
  <c r="M8" i="1"/>
  <c r="I8" i="1"/>
  <c r="P7" i="1"/>
  <c r="M7" i="1"/>
  <c r="N7" i="1" s="1"/>
  <c r="I7" i="1"/>
  <c r="P6" i="1"/>
  <c r="M6" i="1"/>
  <c r="N6" i="1" s="1"/>
  <c r="I6" i="1"/>
  <c r="P5" i="1"/>
  <c r="M5" i="1"/>
  <c r="N5" i="1" s="1"/>
  <c r="I5" i="1"/>
  <c r="P4" i="1"/>
  <c r="Q4" i="1" s="1"/>
  <c r="M4" i="1"/>
  <c r="I4" i="1"/>
  <c r="P3" i="1"/>
  <c r="M3" i="1"/>
  <c r="N3" i="1" s="1"/>
  <c r="I3" i="1"/>
  <c r="P2" i="1"/>
  <c r="N2" i="1"/>
  <c r="M2" i="1"/>
  <c r="I2" i="1"/>
  <c r="Q19" i="1" l="1"/>
  <c r="Q60" i="1"/>
  <c r="Q50" i="1"/>
  <c r="Q37" i="1"/>
  <c r="Q40" i="1"/>
  <c r="Q58" i="1"/>
  <c r="Q29" i="1"/>
  <c r="Q27" i="1"/>
  <c r="Q24" i="1"/>
  <c r="Q18" i="1"/>
  <c r="Q21" i="1"/>
  <c r="Q22" i="1"/>
  <c r="Q11" i="1"/>
  <c r="Q63" i="1"/>
  <c r="Q31" i="1"/>
  <c r="Q35" i="1"/>
  <c r="Q16" i="1"/>
  <c r="Q9" i="1"/>
  <c r="Q25" i="1"/>
  <c r="Q48" i="1"/>
  <c r="Q52" i="1"/>
  <c r="Q61" i="1"/>
  <c r="Q64" i="1"/>
  <c r="Q2" i="1"/>
  <c r="Q45" i="1"/>
  <c r="Q17" i="1"/>
  <c r="Q39" i="1"/>
  <c r="Q59" i="1"/>
  <c r="Q23" i="1"/>
  <c r="Q33" i="1"/>
  <c r="Q53" i="1"/>
  <c r="Q56" i="1"/>
  <c r="Q14" i="1"/>
  <c r="Q30" i="1"/>
  <c r="Q43" i="1"/>
  <c r="Q15" i="1"/>
  <c r="Q32" i="1"/>
  <c r="Q54" i="1"/>
  <c r="Q57" i="1"/>
  <c r="Q51" i="1"/>
  <c r="Q12" i="1"/>
  <c r="Q34" i="1"/>
  <c r="Q5" i="1"/>
  <c r="Q6" i="1"/>
  <c r="Q3" i="1"/>
  <c r="Q13" i="1"/>
  <c r="Q10" i="1"/>
  <c r="Q49" i="1"/>
  <c r="Q7" i="1"/>
</calcChain>
</file>

<file path=xl/sharedStrings.xml><?xml version="1.0" encoding="utf-8"?>
<sst xmlns="http://schemas.openxmlformats.org/spreadsheetml/2006/main" count="533" uniqueCount="112">
  <si>
    <t>Grupo</t>
  </si>
  <si>
    <t>Nome</t>
  </si>
  <si>
    <t>Canal</t>
  </si>
  <si>
    <t>Dt Ini ativ</t>
  </si>
  <si>
    <t>EqVs</t>
  </si>
  <si>
    <t>EscrV</t>
  </si>
  <si>
    <t>1º Fase MS</t>
  </si>
  <si>
    <t>2º Fase MS</t>
  </si>
  <si>
    <t>Desconto extra</t>
  </si>
  <si>
    <t>Status Campanhas</t>
  </si>
  <si>
    <t>Demanda 1º Fase Abr-Jun</t>
  </si>
  <si>
    <t xml:space="preserve">Demanda 2º Fase Jul-Set </t>
  </si>
  <si>
    <t>Demanda Total MS</t>
  </si>
  <si>
    <t>Cota de 10%</t>
  </si>
  <si>
    <t>Demanda ATUAL Jul_Set</t>
  </si>
  <si>
    <t>Pedido Extra 07 a 20 Set</t>
  </si>
  <si>
    <t>Falta a realizar</t>
  </si>
  <si>
    <t>A M Comércio de Máquinas</t>
  </si>
  <si>
    <t>Concessionária Elite</t>
  </si>
  <si>
    <t>B42</t>
  </si>
  <si>
    <t>BR01</t>
  </si>
  <si>
    <t>Participou na 1ª Etapa</t>
  </si>
  <si>
    <t>A. D. Brenner &amp; Cia. Ltda.</t>
  </si>
  <si>
    <t>Participou nas duas Etapas</t>
  </si>
  <si>
    <t>Agrobock Máqs. e Ins. Agrícola Ltda</t>
  </si>
  <si>
    <t>Revenda Aut Exclusiv</t>
  </si>
  <si>
    <t>Não Participante</t>
  </si>
  <si>
    <t>Agrocorazza Ltda - ME</t>
  </si>
  <si>
    <t>Agropecuária Albarello Ltda</t>
  </si>
  <si>
    <t>Agropecuária Maratá Ltda- ME</t>
  </si>
  <si>
    <t>Agroprimus Prod. Agropec. Ltda</t>
  </si>
  <si>
    <t>Albino Pozza</t>
  </si>
  <si>
    <t>Alei Tassi Ferramentas Ltda ME</t>
  </si>
  <si>
    <t>Amerika Máqs. e Ferram. Ltda</t>
  </si>
  <si>
    <t>Antônio Valdir Pech- ME</t>
  </si>
  <si>
    <t>Ari Paulo Pasquetti</t>
  </si>
  <si>
    <t>B &amp; D Com. de Máq. e Serviços</t>
  </si>
  <si>
    <t>B. V.  Com e Repres Ltda.</t>
  </si>
  <si>
    <t>Beuren &amp; Cia. Ltda.</t>
  </si>
  <si>
    <t>Brandão &amp; Bilhar Ltda ME</t>
  </si>
  <si>
    <t>Brunhilde Wetzel Ltda</t>
  </si>
  <si>
    <t>Concessionária</t>
  </si>
  <si>
    <t>Candemil &amp; Cia. Ltda.</t>
  </si>
  <si>
    <t>Carvalho &amp; Spohr Ltda</t>
  </si>
  <si>
    <t>Casa do Garimpeiro Claron Ltda</t>
  </si>
  <si>
    <t>Casarão Comércio de Peças Eireli</t>
  </si>
  <si>
    <t>Com. e Repres. Marcali Ltda.</t>
  </si>
  <si>
    <t>Com. e Represent. Dega Ltda - EPP</t>
  </si>
  <si>
    <t>Comercial Agrícola Boldo Ltda</t>
  </si>
  <si>
    <t>Comercial Agrícola Safra Ltda.</t>
  </si>
  <si>
    <t>Comercial Arquimarx Ltda</t>
  </si>
  <si>
    <t>Comercial de Ferragens Tucano Ltda</t>
  </si>
  <si>
    <t>Comercial de Peças Ferri Ltda.</t>
  </si>
  <si>
    <t>Coop. Trit.Mista Campo Novo Ltda</t>
  </si>
  <si>
    <t>CD COOPERATIVA</t>
  </si>
  <si>
    <t>Cooperativa Triticola Sarandi Ltda</t>
  </si>
  <si>
    <t>Cooperativa Exclusiv</t>
  </si>
  <si>
    <t>Cotrijal Coop. Agrop. e Indust.</t>
  </si>
  <si>
    <t>D. Olho no Campo Ltda</t>
  </si>
  <si>
    <t>Participou na 2ª Etapa</t>
  </si>
  <si>
    <t>Deomar Lira</t>
  </si>
  <si>
    <t>Edmilson A Dorr - EPP</t>
  </si>
  <si>
    <t>Elisabete Sangalli ME</t>
  </si>
  <si>
    <t>Facco Com. e Serv. Ltda</t>
  </si>
  <si>
    <t>Flamag Materiais e Ferragens Ltda</t>
  </si>
  <si>
    <t>Fratelli Tratores e Implementos</t>
  </si>
  <si>
    <t>Geri Djalmas Damin de Oliveira</t>
  </si>
  <si>
    <t>Getúlio Schmidt &amp; Cia Ltda</t>
  </si>
  <si>
    <t>Gilberto Boldo &amp; Filhos Ltda</t>
  </si>
  <si>
    <t>Guilherme M. Parizotto- ME</t>
  </si>
  <si>
    <t>Jackson Justino Três</t>
  </si>
  <si>
    <t>Jones Brandt Haupt</t>
  </si>
  <si>
    <t>Jovelina Mar Martins de Souza</t>
  </si>
  <si>
    <t>Justi Com. e Serv. de Máq. e Peças</t>
  </si>
  <si>
    <t>Kmge Comércio de Máqs. e Pçs.L</t>
  </si>
  <si>
    <t>Machado &amp; Filho Ltda</t>
  </si>
  <si>
    <t>Odair Piva &amp; CIA Ltda - ME</t>
  </si>
  <si>
    <t>Ornélio Jantsch - ME</t>
  </si>
  <si>
    <t>Orth Klein &amp; Cia. Ltda.</t>
  </si>
  <si>
    <t>Rebanho Indústria e Comércio</t>
  </si>
  <si>
    <t>Regina N. Girardi &amp; Cia Ltda</t>
  </si>
  <si>
    <t>Rudinei da Silva Pierini</t>
  </si>
  <si>
    <t>Saggioratto &amp; Cia Ltda</t>
  </si>
  <si>
    <t>Sarandi Comércio de Produtos Agrop.</t>
  </si>
  <si>
    <t>Sonia Brum de Borba Eireli</t>
  </si>
  <si>
    <t>Termosul Refrigeração Eletro e</t>
  </si>
  <si>
    <t>Valmir Zanchin</t>
  </si>
  <si>
    <t>Vebauer Agrícola Ltda.</t>
  </si>
  <si>
    <t>Viniatti &amp; Farias Ltda</t>
  </si>
  <si>
    <t>Wallauer Com. de Máqs. e Equip.</t>
  </si>
  <si>
    <t>Wallauer e Cia Ltda - Me</t>
  </si>
  <si>
    <t>Weschenfelder Maquinas e Pneus</t>
  </si>
  <si>
    <t>Zibetti &amp; Bridi Mat. de Const. e</t>
  </si>
  <si>
    <t>Não</t>
  </si>
  <si>
    <t>Razão Social</t>
  </si>
  <si>
    <t>Fat. FS 2021</t>
  </si>
  <si>
    <t>Simul.
FS 2022</t>
  </si>
  <si>
    <t>JÁ PEDIDO OUT A DEZ 2022</t>
  </si>
  <si>
    <t>FALTA PEDIR ROÇADEIRAS</t>
  </si>
  <si>
    <t>PC-CJ de corte 2021</t>
  </si>
  <si>
    <t>Proporção    (FSxCJ de corte)</t>
  </si>
  <si>
    <t>FALTA PEDIR CJ CORTE - LAMINAS E CABEÇOTES</t>
  </si>
  <si>
    <t>M-FIOS CORTE 2021</t>
  </si>
  <si>
    <t>FALTA PEDIR METROS DE FIO</t>
  </si>
  <si>
    <t>L-ÓLEO MOTOR
2021</t>
  </si>
  <si>
    <t>FALTA PEDIR LITROS ÓLEO 2 TEMPOS - FRSCOS X 2</t>
  </si>
  <si>
    <t>TUBO DE GRAXA
2021</t>
  </si>
  <si>
    <t>FALTA PEDIR TUBOS DE GRAXA CÓDIGO     0781-120-1028 OU              0781-120-1118</t>
  </si>
  <si>
    <t>Confirmou participação no site</t>
  </si>
  <si>
    <t>Casa Nostra Materiais de Construção</t>
  </si>
  <si>
    <t xml:space="preserve"> LINK</t>
  </si>
  <si>
    <t>https://pt.surveymonkey.com/r/campanhadejardinagem22_1aetapa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</si>
</sst>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%"/>
    <numFmt numFmtId="165" formatCode="#,##0_ ;[Red]\-#,##0\ "/>
  </numFmts>
  <fonts count="1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theme="1" tint="0.14999847407452621"/>
      <name val="STIHL Contraface Text"/>
      <family val="2"/>
    </font>
    <font>
      <sz val="10"/>
      <color theme="1"/>
      <name val="STIHL Contraface Text"/>
      <family val="2"/>
    </font>
    <font>
      <b/>
      <sz val="10"/>
      <color theme="1" tint="0.14999847407452621"/>
      <name val="STIHL Contraface Text"/>
      <family val="2"/>
    </font>
    <font>
      <sz val="10"/>
      <color rgb="FF00B050"/>
      <name val="STIHL Contraface Text"/>
      <family val="2"/>
    </font>
    <font>
      <sz val="10"/>
      <color theme="1" tint="0.499984740745262"/>
      <name val="STIHL Contraface Text"/>
      <family val="2"/>
    </font>
    <font>
      <sz val="10"/>
      <name val="STIHL Contraface Text"/>
      <family val="2"/>
    </font>
    <font>
      <b/>
      <sz val="9"/>
      <name val="STIHL Contraface Display Title"/>
      <family val="3"/>
    </font>
    <font>
      <b/>
      <u/>
      <sz val="9"/>
      <name val="STIHL Contraface Display Title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2" fontId="7" fillId="5" borderId="2" xfId="1" applyNumberFormat="1" applyFont="1" applyFill="1" applyBorder="1" applyAlignment="1">
      <alignment vertical="center"/>
    </xf>
    <xf numFmtId="0" fontId="10" fillId="3" borderId="2" xfId="1" applyFont="1" applyFill="1" applyBorder="1" applyAlignment="1">
      <alignment horizontal="center" vertical="center"/>
    </xf>
    <xf numFmtId="3" fontId="7" fillId="6" borderId="2" xfId="1" applyNumberFormat="1" applyFont="1" applyFill="1" applyBorder="1" applyAlignment="1">
      <alignment horizontal="center" vertical="center"/>
    </xf>
    <xf numFmtId="1" fontId="9" fillId="6" borderId="2" xfId="1" applyNumberFormat="1" applyFont="1" applyFill="1" applyBorder="1" applyAlignment="1">
      <alignment horizontal="center" vertical="center"/>
    </xf>
    <xf numFmtId="3" fontId="12" fillId="8" borderId="2" xfId="1" applyNumberFormat="1" applyFont="1" applyFill="1" applyBorder="1" applyAlignment="1">
      <alignment horizontal="center" vertical="center"/>
    </xf>
    <xf numFmtId="0" fontId="9" fillId="8" borderId="2" xfId="1" applyFont="1" applyFill="1" applyBorder="1" applyAlignment="1">
      <alignment horizontal="center" vertical="center"/>
    </xf>
    <xf numFmtId="3" fontId="8" fillId="8" borderId="2" xfId="1" applyNumberFormat="1" applyFont="1" applyFill="1" applyBorder="1" applyAlignment="1">
      <alignment horizontal="center" vertical="center"/>
    </xf>
    <xf numFmtId="3" fontId="12" fillId="9" borderId="2" xfId="1" applyNumberFormat="1" applyFont="1" applyFill="1" applyBorder="1" applyAlignment="1">
      <alignment horizontal="center" vertical="center"/>
    </xf>
    <xf numFmtId="3" fontId="9" fillId="9" borderId="2" xfId="1" applyNumberFormat="1" applyFont="1" applyFill="1" applyBorder="1" applyAlignment="1">
      <alignment horizontal="center" vertical="center"/>
    </xf>
    <xf numFmtId="3" fontId="8" fillId="9" borderId="2" xfId="1" applyNumberFormat="1" applyFont="1" applyFill="1" applyBorder="1" applyAlignment="1">
      <alignment horizontal="center" vertical="center"/>
    </xf>
    <xf numFmtId="3" fontId="11" fillId="10" borderId="2" xfId="1" applyNumberFormat="1" applyFont="1" applyFill="1" applyBorder="1" applyAlignment="1">
      <alignment horizontal="center" vertical="center"/>
    </xf>
    <xf numFmtId="3" fontId="9" fillId="10" borderId="2" xfId="1" applyNumberFormat="1" applyFont="1" applyFill="1" applyBorder="1" applyAlignment="1">
      <alignment horizontal="center" vertical="center"/>
    </xf>
    <xf numFmtId="3" fontId="8" fillId="10" borderId="2" xfId="1" applyNumberFormat="1" applyFont="1" applyFill="1" applyBorder="1" applyAlignment="1">
      <alignment horizontal="center" vertical="center"/>
    </xf>
    <xf numFmtId="3" fontId="11" fillId="11" borderId="2" xfId="1" applyNumberFormat="1" applyFont="1" applyFill="1" applyBorder="1" applyAlignment="1">
      <alignment horizontal="center" vertical="center"/>
    </xf>
    <xf numFmtId="3" fontId="9" fillId="11" borderId="2" xfId="1" applyNumberFormat="1" applyFont="1" applyFill="1" applyBorder="1" applyAlignment="1">
      <alignment horizontal="center" vertical="center"/>
    </xf>
    <xf numFmtId="3" fontId="8" fillId="11" borderId="2" xfId="1" applyNumberFormat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justify" vertical="center" wrapText="1"/>
    </xf>
    <xf numFmtId="0" fontId="13" fillId="6" borderId="2" xfId="1" applyFont="1" applyFill="1" applyBorder="1" applyAlignment="1">
      <alignment horizontal="justify" vertical="center" wrapText="1"/>
    </xf>
    <xf numFmtId="0" fontId="13" fillId="8" borderId="2" xfId="1" applyFont="1" applyFill="1" applyBorder="1" applyAlignment="1">
      <alignment horizontal="justify" vertical="center" wrapText="1"/>
    </xf>
    <xf numFmtId="0" fontId="13" fillId="9" borderId="2" xfId="1" applyFont="1" applyFill="1" applyBorder="1" applyAlignment="1">
      <alignment horizontal="justify" vertical="center" wrapText="1"/>
    </xf>
    <xf numFmtId="0" fontId="13" fillId="10" borderId="2" xfId="1" applyFont="1" applyFill="1" applyBorder="1" applyAlignment="1">
      <alignment horizontal="justify" vertical="center" wrapText="1"/>
    </xf>
    <xf numFmtId="0" fontId="13" fillId="11" borderId="2" xfId="1" applyFont="1" applyFill="1" applyBorder="1" applyAlignment="1">
      <alignment horizontal="justify" vertical="center" wrapText="1"/>
    </xf>
    <xf numFmtId="0" fontId="14" fillId="2" borderId="2" xfId="1" applyFont="1" applyFill="1" applyBorder="1" applyAlignment="1">
      <alignment horizontal="justify" vertical="center" wrapText="1"/>
    </xf>
    <xf numFmtId="0" fontId="13" fillId="7" borderId="2" xfId="1" applyFont="1" applyFill="1" applyBorder="1" applyAlignment="1">
      <alignment horizontal="justify" vertical="center" wrapText="1"/>
    </xf>
  </cellXfs>
  <cellStyles count="4">
    <cellStyle name="Normal" xfId="0" builtinId="0"/>
    <cellStyle name="Normal 2" xfId="1" xr:uid="{EB0FA079-7AE1-4772-97ED-3FEC5E86D895}"/>
    <cellStyle name="Porcentagem 2" xfId="2" xr:uid="{DF70F402-C55B-41B1-B0E4-6FC58FE46BFC}"/>
    <cellStyle name="Vírgula 2" xfId="3" xr:uid="{61CC564F-8750-4E09-BAB0-21204BD5BDFB}"/>
  </cellStyles>
  <dxfs count="0"/>
  <tableStyles count="2" defaultTableStyle="TableStyleMedium2" defaultPivotStyle="PivotStyleLight16">
    <tableStyle name="Estilo de Tabela 1" pivot="0" count="0" xr9:uid="{54B0D499-0815-4CE0-8892-D8CD0BBE5567}"/>
    <tableStyle name="Estilo de Tabela Dinâmica 1" table="0" count="0" xr9:uid="{C80FB1BD-FB46-4A26-AA94-AEF8A9349F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t.surveymonkey.com/r/campanhadejardinagem22_1aeta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opLeftCell="A31" workbookViewId="0">
      <selection activeCell="N4" sqref="N4"/>
    </sheetView>
  </sheetViews>
  <sheetFormatPr defaultRowHeight="15"/>
  <cols>
    <col min="1" max="1" width="9" bestFit="1" customWidth="1"/>
    <col min="2" max="2" width="33" bestFit="1" customWidth="1"/>
    <col min="3" max="3" width="19.140625" bestFit="1" customWidth="1"/>
    <col min="4" max="4" width="10.140625" bestFit="1" customWidth="1"/>
    <col min="5" max="5" width="5.42578125" bestFit="1" customWidth="1"/>
    <col min="6" max="6" width="6" bestFit="1" customWidth="1"/>
    <col min="7" max="8" width="7.5703125" bestFit="1" customWidth="1"/>
    <col min="9" max="9" width="8.140625" bestFit="1" customWidth="1"/>
    <col min="10" max="10" width="24.28515625" bestFit="1" customWidth="1"/>
    <col min="11" max="11" width="9" bestFit="1" customWidth="1"/>
    <col min="13" max="13" width="8.5703125" bestFit="1" customWidth="1"/>
    <col min="14" max="14" width="8" bestFit="1" customWidth="1"/>
    <col min="15" max="15" width="8.85546875" bestFit="1" customWidth="1"/>
    <col min="16" max="16" width="8.28515625" bestFit="1" customWidth="1"/>
    <col min="17" max="17" width="8" bestFit="1" customWidth="1"/>
  </cols>
  <sheetData>
    <row r="1" spans="1:17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1" t="s">
        <v>16</v>
      </c>
    </row>
    <row r="2" spans="1:17">
      <c r="A2" s="4">
        <v>14004194</v>
      </c>
      <c r="B2" s="4" t="s">
        <v>17</v>
      </c>
      <c r="C2" s="4" t="s">
        <v>18</v>
      </c>
      <c r="D2" s="5">
        <v>43343</v>
      </c>
      <c r="E2" s="6" t="s">
        <v>19</v>
      </c>
      <c r="F2" s="6" t="s">
        <v>20</v>
      </c>
      <c r="G2" s="6">
        <v>1</v>
      </c>
      <c r="H2" s="6">
        <v>0</v>
      </c>
      <c r="I2" s="7">
        <f t="shared" ref="I2:I49" si="0">IF(SUM(G2:H2)=0,0%,IF(SUM(G2:H2)=2,4%,2%))</f>
        <v>0.02</v>
      </c>
      <c r="J2" s="8" t="s">
        <v>21</v>
      </c>
      <c r="K2" s="9">
        <v>37</v>
      </c>
      <c r="L2" s="9">
        <v>7</v>
      </c>
      <c r="M2" s="9">
        <f t="shared" ref="M2:M48" si="1">SUM(K2:L2)</f>
        <v>44</v>
      </c>
      <c r="N2" s="10">
        <f>K2*10%</f>
        <v>3.7</v>
      </c>
      <c r="O2" s="11">
        <v>7</v>
      </c>
      <c r="P2" s="12">
        <f t="shared" ref="P2:P65" si="2">O2-L2</f>
        <v>0</v>
      </c>
      <c r="Q2" s="13">
        <f t="shared" ref="Q2:Q65" si="3">P2-N2</f>
        <v>-3.7</v>
      </c>
    </row>
    <row r="3" spans="1:17">
      <c r="A3" s="4">
        <v>12345007</v>
      </c>
      <c r="B3" s="4" t="s">
        <v>22</v>
      </c>
      <c r="C3" s="4" t="s">
        <v>18</v>
      </c>
      <c r="D3" s="5">
        <v>36001</v>
      </c>
      <c r="E3" s="6" t="s">
        <v>19</v>
      </c>
      <c r="F3" s="6" t="s">
        <v>20</v>
      </c>
      <c r="G3" s="6">
        <v>1</v>
      </c>
      <c r="H3" s="6">
        <v>1</v>
      </c>
      <c r="I3" s="7">
        <f t="shared" si="0"/>
        <v>0.04</v>
      </c>
      <c r="J3" s="14" t="s">
        <v>23</v>
      </c>
      <c r="K3" s="9">
        <v>194</v>
      </c>
      <c r="L3" s="9">
        <v>153</v>
      </c>
      <c r="M3" s="9">
        <f t="shared" si="1"/>
        <v>347</v>
      </c>
      <c r="N3" s="10">
        <f>M3*10%</f>
        <v>34.700000000000003</v>
      </c>
      <c r="O3" s="11">
        <v>153</v>
      </c>
      <c r="P3" s="12">
        <f t="shared" si="2"/>
        <v>0</v>
      </c>
      <c r="Q3" s="13">
        <f t="shared" si="3"/>
        <v>-34.700000000000003</v>
      </c>
    </row>
    <row r="4" spans="1:17">
      <c r="A4" s="4">
        <v>507305</v>
      </c>
      <c r="B4" s="4" t="s">
        <v>24</v>
      </c>
      <c r="C4" s="4" t="s">
        <v>25</v>
      </c>
      <c r="D4" s="5">
        <v>38450</v>
      </c>
      <c r="E4" s="6" t="s">
        <v>19</v>
      </c>
      <c r="F4" s="6" t="s">
        <v>20</v>
      </c>
      <c r="G4" s="6">
        <v>0</v>
      </c>
      <c r="H4" s="6">
        <v>0</v>
      </c>
      <c r="I4" s="15">
        <f t="shared" si="0"/>
        <v>0</v>
      </c>
      <c r="J4" s="16" t="s">
        <v>26</v>
      </c>
      <c r="K4" s="9">
        <v>7</v>
      </c>
      <c r="L4" s="9">
        <v>14</v>
      </c>
      <c r="M4" s="9">
        <f t="shared" si="1"/>
        <v>21</v>
      </c>
      <c r="N4" s="10">
        <v>0</v>
      </c>
      <c r="O4" s="11">
        <v>14</v>
      </c>
      <c r="P4" s="12">
        <f t="shared" si="2"/>
        <v>0</v>
      </c>
      <c r="Q4" s="13">
        <f t="shared" si="3"/>
        <v>0</v>
      </c>
    </row>
    <row r="5" spans="1:17">
      <c r="A5" s="4">
        <v>14003911</v>
      </c>
      <c r="B5" s="4" t="s">
        <v>27</v>
      </c>
      <c r="C5" s="4" t="s">
        <v>25</v>
      </c>
      <c r="D5" s="5">
        <v>43136</v>
      </c>
      <c r="E5" s="6" t="s">
        <v>19</v>
      </c>
      <c r="F5" s="6" t="s">
        <v>20</v>
      </c>
      <c r="G5" s="6">
        <v>1</v>
      </c>
      <c r="H5" s="6">
        <v>1</v>
      </c>
      <c r="I5" s="7">
        <f t="shared" si="0"/>
        <v>0.04</v>
      </c>
      <c r="J5" s="14" t="s">
        <v>23</v>
      </c>
      <c r="K5" s="9">
        <v>22</v>
      </c>
      <c r="L5" s="9">
        <v>10</v>
      </c>
      <c r="M5" s="9">
        <f t="shared" si="1"/>
        <v>32</v>
      </c>
      <c r="N5" s="10">
        <f t="shared" ref="N5:N7" si="4">M5*10%</f>
        <v>3.2</v>
      </c>
      <c r="O5" s="11">
        <v>10</v>
      </c>
      <c r="P5" s="12">
        <f t="shared" si="2"/>
        <v>0</v>
      </c>
      <c r="Q5" s="13">
        <f t="shared" si="3"/>
        <v>-3.2</v>
      </c>
    </row>
    <row r="6" spans="1:17">
      <c r="A6" s="4">
        <v>14005804</v>
      </c>
      <c r="B6" s="4" t="s">
        <v>28</v>
      </c>
      <c r="C6" s="4" t="s">
        <v>25</v>
      </c>
      <c r="D6" s="5">
        <v>44529</v>
      </c>
      <c r="E6" s="6" t="s">
        <v>19</v>
      </c>
      <c r="F6" s="6" t="s">
        <v>20</v>
      </c>
      <c r="G6" s="6">
        <v>1</v>
      </c>
      <c r="H6" s="6">
        <v>1</v>
      </c>
      <c r="I6" s="7">
        <f t="shared" si="0"/>
        <v>0.04</v>
      </c>
      <c r="J6" s="14" t="s">
        <v>23</v>
      </c>
      <c r="K6" s="9">
        <v>18</v>
      </c>
      <c r="L6" s="9">
        <v>25</v>
      </c>
      <c r="M6" s="9">
        <f t="shared" si="1"/>
        <v>43</v>
      </c>
      <c r="N6" s="10">
        <f t="shared" si="4"/>
        <v>4.3</v>
      </c>
      <c r="O6" s="11">
        <v>25</v>
      </c>
      <c r="P6" s="12">
        <f t="shared" si="2"/>
        <v>0</v>
      </c>
      <c r="Q6" s="13">
        <f t="shared" si="3"/>
        <v>-4.3</v>
      </c>
    </row>
    <row r="7" spans="1:17">
      <c r="A7" s="4">
        <v>14005166</v>
      </c>
      <c r="B7" s="4" t="s">
        <v>29</v>
      </c>
      <c r="C7" s="4" t="s">
        <v>25</v>
      </c>
      <c r="D7" s="5">
        <v>44104</v>
      </c>
      <c r="E7" s="6" t="s">
        <v>19</v>
      </c>
      <c r="F7" s="6" t="s">
        <v>20</v>
      </c>
      <c r="G7" s="6">
        <v>1</v>
      </c>
      <c r="H7" s="6">
        <v>1</v>
      </c>
      <c r="I7" s="7">
        <f t="shared" si="0"/>
        <v>0.04</v>
      </c>
      <c r="J7" s="14" t="s">
        <v>23</v>
      </c>
      <c r="K7" s="9">
        <v>26</v>
      </c>
      <c r="L7" s="9">
        <v>29</v>
      </c>
      <c r="M7" s="9">
        <f t="shared" si="1"/>
        <v>55</v>
      </c>
      <c r="N7" s="10">
        <f t="shared" si="4"/>
        <v>5.5</v>
      </c>
      <c r="O7" s="11">
        <v>29</v>
      </c>
      <c r="P7" s="12">
        <f t="shared" si="2"/>
        <v>0</v>
      </c>
      <c r="Q7" s="13">
        <f t="shared" si="3"/>
        <v>-5.5</v>
      </c>
    </row>
    <row r="8" spans="1:17">
      <c r="A8" s="4">
        <v>14005279</v>
      </c>
      <c r="B8" s="4" t="s">
        <v>30</v>
      </c>
      <c r="C8" s="4" t="s">
        <v>25</v>
      </c>
      <c r="D8" s="5">
        <v>44209</v>
      </c>
      <c r="E8" s="6" t="s">
        <v>19</v>
      </c>
      <c r="F8" s="6" t="s">
        <v>20</v>
      </c>
      <c r="G8" s="6">
        <v>0</v>
      </c>
      <c r="H8" s="6">
        <v>0</v>
      </c>
      <c r="I8" s="15">
        <f t="shared" si="0"/>
        <v>0</v>
      </c>
      <c r="J8" s="16" t="s">
        <v>26</v>
      </c>
      <c r="K8" s="9">
        <v>3</v>
      </c>
      <c r="L8" s="9">
        <v>4</v>
      </c>
      <c r="M8" s="9">
        <f t="shared" si="1"/>
        <v>7</v>
      </c>
      <c r="N8" s="10">
        <v>0</v>
      </c>
      <c r="O8" s="11">
        <v>4</v>
      </c>
      <c r="P8" s="12">
        <f t="shared" si="2"/>
        <v>0</v>
      </c>
      <c r="Q8" s="13">
        <f t="shared" si="3"/>
        <v>0</v>
      </c>
    </row>
    <row r="9" spans="1:17">
      <c r="A9" s="4">
        <v>500331</v>
      </c>
      <c r="B9" s="4" t="s">
        <v>31</v>
      </c>
      <c r="C9" s="4" t="s">
        <v>25</v>
      </c>
      <c r="D9" s="5">
        <v>36161</v>
      </c>
      <c r="E9" s="6" t="s">
        <v>19</v>
      </c>
      <c r="F9" s="6" t="s">
        <v>20</v>
      </c>
      <c r="G9" s="6">
        <v>1</v>
      </c>
      <c r="H9" s="6">
        <v>1</v>
      </c>
      <c r="I9" s="7">
        <f t="shared" si="0"/>
        <v>0.04</v>
      </c>
      <c r="J9" s="14" t="s">
        <v>23</v>
      </c>
      <c r="K9" s="9">
        <v>65</v>
      </c>
      <c r="L9" s="9">
        <v>27</v>
      </c>
      <c r="M9" s="9">
        <f t="shared" si="1"/>
        <v>92</v>
      </c>
      <c r="N9" s="10">
        <f t="shared" ref="N9" si="5">M9*10%</f>
        <v>9.2000000000000011</v>
      </c>
      <c r="O9" s="11">
        <v>27</v>
      </c>
      <c r="P9" s="12">
        <f t="shared" si="2"/>
        <v>0</v>
      </c>
      <c r="Q9" s="13">
        <f t="shared" si="3"/>
        <v>-9.2000000000000011</v>
      </c>
    </row>
    <row r="10" spans="1:17">
      <c r="A10" s="4">
        <v>12182002</v>
      </c>
      <c r="B10" s="4" t="s">
        <v>32</v>
      </c>
      <c r="C10" s="4" t="s">
        <v>18</v>
      </c>
      <c r="D10" s="5">
        <v>36000</v>
      </c>
      <c r="E10" s="6" t="s">
        <v>19</v>
      </c>
      <c r="F10" s="6" t="s">
        <v>20</v>
      </c>
      <c r="G10" s="6">
        <v>1</v>
      </c>
      <c r="H10" s="6">
        <v>1</v>
      </c>
      <c r="I10" s="7">
        <f t="shared" si="0"/>
        <v>0.04</v>
      </c>
      <c r="J10" s="14" t="s">
        <v>23</v>
      </c>
      <c r="K10" s="9">
        <v>332</v>
      </c>
      <c r="L10" s="9">
        <v>127</v>
      </c>
      <c r="M10" s="9">
        <f t="shared" si="1"/>
        <v>459</v>
      </c>
      <c r="N10" s="10">
        <f>M10*10%</f>
        <v>45.900000000000006</v>
      </c>
      <c r="O10" s="11">
        <v>127</v>
      </c>
      <c r="P10" s="12">
        <f t="shared" si="2"/>
        <v>0</v>
      </c>
      <c r="Q10" s="13">
        <f t="shared" si="3"/>
        <v>-45.900000000000006</v>
      </c>
    </row>
    <row r="11" spans="1:17">
      <c r="A11" s="4">
        <v>12107001</v>
      </c>
      <c r="B11" s="4" t="s">
        <v>33</v>
      </c>
      <c r="C11" s="4" t="s">
        <v>18</v>
      </c>
      <c r="D11" s="5">
        <v>36000</v>
      </c>
      <c r="E11" s="6" t="s">
        <v>19</v>
      </c>
      <c r="F11" s="6" t="s">
        <v>20</v>
      </c>
      <c r="G11" s="6">
        <v>1</v>
      </c>
      <c r="H11" s="6">
        <v>0</v>
      </c>
      <c r="I11" s="7">
        <f t="shared" si="0"/>
        <v>0.02</v>
      </c>
      <c r="J11" s="8" t="s">
        <v>21</v>
      </c>
      <c r="K11" s="9">
        <v>62</v>
      </c>
      <c r="L11" s="9">
        <v>14</v>
      </c>
      <c r="M11" s="9">
        <f t="shared" si="1"/>
        <v>76</v>
      </c>
      <c r="N11" s="10">
        <f>K11*10%</f>
        <v>6.2</v>
      </c>
      <c r="O11" s="11">
        <v>14</v>
      </c>
      <c r="P11" s="12">
        <f t="shared" si="2"/>
        <v>0</v>
      </c>
      <c r="Q11" s="13">
        <f t="shared" si="3"/>
        <v>-6.2</v>
      </c>
    </row>
    <row r="12" spans="1:17">
      <c r="A12" s="4">
        <v>14004219</v>
      </c>
      <c r="B12" s="4" t="s">
        <v>34</v>
      </c>
      <c r="C12" s="4" t="s">
        <v>25</v>
      </c>
      <c r="D12" s="5">
        <v>43357</v>
      </c>
      <c r="E12" s="6" t="s">
        <v>19</v>
      </c>
      <c r="F12" s="6" t="s">
        <v>20</v>
      </c>
      <c r="G12" s="6">
        <v>1</v>
      </c>
      <c r="H12" s="6">
        <v>1</v>
      </c>
      <c r="I12" s="7">
        <f t="shared" si="0"/>
        <v>0.04</v>
      </c>
      <c r="J12" s="14" t="s">
        <v>23</v>
      </c>
      <c r="K12" s="9">
        <v>44</v>
      </c>
      <c r="L12" s="9">
        <v>38</v>
      </c>
      <c r="M12" s="9">
        <f t="shared" si="1"/>
        <v>82</v>
      </c>
      <c r="N12" s="10">
        <f t="shared" ref="N12:N13" si="6">M12*10%</f>
        <v>8.2000000000000011</v>
      </c>
      <c r="O12" s="11">
        <v>38</v>
      </c>
      <c r="P12" s="12">
        <f t="shared" si="2"/>
        <v>0</v>
      </c>
      <c r="Q12" s="13">
        <f t="shared" si="3"/>
        <v>-8.2000000000000011</v>
      </c>
    </row>
    <row r="13" spans="1:17">
      <c r="A13" s="4">
        <v>500456</v>
      </c>
      <c r="B13" s="4" t="s">
        <v>35</v>
      </c>
      <c r="C13" s="4" t="s">
        <v>25</v>
      </c>
      <c r="D13" s="5">
        <v>37014</v>
      </c>
      <c r="E13" s="6" t="s">
        <v>19</v>
      </c>
      <c r="F13" s="6" t="s">
        <v>20</v>
      </c>
      <c r="G13" s="6">
        <v>1</v>
      </c>
      <c r="H13" s="6">
        <v>1</v>
      </c>
      <c r="I13" s="7">
        <f t="shared" si="0"/>
        <v>0.04</v>
      </c>
      <c r="J13" s="14" t="s">
        <v>23</v>
      </c>
      <c r="K13" s="9">
        <v>104</v>
      </c>
      <c r="L13" s="9">
        <v>33</v>
      </c>
      <c r="M13" s="9">
        <f t="shared" si="1"/>
        <v>137</v>
      </c>
      <c r="N13" s="10">
        <f t="shared" si="6"/>
        <v>13.700000000000001</v>
      </c>
      <c r="O13" s="11">
        <v>33</v>
      </c>
      <c r="P13" s="12">
        <f t="shared" si="2"/>
        <v>0</v>
      </c>
      <c r="Q13" s="13">
        <f t="shared" si="3"/>
        <v>-13.700000000000001</v>
      </c>
    </row>
    <row r="14" spans="1:17">
      <c r="A14" s="4">
        <v>507156</v>
      </c>
      <c r="B14" s="4" t="s">
        <v>36</v>
      </c>
      <c r="C14" s="4" t="s">
        <v>18</v>
      </c>
      <c r="D14" s="5">
        <v>38257</v>
      </c>
      <c r="E14" s="6" t="s">
        <v>19</v>
      </c>
      <c r="F14" s="6" t="s">
        <v>20</v>
      </c>
      <c r="G14" s="6">
        <v>1</v>
      </c>
      <c r="H14" s="6">
        <v>0</v>
      </c>
      <c r="I14" s="7">
        <f t="shared" si="0"/>
        <v>0.02</v>
      </c>
      <c r="J14" s="8" t="s">
        <v>21</v>
      </c>
      <c r="K14" s="9">
        <v>93</v>
      </c>
      <c r="L14" s="9">
        <v>24</v>
      </c>
      <c r="M14" s="9">
        <f t="shared" si="1"/>
        <v>117</v>
      </c>
      <c r="N14" s="10">
        <f>K14*10%</f>
        <v>9.3000000000000007</v>
      </c>
      <c r="O14" s="11">
        <v>24</v>
      </c>
      <c r="P14" s="12">
        <f t="shared" si="2"/>
        <v>0</v>
      </c>
      <c r="Q14" s="13">
        <f t="shared" si="3"/>
        <v>-9.3000000000000007</v>
      </c>
    </row>
    <row r="15" spans="1:17">
      <c r="A15" s="4">
        <v>12087128</v>
      </c>
      <c r="B15" s="4" t="s">
        <v>37</v>
      </c>
      <c r="C15" s="4" t="s">
        <v>18</v>
      </c>
      <c r="D15" s="5">
        <v>36000</v>
      </c>
      <c r="E15" s="6" t="s">
        <v>19</v>
      </c>
      <c r="F15" s="6" t="s">
        <v>20</v>
      </c>
      <c r="G15" s="6">
        <v>1</v>
      </c>
      <c r="H15" s="6">
        <v>1</v>
      </c>
      <c r="I15" s="7">
        <f t="shared" si="0"/>
        <v>0.04</v>
      </c>
      <c r="J15" s="14" t="s">
        <v>23</v>
      </c>
      <c r="K15" s="9">
        <v>59</v>
      </c>
      <c r="L15" s="9">
        <v>51</v>
      </c>
      <c r="M15" s="9">
        <f t="shared" si="1"/>
        <v>110</v>
      </c>
      <c r="N15" s="10">
        <f t="shared" ref="N15:N19" si="7">M15*10%</f>
        <v>11</v>
      </c>
      <c r="O15" s="11">
        <v>51</v>
      </c>
      <c r="P15" s="12">
        <f t="shared" si="2"/>
        <v>0</v>
      </c>
      <c r="Q15" s="13">
        <f t="shared" si="3"/>
        <v>-11</v>
      </c>
    </row>
    <row r="16" spans="1:17">
      <c r="A16" s="4">
        <v>12061001</v>
      </c>
      <c r="B16" s="4" t="s">
        <v>38</v>
      </c>
      <c r="C16" s="4" t="s">
        <v>18</v>
      </c>
      <c r="D16" s="5">
        <v>26299</v>
      </c>
      <c r="E16" s="6" t="s">
        <v>19</v>
      </c>
      <c r="F16" s="6" t="s">
        <v>20</v>
      </c>
      <c r="G16" s="6">
        <v>1</v>
      </c>
      <c r="H16" s="6">
        <v>1</v>
      </c>
      <c r="I16" s="7">
        <f t="shared" si="0"/>
        <v>0.04</v>
      </c>
      <c r="J16" s="14" t="s">
        <v>23</v>
      </c>
      <c r="K16" s="9">
        <v>56</v>
      </c>
      <c r="L16" s="9">
        <v>27</v>
      </c>
      <c r="M16" s="9">
        <f t="shared" si="1"/>
        <v>83</v>
      </c>
      <c r="N16" s="10">
        <f t="shared" si="7"/>
        <v>8.3000000000000007</v>
      </c>
      <c r="O16" s="11">
        <v>27</v>
      </c>
      <c r="P16" s="12">
        <f t="shared" si="2"/>
        <v>0</v>
      </c>
      <c r="Q16" s="13">
        <f t="shared" si="3"/>
        <v>-8.3000000000000007</v>
      </c>
    </row>
    <row r="17" spans="1:17">
      <c r="A17" s="4">
        <v>14004673</v>
      </c>
      <c r="B17" s="4" t="s">
        <v>39</v>
      </c>
      <c r="C17" s="4" t="s">
        <v>25</v>
      </c>
      <c r="D17" s="5">
        <v>43693</v>
      </c>
      <c r="E17" s="6" t="s">
        <v>19</v>
      </c>
      <c r="F17" s="6" t="s">
        <v>20</v>
      </c>
      <c r="G17" s="6">
        <v>1</v>
      </c>
      <c r="H17" s="6">
        <v>1</v>
      </c>
      <c r="I17" s="7">
        <f t="shared" si="0"/>
        <v>0.04</v>
      </c>
      <c r="J17" s="14" t="s">
        <v>23</v>
      </c>
      <c r="K17" s="9">
        <v>39</v>
      </c>
      <c r="L17" s="9">
        <v>48</v>
      </c>
      <c r="M17" s="9">
        <f t="shared" si="1"/>
        <v>87</v>
      </c>
      <c r="N17" s="10">
        <f t="shared" si="7"/>
        <v>8.7000000000000011</v>
      </c>
      <c r="O17" s="11">
        <v>48</v>
      </c>
      <c r="P17" s="12">
        <f t="shared" si="2"/>
        <v>0</v>
      </c>
      <c r="Q17" s="13">
        <f t="shared" si="3"/>
        <v>-8.7000000000000011</v>
      </c>
    </row>
    <row r="18" spans="1:17">
      <c r="A18" s="4">
        <v>508454</v>
      </c>
      <c r="B18" s="4" t="s">
        <v>40</v>
      </c>
      <c r="C18" s="4" t="s">
        <v>41</v>
      </c>
      <c r="D18" s="5">
        <v>40276</v>
      </c>
      <c r="E18" s="6" t="s">
        <v>19</v>
      </c>
      <c r="F18" s="6" t="s">
        <v>20</v>
      </c>
      <c r="G18" s="6">
        <v>1</v>
      </c>
      <c r="H18" s="6">
        <v>1</v>
      </c>
      <c r="I18" s="7">
        <f t="shared" si="0"/>
        <v>0.04</v>
      </c>
      <c r="J18" s="14" t="s">
        <v>23</v>
      </c>
      <c r="K18" s="9">
        <v>43</v>
      </c>
      <c r="L18" s="9">
        <v>19</v>
      </c>
      <c r="M18" s="9">
        <f t="shared" si="1"/>
        <v>62</v>
      </c>
      <c r="N18" s="10">
        <f t="shared" si="7"/>
        <v>6.2</v>
      </c>
      <c r="O18" s="11">
        <v>19</v>
      </c>
      <c r="P18" s="12">
        <f t="shared" si="2"/>
        <v>0</v>
      </c>
      <c r="Q18" s="13">
        <f t="shared" si="3"/>
        <v>-6.2</v>
      </c>
    </row>
    <row r="19" spans="1:17">
      <c r="A19" s="4">
        <v>12019000</v>
      </c>
      <c r="B19" s="4" t="s">
        <v>42</v>
      </c>
      <c r="C19" s="4" t="s">
        <v>25</v>
      </c>
      <c r="D19" s="5">
        <v>28856</v>
      </c>
      <c r="E19" s="6" t="s">
        <v>19</v>
      </c>
      <c r="F19" s="6" t="s">
        <v>20</v>
      </c>
      <c r="G19" s="6">
        <v>1</v>
      </c>
      <c r="H19" s="6">
        <v>1</v>
      </c>
      <c r="I19" s="7">
        <f t="shared" si="0"/>
        <v>0.04</v>
      </c>
      <c r="J19" s="14" t="s">
        <v>23</v>
      </c>
      <c r="K19" s="9">
        <v>34</v>
      </c>
      <c r="L19" s="9">
        <v>31</v>
      </c>
      <c r="M19" s="9">
        <f t="shared" si="1"/>
        <v>65</v>
      </c>
      <c r="N19" s="10">
        <f t="shared" si="7"/>
        <v>6.5</v>
      </c>
      <c r="O19" s="11">
        <v>31</v>
      </c>
      <c r="P19" s="12">
        <f t="shared" si="2"/>
        <v>0</v>
      </c>
      <c r="Q19" s="13">
        <f t="shared" si="3"/>
        <v>-6.5</v>
      </c>
    </row>
    <row r="20" spans="1:17">
      <c r="A20" s="4">
        <v>14005563</v>
      </c>
      <c r="B20" s="4" t="s">
        <v>43</v>
      </c>
      <c r="C20" s="4" t="s">
        <v>25</v>
      </c>
      <c r="D20" s="5">
        <v>44426</v>
      </c>
      <c r="E20" s="6" t="s">
        <v>19</v>
      </c>
      <c r="F20" s="6" t="s">
        <v>20</v>
      </c>
      <c r="G20" s="6">
        <v>0</v>
      </c>
      <c r="H20" s="6">
        <v>0</v>
      </c>
      <c r="I20" s="15">
        <f t="shared" si="0"/>
        <v>0</v>
      </c>
      <c r="J20" s="16" t="s">
        <v>26</v>
      </c>
      <c r="K20" s="9">
        <v>0</v>
      </c>
      <c r="L20" s="9">
        <v>0</v>
      </c>
      <c r="M20" s="9">
        <f t="shared" si="1"/>
        <v>0</v>
      </c>
      <c r="N20" s="10">
        <v>0</v>
      </c>
      <c r="O20" s="11">
        <v>0</v>
      </c>
      <c r="P20" s="12">
        <f t="shared" si="2"/>
        <v>0</v>
      </c>
      <c r="Q20" s="13">
        <f t="shared" si="3"/>
        <v>0</v>
      </c>
    </row>
    <row r="21" spans="1:17">
      <c r="A21" s="4">
        <v>508962</v>
      </c>
      <c r="B21" s="4" t="s">
        <v>44</v>
      </c>
      <c r="C21" s="4" t="s">
        <v>25</v>
      </c>
      <c r="D21" s="5">
        <v>40491</v>
      </c>
      <c r="E21" s="6" t="s">
        <v>19</v>
      </c>
      <c r="F21" s="6" t="s">
        <v>20</v>
      </c>
      <c r="G21" s="6">
        <v>1</v>
      </c>
      <c r="H21" s="6">
        <v>0</v>
      </c>
      <c r="I21" s="7">
        <f t="shared" si="0"/>
        <v>0.02</v>
      </c>
      <c r="J21" s="8" t="s">
        <v>21</v>
      </c>
      <c r="K21" s="9">
        <v>23</v>
      </c>
      <c r="L21" s="9">
        <v>1</v>
      </c>
      <c r="M21" s="9">
        <f t="shared" si="1"/>
        <v>24</v>
      </c>
      <c r="N21" s="10">
        <f>K21*10%</f>
        <v>2.3000000000000003</v>
      </c>
      <c r="O21" s="11">
        <v>1</v>
      </c>
      <c r="P21" s="12">
        <f t="shared" si="2"/>
        <v>0</v>
      </c>
      <c r="Q21" s="13">
        <f t="shared" si="3"/>
        <v>-2.3000000000000003</v>
      </c>
    </row>
    <row r="22" spans="1:17">
      <c r="A22" s="4">
        <v>12334572</v>
      </c>
      <c r="B22" s="4" t="s">
        <v>45</v>
      </c>
      <c r="C22" s="4" t="s">
        <v>25</v>
      </c>
      <c r="D22" s="5">
        <v>44529</v>
      </c>
      <c r="E22" s="6" t="s">
        <v>19</v>
      </c>
      <c r="F22" s="6" t="s">
        <v>20</v>
      </c>
      <c r="G22" s="6">
        <v>1</v>
      </c>
      <c r="H22" s="6">
        <v>1</v>
      </c>
      <c r="I22" s="7">
        <f t="shared" si="0"/>
        <v>0.04</v>
      </c>
      <c r="J22" s="14" t="s">
        <v>23</v>
      </c>
      <c r="K22" s="9">
        <v>16</v>
      </c>
      <c r="L22" s="9">
        <v>10</v>
      </c>
      <c r="M22" s="9">
        <f t="shared" si="1"/>
        <v>26</v>
      </c>
      <c r="N22" s="10">
        <f t="shared" ref="N22:N26" si="8">M22*10%</f>
        <v>2.6</v>
      </c>
      <c r="O22" s="11">
        <v>10</v>
      </c>
      <c r="P22" s="12">
        <f t="shared" si="2"/>
        <v>0</v>
      </c>
      <c r="Q22" s="13">
        <f t="shared" si="3"/>
        <v>-2.6</v>
      </c>
    </row>
    <row r="23" spans="1:17">
      <c r="A23" s="4">
        <v>12993003</v>
      </c>
      <c r="B23" s="4" t="s">
        <v>46</v>
      </c>
      <c r="C23" s="4" t="s">
        <v>25</v>
      </c>
      <c r="D23" s="5">
        <v>30682</v>
      </c>
      <c r="E23" s="6" t="s">
        <v>19</v>
      </c>
      <c r="F23" s="6" t="s">
        <v>20</v>
      </c>
      <c r="G23" s="6">
        <v>1</v>
      </c>
      <c r="H23" s="6">
        <v>1</v>
      </c>
      <c r="I23" s="7">
        <f t="shared" si="0"/>
        <v>0.04</v>
      </c>
      <c r="J23" s="14" t="s">
        <v>23</v>
      </c>
      <c r="K23" s="9">
        <v>35</v>
      </c>
      <c r="L23" s="9">
        <v>24</v>
      </c>
      <c r="M23" s="9">
        <f t="shared" si="1"/>
        <v>59</v>
      </c>
      <c r="N23" s="10">
        <f t="shared" si="8"/>
        <v>5.9</v>
      </c>
      <c r="O23" s="11">
        <v>24</v>
      </c>
      <c r="P23" s="12">
        <f t="shared" si="2"/>
        <v>0</v>
      </c>
      <c r="Q23" s="13">
        <f t="shared" si="3"/>
        <v>-5.9</v>
      </c>
    </row>
    <row r="24" spans="1:17">
      <c r="A24" s="4">
        <v>14000622</v>
      </c>
      <c r="B24" s="4" t="s">
        <v>47</v>
      </c>
      <c r="C24" s="4" t="s">
        <v>18</v>
      </c>
      <c r="D24" s="5">
        <v>42303</v>
      </c>
      <c r="E24" s="6" t="s">
        <v>19</v>
      </c>
      <c r="F24" s="6" t="s">
        <v>20</v>
      </c>
      <c r="G24" s="6">
        <v>1</v>
      </c>
      <c r="H24" s="6">
        <v>1</v>
      </c>
      <c r="I24" s="7">
        <f t="shared" si="0"/>
        <v>0.04</v>
      </c>
      <c r="J24" s="14" t="s">
        <v>23</v>
      </c>
      <c r="K24" s="9">
        <v>106</v>
      </c>
      <c r="L24" s="9">
        <v>38</v>
      </c>
      <c r="M24" s="9">
        <f t="shared" si="1"/>
        <v>144</v>
      </c>
      <c r="N24" s="10">
        <f t="shared" si="8"/>
        <v>14.4</v>
      </c>
      <c r="O24" s="11">
        <v>38</v>
      </c>
      <c r="P24" s="12">
        <f t="shared" si="2"/>
        <v>0</v>
      </c>
      <c r="Q24" s="13">
        <f t="shared" si="3"/>
        <v>-14.4</v>
      </c>
    </row>
    <row r="25" spans="1:17">
      <c r="A25" s="4">
        <v>507729</v>
      </c>
      <c r="B25" s="4" t="s">
        <v>48</v>
      </c>
      <c r="C25" s="4" t="s">
        <v>18</v>
      </c>
      <c r="D25" s="5">
        <v>39282</v>
      </c>
      <c r="E25" s="6" t="s">
        <v>19</v>
      </c>
      <c r="F25" s="6" t="s">
        <v>20</v>
      </c>
      <c r="G25" s="6">
        <v>1</v>
      </c>
      <c r="H25" s="6">
        <v>1</v>
      </c>
      <c r="I25" s="7">
        <f t="shared" si="0"/>
        <v>0.04</v>
      </c>
      <c r="J25" s="14" t="s">
        <v>23</v>
      </c>
      <c r="K25" s="9">
        <v>86</v>
      </c>
      <c r="L25" s="9">
        <v>77</v>
      </c>
      <c r="M25" s="9">
        <f t="shared" si="1"/>
        <v>163</v>
      </c>
      <c r="N25" s="10">
        <f t="shared" si="8"/>
        <v>16.3</v>
      </c>
      <c r="O25" s="11">
        <v>77</v>
      </c>
      <c r="P25" s="12">
        <f t="shared" si="2"/>
        <v>0</v>
      </c>
      <c r="Q25" s="13">
        <f t="shared" si="3"/>
        <v>-16.3</v>
      </c>
    </row>
    <row r="26" spans="1:17">
      <c r="A26" s="4">
        <v>12002122</v>
      </c>
      <c r="B26" s="4" t="s">
        <v>49</v>
      </c>
      <c r="C26" s="4" t="s">
        <v>18</v>
      </c>
      <c r="D26" s="5">
        <v>32782</v>
      </c>
      <c r="E26" s="6" t="s">
        <v>19</v>
      </c>
      <c r="F26" s="6" t="s">
        <v>20</v>
      </c>
      <c r="G26" s="6">
        <v>1</v>
      </c>
      <c r="H26" s="6">
        <v>1</v>
      </c>
      <c r="I26" s="7">
        <f t="shared" si="0"/>
        <v>0.04</v>
      </c>
      <c r="J26" s="14" t="s">
        <v>23</v>
      </c>
      <c r="K26" s="9">
        <v>118</v>
      </c>
      <c r="L26" s="9">
        <v>63</v>
      </c>
      <c r="M26" s="9">
        <f t="shared" si="1"/>
        <v>181</v>
      </c>
      <c r="N26" s="10">
        <f t="shared" si="8"/>
        <v>18.100000000000001</v>
      </c>
      <c r="O26" s="11">
        <v>63</v>
      </c>
      <c r="P26" s="12">
        <f t="shared" si="2"/>
        <v>0</v>
      </c>
      <c r="Q26" s="13">
        <f t="shared" si="3"/>
        <v>-18.100000000000001</v>
      </c>
    </row>
    <row r="27" spans="1:17">
      <c r="A27" s="4">
        <v>14005074</v>
      </c>
      <c r="B27" s="4" t="s">
        <v>50</v>
      </c>
      <c r="C27" s="4" t="s">
        <v>25</v>
      </c>
      <c r="D27" s="5">
        <v>44050</v>
      </c>
      <c r="E27" s="6" t="s">
        <v>19</v>
      </c>
      <c r="F27" s="6" t="s">
        <v>20</v>
      </c>
      <c r="G27" s="6">
        <v>1</v>
      </c>
      <c r="H27" s="6">
        <v>0</v>
      </c>
      <c r="I27" s="7">
        <f t="shared" si="0"/>
        <v>0.02</v>
      </c>
      <c r="J27" s="8" t="s">
        <v>21</v>
      </c>
      <c r="K27" s="9">
        <v>58</v>
      </c>
      <c r="L27" s="9">
        <v>12</v>
      </c>
      <c r="M27" s="9">
        <f t="shared" si="1"/>
        <v>70</v>
      </c>
      <c r="N27" s="10">
        <f>K27*10%</f>
        <v>5.8000000000000007</v>
      </c>
      <c r="O27" s="11">
        <v>12</v>
      </c>
      <c r="P27" s="12">
        <f t="shared" si="2"/>
        <v>0</v>
      </c>
      <c r="Q27" s="13">
        <f t="shared" si="3"/>
        <v>-5.8000000000000007</v>
      </c>
    </row>
    <row r="28" spans="1:17">
      <c r="A28" s="4">
        <v>14004838</v>
      </c>
      <c r="B28" s="4" t="s">
        <v>51</v>
      </c>
      <c r="C28" s="4" t="s">
        <v>25</v>
      </c>
      <c r="D28" s="5">
        <v>43844</v>
      </c>
      <c r="E28" s="6" t="s">
        <v>19</v>
      </c>
      <c r="F28" s="6" t="s">
        <v>20</v>
      </c>
      <c r="G28" s="6">
        <v>0</v>
      </c>
      <c r="H28" s="6">
        <v>0</v>
      </c>
      <c r="I28" s="15">
        <f t="shared" si="0"/>
        <v>0</v>
      </c>
      <c r="J28" s="16" t="s">
        <v>26</v>
      </c>
      <c r="K28" s="9">
        <v>0</v>
      </c>
      <c r="L28" s="9">
        <v>0</v>
      </c>
      <c r="M28" s="9">
        <f t="shared" si="1"/>
        <v>0</v>
      </c>
      <c r="N28" s="10">
        <v>0</v>
      </c>
      <c r="O28" s="11">
        <v>0</v>
      </c>
      <c r="P28" s="12">
        <f t="shared" si="2"/>
        <v>0</v>
      </c>
      <c r="Q28" s="13">
        <f t="shared" si="3"/>
        <v>0</v>
      </c>
    </row>
    <row r="29" spans="1:17">
      <c r="A29" s="4">
        <v>12008998</v>
      </c>
      <c r="B29" s="4" t="s">
        <v>52</v>
      </c>
      <c r="C29" s="4" t="s">
        <v>18</v>
      </c>
      <c r="D29" s="5">
        <v>31048</v>
      </c>
      <c r="E29" s="6" t="s">
        <v>19</v>
      </c>
      <c r="F29" s="6" t="s">
        <v>20</v>
      </c>
      <c r="G29" s="6">
        <v>1</v>
      </c>
      <c r="H29" s="6">
        <v>0</v>
      </c>
      <c r="I29" s="7">
        <f t="shared" si="0"/>
        <v>0.02</v>
      </c>
      <c r="J29" s="8" t="s">
        <v>21</v>
      </c>
      <c r="K29" s="9">
        <v>48</v>
      </c>
      <c r="L29" s="9">
        <v>3</v>
      </c>
      <c r="M29" s="9">
        <f t="shared" si="1"/>
        <v>51</v>
      </c>
      <c r="N29" s="10">
        <f>K29*10%</f>
        <v>4.8000000000000007</v>
      </c>
      <c r="O29" s="11">
        <v>3</v>
      </c>
      <c r="P29" s="12">
        <f t="shared" si="2"/>
        <v>0</v>
      </c>
      <c r="Q29" s="13">
        <f t="shared" si="3"/>
        <v>-4.8000000000000007</v>
      </c>
    </row>
    <row r="30" spans="1:17">
      <c r="A30" s="4">
        <v>509787</v>
      </c>
      <c r="B30" s="4" t="s">
        <v>53</v>
      </c>
      <c r="C30" s="4" t="s">
        <v>54</v>
      </c>
      <c r="D30" s="5">
        <v>42613</v>
      </c>
      <c r="E30" s="6" t="s">
        <v>19</v>
      </c>
      <c r="F30" s="6" t="s">
        <v>20</v>
      </c>
      <c r="G30" s="6">
        <v>1</v>
      </c>
      <c r="H30" s="6">
        <v>1</v>
      </c>
      <c r="I30" s="7">
        <f t="shared" si="0"/>
        <v>0.04</v>
      </c>
      <c r="J30" s="14" t="s">
        <v>23</v>
      </c>
      <c r="K30" s="9">
        <v>164</v>
      </c>
      <c r="L30" s="9">
        <v>92</v>
      </c>
      <c r="M30" s="9">
        <f t="shared" si="1"/>
        <v>256</v>
      </c>
      <c r="N30" s="10">
        <f t="shared" ref="N30:N32" si="9">M30*10%</f>
        <v>25.6</v>
      </c>
      <c r="O30" s="11">
        <v>92</v>
      </c>
      <c r="P30" s="12">
        <f t="shared" si="2"/>
        <v>0</v>
      </c>
      <c r="Q30" s="13">
        <f t="shared" si="3"/>
        <v>-25.6</v>
      </c>
    </row>
    <row r="31" spans="1:17">
      <c r="A31" s="4">
        <v>14004795</v>
      </c>
      <c r="B31" s="4" t="s">
        <v>55</v>
      </c>
      <c r="C31" s="4" t="s">
        <v>56</v>
      </c>
      <c r="D31" s="5">
        <v>43780</v>
      </c>
      <c r="E31" s="6" t="s">
        <v>19</v>
      </c>
      <c r="F31" s="6" t="s">
        <v>20</v>
      </c>
      <c r="G31" s="6">
        <v>1</v>
      </c>
      <c r="H31" s="6">
        <v>1</v>
      </c>
      <c r="I31" s="7">
        <f t="shared" si="0"/>
        <v>0.04</v>
      </c>
      <c r="J31" s="14" t="s">
        <v>23</v>
      </c>
      <c r="K31" s="9">
        <v>313</v>
      </c>
      <c r="L31" s="9">
        <v>195</v>
      </c>
      <c r="M31" s="9">
        <f t="shared" si="1"/>
        <v>508</v>
      </c>
      <c r="N31" s="10">
        <f t="shared" si="9"/>
        <v>50.800000000000004</v>
      </c>
      <c r="O31" s="11">
        <v>195</v>
      </c>
      <c r="P31" s="12">
        <f t="shared" si="2"/>
        <v>0</v>
      </c>
      <c r="Q31" s="13">
        <f t="shared" si="3"/>
        <v>-50.800000000000004</v>
      </c>
    </row>
    <row r="32" spans="1:17">
      <c r="A32" s="4">
        <v>510804</v>
      </c>
      <c r="B32" s="4" t="s">
        <v>57</v>
      </c>
      <c r="C32" s="4" t="s">
        <v>54</v>
      </c>
      <c r="D32" s="5">
        <v>41877</v>
      </c>
      <c r="E32" s="6" t="s">
        <v>19</v>
      </c>
      <c r="F32" s="6" t="s">
        <v>20</v>
      </c>
      <c r="G32" s="6">
        <v>1</v>
      </c>
      <c r="H32" s="6">
        <v>1</v>
      </c>
      <c r="I32" s="7">
        <f t="shared" si="0"/>
        <v>0.04</v>
      </c>
      <c r="J32" s="14" t="s">
        <v>23</v>
      </c>
      <c r="K32" s="9">
        <v>361</v>
      </c>
      <c r="L32" s="9">
        <v>33</v>
      </c>
      <c r="M32" s="9">
        <f t="shared" si="1"/>
        <v>394</v>
      </c>
      <c r="N32" s="10">
        <f t="shared" si="9"/>
        <v>39.400000000000006</v>
      </c>
      <c r="O32" s="11">
        <v>33</v>
      </c>
      <c r="P32" s="12">
        <f t="shared" si="2"/>
        <v>0</v>
      </c>
      <c r="Q32" s="13">
        <f t="shared" si="3"/>
        <v>-39.400000000000006</v>
      </c>
    </row>
    <row r="33" spans="1:17">
      <c r="A33" s="4">
        <v>14005135</v>
      </c>
      <c r="B33" s="4" t="s">
        <v>58</v>
      </c>
      <c r="C33" s="4" t="s">
        <v>25</v>
      </c>
      <c r="D33" s="5">
        <v>44082</v>
      </c>
      <c r="E33" s="6" t="s">
        <v>19</v>
      </c>
      <c r="F33" s="6" t="s">
        <v>20</v>
      </c>
      <c r="G33" s="6">
        <v>0</v>
      </c>
      <c r="H33" s="6">
        <v>1</v>
      </c>
      <c r="I33" s="7">
        <f t="shared" si="0"/>
        <v>0.02</v>
      </c>
      <c r="J33" s="8" t="s">
        <v>59</v>
      </c>
      <c r="K33" s="9">
        <v>18</v>
      </c>
      <c r="L33" s="9">
        <v>12</v>
      </c>
      <c r="M33" s="9">
        <f t="shared" si="1"/>
        <v>30</v>
      </c>
      <c r="N33" s="10">
        <f>L33*10%</f>
        <v>1.2000000000000002</v>
      </c>
      <c r="O33" s="11">
        <v>12</v>
      </c>
      <c r="P33" s="12">
        <f t="shared" si="2"/>
        <v>0</v>
      </c>
      <c r="Q33" s="13">
        <f t="shared" si="3"/>
        <v>-1.2000000000000002</v>
      </c>
    </row>
    <row r="34" spans="1:17">
      <c r="A34" s="4">
        <v>14005907</v>
      </c>
      <c r="B34" s="4" t="s">
        <v>60</v>
      </c>
      <c r="C34" s="4" t="s">
        <v>25</v>
      </c>
      <c r="D34" s="5">
        <v>44662</v>
      </c>
      <c r="E34" s="6" t="s">
        <v>19</v>
      </c>
      <c r="F34" s="6" t="s">
        <v>20</v>
      </c>
      <c r="G34" s="6">
        <v>1</v>
      </c>
      <c r="H34" s="6">
        <v>1</v>
      </c>
      <c r="I34" s="7">
        <f t="shared" si="0"/>
        <v>0.04</v>
      </c>
      <c r="J34" s="14" t="s">
        <v>23</v>
      </c>
      <c r="K34" s="9">
        <v>24</v>
      </c>
      <c r="L34" s="9">
        <v>10</v>
      </c>
      <c r="M34" s="9">
        <f t="shared" si="1"/>
        <v>34</v>
      </c>
      <c r="N34" s="10">
        <f t="shared" ref="N34:N35" si="10">M34*10%</f>
        <v>3.4000000000000004</v>
      </c>
      <c r="O34" s="11">
        <v>10</v>
      </c>
      <c r="P34" s="12">
        <f t="shared" si="2"/>
        <v>0</v>
      </c>
      <c r="Q34" s="13">
        <f t="shared" si="3"/>
        <v>-3.4000000000000004</v>
      </c>
    </row>
    <row r="35" spans="1:17">
      <c r="A35" s="4">
        <v>509157</v>
      </c>
      <c r="B35" s="4" t="s">
        <v>61</v>
      </c>
      <c r="C35" s="4" t="s">
        <v>18</v>
      </c>
      <c r="D35" s="5">
        <v>40679</v>
      </c>
      <c r="E35" s="6" t="s">
        <v>19</v>
      </c>
      <c r="F35" s="6" t="s">
        <v>20</v>
      </c>
      <c r="G35" s="6">
        <v>1</v>
      </c>
      <c r="H35" s="6">
        <v>1</v>
      </c>
      <c r="I35" s="7">
        <f t="shared" si="0"/>
        <v>0.04</v>
      </c>
      <c r="J35" s="14" t="s">
        <v>23</v>
      </c>
      <c r="K35" s="9">
        <v>33</v>
      </c>
      <c r="L35" s="9">
        <v>30</v>
      </c>
      <c r="M35" s="9">
        <f t="shared" si="1"/>
        <v>63</v>
      </c>
      <c r="N35" s="10">
        <f t="shared" si="10"/>
        <v>6.3000000000000007</v>
      </c>
      <c r="O35" s="11">
        <v>30</v>
      </c>
      <c r="P35" s="12">
        <f t="shared" si="2"/>
        <v>0</v>
      </c>
      <c r="Q35" s="13">
        <f t="shared" si="3"/>
        <v>-6.3000000000000007</v>
      </c>
    </row>
    <row r="36" spans="1:17">
      <c r="A36" s="4">
        <v>508096</v>
      </c>
      <c r="B36" s="4" t="s">
        <v>62</v>
      </c>
      <c r="C36" s="4" t="s">
        <v>18</v>
      </c>
      <c r="D36" s="5">
        <v>39962</v>
      </c>
      <c r="E36" s="6" t="s">
        <v>19</v>
      </c>
      <c r="F36" s="6" t="s">
        <v>20</v>
      </c>
      <c r="G36" s="6">
        <v>1</v>
      </c>
      <c r="H36" s="6">
        <v>0</v>
      </c>
      <c r="I36" s="7">
        <f t="shared" si="0"/>
        <v>0.02</v>
      </c>
      <c r="J36" s="8" t="s">
        <v>21</v>
      </c>
      <c r="K36" s="9">
        <v>224</v>
      </c>
      <c r="L36" s="9">
        <v>3</v>
      </c>
      <c r="M36" s="9">
        <f t="shared" si="1"/>
        <v>227</v>
      </c>
      <c r="N36" s="10">
        <f t="shared" ref="N36:N37" si="11">K36*10%</f>
        <v>22.400000000000002</v>
      </c>
      <c r="O36" s="11">
        <v>3</v>
      </c>
      <c r="P36" s="12">
        <f t="shared" si="2"/>
        <v>0</v>
      </c>
      <c r="Q36" s="13">
        <f t="shared" si="3"/>
        <v>-22.400000000000002</v>
      </c>
    </row>
    <row r="37" spans="1:17">
      <c r="A37" s="4">
        <v>12120411</v>
      </c>
      <c r="B37" s="4" t="s">
        <v>63</v>
      </c>
      <c r="C37" s="4" t="s">
        <v>25</v>
      </c>
      <c r="D37" s="5">
        <v>36434</v>
      </c>
      <c r="E37" s="6" t="s">
        <v>19</v>
      </c>
      <c r="F37" s="6" t="s">
        <v>20</v>
      </c>
      <c r="G37" s="6">
        <v>1</v>
      </c>
      <c r="H37" s="6">
        <v>0</v>
      </c>
      <c r="I37" s="7">
        <f t="shared" si="0"/>
        <v>0.02</v>
      </c>
      <c r="J37" s="8" t="s">
        <v>21</v>
      </c>
      <c r="K37" s="9">
        <v>23</v>
      </c>
      <c r="L37" s="9">
        <v>7</v>
      </c>
      <c r="M37" s="9">
        <f t="shared" si="1"/>
        <v>30</v>
      </c>
      <c r="N37" s="10">
        <f t="shared" si="11"/>
        <v>2.3000000000000003</v>
      </c>
      <c r="O37" s="11">
        <v>7</v>
      </c>
      <c r="P37" s="12">
        <f t="shared" si="2"/>
        <v>0</v>
      </c>
      <c r="Q37" s="13">
        <f t="shared" si="3"/>
        <v>-2.3000000000000003</v>
      </c>
    </row>
    <row r="38" spans="1:17">
      <c r="A38" s="4">
        <v>510708</v>
      </c>
      <c r="B38" s="4" t="s">
        <v>64</v>
      </c>
      <c r="C38" s="4" t="s">
        <v>25</v>
      </c>
      <c r="D38" s="5">
        <v>41842</v>
      </c>
      <c r="E38" s="6" t="s">
        <v>19</v>
      </c>
      <c r="F38" s="6" t="s">
        <v>20</v>
      </c>
      <c r="G38" s="6">
        <v>0</v>
      </c>
      <c r="H38" s="6">
        <v>1</v>
      </c>
      <c r="I38" s="7">
        <f t="shared" si="0"/>
        <v>0.02</v>
      </c>
      <c r="J38" s="8" t="s">
        <v>59</v>
      </c>
      <c r="K38" s="9">
        <v>8</v>
      </c>
      <c r="L38" s="9">
        <v>17</v>
      </c>
      <c r="M38" s="9">
        <f t="shared" si="1"/>
        <v>25</v>
      </c>
      <c r="N38" s="10">
        <f>L38*10%</f>
        <v>1.7000000000000002</v>
      </c>
      <c r="O38" s="11">
        <v>17</v>
      </c>
      <c r="P38" s="12">
        <f t="shared" si="2"/>
        <v>0</v>
      </c>
      <c r="Q38" s="13">
        <f t="shared" si="3"/>
        <v>-1.7000000000000002</v>
      </c>
    </row>
    <row r="39" spans="1:17">
      <c r="A39" s="4">
        <v>14003684</v>
      </c>
      <c r="B39" s="4" t="s">
        <v>65</v>
      </c>
      <c r="C39" s="4" t="s">
        <v>41</v>
      </c>
      <c r="D39" s="5">
        <v>42948</v>
      </c>
      <c r="E39" s="6" t="s">
        <v>19</v>
      </c>
      <c r="F39" s="6" t="s">
        <v>20</v>
      </c>
      <c r="G39" s="6">
        <v>1</v>
      </c>
      <c r="H39" s="6">
        <v>1</v>
      </c>
      <c r="I39" s="7">
        <f t="shared" si="0"/>
        <v>0.04</v>
      </c>
      <c r="J39" s="14" t="s">
        <v>23</v>
      </c>
      <c r="K39" s="9">
        <v>152</v>
      </c>
      <c r="L39" s="9">
        <v>140</v>
      </c>
      <c r="M39" s="9">
        <f t="shared" si="1"/>
        <v>292</v>
      </c>
      <c r="N39" s="10">
        <f t="shared" ref="N39:N43" si="12">M39*10%</f>
        <v>29.200000000000003</v>
      </c>
      <c r="O39" s="11">
        <v>140</v>
      </c>
      <c r="P39" s="12">
        <f t="shared" si="2"/>
        <v>0</v>
      </c>
      <c r="Q39" s="13">
        <f t="shared" si="3"/>
        <v>-29.200000000000003</v>
      </c>
    </row>
    <row r="40" spans="1:17">
      <c r="A40" s="4">
        <v>14005262</v>
      </c>
      <c r="B40" s="4" t="s">
        <v>66</v>
      </c>
      <c r="C40" s="4" t="s">
        <v>25</v>
      </c>
      <c r="D40" s="5">
        <v>44181</v>
      </c>
      <c r="E40" s="6" t="s">
        <v>19</v>
      </c>
      <c r="F40" s="6" t="s">
        <v>20</v>
      </c>
      <c r="G40" s="6">
        <v>1</v>
      </c>
      <c r="H40" s="6">
        <v>1</v>
      </c>
      <c r="I40" s="7">
        <f t="shared" si="0"/>
        <v>0.04</v>
      </c>
      <c r="J40" s="14" t="s">
        <v>23</v>
      </c>
      <c r="K40" s="9">
        <v>38</v>
      </c>
      <c r="L40" s="9">
        <v>8</v>
      </c>
      <c r="M40" s="9">
        <f t="shared" si="1"/>
        <v>46</v>
      </c>
      <c r="N40" s="10">
        <f t="shared" si="12"/>
        <v>4.6000000000000005</v>
      </c>
      <c r="O40" s="11">
        <v>8</v>
      </c>
      <c r="P40" s="12">
        <f t="shared" si="2"/>
        <v>0</v>
      </c>
      <c r="Q40" s="13">
        <f t="shared" si="3"/>
        <v>-4.6000000000000005</v>
      </c>
    </row>
    <row r="41" spans="1:17">
      <c r="A41" s="4">
        <v>12232001</v>
      </c>
      <c r="B41" s="4" t="s">
        <v>67</v>
      </c>
      <c r="C41" s="4" t="s">
        <v>18</v>
      </c>
      <c r="D41" s="5">
        <v>32509</v>
      </c>
      <c r="E41" s="6" t="s">
        <v>19</v>
      </c>
      <c r="F41" s="6" t="s">
        <v>20</v>
      </c>
      <c r="G41" s="6">
        <v>1</v>
      </c>
      <c r="H41" s="6">
        <v>1</v>
      </c>
      <c r="I41" s="7">
        <f t="shared" si="0"/>
        <v>0.04</v>
      </c>
      <c r="J41" s="14" t="s">
        <v>23</v>
      </c>
      <c r="K41" s="9">
        <v>27</v>
      </c>
      <c r="L41" s="9">
        <v>10</v>
      </c>
      <c r="M41" s="9">
        <f t="shared" si="1"/>
        <v>37</v>
      </c>
      <c r="N41" s="10">
        <f t="shared" si="12"/>
        <v>3.7</v>
      </c>
      <c r="O41" s="11">
        <v>10</v>
      </c>
      <c r="P41" s="12">
        <f t="shared" si="2"/>
        <v>0</v>
      </c>
      <c r="Q41" s="13">
        <f t="shared" si="3"/>
        <v>-3.7</v>
      </c>
    </row>
    <row r="42" spans="1:17">
      <c r="A42" s="4">
        <v>14005894</v>
      </c>
      <c r="B42" s="4" t="s">
        <v>68</v>
      </c>
      <c r="C42" s="4" t="s">
        <v>25</v>
      </c>
      <c r="D42" s="5">
        <v>44649</v>
      </c>
      <c r="E42" s="6" t="s">
        <v>19</v>
      </c>
      <c r="F42" s="6" t="s">
        <v>20</v>
      </c>
      <c r="G42" s="6">
        <v>1</v>
      </c>
      <c r="H42" s="6">
        <v>1</v>
      </c>
      <c r="I42" s="7">
        <f t="shared" si="0"/>
        <v>0.04</v>
      </c>
      <c r="J42" s="14" t="s">
        <v>23</v>
      </c>
      <c r="K42" s="9">
        <v>32</v>
      </c>
      <c r="L42" s="9">
        <v>6</v>
      </c>
      <c r="M42" s="9">
        <f t="shared" si="1"/>
        <v>38</v>
      </c>
      <c r="N42" s="10">
        <f t="shared" si="12"/>
        <v>3.8000000000000003</v>
      </c>
      <c r="O42" s="11">
        <v>6</v>
      </c>
      <c r="P42" s="12">
        <f t="shared" si="2"/>
        <v>0</v>
      </c>
      <c r="Q42" s="13">
        <f t="shared" si="3"/>
        <v>-3.8000000000000003</v>
      </c>
    </row>
    <row r="43" spans="1:17">
      <c r="A43" s="4">
        <v>509972</v>
      </c>
      <c r="B43" s="4" t="s">
        <v>69</v>
      </c>
      <c r="C43" s="4" t="s">
        <v>41</v>
      </c>
      <c r="D43" s="5">
        <v>41145</v>
      </c>
      <c r="E43" s="6" t="s">
        <v>19</v>
      </c>
      <c r="F43" s="6" t="s">
        <v>20</v>
      </c>
      <c r="G43" s="6">
        <v>1</v>
      </c>
      <c r="H43" s="6">
        <v>1</v>
      </c>
      <c r="I43" s="7">
        <f t="shared" si="0"/>
        <v>0.04</v>
      </c>
      <c r="J43" s="14" t="s">
        <v>23</v>
      </c>
      <c r="K43" s="9">
        <v>77</v>
      </c>
      <c r="L43" s="9">
        <v>28</v>
      </c>
      <c r="M43" s="9">
        <f t="shared" si="1"/>
        <v>105</v>
      </c>
      <c r="N43" s="10">
        <f t="shared" si="12"/>
        <v>10.5</v>
      </c>
      <c r="O43" s="11">
        <v>28</v>
      </c>
      <c r="P43" s="12">
        <f t="shared" si="2"/>
        <v>0</v>
      </c>
      <c r="Q43" s="13">
        <f t="shared" si="3"/>
        <v>-10.5</v>
      </c>
    </row>
    <row r="44" spans="1:17">
      <c r="A44" s="4">
        <v>507339</v>
      </c>
      <c r="B44" s="4" t="s">
        <v>70</v>
      </c>
      <c r="C44" s="4" t="s">
        <v>25</v>
      </c>
      <c r="D44" s="5">
        <v>38532</v>
      </c>
      <c r="E44" s="6" t="s">
        <v>19</v>
      </c>
      <c r="F44" s="6" t="s">
        <v>20</v>
      </c>
      <c r="G44" s="6">
        <v>0</v>
      </c>
      <c r="H44" s="6">
        <v>0</v>
      </c>
      <c r="I44" s="15">
        <f t="shared" si="0"/>
        <v>0</v>
      </c>
      <c r="J44" s="16" t="s">
        <v>26</v>
      </c>
      <c r="K44" s="9">
        <v>10</v>
      </c>
      <c r="L44" s="9">
        <v>3</v>
      </c>
      <c r="M44" s="9">
        <f t="shared" si="1"/>
        <v>13</v>
      </c>
      <c r="N44" s="10">
        <v>0</v>
      </c>
      <c r="O44" s="11">
        <v>3</v>
      </c>
      <c r="P44" s="12">
        <f t="shared" si="2"/>
        <v>0</v>
      </c>
      <c r="Q44" s="13">
        <f t="shared" si="3"/>
        <v>0</v>
      </c>
    </row>
    <row r="45" spans="1:17">
      <c r="A45" s="4">
        <v>14004692</v>
      </c>
      <c r="B45" s="4" t="s">
        <v>71</v>
      </c>
      <c r="C45" s="4" t="s">
        <v>18</v>
      </c>
      <c r="D45" s="5">
        <v>43707</v>
      </c>
      <c r="E45" s="6" t="s">
        <v>19</v>
      </c>
      <c r="F45" s="6" t="s">
        <v>20</v>
      </c>
      <c r="G45" s="6">
        <v>1</v>
      </c>
      <c r="H45" s="6">
        <v>1</v>
      </c>
      <c r="I45" s="7">
        <f t="shared" si="0"/>
        <v>0.04</v>
      </c>
      <c r="J45" s="14" t="s">
        <v>23</v>
      </c>
      <c r="K45" s="9">
        <v>21</v>
      </c>
      <c r="L45" s="9">
        <v>10</v>
      </c>
      <c r="M45" s="9">
        <f t="shared" si="1"/>
        <v>31</v>
      </c>
      <c r="N45" s="10">
        <f t="shared" ref="N45:N52" si="13">M45*10%</f>
        <v>3.1</v>
      </c>
      <c r="O45" s="11">
        <v>10</v>
      </c>
      <c r="P45" s="12">
        <f t="shared" si="2"/>
        <v>0</v>
      </c>
      <c r="Q45" s="13">
        <f t="shared" si="3"/>
        <v>-3.1</v>
      </c>
    </row>
    <row r="46" spans="1:17">
      <c r="A46" s="4">
        <v>508793</v>
      </c>
      <c r="B46" s="4" t="s">
        <v>72</v>
      </c>
      <c r="C46" s="4" t="s">
        <v>25</v>
      </c>
      <c r="D46" s="5">
        <v>40359</v>
      </c>
      <c r="E46" s="6" t="s">
        <v>19</v>
      </c>
      <c r="F46" s="6" t="s">
        <v>20</v>
      </c>
      <c r="G46" s="6">
        <v>1</v>
      </c>
      <c r="H46" s="6">
        <v>1</v>
      </c>
      <c r="I46" s="7">
        <f t="shared" si="0"/>
        <v>0.04</v>
      </c>
      <c r="J46" s="14" t="s">
        <v>23</v>
      </c>
      <c r="K46" s="9">
        <v>25</v>
      </c>
      <c r="L46" s="9">
        <v>10</v>
      </c>
      <c r="M46" s="9">
        <f t="shared" si="1"/>
        <v>35</v>
      </c>
      <c r="N46" s="10">
        <f t="shared" si="13"/>
        <v>3.5</v>
      </c>
      <c r="O46" s="11">
        <v>10</v>
      </c>
      <c r="P46" s="12">
        <f t="shared" si="2"/>
        <v>0</v>
      </c>
      <c r="Q46" s="13">
        <f t="shared" si="3"/>
        <v>-3.5</v>
      </c>
    </row>
    <row r="47" spans="1:17">
      <c r="A47" s="4">
        <v>12214000</v>
      </c>
      <c r="B47" s="4" t="s">
        <v>73</v>
      </c>
      <c r="C47" s="4" t="s">
        <v>18</v>
      </c>
      <c r="D47" s="5">
        <v>36001</v>
      </c>
      <c r="E47" s="6" t="s">
        <v>19</v>
      </c>
      <c r="F47" s="6" t="s">
        <v>20</v>
      </c>
      <c r="G47" s="6">
        <v>1</v>
      </c>
      <c r="H47" s="6">
        <v>1</v>
      </c>
      <c r="I47" s="7">
        <f t="shared" si="0"/>
        <v>0.04</v>
      </c>
      <c r="J47" s="14" t="s">
        <v>23</v>
      </c>
      <c r="K47" s="9">
        <v>513</v>
      </c>
      <c r="L47" s="9">
        <v>215</v>
      </c>
      <c r="M47" s="9">
        <f t="shared" si="1"/>
        <v>728</v>
      </c>
      <c r="N47" s="10">
        <f t="shared" si="13"/>
        <v>72.8</v>
      </c>
      <c r="O47" s="11">
        <v>215</v>
      </c>
      <c r="P47" s="12">
        <f t="shared" si="2"/>
        <v>0</v>
      </c>
      <c r="Q47" s="13">
        <f t="shared" si="3"/>
        <v>-72.8</v>
      </c>
    </row>
    <row r="48" spans="1:17">
      <c r="A48" s="4">
        <v>501038</v>
      </c>
      <c r="B48" s="4" t="s">
        <v>74</v>
      </c>
      <c r="C48" s="4" t="s">
        <v>25</v>
      </c>
      <c r="D48" s="5">
        <v>37733</v>
      </c>
      <c r="E48" s="6" t="s">
        <v>19</v>
      </c>
      <c r="F48" s="6" t="s">
        <v>20</v>
      </c>
      <c r="G48" s="6">
        <v>1</v>
      </c>
      <c r="H48" s="6">
        <v>1</v>
      </c>
      <c r="I48" s="7">
        <f t="shared" si="0"/>
        <v>0.04</v>
      </c>
      <c r="J48" s="14" t="s">
        <v>23</v>
      </c>
      <c r="K48" s="9">
        <v>25</v>
      </c>
      <c r="L48" s="9">
        <v>37</v>
      </c>
      <c r="M48" s="9">
        <f t="shared" si="1"/>
        <v>62</v>
      </c>
      <c r="N48" s="10">
        <f t="shared" si="13"/>
        <v>6.2</v>
      </c>
      <c r="O48" s="11">
        <v>37</v>
      </c>
      <c r="P48" s="12">
        <f t="shared" si="2"/>
        <v>0</v>
      </c>
      <c r="Q48" s="13">
        <f t="shared" si="3"/>
        <v>-6.2</v>
      </c>
    </row>
    <row r="49" spans="1:17">
      <c r="A49" s="4">
        <v>14003909</v>
      </c>
      <c r="B49" s="4" t="s">
        <v>75</v>
      </c>
      <c r="C49" s="4" t="s">
        <v>18</v>
      </c>
      <c r="D49" s="5">
        <v>43131</v>
      </c>
      <c r="E49" s="6" t="s">
        <v>19</v>
      </c>
      <c r="F49" s="6" t="s">
        <v>20</v>
      </c>
      <c r="G49" s="6">
        <v>1</v>
      </c>
      <c r="H49" s="6">
        <v>1</v>
      </c>
      <c r="I49" s="7">
        <f t="shared" si="0"/>
        <v>0.04</v>
      </c>
      <c r="J49" s="14" t="s">
        <v>23</v>
      </c>
      <c r="K49" s="9">
        <v>33</v>
      </c>
      <c r="L49" s="9">
        <v>43</v>
      </c>
      <c r="M49" s="9">
        <f t="shared" ref="M49:M66" si="14">SUM(K49:L49)</f>
        <v>76</v>
      </c>
      <c r="N49" s="10">
        <f t="shared" si="13"/>
        <v>7.6000000000000005</v>
      </c>
      <c r="O49" s="11">
        <v>43</v>
      </c>
      <c r="P49" s="12">
        <f t="shared" si="2"/>
        <v>0</v>
      </c>
      <c r="Q49" s="13">
        <f t="shared" si="3"/>
        <v>-7.6000000000000005</v>
      </c>
    </row>
    <row r="50" spans="1:17">
      <c r="A50" s="4">
        <v>510339</v>
      </c>
      <c r="B50" s="4" t="s">
        <v>76</v>
      </c>
      <c r="C50" s="4" t="s">
        <v>25</v>
      </c>
      <c r="D50" s="5">
        <v>41544</v>
      </c>
      <c r="E50" s="6" t="s">
        <v>19</v>
      </c>
      <c r="F50" s="6" t="s">
        <v>20</v>
      </c>
      <c r="G50" s="6">
        <v>1</v>
      </c>
      <c r="H50" s="6">
        <v>1</v>
      </c>
      <c r="I50" s="7">
        <f t="shared" ref="I50:I66" si="15">IF(SUM(G50:H50)=0,0%,IF(SUM(G50:H50)=2,4%,2%))</f>
        <v>0.04</v>
      </c>
      <c r="J50" s="14" t="s">
        <v>23</v>
      </c>
      <c r="K50" s="9">
        <v>15</v>
      </c>
      <c r="L50" s="9">
        <v>10</v>
      </c>
      <c r="M50" s="9">
        <f t="shared" si="14"/>
        <v>25</v>
      </c>
      <c r="N50" s="10">
        <f t="shared" si="13"/>
        <v>2.5</v>
      </c>
      <c r="O50" s="11">
        <v>10</v>
      </c>
      <c r="P50" s="12">
        <f t="shared" si="2"/>
        <v>0</v>
      </c>
      <c r="Q50" s="13">
        <f t="shared" si="3"/>
        <v>-2.5</v>
      </c>
    </row>
    <row r="51" spans="1:17">
      <c r="A51" s="4">
        <v>12410004</v>
      </c>
      <c r="B51" s="4" t="s">
        <v>77</v>
      </c>
      <c r="C51" s="4" t="s">
        <v>18</v>
      </c>
      <c r="D51" s="5">
        <v>33239</v>
      </c>
      <c r="E51" s="6" t="s">
        <v>19</v>
      </c>
      <c r="F51" s="6" t="s">
        <v>20</v>
      </c>
      <c r="G51" s="6">
        <v>1</v>
      </c>
      <c r="H51" s="6">
        <v>1</v>
      </c>
      <c r="I51" s="7">
        <f t="shared" si="15"/>
        <v>0.04</v>
      </c>
      <c r="J51" s="14" t="s">
        <v>23</v>
      </c>
      <c r="K51" s="9">
        <v>57</v>
      </c>
      <c r="L51" s="9">
        <v>25</v>
      </c>
      <c r="M51" s="9">
        <f t="shared" si="14"/>
        <v>82</v>
      </c>
      <c r="N51" s="10">
        <f t="shared" si="13"/>
        <v>8.2000000000000011</v>
      </c>
      <c r="O51" s="11">
        <v>25</v>
      </c>
      <c r="P51" s="12">
        <f t="shared" si="2"/>
        <v>0</v>
      </c>
      <c r="Q51" s="13">
        <f t="shared" si="3"/>
        <v>-8.2000000000000011</v>
      </c>
    </row>
    <row r="52" spans="1:17">
      <c r="A52" s="4">
        <v>12403883</v>
      </c>
      <c r="B52" s="4" t="s">
        <v>78</v>
      </c>
      <c r="C52" s="4" t="s">
        <v>18</v>
      </c>
      <c r="D52" s="5">
        <v>36001</v>
      </c>
      <c r="E52" s="6" t="s">
        <v>19</v>
      </c>
      <c r="F52" s="6" t="s">
        <v>20</v>
      </c>
      <c r="G52" s="6">
        <v>1</v>
      </c>
      <c r="H52" s="6">
        <v>1</v>
      </c>
      <c r="I52" s="7">
        <f t="shared" si="15"/>
        <v>0.04</v>
      </c>
      <c r="J52" s="14" t="s">
        <v>23</v>
      </c>
      <c r="K52" s="9">
        <v>76</v>
      </c>
      <c r="L52" s="9">
        <v>55</v>
      </c>
      <c r="M52" s="9">
        <f t="shared" si="14"/>
        <v>131</v>
      </c>
      <c r="N52" s="10">
        <f t="shared" si="13"/>
        <v>13.100000000000001</v>
      </c>
      <c r="O52" s="11">
        <v>55</v>
      </c>
      <c r="P52" s="12">
        <f t="shared" si="2"/>
        <v>0</v>
      </c>
      <c r="Q52" s="13">
        <f t="shared" si="3"/>
        <v>-13.100000000000001</v>
      </c>
    </row>
    <row r="53" spans="1:17">
      <c r="A53" s="4">
        <v>14004875</v>
      </c>
      <c r="B53" s="4" t="s">
        <v>79</v>
      </c>
      <c r="C53" s="4" t="s">
        <v>25</v>
      </c>
      <c r="D53" s="5">
        <v>43881</v>
      </c>
      <c r="E53" s="6" t="s">
        <v>19</v>
      </c>
      <c r="F53" s="6" t="s">
        <v>20</v>
      </c>
      <c r="G53" s="6">
        <v>1</v>
      </c>
      <c r="H53" s="6">
        <v>0</v>
      </c>
      <c r="I53" s="7">
        <f t="shared" si="15"/>
        <v>0.02</v>
      </c>
      <c r="J53" s="8" t="s">
        <v>21</v>
      </c>
      <c r="K53" s="9">
        <v>13</v>
      </c>
      <c r="L53" s="9">
        <v>4</v>
      </c>
      <c r="M53" s="9">
        <f t="shared" si="14"/>
        <v>17</v>
      </c>
      <c r="N53" s="10">
        <f>K53*10%</f>
        <v>1.3</v>
      </c>
      <c r="O53" s="11">
        <v>4</v>
      </c>
      <c r="P53" s="12">
        <f t="shared" si="2"/>
        <v>0</v>
      </c>
      <c r="Q53" s="13">
        <f t="shared" si="3"/>
        <v>-1.3</v>
      </c>
    </row>
    <row r="54" spans="1:17">
      <c r="A54" s="4">
        <v>14004806</v>
      </c>
      <c r="B54" s="4" t="s">
        <v>80</v>
      </c>
      <c r="C54" s="4" t="s">
        <v>25</v>
      </c>
      <c r="D54" s="5">
        <v>43789</v>
      </c>
      <c r="E54" s="6" t="s">
        <v>19</v>
      </c>
      <c r="F54" s="6" t="s">
        <v>20</v>
      </c>
      <c r="G54" s="6">
        <v>1</v>
      </c>
      <c r="H54" s="6">
        <v>1</v>
      </c>
      <c r="I54" s="7">
        <f t="shared" si="15"/>
        <v>0.04</v>
      </c>
      <c r="J54" s="14" t="s">
        <v>23</v>
      </c>
      <c r="K54" s="9">
        <v>18</v>
      </c>
      <c r="L54" s="9">
        <v>12</v>
      </c>
      <c r="M54" s="9">
        <f t="shared" si="14"/>
        <v>30</v>
      </c>
      <c r="N54" s="10">
        <f>M54*10%</f>
        <v>3</v>
      </c>
      <c r="O54" s="11">
        <v>12</v>
      </c>
      <c r="P54" s="12">
        <f t="shared" si="2"/>
        <v>0</v>
      </c>
      <c r="Q54" s="13">
        <f t="shared" si="3"/>
        <v>-3</v>
      </c>
    </row>
    <row r="55" spans="1:17">
      <c r="A55" s="4">
        <v>14005959</v>
      </c>
      <c r="B55" s="4" t="s">
        <v>81</v>
      </c>
      <c r="C55" s="4" t="s">
        <v>25</v>
      </c>
      <c r="D55" s="5">
        <v>44714</v>
      </c>
      <c r="E55" s="6" t="s">
        <v>19</v>
      </c>
      <c r="F55" s="6" t="s">
        <v>20</v>
      </c>
      <c r="G55" s="6">
        <v>1</v>
      </c>
      <c r="H55" s="6">
        <v>0</v>
      </c>
      <c r="I55" s="7">
        <f t="shared" si="15"/>
        <v>0.02</v>
      </c>
      <c r="J55" s="8" t="s">
        <v>21</v>
      </c>
      <c r="K55" s="9">
        <v>6</v>
      </c>
      <c r="L55" s="9">
        <v>13</v>
      </c>
      <c r="M55" s="9">
        <f t="shared" si="14"/>
        <v>19</v>
      </c>
      <c r="N55" s="10">
        <f>K55*10%</f>
        <v>0.60000000000000009</v>
      </c>
      <c r="O55" s="11">
        <v>13</v>
      </c>
      <c r="P55" s="12">
        <f t="shared" si="2"/>
        <v>0</v>
      </c>
      <c r="Q55" s="13">
        <f t="shared" si="3"/>
        <v>-0.60000000000000009</v>
      </c>
    </row>
    <row r="56" spans="1:17">
      <c r="A56" s="4">
        <v>12119891</v>
      </c>
      <c r="B56" s="4" t="s">
        <v>82</v>
      </c>
      <c r="C56" s="4" t="s">
        <v>18</v>
      </c>
      <c r="D56" s="5">
        <v>36000</v>
      </c>
      <c r="E56" s="6" t="s">
        <v>19</v>
      </c>
      <c r="F56" s="6" t="s">
        <v>20</v>
      </c>
      <c r="G56" s="6">
        <v>1</v>
      </c>
      <c r="H56" s="6">
        <v>1</v>
      </c>
      <c r="I56" s="7">
        <f t="shared" si="15"/>
        <v>0.04</v>
      </c>
      <c r="J56" s="14" t="s">
        <v>23</v>
      </c>
      <c r="K56" s="9">
        <v>101</v>
      </c>
      <c r="L56" s="9">
        <v>82</v>
      </c>
      <c r="M56" s="9">
        <f t="shared" si="14"/>
        <v>183</v>
      </c>
      <c r="N56" s="10">
        <f t="shared" ref="N56:N58" si="16">M56*10%</f>
        <v>18.3</v>
      </c>
      <c r="O56" s="11">
        <v>82</v>
      </c>
      <c r="P56" s="12">
        <f t="shared" si="2"/>
        <v>0</v>
      </c>
      <c r="Q56" s="13">
        <f t="shared" si="3"/>
        <v>-18.3</v>
      </c>
    </row>
    <row r="57" spans="1:17">
      <c r="A57" s="4">
        <v>509096</v>
      </c>
      <c r="B57" s="4" t="s">
        <v>83</v>
      </c>
      <c r="C57" s="4" t="s">
        <v>18</v>
      </c>
      <c r="D57" s="5">
        <v>40618</v>
      </c>
      <c r="E57" s="6" t="s">
        <v>19</v>
      </c>
      <c r="F57" s="6" t="s">
        <v>20</v>
      </c>
      <c r="G57" s="6">
        <v>1</v>
      </c>
      <c r="H57" s="6">
        <v>1</v>
      </c>
      <c r="I57" s="7">
        <f t="shared" si="15"/>
        <v>0.04</v>
      </c>
      <c r="J57" s="14" t="s">
        <v>23</v>
      </c>
      <c r="K57" s="9">
        <v>69</v>
      </c>
      <c r="L57" s="9">
        <v>33</v>
      </c>
      <c r="M57" s="9">
        <f t="shared" si="14"/>
        <v>102</v>
      </c>
      <c r="N57" s="10">
        <f t="shared" si="16"/>
        <v>10.200000000000001</v>
      </c>
      <c r="O57" s="11">
        <v>33</v>
      </c>
      <c r="P57" s="12">
        <f t="shared" si="2"/>
        <v>0</v>
      </c>
      <c r="Q57" s="13">
        <f t="shared" si="3"/>
        <v>-10.200000000000001</v>
      </c>
    </row>
    <row r="58" spans="1:17">
      <c r="A58" s="4">
        <v>14005952</v>
      </c>
      <c r="B58" s="4" t="s">
        <v>84</v>
      </c>
      <c r="C58" s="4" t="s">
        <v>25</v>
      </c>
      <c r="D58" s="5">
        <v>44707</v>
      </c>
      <c r="E58" s="6" t="s">
        <v>19</v>
      </c>
      <c r="F58" s="6" t="s">
        <v>20</v>
      </c>
      <c r="G58" s="6">
        <v>1</v>
      </c>
      <c r="H58" s="6">
        <v>1</v>
      </c>
      <c r="I58" s="7">
        <f t="shared" si="15"/>
        <v>0.04</v>
      </c>
      <c r="J58" s="14" t="s">
        <v>23</v>
      </c>
      <c r="K58" s="9">
        <v>5</v>
      </c>
      <c r="L58" s="9">
        <v>5</v>
      </c>
      <c r="M58" s="9">
        <f t="shared" si="14"/>
        <v>10</v>
      </c>
      <c r="N58" s="10">
        <f t="shared" si="16"/>
        <v>1</v>
      </c>
      <c r="O58" s="11">
        <v>5</v>
      </c>
      <c r="P58" s="12">
        <f t="shared" si="2"/>
        <v>0</v>
      </c>
      <c r="Q58" s="13">
        <f t="shared" si="3"/>
        <v>-1</v>
      </c>
    </row>
    <row r="59" spans="1:17">
      <c r="A59" s="4">
        <v>509969</v>
      </c>
      <c r="B59" s="4" t="s">
        <v>85</v>
      </c>
      <c r="C59" s="4" t="s">
        <v>25</v>
      </c>
      <c r="D59" s="5">
        <v>41142</v>
      </c>
      <c r="E59" s="6" t="s">
        <v>19</v>
      </c>
      <c r="F59" s="6" t="s">
        <v>20</v>
      </c>
      <c r="G59" s="6">
        <v>1</v>
      </c>
      <c r="H59" s="6">
        <v>0</v>
      </c>
      <c r="I59" s="7">
        <f t="shared" si="15"/>
        <v>0.02</v>
      </c>
      <c r="J59" s="8" t="s">
        <v>21</v>
      </c>
      <c r="K59" s="9">
        <v>13</v>
      </c>
      <c r="L59" s="9">
        <v>0</v>
      </c>
      <c r="M59" s="9">
        <f t="shared" si="14"/>
        <v>13</v>
      </c>
      <c r="N59" s="10">
        <f t="shared" ref="N59:N60" si="17">K59*10%</f>
        <v>1.3</v>
      </c>
      <c r="O59" s="11">
        <v>0</v>
      </c>
      <c r="P59" s="12">
        <f t="shared" si="2"/>
        <v>0</v>
      </c>
      <c r="Q59" s="13">
        <f t="shared" si="3"/>
        <v>-1.3</v>
      </c>
    </row>
    <row r="60" spans="1:17">
      <c r="A60" s="4">
        <v>14005240</v>
      </c>
      <c r="B60" s="4" t="s">
        <v>86</v>
      </c>
      <c r="C60" s="4" t="s">
        <v>25</v>
      </c>
      <c r="D60" s="5">
        <v>44161</v>
      </c>
      <c r="E60" s="6" t="s">
        <v>19</v>
      </c>
      <c r="F60" s="6" t="s">
        <v>20</v>
      </c>
      <c r="G60" s="6">
        <v>1</v>
      </c>
      <c r="H60" s="6">
        <v>0</v>
      </c>
      <c r="I60" s="7">
        <f t="shared" si="15"/>
        <v>0.02</v>
      </c>
      <c r="J60" s="8" t="s">
        <v>21</v>
      </c>
      <c r="K60" s="9">
        <v>21</v>
      </c>
      <c r="L60" s="9">
        <v>9</v>
      </c>
      <c r="M60" s="9">
        <f t="shared" si="14"/>
        <v>30</v>
      </c>
      <c r="N60" s="10">
        <f t="shared" si="17"/>
        <v>2.1</v>
      </c>
      <c r="O60" s="11">
        <v>9</v>
      </c>
      <c r="P60" s="12">
        <f t="shared" si="2"/>
        <v>0</v>
      </c>
      <c r="Q60" s="13">
        <f t="shared" si="3"/>
        <v>-2.1</v>
      </c>
    </row>
    <row r="61" spans="1:17">
      <c r="A61" s="4">
        <v>12994008</v>
      </c>
      <c r="B61" s="4" t="s">
        <v>87</v>
      </c>
      <c r="C61" s="4" t="s">
        <v>18</v>
      </c>
      <c r="D61" s="5">
        <v>28369</v>
      </c>
      <c r="E61" s="6" t="s">
        <v>19</v>
      </c>
      <c r="F61" s="6" t="s">
        <v>20</v>
      </c>
      <c r="G61" s="6">
        <v>1</v>
      </c>
      <c r="H61" s="6">
        <v>1</v>
      </c>
      <c r="I61" s="7">
        <f t="shared" si="15"/>
        <v>0.04</v>
      </c>
      <c r="J61" s="14" t="s">
        <v>23</v>
      </c>
      <c r="K61" s="9">
        <v>76</v>
      </c>
      <c r="L61" s="9">
        <v>58</v>
      </c>
      <c r="M61" s="9">
        <f t="shared" si="14"/>
        <v>134</v>
      </c>
      <c r="N61" s="10">
        <f t="shared" ref="N61:N62" si="18">M61*10%</f>
        <v>13.4</v>
      </c>
      <c r="O61" s="11">
        <v>58</v>
      </c>
      <c r="P61" s="12">
        <f t="shared" si="2"/>
        <v>0</v>
      </c>
      <c r="Q61" s="13">
        <f t="shared" si="3"/>
        <v>-13.4</v>
      </c>
    </row>
    <row r="62" spans="1:17">
      <c r="A62" s="4">
        <v>14005483</v>
      </c>
      <c r="B62" s="4" t="s">
        <v>88</v>
      </c>
      <c r="C62" s="4" t="s">
        <v>25</v>
      </c>
      <c r="D62" s="5">
        <v>44368</v>
      </c>
      <c r="E62" s="6" t="s">
        <v>19</v>
      </c>
      <c r="F62" s="6" t="s">
        <v>20</v>
      </c>
      <c r="G62" s="6">
        <v>1</v>
      </c>
      <c r="H62" s="6">
        <v>1</v>
      </c>
      <c r="I62" s="7">
        <f t="shared" si="15"/>
        <v>0.04</v>
      </c>
      <c r="J62" s="14" t="s">
        <v>23</v>
      </c>
      <c r="K62" s="9">
        <v>19</v>
      </c>
      <c r="L62" s="9">
        <v>10</v>
      </c>
      <c r="M62" s="9">
        <f t="shared" si="14"/>
        <v>29</v>
      </c>
      <c r="N62" s="10">
        <f t="shared" si="18"/>
        <v>2.9000000000000004</v>
      </c>
      <c r="O62" s="11">
        <v>10</v>
      </c>
      <c r="P62" s="12">
        <f t="shared" si="2"/>
        <v>0</v>
      </c>
      <c r="Q62" s="13">
        <f t="shared" si="3"/>
        <v>-2.9000000000000004</v>
      </c>
    </row>
    <row r="63" spans="1:17">
      <c r="A63" s="4">
        <v>14005452</v>
      </c>
      <c r="B63" s="4" t="s">
        <v>89</v>
      </c>
      <c r="C63" s="4" t="s">
        <v>18</v>
      </c>
      <c r="D63" s="5">
        <v>44341</v>
      </c>
      <c r="E63" s="6" t="s">
        <v>19</v>
      </c>
      <c r="F63" s="6" t="s">
        <v>20</v>
      </c>
      <c r="G63" s="6">
        <v>1</v>
      </c>
      <c r="H63" s="6">
        <v>0</v>
      </c>
      <c r="I63" s="7">
        <f t="shared" si="15"/>
        <v>0.02</v>
      </c>
      <c r="J63" s="8" t="s">
        <v>21</v>
      </c>
      <c r="K63" s="9">
        <v>209</v>
      </c>
      <c r="L63" s="9">
        <v>32</v>
      </c>
      <c r="M63" s="9">
        <f t="shared" si="14"/>
        <v>241</v>
      </c>
      <c r="N63" s="10">
        <f t="shared" ref="N63:N64" si="19">K63*10%</f>
        <v>20.900000000000002</v>
      </c>
      <c r="O63" s="11">
        <v>32</v>
      </c>
      <c r="P63" s="12">
        <f t="shared" si="2"/>
        <v>0</v>
      </c>
      <c r="Q63" s="13">
        <f t="shared" si="3"/>
        <v>-20.900000000000002</v>
      </c>
    </row>
    <row r="64" spans="1:17">
      <c r="A64" s="4">
        <v>14000451</v>
      </c>
      <c r="B64" s="4" t="s">
        <v>90</v>
      </c>
      <c r="C64" s="4" t="s">
        <v>18</v>
      </c>
      <c r="D64" s="5">
        <v>42206</v>
      </c>
      <c r="E64" s="6" t="s">
        <v>19</v>
      </c>
      <c r="F64" s="6" t="s">
        <v>20</v>
      </c>
      <c r="G64" s="6">
        <v>1</v>
      </c>
      <c r="H64" s="6">
        <v>0</v>
      </c>
      <c r="I64" s="7">
        <f t="shared" si="15"/>
        <v>0.02</v>
      </c>
      <c r="J64" s="8" t="s">
        <v>21</v>
      </c>
      <c r="K64" s="9">
        <v>91</v>
      </c>
      <c r="L64" s="9">
        <v>5</v>
      </c>
      <c r="M64" s="9">
        <f t="shared" si="14"/>
        <v>96</v>
      </c>
      <c r="N64" s="10">
        <f t="shared" si="19"/>
        <v>9.1</v>
      </c>
      <c r="O64" s="11">
        <v>5</v>
      </c>
      <c r="P64" s="12">
        <f t="shared" si="2"/>
        <v>0</v>
      </c>
      <c r="Q64" s="13">
        <f t="shared" si="3"/>
        <v>-9.1</v>
      </c>
    </row>
    <row r="65" spans="1:17">
      <c r="A65" s="4">
        <v>12238009</v>
      </c>
      <c r="B65" s="4" t="s">
        <v>91</v>
      </c>
      <c r="C65" s="4" t="s">
        <v>18</v>
      </c>
      <c r="D65" s="5">
        <v>30317</v>
      </c>
      <c r="E65" s="6" t="s">
        <v>19</v>
      </c>
      <c r="F65" s="6" t="s">
        <v>20</v>
      </c>
      <c r="G65" s="6">
        <v>1</v>
      </c>
      <c r="H65" s="6">
        <v>1</v>
      </c>
      <c r="I65" s="7">
        <f t="shared" si="15"/>
        <v>0.04</v>
      </c>
      <c r="J65" s="14" t="s">
        <v>23</v>
      </c>
      <c r="K65" s="9">
        <v>295</v>
      </c>
      <c r="L65" s="9">
        <v>156</v>
      </c>
      <c r="M65" s="9">
        <f t="shared" si="14"/>
        <v>451</v>
      </c>
      <c r="N65" s="10">
        <f t="shared" ref="N65:N66" si="20">M65*10%</f>
        <v>45.1</v>
      </c>
      <c r="O65" s="11">
        <v>156</v>
      </c>
      <c r="P65" s="12">
        <f t="shared" si="2"/>
        <v>0</v>
      </c>
      <c r="Q65" s="13">
        <f t="shared" si="3"/>
        <v>-45.1</v>
      </c>
    </row>
    <row r="66" spans="1:17">
      <c r="A66" s="4">
        <v>14004810</v>
      </c>
      <c r="B66" s="4" t="s">
        <v>92</v>
      </c>
      <c r="C66" s="4" t="s">
        <v>25</v>
      </c>
      <c r="D66" s="5">
        <v>43795</v>
      </c>
      <c r="E66" s="6" t="s">
        <v>19</v>
      </c>
      <c r="F66" s="6" t="s">
        <v>20</v>
      </c>
      <c r="G66" s="6">
        <v>1</v>
      </c>
      <c r="H66" s="6">
        <v>1</v>
      </c>
      <c r="I66" s="7">
        <f t="shared" si="15"/>
        <v>0.04</v>
      </c>
      <c r="J66" s="14" t="s">
        <v>23</v>
      </c>
      <c r="K66" s="9">
        <v>51</v>
      </c>
      <c r="L66" s="9">
        <v>25</v>
      </c>
      <c r="M66" s="9">
        <f t="shared" si="14"/>
        <v>76</v>
      </c>
      <c r="N66" s="10">
        <f t="shared" si="20"/>
        <v>7.6000000000000005</v>
      </c>
      <c r="O66" s="11">
        <v>25</v>
      </c>
      <c r="P66" s="12">
        <f t="shared" ref="P66" si="21">O66-L66</f>
        <v>0</v>
      </c>
      <c r="Q66" s="13">
        <f t="shared" ref="Q66" si="22">P66-N66</f>
        <v>-7.6000000000000005</v>
      </c>
    </row>
  </sheetData>
  <conditionalFormatting sqref="G2:H66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EEEF-7C57-4162-B8F0-BB9C9B6A293B}">
  <dimension ref="A1:T58"/>
  <sheetViews>
    <sheetView tabSelected="1" zoomScaleNormal="100" workbookViewId="0">
      <selection sqref="A1:XFD1"/>
    </sheetView>
  </sheetViews>
  <sheetFormatPr defaultRowHeight="15"/>
  <cols>
    <col min="1" max="1" width="33" style="17" bestFit="1" customWidth="1"/>
    <col min="2" max="3" width="8" style="17" bestFit="1" customWidth="1"/>
    <col min="4" max="4" width="20.28515625" style="17" bestFit="1" customWidth="1"/>
    <col min="5" max="5" width="23.42578125" style="17" bestFit="1" customWidth="1"/>
    <col min="6" max="6" width="15.140625" style="17" bestFit="1" customWidth="1"/>
    <col min="7" max="9" width="9" style="17" bestFit="1" customWidth="1"/>
    <col min="10" max="10" width="7" style="17" bestFit="1" customWidth="1"/>
    <col min="11" max="11" width="9" style="17" bestFit="1" customWidth="1"/>
    <col min="12" max="12" width="7.140625" style="17" bestFit="1" customWidth="1"/>
    <col min="13" max="13" width="7" style="17" bestFit="1" customWidth="1"/>
    <col min="14" max="15" width="9" style="17" bestFit="1" customWidth="1"/>
    <col min="16" max="16" width="8" style="17" bestFit="1" customWidth="1"/>
    <col min="17" max="19" width="9" style="17" bestFit="1" customWidth="1"/>
    <col min="20" max="20" width="63.140625" style="17" bestFit="1" customWidth="1"/>
    <col min="21" max="16384" width="9.140625" style="17"/>
  </cols>
  <sheetData>
    <row r="1" spans="1:20" ht="114.75">
      <c r="A1" s="34" t="s">
        <v>94</v>
      </c>
      <c r="B1" s="35" t="s">
        <v>95</v>
      </c>
      <c r="C1" s="35" t="s">
        <v>96</v>
      </c>
      <c r="D1" s="35" t="s">
        <v>97</v>
      </c>
      <c r="E1" s="41" t="s">
        <v>98</v>
      </c>
      <c r="F1" s="36" t="s">
        <v>99</v>
      </c>
      <c r="G1" s="36" t="s">
        <v>97</v>
      </c>
      <c r="H1" s="36" t="s">
        <v>100</v>
      </c>
      <c r="I1" s="41" t="s">
        <v>101</v>
      </c>
      <c r="J1" s="37" t="s">
        <v>102</v>
      </c>
      <c r="K1" s="37" t="s">
        <v>97</v>
      </c>
      <c r="L1" s="41" t="s">
        <v>103</v>
      </c>
      <c r="M1" s="38" t="s">
        <v>104</v>
      </c>
      <c r="N1" s="38" t="s">
        <v>97</v>
      </c>
      <c r="O1" s="41" t="s">
        <v>105</v>
      </c>
      <c r="P1" s="39" t="s">
        <v>106</v>
      </c>
      <c r="Q1" s="39" t="s">
        <v>97</v>
      </c>
      <c r="R1" s="41" t="s">
        <v>107</v>
      </c>
      <c r="S1" s="40" t="s">
        <v>108</v>
      </c>
      <c r="T1" s="17" t="s">
        <v>110</v>
      </c>
    </row>
    <row r="2" spans="1:20">
      <c r="A2" s="18" t="s">
        <v>17</v>
      </c>
      <c r="B2" s="20">
        <v>15</v>
      </c>
      <c r="C2" s="20">
        <v>12</v>
      </c>
      <c r="D2" s="21">
        <v>0</v>
      </c>
      <c r="E2" s="21">
        <v>-12</v>
      </c>
      <c r="F2" s="22">
        <v>64</v>
      </c>
      <c r="G2" s="23">
        <v>0</v>
      </c>
      <c r="H2" s="24">
        <v>24</v>
      </c>
      <c r="I2" s="24">
        <v>-24</v>
      </c>
      <c r="J2" s="25">
        <v>3945</v>
      </c>
      <c r="K2" s="26">
        <v>0</v>
      </c>
      <c r="L2" s="27">
        <v>-2400</v>
      </c>
      <c r="M2" s="28">
        <v>70</v>
      </c>
      <c r="N2" s="29">
        <v>0</v>
      </c>
      <c r="O2" s="30">
        <v>-24</v>
      </c>
      <c r="P2" s="31">
        <v>10</v>
      </c>
      <c r="Q2" s="32">
        <v>0</v>
      </c>
      <c r="R2" s="33">
        <v>-12</v>
      </c>
      <c r="S2" s="19" t="s">
        <v>93</v>
      </c>
      <c r="T2" s="17" t="s">
        <v>111</v>
      </c>
    </row>
    <row r="3" spans="1:20">
      <c r="A3" s="18" t="s">
        <v>22</v>
      </c>
      <c r="B3" s="20">
        <v>50</v>
      </c>
      <c r="C3" s="20">
        <v>40</v>
      </c>
      <c r="D3" s="21">
        <v>0</v>
      </c>
      <c r="E3" s="21">
        <v>-40</v>
      </c>
      <c r="F3" s="22">
        <v>215</v>
      </c>
      <c r="G3" s="23">
        <v>28</v>
      </c>
      <c r="H3" s="24">
        <v>80</v>
      </c>
      <c r="I3" s="24">
        <v>-52</v>
      </c>
      <c r="J3" s="25">
        <v>11427</v>
      </c>
      <c r="K3" s="26">
        <v>0</v>
      </c>
      <c r="L3" s="27">
        <v>-8000</v>
      </c>
      <c r="M3" s="28">
        <v>580</v>
      </c>
      <c r="N3" s="29">
        <v>40</v>
      </c>
      <c r="O3" s="30">
        <v>-40</v>
      </c>
      <c r="P3" s="31">
        <v>70</v>
      </c>
      <c r="Q3" s="32">
        <v>30</v>
      </c>
      <c r="R3" s="33">
        <v>-10</v>
      </c>
      <c r="S3" s="19" t="s">
        <v>93</v>
      </c>
      <c r="T3" s="17" t="s">
        <v>111</v>
      </c>
    </row>
    <row r="4" spans="1:20">
      <c r="A4" s="18" t="s">
        <v>24</v>
      </c>
      <c r="B4" s="20">
        <v>5</v>
      </c>
      <c r="C4" s="20">
        <v>5</v>
      </c>
      <c r="D4" s="21">
        <v>0</v>
      </c>
      <c r="E4" s="21">
        <v>-5</v>
      </c>
      <c r="F4" s="22">
        <v>18</v>
      </c>
      <c r="G4" s="23">
        <v>0</v>
      </c>
      <c r="H4" s="24">
        <v>10</v>
      </c>
      <c r="I4" s="24">
        <v>-10</v>
      </c>
      <c r="J4" s="25">
        <v>0</v>
      </c>
      <c r="K4" s="26">
        <v>0</v>
      </c>
      <c r="L4" s="27">
        <v>-1000</v>
      </c>
      <c r="M4" s="28">
        <v>120</v>
      </c>
      <c r="N4" s="29">
        <v>0</v>
      </c>
      <c r="O4" s="30">
        <v>-10</v>
      </c>
      <c r="P4" s="31">
        <v>0</v>
      </c>
      <c r="Q4" s="32">
        <v>0</v>
      </c>
      <c r="R4" s="33">
        <v>-5</v>
      </c>
      <c r="S4" s="19" t="s">
        <v>93</v>
      </c>
      <c r="T4" s="17" t="s">
        <v>111</v>
      </c>
    </row>
    <row r="5" spans="1:20">
      <c r="A5" s="18" t="s">
        <v>27</v>
      </c>
      <c r="B5" s="20">
        <v>12</v>
      </c>
      <c r="C5" s="20">
        <v>9.6000000000000014</v>
      </c>
      <c r="D5" s="21">
        <v>0</v>
      </c>
      <c r="E5" s="21">
        <v>-9.6000000000000014</v>
      </c>
      <c r="F5" s="22">
        <v>21</v>
      </c>
      <c r="G5" s="23">
        <v>0</v>
      </c>
      <c r="H5" s="24">
        <v>20</v>
      </c>
      <c r="I5" s="24">
        <v>-20</v>
      </c>
      <c r="J5" s="25">
        <v>2019</v>
      </c>
      <c r="K5" s="26">
        <v>0</v>
      </c>
      <c r="L5" s="27">
        <v>-2000</v>
      </c>
      <c r="M5" s="28">
        <v>30</v>
      </c>
      <c r="N5" s="29">
        <v>0</v>
      </c>
      <c r="O5" s="30">
        <v>-20</v>
      </c>
      <c r="P5" s="31">
        <v>10</v>
      </c>
      <c r="Q5" s="32">
        <v>0</v>
      </c>
      <c r="R5" s="33">
        <v>-10</v>
      </c>
      <c r="S5" s="19" t="s">
        <v>93</v>
      </c>
      <c r="T5" s="17" t="s">
        <v>111</v>
      </c>
    </row>
    <row r="6" spans="1:20">
      <c r="A6" s="18" t="s">
        <v>28</v>
      </c>
      <c r="B6" s="20">
        <v>1</v>
      </c>
      <c r="C6" s="20">
        <v>10</v>
      </c>
      <c r="D6" s="21">
        <v>0</v>
      </c>
      <c r="E6" s="21">
        <v>-10</v>
      </c>
      <c r="F6" s="22">
        <v>0</v>
      </c>
      <c r="G6" s="23">
        <v>0</v>
      </c>
      <c r="H6" s="24">
        <v>20</v>
      </c>
      <c r="I6" s="24">
        <v>-20</v>
      </c>
      <c r="J6" s="25">
        <v>0</v>
      </c>
      <c r="K6" s="26">
        <v>0</v>
      </c>
      <c r="L6" s="27">
        <v>-2000</v>
      </c>
      <c r="M6" s="28">
        <v>10</v>
      </c>
      <c r="N6" s="29">
        <v>0</v>
      </c>
      <c r="O6" s="30">
        <v>-20</v>
      </c>
      <c r="P6" s="31">
        <v>10</v>
      </c>
      <c r="Q6" s="32">
        <v>0</v>
      </c>
      <c r="R6" s="33">
        <v>-10</v>
      </c>
      <c r="S6" s="19" t="s">
        <v>93</v>
      </c>
      <c r="T6" s="17" t="s">
        <v>111</v>
      </c>
    </row>
    <row r="7" spans="1:20">
      <c r="A7" s="18" t="s">
        <v>29</v>
      </c>
      <c r="B7" s="20">
        <v>0</v>
      </c>
      <c r="C7" s="20">
        <v>10</v>
      </c>
      <c r="D7" s="21">
        <v>0</v>
      </c>
      <c r="E7" s="21">
        <v>-10</v>
      </c>
      <c r="F7" s="22">
        <v>20</v>
      </c>
      <c r="G7" s="23">
        <v>0</v>
      </c>
      <c r="H7" s="24">
        <v>20</v>
      </c>
      <c r="I7" s="24">
        <v>-20</v>
      </c>
      <c r="J7" s="25">
        <v>2697</v>
      </c>
      <c r="K7" s="26">
        <v>0</v>
      </c>
      <c r="L7" s="27">
        <v>-2000</v>
      </c>
      <c r="M7" s="28">
        <v>40</v>
      </c>
      <c r="N7" s="29">
        <v>0</v>
      </c>
      <c r="O7" s="30">
        <v>-20</v>
      </c>
      <c r="P7" s="31">
        <v>0</v>
      </c>
      <c r="Q7" s="32">
        <v>0</v>
      </c>
      <c r="R7" s="33">
        <v>-10</v>
      </c>
      <c r="S7" s="19" t="s">
        <v>93</v>
      </c>
      <c r="T7" s="17" t="s">
        <v>111</v>
      </c>
    </row>
    <row r="8" spans="1:20">
      <c r="A8" s="18" t="s">
        <v>31</v>
      </c>
      <c r="B8" s="20">
        <v>5</v>
      </c>
      <c r="C8" s="20">
        <v>5</v>
      </c>
      <c r="D8" s="21">
        <v>0</v>
      </c>
      <c r="E8" s="21">
        <v>-5</v>
      </c>
      <c r="F8" s="22">
        <v>45</v>
      </c>
      <c r="G8" s="23">
        <v>0</v>
      </c>
      <c r="H8" s="24">
        <v>10</v>
      </c>
      <c r="I8" s="24">
        <v>-10</v>
      </c>
      <c r="J8" s="25">
        <v>600</v>
      </c>
      <c r="K8" s="26">
        <v>0</v>
      </c>
      <c r="L8" s="27">
        <v>-1000</v>
      </c>
      <c r="M8" s="28">
        <v>0</v>
      </c>
      <c r="N8" s="29">
        <v>0</v>
      </c>
      <c r="O8" s="30">
        <v>-10</v>
      </c>
      <c r="P8" s="31">
        <v>20</v>
      </c>
      <c r="Q8" s="32">
        <v>0</v>
      </c>
      <c r="R8" s="33">
        <v>-5</v>
      </c>
      <c r="S8" s="19" t="s">
        <v>93</v>
      </c>
      <c r="T8" s="17" t="s">
        <v>111</v>
      </c>
    </row>
    <row r="9" spans="1:20">
      <c r="A9" s="18" t="s">
        <v>32</v>
      </c>
      <c r="B9" s="20">
        <v>65</v>
      </c>
      <c r="C9" s="20">
        <v>52</v>
      </c>
      <c r="D9" s="21">
        <v>0</v>
      </c>
      <c r="E9" s="21">
        <v>-52</v>
      </c>
      <c r="F9" s="22">
        <v>230</v>
      </c>
      <c r="G9" s="23">
        <v>0</v>
      </c>
      <c r="H9" s="24">
        <v>104</v>
      </c>
      <c r="I9" s="24">
        <v>-104</v>
      </c>
      <c r="J9" s="25">
        <v>12627</v>
      </c>
      <c r="K9" s="26">
        <v>0</v>
      </c>
      <c r="L9" s="27">
        <v>-10400</v>
      </c>
      <c r="M9" s="28">
        <v>2780</v>
      </c>
      <c r="N9" s="29">
        <v>0</v>
      </c>
      <c r="O9" s="30">
        <v>-104</v>
      </c>
      <c r="P9" s="31">
        <v>101</v>
      </c>
      <c r="Q9" s="32">
        <v>0</v>
      </c>
      <c r="R9" s="33">
        <v>-52</v>
      </c>
      <c r="S9" s="19" t="s">
        <v>93</v>
      </c>
      <c r="T9" s="17" t="s">
        <v>111</v>
      </c>
    </row>
    <row r="10" spans="1:20">
      <c r="A10" s="18" t="s">
        <v>33</v>
      </c>
      <c r="B10" s="20">
        <v>45</v>
      </c>
      <c r="C10" s="20">
        <v>36</v>
      </c>
      <c r="D10" s="21">
        <v>0</v>
      </c>
      <c r="E10" s="21">
        <v>-36</v>
      </c>
      <c r="F10" s="22">
        <v>79</v>
      </c>
      <c r="G10" s="23">
        <v>0</v>
      </c>
      <c r="H10" s="24">
        <v>72</v>
      </c>
      <c r="I10" s="24">
        <v>-72</v>
      </c>
      <c r="J10" s="25">
        <v>22688</v>
      </c>
      <c r="K10" s="26">
        <v>0</v>
      </c>
      <c r="L10" s="27">
        <v>-7200</v>
      </c>
      <c r="M10" s="28">
        <v>540</v>
      </c>
      <c r="N10" s="29">
        <v>0</v>
      </c>
      <c r="O10" s="30">
        <v>-72</v>
      </c>
      <c r="P10" s="31">
        <v>20</v>
      </c>
      <c r="Q10" s="32">
        <v>0</v>
      </c>
      <c r="R10" s="33">
        <v>-36</v>
      </c>
      <c r="S10" s="19" t="s">
        <v>93</v>
      </c>
      <c r="T10" s="17" t="s">
        <v>111</v>
      </c>
    </row>
    <row r="11" spans="1:20">
      <c r="A11" s="18" t="s">
        <v>34</v>
      </c>
      <c r="B11" s="20">
        <v>11</v>
      </c>
      <c r="C11" s="20">
        <v>8.8000000000000007</v>
      </c>
      <c r="D11" s="21">
        <v>0</v>
      </c>
      <c r="E11" s="21">
        <v>-8.8000000000000007</v>
      </c>
      <c r="F11" s="22">
        <v>77</v>
      </c>
      <c r="G11" s="23">
        <v>0</v>
      </c>
      <c r="H11" s="24">
        <v>18</v>
      </c>
      <c r="I11" s="24">
        <v>-18</v>
      </c>
      <c r="J11" s="25">
        <v>2274</v>
      </c>
      <c r="K11" s="26">
        <v>0</v>
      </c>
      <c r="L11" s="27">
        <v>-1800</v>
      </c>
      <c r="M11" s="28">
        <v>150</v>
      </c>
      <c r="N11" s="29">
        <v>0</v>
      </c>
      <c r="O11" s="30">
        <v>-18</v>
      </c>
      <c r="P11" s="31">
        <v>0</v>
      </c>
      <c r="Q11" s="32">
        <v>0</v>
      </c>
      <c r="R11" s="33">
        <v>-9</v>
      </c>
      <c r="S11" s="19" t="s">
        <v>93</v>
      </c>
      <c r="T11" s="17" t="s">
        <v>111</v>
      </c>
    </row>
    <row r="12" spans="1:20">
      <c r="A12" s="18" t="s">
        <v>35</v>
      </c>
      <c r="B12" s="20">
        <v>20</v>
      </c>
      <c r="C12" s="20">
        <v>16</v>
      </c>
      <c r="D12" s="21">
        <v>0</v>
      </c>
      <c r="E12" s="21">
        <v>-16</v>
      </c>
      <c r="F12" s="22">
        <v>25</v>
      </c>
      <c r="G12" s="23">
        <v>0</v>
      </c>
      <c r="H12" s="24">
        <v>32</v>
      </c>
      <c r="I12" s="24">
        <v>-32</v>
      </c>
      <c r="J12" s="25">
        <v>0</v>
      </c>
      <c r="K12" s="26">
        <v>0</v>
      </c>
      <c r="L12" s="27">
        <v>-3200</v>
      </c>
      <c r="M12" s="28">
        <v>120</v>
      </c>
      <c r="N12" s="29">
        <v>0</v>
      </c>
      <c r="O12" s="30">
        <v>-32</v>
      </c>
      <c r="P12" s="31">
        <v>40</v>
      </c>
      <c r="Q12" s="32">
        <v>0</v>
      </c>
      <c r="R12" s="33">
        <v>-16</v>
      </c>
      <c r="S12" s="19" t="s">
        <v>93</v>
      </c>
      <c r="T12" s="17" t="s">
        <v>111</v>
      </c>
    </row>
    <row r="13" spans="1:20">
      <c r="A13" s="18" t="s">
        <v>36</v>
      </c>
      <c r="B13" s="20">
        <v>37</v>
      </c>
      <c r="C13" s="20">
        <v>29.6</v>
      </c>
      <c r="D13" s="21">
        <v>22</v>
      </c>
      <c r="E13" s="21">
        <v>-7.6000000000000014</v>
      </c>
      <c r="F13" s="22">
        <v>128</v>
      </c>
      <c r="G13" s="23">
        <v>0</v>
      </c>
      <c r="H13" s="24">
        <v>60</v>
      </c>
      <c r="I13" s="24">
        <v>-60</v>
      </c>
      <c r="J13" s="25">
        <v>17141</v>
      </c>
      <c r="K13" s="26">
        <v>0</v>
      </c>
      <c r="L13" s="27">
        <v>-6000</v>
      </c>
      <c r="M13" s="28">
        <v>840</v>
      </c>
      <c r="N13" s="29">
        <v>0</v>
      </c>
      <c r="O13" s="30">
        <v>-60</v>
      </c>
      <c r="P13" s="31">
        <v>10</v>
      </c>
      <c r="Q13" s="32">
        <v>0</v>
      </c>
      <c r="R13" s="33">
        <v>-30</v>
      </c>
      <c r="S13" s="19" t="s">
        <v>93</v>
      </c>
      <c r="T13" s="17" t="s">
        <v>111</v>
      </c>
    </row>
    <row r="14" spans="1:20">
      <c r="A14" s="18" t="s">
        <v>37</v>
      </c>
      <c r="B14" s="20">
        <v>18</v>
      </c>
      <c r="C14" s="20">
        <v>14.4</v>
      </c>
      <c r="D14" s="21">
        <v>0</v>
      </c>
      <c r="E14" s="21">
        <v>-14.4</v>
      </c>
      <c r="F14" s="22">
        <v>87</v>
      </c>
      <c r="G14" s="23">
        <v>0</v>
      </c>
      <c r="H14" s="24">
        <v>28</v>
      </c>
      <c r="I14" s="24">
        <v>-28</v>
      </c>
      <c r="J14" s="25">
        <v>378</v>
      </c>
      <c r="K14" s="26">
        <v>0</v>
      </c>
      <c r="L14" s="27">
        <v>-2800</v>
      </c>
      <c r="M14" s="28">
        <v>700</v>
      </c>
      <c r="N14" s="29">
        <v>0</v>
      </c>
      <c r="O14" s="30">
        <v>-28</v>
      </c>
      <c r="P14" s="31">
        <v>22</v>
      </c>
      <c r="Q14" s="32">
        <v>0</v>
      </c>
      <c r="R14" s="33">
        <v>-14</v>
      </c>
      <c r="S14" s="19" t="s">
        <v>93</v>
      </c>
      <c r="T14" s="17" t="s">
        <v>111</v>
      </c>
    </row>
    <row r="15" spans="1:20">
      <c r="A15" s="18" t="s">
        <v>38</v>
      </c>
      <c r="B15" s="20">
        <v>13</v>
      </c>
      <c r="C15" s="20">
        <v>10.4</v>
      </c>
      <c r="D15" s="21">
        <v>0</v>
      </c>
      <c r="E15" s="21">
        <v>-10.4</v>
      </c>
      <c r="F15" s="22">
        <v>88</v>
      </c>
      <c r="G15" s="23">
        <v>0</v>
      </c>
      <c r="H15" s="24">
        <v>20</v>
      </c>
      <c r="I15" s="24">
        <v>-20</v>
      </c>
      <c r="J15" s="25">
        <v>16409</v>
      </c>
      <c r="K15" s="26">
        <v>0</v>
      </c>
      <c r="L15" s="27">
        <v>-2000</v>
      </c>
      <c r="M15" s="28">
        <v>150</v>
      </c>
      <c r="N15" s="29">
        <v>0</v>
      </c>
      <c r="O15" s="30">
        <v>-20</v>
      </c>
      <c r="P15" s="31">
        <v>20</v>
      </c>
      <c r="Q15" s="32">
        <v>0</v>
      </c>
      <c r="R15" s="33">
        <v>-10</v>
      </c>
      <c r="S15" s="19" t="s">
        <v>93</v>
      </c>
      <c r="T15" s="17" t="s">
        <v>111</v>
      </c>
    </row>
    <row r="16" spans="1:20">
      <c r="A16" s="18" t="s">
        <v>39</v>
      </c>
      <c r="B16" s="20">
        <v>16</v>
      </c>
      <c r="C16" s="20">
        <v>12.8</v>
      </c>
      <c r="D16" s="21">
        <v>0</v>
      </c>
      <c r="E16" s="21">
        <v>-12.8</v>
      </c>
      <c r="F16" s="22">
        <v>48</v>
      </c>
      <c r="G16" s="23">
        <v>0</v>
      </c>
      <c r="H16" s="24">
        <v>26</v>
      </c>
      <c r="I16" s="24">
        <v>-26</v>
      </c>
      <c r="J16" s="25">
        <v>3395</v>
      </c>
      <c r="K16" s="26">
        <v>0</v>
      </c>
      <c r="L16" s="27">
        <v>-2600</v>
      </c>
      <c r="M16" s="28">
        <v>280</v>
      </c>
      <c r="N16" s="29">
        <v>0</v>
      </c>
      <c r="O16" s="30">
        <v>-26</v>
      </c>
      <c r="P16" s="31">
        <v>30</v>
      </c>
      <c r="Q16" s="32">
        <v>0</v>
      </c>
      <c r="R16" s="33">
        <v>-13</v>
      </c>
      <c r="S16" s="19" t="s">
        <v>93</v>
      </c>
      <c r="T16" s="17" t="s">
        <v>111</v>
      </c>
    </row>
    <row r="17" spans="1:20">
      <c r="A17" s="18" t="s">
        <v>40</v>
      </c>
      <c r="B17" s="20">
        <v>3</v>
      </c>
      <c r="C17" s="20">
        <v>5</v>
      </c>
      <c r="D17" s="21">
        <v>0</v>
      </c>
      <c r="E17" s="21">
        <v>-5</v>
      </c>
      <c r="F17" s="22">
        <v>24</v>
      </c>
      <c r="G17" s="23">
        <v>0</v>
      </c>
      <c r="H17" s="24">
        <v>10</v>
      </c>
      <c r="I17" s="24">
        <v>-10</v>
      </c>
      <c r="J17" s="25">
        <v>2002</v>
      </c>
      <c r="K17" s="26">
        <v>0</v>
      </c>
      <c r="L17" s="27">
        <v>-1000</v>
      </c>
      <c r="M17" s="28">
        <v>180</v>
      </c>
      <c r="N17" s="29">
        <v>0</v>
      </c>
      <c r="O17" s="30">
        <v>-10</v>
      </c>
      <c r="P17" s="31">
        <v>10</v>
      </c>
      <c r="Q17" s="32">
        <v>0</v>
      </c>
      <c r="R17" s="33">
        <v>-5</v>
      </c>
      <c r="S17" s="19" t="s">
        <v>93</v>
      </c>
      <c r="T17" s="17" t="s">
        <v>111</v>
      </c>
    </row>
    <row r="18" spans="1:20">
      <c r="A18" s="18" t="s">
        <v>42</v>
      </c>
      <c r="B18" s="20">
        <v>25</v>
      </c>
      <c r="C18" s="20">
        <v>20</v>
      </c>
      <c r="D18" s="21">
        <v>0</v>
      </c>
      <c r="E18" s="21">
        <v>-20</v>
      </c>
      <c r="F18" s="22">
        <v>23</v>
      </c>
      <c r="G18" s="23">
        <v>0</v>
      </c>
      <c r="H18" s="24">
        <v>40</v>
      </c>
      <c r="I18" s="24">
        <v>-40</v>
      </c>
      <c r="J18" s="25">
        <v>21980</v>
      </c>
      <c r="K18" s="26">
        <v>0</v>
      </c>
      <c r="L18" s="27">
        <v>-4000</v>
      </c>
      <c r="M18" s="28">
        <v>310</v>
      </c>
      <c r="N18" s="29">
        <v>0</v>
      </c>
      <c r="O18" s="30">
        <v>-40</v>
      </c>
      <c r="P18" s="31">
        <v>0</v>
      </c>
      <c r="Q18" s="32">
        <v>0</v>
      </c>
      <c r="R18" s="33">
        <v>-20</v>
      </c>
      <c r="S18" s="19" t="s">
        <v>93</v>
      </c>
      <c r="T18" s="17" t="s">
        <v>111</v>
      </c>
    </row>
    <row r="19" spans="1:20">
      <c r="A19" s="18" t="s">
        <v>44</v>
      </c>
      <c r="B19" s="20">
        <v>6</v>
      </c>
      <c r="C19" s="20">
        <v>4.8000000000000007</v>
      </c>
      <c r="D19" s="21">
        <v>0</v>
      </c>
      <c r="E19" s="21">
        <v>-4.8000000000000007</v>
      </c>
      <c r="F19" s="22">
        <v>19</v>
      </c>
      <c r="G19" s="23">
        <v>0</v>
      </c>
      <c r="H19" s="24">
        <v>10</v>
      </c>
      <c r="I19" s="24">
        <v>-10</v>
      </c>
      <c r="J19" s="25">
        <v>215</v>
      </c>
      <c r="K19" s="26">
        <v>236.88</v>
      </c>
      <c r="L19" s="27">
        <v>-763</v>
      </c>
      <c r="M19" s="28">
        <v>50</v>
      </c>
      <c r="N19" s="29">
        <v>0</v>
      </c>
      <c r="O19" s="30">
        <v>-10</v>
      </c>
      <c r="P19" s="31">
        <v>10</v>
      </c>
      <c r="Q19" s="32">
        <v>0</v>
      </c>
      <c r="R19" s="33">
        <v>-5</v>
      </c>
      <c r="S19" s="19" t="s">
        <v>93</v>
      </c>
      <c r="T19" s="17" t="s">
        <v>111</v>
      </c>
    </row>
    <row r="20" spans="1:20">
      <c r="A20" s="18" t="s">
        <v>109</v>
      </c>
      <c r="B20" s="20">
        <v>0</v>
      </c>
      <c r="C20" s="20">
        <v>5</v>
      </c>
      <c r="D20" s="21">
        <v>0</v>
      </c>
      <c r="E20" s="21">
        <v>-5</v>
      </c>
      <c r="F20" s="22">
        <v>0</v>
      </c>
      <c r="G20" s="23">
        <v>0</v>
      </c>
      <c r="H20" s="24">
        <v>10</v>
      </c>
      <c r="I20" s="24">
        <v>-10</v>
      </c>
      <c r="J20" s="25">
        <v>0</v>
      </c>
      <c r="K20" s="26">
        <v>0</v>
      </c>
      <c r="L20" s="27">
        <v>-1000</v>
      </c>
      <c r="M20" s="28">
        <v>0</v>
      </c>
      <c r="N20" s="29">
        <v>0</v>
      </c>
      <c r="O20" s="30">
        <v>-10</v>
      </c>
      <c r="P20" s="31">
        <v>0</v>
      </c>
      <c r="Q20" s="32">
        <v>0</v>
      </c>
      <c r="R20" s="33">
        <v>-5</v>
      </c>
      <c r="S20" s="19" t="s">
        <v>93</v>
      </c>
      <c r="T20" s="17" t="s">
        <v>111</v>
      </c>
    </row>
    <row r="21" spans="1:20">
      <c r="A21" s="18" t="s">
        <v>45</v>
      </c>
      <c r="B21" s="20">
        <v>1</v>
      </c>
      <c r="C21" s="20">
        <v>5</v>
      </c>
      <c r="D21" s="21">
        <v>2</v>
      </c>
      <c r="E21" s="21">
        <v>-3</v>
      </c>
      <c r="F21" s="22">
        <v>0</v>
      </c>
      <c r="G21" s="23">
        <v>0</v>
      </c>
      <c r="H21" s="24">
        <v>10</v>
      </c>
      <c r="I21" s="24">
        <v>-10</v>
      </c>
      <c r="J21" s="25">
        <v>0</v>
      </c>
      <c r="K21" s="26">
        <v>0</v>
      </c>
      <c r="L21" s="27">
        <v>-1000</v>
      </c>
      <c r="M21" s="28">
        <v>20</v>
      </c>
      <c r="N21" s="29">
        <v>0</v>
      </c>
      <c r="O21" s="30">
        <v>-10</v>
      </c>
      <c r="P21" s="31">
        <v>0</v>
      </c>
      <c r="Q21" s="32">
        <v>0</v>
      </c>
      <c r="R21" s="33">
        <v>-5</v>
      </c>
      <c r="S21" s="19" t="s">
        <v>93</v>
      </c>
      <c r="T21" s="17" t="s">
        <v>111</v>
      </c>
    </row>
    <row r="22" spans="1:20">
      <c r="A22" s="18" t="s">
        <v>46</v>
      </c>
      <c r="B22" s="20">
        <v>15</v>
      </c>
      <c r="C22" s="20">
        <v>12</v>
      </c>
      <c r="D22" s="21">
        <v>0</v>
      </c>
      <c r="E22" s="21">
        <v>-12</v>
      </c>
      <c r="F22" s="22">
        <v>27</v>
      </c>
      <c r="G22" s="23">
        <v>0</v>
      </c>
      <c r="H22" s="24">
        <v>24</v>
      </c>
      <c r="I22" s="24">
        <v>-24</v>
      </c>
      <c r="J22" s="25">
        <v>1175</v>
      </c>
      <c r="K22" s="26">
        <v>0</v>
      </c>
      <c r="L22" s="27">
        <v>-2400</v>
      </c>
      <c r="M22" s="28">
        <v>90</v>
      </c>
      <c r="N22" s="29">
        <v>0</v>
      </c>
      <c r="O22" s="30">
        <v>-24</v>
      </c>
      <c r="P22" s="31">
        <v>10</v>
      </c>
      <c r="Q22" s="32">
        <v>0</v>
      </c>
      <c r="R22" s="33">
        <v>-12</v>
      </c>
      <c r="S22" s="19" t="s">
        <v>93</v>
      </c>
      <c r="T22" s="17" t="s">
        <v>111</v>
      </c>
    </row>
    <row r="23" spans="1:20">
      <c r="A23" s="18" t="s">
        <v>47</v>
      </c>
      <c r="B23" s="20">
        <v>20</v>
      </c>
      <c r="C23" s="20">
        <v>16</v>
      </c>
      <c r="D23" s="21">
        <v>0</v>
      </c>
      <c r="E23" s="21">
        <v>-16</v>
      </c>
      <c r="F23" s="22">
        <v>26</v>
      </c>
      <c r="G23" s="23">
        <v>0</v>
      </c>
      <c r="H23" s="24">
        <v>32</v>
      </c>
      <c r="I23" s="24">
        <v>-32</v>
      </c>
      <c r="J23" s="25">
        <v>0</v>
      </c>
      <c r="K23" s="26">
        <v>0</v>
      </c>
      <c r="L23" s="27">
        <v>-3200</v>
      </c>
      <c r="M23" s="28">
        <v>80</v>
      </c>
      <c r="N23" s="29">
        <v>0</v>
      </c>
      <c r="O23" s="30">
        <v>-32</v>
      </c>
      <c r="P23" s="31">
        <v>0</v>
      </c>
      <c r="Q23" s="32">
        <v>0</v>
      </c>
      <c r="R23" s="33">
        <v>-16</v>
      </c>
      <c r="S23" s="19" t="s">
        <v>93</v>
      </c>
      <c r="T23" s="17" t="s">
        <v>111</v>
      </c>
    </row>
    <row r="24" spans="1:20">
      <c r="A24" s="18" t="s">
        <v>48</v>
      </c>
      <c r="B24" s="20">
        <v>30</v>
      </c>
      <c r="C24" s="20">
        <v>24</v>
      </c>
      <c r="D24" s="21">
        <v>0</v>
      </c>
      <c r="E24" s="21">
        <v>-24</v>
      </c>
      <c r="F24" s="22">
        <v>202</v>
      </c>
      <c r="G24" s="23">
        <v>0</v>
      </c>
      <c r="H24" s="24">
        <v>48</v>
      </c>
      <c r="I24" s="24">
        <v>-48</v>
      </c>
      <c r="J24" s="25">
        <v>5144</v>
      </c>
      <c r="K24" s="26">
        <v>0</v>
      </c>
      <c r="L24" s="27">
        <v>-4800</v>
      </c>
      <c r="M24" s="28">
        <v>220</v>
      </c>
      <c r="N24" s="29">
        <v>0</v>
      </c>
      <c r="O24" s="30">
        <v>-48</v>
      </c>
      <c r="P24" s="31">
        <v>70</v>
      </c>
      <c r="Q24" s="32">
        <v>0</v>
      </c>
      <c r="R24" s="33">
        <v>-24</v>
      </c>
      <c r="S24" s="19" t="s">
        <v>93</v>
      </c>
      <c r="T24" s="17" t="s">
        <v>111</v>
      </c>
    </row>
    <row r="25" spans="1:20">
      <c r="A25" s="18" t="s">
        <v>49</v>
      </c>
      <c r="B25" s="20">
        <v>37</v>
      </c>
      <c r="C25" s="20">
        <v>29.6</v>
      </c>
      <c r="D25" s="21">
        <v>2</v>
      </c>
      <c r="E25" s="21">
        <v>-27.6</v>
      </c>
      <c r="F25" s="22">
        <v>149</v>
      </c>
      <c r="G25" s="23">
        <v>0</v>
      </c>
      <c r="H25" s="24">
        <v>60</v>
      </c>
      <c r="I25" s="24">
        <v>-60</v>
      </c>
      <c r="J25" s="25">
        <v>15742</v>
      </c>
      <c r="K25" s="26">
        <v>0</v>
      </c>
      <c r="L25" s="27">
        <v>-6000</v>
      </c>
      <c r="M25" s="28">
        <v>1060</v>
      </c>
      <c r="N25" s="29">
        <v>0</v>
      </c>
      <c r="O25" s="30">
        <v>-60</v>
      </c>
      <c r="P25" s="31">
        <v>20</v>
      </c>
      <c r="Q25" s="32">
        <v>0</v>
      </c>
      <c r="R25" s="33">
        <v>-30</v>
      </c>
      <c r="S25" s="19" t="s">
        <v>93</v>
      </c>
      <c r="T25" s="17" t="s">
        <v>111</v>
      </c>
    </row>
    <row r="26" spans="1:20">
      <c r="A26" s="18" t="s">
        <v>50</v>
      </c>
      <c r="B26" s="20">
        <v>14</v>
      </c>
      <c r="C26" s="20">
        <v>11.200000000000001</v>
      </c>
      <c r="D26" s="21">
        <v>0</v>
      </c>
      <c r="E26" s="21">
        <v>-11.200000000000001</v>
      </c>
      <c r="F26" s="22">
        <v>20</v>
      </c>
      <c r="G26" s="23">
        <v>0</v>
      </c>
      <c r="H26" s="24">
        <v>22</v>
      </c>
      <c r="I26" s="24">
        <v>-22</v>
      </c>
      <c r="J26" s="25">
        <v>198</v>
      </c>
      <c r="K26" s="26">
        <v>0</v>
      </c>
      <c r="L26" s="27">
        <v>-2200</v>
      </c>
      <c r="M26" s="28">
        <v>10</v>
      </c>
      <c r="N26" s="29">
        <v>0</v>
      </c>
      <c r="O26" s="30">
        <v>-22</v>
      </c>
      <c r="P26" s="31">
        <v>0</v>
      </c>
      <c r="Q26" s="32">
        <v>0</v>
      </c>
      <c r="R26" s="33">
        <v>-11</v>
      </c>
      <c r="S26" s="19" t="s">
        <v>93</v>
      </c>
      <c r="T26" s="17" t="s">
        <v>111</v>
      </c>
    </row>
    <row r="27" spans="1:20">
      <c r="A27" s="18" t="s">
        <v>52</v>
      </c>
      <c r="B27" s="20">
        <v>11</v>
      </c>
      <c r="C27" s="20">
        <v>8.8000000000000007</v>
      </c>
      <c r="D27" s="21">
        <v>0</v>
      </c>
      <c r="E27" s="21">
        <v>-8.8000000000000007</v>
      </c>
      <c r="F27" s="22">
        <v>69</v>
      </c>
      <c r="G27" s="23">
        <v>0</v>
      </c>
      <c r="H27" s="24">
        <v>18</v>
      </c>
      <c r="I27" s="24">
        <v>-18</v>
      </c>
      <c r="J27" s="25">
        <v>1491</v>
      </c>
      <c r="K27" s="26">
        <v>0</v>
      </c>
      <c r="L27" s="27">
        <v>-1800</v>
      </c>
      <c r="M27" s="28">
        <v>120</v>
      </c>
      <c r="N27" s="29">
        <v>0</v>
      </c>
      <c r="O27" s="30">
        <v>-18</v>
      </c>
      <c r="P27" s="31">
        <v>30</v>
      </c>
      <c r="Q27" s="32">
        <v>0</v>
      </c>
      <c r="R27" s="33">
        <v>-9</v>
      </c>
      <c r="S27" s="19" t="s">
        <v>93</v>
      </c>
      <c r="T27" s="17" t="s">
        <v>111</v>
      </c>
    </row>
    <row r="28" spans="1:20">
      <c r="A28" s="18" t="s">
        <v>60</v>
      </c>
      <c r="B28" s="20">
        <v>0</v>
      </c>
      <c r="C28" s="20">
        <v>5</v>
      </c>
      <c r="D28" s="21">
        <v>0</v>
      </c>
      <c r="E28" s="21">
        <v>-5</v>
      </c>
      <c r="F28" s="22">
        <v>0</v>
      </c>
      <c r="G28" s="23">
        <v>0</v>
      </c>
      <c r="H28" s="24">
        <v>10</v>
      </c>
      <c r="I28" s="24">
        <v>-10</v>
      </c>
      <c r="J28" s="25">
        <v>0</v>
      </c>
      <c r="K28" s="26">
        <v>0</v>
      </c>
      <c r="L28" s="27">
        <v>-1000</v>
      </c>
      <c r="M28" s="28">
        <v>0</v>
      </c>
      <c r="N28" s="29">
        <v>0</v>
      </c>
      <c r="O28" s="30">
        <v>-10</v>
      </c>
      <c r="P28" s="31">
        <v>0</v>
      </c>
      <c r="Q28" s="32">
        <v>0</v>
      </c>
      <c r="R28" s="33">
        <v>-5</v>
      </c>
      <c r="S28" s="19" t="s">
        <v>93</v>
      </c>
      <c r="T28" s="17" t="s">
        <v>111</v>
      </c>
    </row>
    <row r="29" spans="1:20">
      <c r="A29" s="18" t="s">
        <v>61</v>
      </c>
      <c r="B29" s="20">
        <v>5</v>
      </c>
      <c r="C29" s="20">
        <v>12</v>
      </c>
      <c r="D29" s="21">
        <v>0</v>
      </c>
      <c r="E29" s="21">
        <v>-12</v>
      </c>
      <c r="F29" s="22">
        <v>39</v>
      </c>
      <c r="G29" s="23">
        <v>0</v>
      </c>
      <c r="H29" s="24">
        <v>24</v>
      </c>
      <c r="I29" s="24">
        <v>-24</v>
      </c>
      <c r="J29" s="25">
        <v>378</v>
      </c>
      <c r="K29" s="26">
        <v>0</v>
      </c>
      <c r="L29" s="27">
        <v>-2400</v>
      </c>
      <c r="M29" s="28">
        <v>90</v>
      </c>
      <c r="N29" s="29">
        <v>0</v>
      </c>
      <c r="O29" s="30">
        <v>-24</v>
      </c>
      <c r="P29" s="31">
        <v>10</v>
      </c>
      <c r="Q29" s="32">
        <v>0</v>
      </c>
      <c r="R29" s="33">
        <v>-12</v>
      </c>
      <c r="S29" s="19" t="s">
        <v>93</v>
      </c>
      <c r="T29" s="17" t="s">
        <v>111</v>
      </c>
    </row>
    <row r="30" spans="1:20">
      <c r="A30" s="18" t="s">
        <v>62</v>
      </c>
      <c r="B30" s="20">
        <v>30</v>
      </c>
      <c r="C30" s="20">
        <v>24</v>
      </c>
      <c r="D30" s="21">
        <v>0</v>
      </c>
      <c r="E30" s="21">
        <v>-24</v>
      </c>
      <c r="F30" s="22">
        <v>176</v>
      </c>
      <c r="G30" s="23">
        <v>0</v>
      </c>
      <c r="H30" s="24">
        <v>48</v>
      </c>
      <c r="I30" s="24">
        <v>-48</v>
      </c>
      <c r="J30" s="25">
        <v>1509</v>
      </c>
      <c r="K30" s="26">
        <v>0</v>
      </c>
      <c r="L30" s="27">
        <v>-4800</v>
      </c>
      <c r="M30" s="28">
        <v>0</v>
      </c>
      <c r="N30" s="29">
        <v>0</v>
      </c>
      <c r="O30" s="30">
        <v>-48</v>
      </c>
      <c r="P30" s="31">
        <v>0</v>
      </c>
      <c r="Q30" s="32">
        <v>0</v>
      </c>
      <c r="R30" s="33">
        <v>-24</v>
      </c>
      <c r="S30" s="19" t="s">
        <v>93</v>
      </c>
      <c r="T30" s="17" t="s">
        <v>111</v>
      </c>
    </row>
    <row r="31" spans="1:20">
      <c r="A31" s="18" t="s">
        <v>63</v>
      </c>
      <c r="B31" s="20">
        <v>8</v>
      </c>
      <c r="C31" s="20">
        <v>6.4</v>
      </c>
      <c r="D31" s="21">
        <v>0</v>
      </c>
      <c r="E31" s="21">
        <v>-6.4</v>
      </c>
      <c r="F31" s="22">
        <v>91</v>
      </c>
      <c r="G31" s="23">
        <v>0</v>
      </c>
      <c r="H31" s="24">
        <v>12</v>
      </c>
      <c r="I31" s="24">
        <v>-12</v>
      </c>
      <c r="J31" s="25">
        <v>4446</v>
      </c>
      <c r="K31" s="26">
        <v>0</v>
      </c>
      <c r="L31" s="27">
        <v>-1200</v>
      </c>
      <c r="M31" s="28">
        <v>120</v>
      </c>
      <c r="N31" s="29">
        <v>0</v>
      </c>
      <c r="O31" s="30">
        <v>-12</v>
      </c>
      <c r="P31" s="31">
        <v>0</v>
      </c>
      <c r="Q31" s="32">
        <v>0</v>
      </c>
      <c r="R31" s="33">
        <v>-6</v>
      </c>
      <c r="S31" s="19" t="s">
        <v>93</v>
      </c>
      <c r="T31" s="17" t="s">
        <v>111</v>
      </c>
    </row>
    <row r="32" spans="1:20">
      <c r="A32" s="18" t="s">
        <v>64</v>
      </c>
      <c r="B32" s="20">
        <v>12</v>
      </c>
      <c r="C32" s="20">
        <v>9.6000000000000014</v>
      </c>
      <c r="D32" s="21">
        <v>0</v>
      </c>
      <c r="E32" s="21">
        <v>-9.6000000000000014</v>
      </c>
      <c r="F32" s="22">
        <v>30</v>
      </c>
      <c r="G32" s="23">
        <v>0</v>
      </c>
      <c r="H32" s="24">
        <v>20</v>
      </c>
      <c r="I32" s="24">
        <v>-20</v>
      </c>
      <c r="J32" s="25">
        <v>1248</v>
      </c>
      <c r="K32" s="26">
        <v>0</v>
      </c>
      <c r="L32" s="27">
        <v>-2000</v>
      </c>
      <c r="M32" s="28">
        <v>70</v>
      </c>
      <c r="N32" s="29">
        <v>0</v>
      </c>
      <c r="O32" s="30">
        <v>-20</v>
      </c>
      <c r="P32" s="31">
        <v>20</v>
      </c>
      <c r="Q32" s="32">
        <v>0</v>
      </c>
      <c r="R32" s="33">
        <v>-10</v>
      </c>
      <c r="S32" s="19" t="s">
        <v>93</v>
      </c>
      <c r="T32" s="17" t="s">
        <v>111</v>
      </c>
    </row>
    <row r="33" spans="1:20">
      <c r="A33" s="18" t="s">
        <v>65</v>
      </c>
      <c r="B33" s="20">
        <v>63</v>
      </c>
      <c r="C33" s="20">
        <v>50.400000000000006</v>
      </c>
      <c r="D33" s="21">
        <v>56</v>
      </c>
      <c r="E33" s="21">
        <v>5.5999999999999943</v>
      </c>
      <c r="F33" s="22">
        <v>167</v>
      </c>
      <c r="G33" s="23">
        <v>0</v>
      </c>
      <c r="H33" s="24">
        <v>100</v>
      </c>
      <c r="I33" s="24">
        <v>-100</v>
      </c>
      <c r="J33" s="25">
        <v>10264</v>
      </c>
      <c r="K33" s="26">
        <v>0</v>
      </c>
      <c r="L33" s="27">
        <v>-10000</v>
      </c>
      <c r="M33" s="28">
        <v>1650</v>
      </c>
      <c r="N33" s="29">
        <v>0</v>
      </c>
      <c r="O33" s="30">
        <v>-100</v>
      </c>
      <c r="P33" s="31">
        <v>0</v>
      </c>
      <c r="Q33" s="32">
        <v>0</v>
      </c>
      <c r="R33" s="33">
        <v>-50</v>
      </c>
      <c r="S33" s="19" t="s">
        <v>93</v>
      </c>
      <c r="T33" s="17" t="s">
        <v>111</v>
      </c>
    </row>
    <row r="34" spans="1:20">
      <c r="A34" s="18" t="s">
        <v>66</v>
      </c>
      <c r="B34" s="20">
        <v>7</v>
      </c>
      <c r="C34" s="20">
        <v>5.6000000000000005</v>
      </c>
      <c r="D34" s="21">
        <v>0</v>
      </c>
      <c r="E34" s="21">
        <v>-5.6000000000000005</v>
      </c>
      <c r="F34" s="22">
        <v>34</v>
      </c>
      <c r="G34" s="23">
        <v>0</v>
      </c>
      <c r="H34" s="24">
        <v>12</v>
      </c>
      <c r="I34" s="24">
        <v>-12</v>
      </c>
      <c r="J34" s="25">
        <v>228</v>
      </c>
      <c r="K34" s="26">
        <v>0</v>
      </c>
      <c r="L34" s="27">
        <v>-1200</v>
      </c>
      <c r="M34" s="28">
        <v>30</v>
      </c>
      <c r="N34" s="29">
        <v>0</v>
      </c>
      <c r="O34" s="30">
        <v>-12</v>
      </c>
      <c r="P34" s="31">
        <v>0</v>
      </c>
      <c r="Q34" s="32">
        <v>0</v>
      </c>
      <c r="R34" s="33">
        <v>-6</v>
      </c>
      <c r="S34" s="19" t="s">
        <v>93</v>
      </c>
      <c r="T34" s="17" t="s">
        <v>111</v>
      </c>
    </row>
    <row r="35" spans="1:20">
      <c r="A35" s="18" t="s">
        <v>67</v>
      </c>
      <c r="B35" s="20">
        <v>8</v>
      </c>
      <c r="C35" s="20">
        <v>6.4</v>
      </c>
      <c r="D35" s="21">
        <v>0</v>
      </c>
      <c r="E35" s="21">
        <v>-6.4</v>
      </c>
      <c r="F35" s="22">
        <v>26</v>
      </c>
      <c r="G35" s="23">
        <v>0</v>
      </c>
      <c r="H35" s="24">
        <v>12</v>
      </c>
      <c r="I35" s="24">
        <v>-12</v>
      </c>
      <c r="J35" s="25">
        <v>512</v>
      </c>
      <c r="K35" s="26">
        <v>0</v>
      </c>
      <c r="L35" s="27">
        <v>-1200</v>
      </c>
      <c r="M35" s="28">
        <v>110</v>
      </c>
      <c r="N35" s="29">
        <v>0</v>
      </c>
      <c r="O35" s="30">
        <v>-12</v>
      </c>
      <c r="P35" s="31">
        <v>20</v>
      </c>
      <c r="Q35" s="32">
        <v>0</v>
      </c>
      <c r="R35" s="33">
        <v>-6</v>
      </c>
      <c r="S35" s="19" t="s">
        <v>93</v>
      </c>
      <c r="T35" s="17" t="s">
        <v>111</v>
      </c>
    </row>
    <row r="36" spans="1:20">
      <c r="A36" s="18" t="s">
        <v>68</v>
      </c>
      <c r="B36" s="20">
        <v>0</v>
      </c>
      <c r="C36" s="20">
        <v>20</v>
      </c>
      <c r="D36" s="21">
        <v>0</v>
      </c>
      <c r="E36" s="21">
        <v>-20</v>
      </c>
      <c r="F36" s="22">
        <v>0</v>
      </c>
      <c r="G36" s="23">
        <v>0</v>
      </c>
      <c r="H36" s="24">
        <v>40</v>
      </c>
      <c r="I36" s="24">
        <v>-40</v>
      </c>
      <c r="J36" s="25">
        <v>0</v>
      </c>
      <c r="K36" s="26">
        <v>0</v>
      </c>
      <c r="L36" s="27">
        <v>-4000</v>
      </c>
      <c r="M36" s="28">
        <v>0</v>
      </c>
      <c r="N36" s="29">
        <v>0</v>
      </c>
      <c r="O36" s="30">
        <v>-40</v>
      </c>
      <c r="P36" s="31">
        <v>0</v>
      </c>
      <c r="Q36" s="32">
        <v>0</v>
      </c>
      <c r="R36" s="33">
        <v>-20</v>
      </c>
      <c r="S36" s="19" t="s">
        <v>93</v>
      </c>
      <c r="T36" s="17" t="s">
        <v>111</v>
      </c>
    </row>
    <row r="37" spans="1:20">
      <c r="A37" s="18" t="s">
        <v>69</v>
      </c>
      <c r="B37" s="20">
        <v>17</v>
      </c>
      <c r="C37" s="20">
        <v>13.600000000000001</v>
      </c>
      <c r="D37" s="21">
        <v>0</v>
      </c>
      <c r="E37" s="21">
        <v>-13.600000000000001</v>
      </c>
      <c r="F37" s="22">
        <v>34</v>
      </c>
      <c r="G37" s="23">
        <v>0</v>
      </c>
      <c r="H37" s="24">
        <v>28</v>
      </c>
      <c r="I37" s="24">
        <v>-28</v>
      </c>
      <c r="J37" s="25">
        <v>0</v>
      </c>
      <c r="K37" s="26">
        <v>0</v>
      </c>
      <c r="L37" s="27">
        <v>-2800</v>
      </c>
      <c r="M37" s="28">
        <v>70</v>
      </c>
      <c r="N37" s="29">
        <v>0</v>
      </c>
      <c r="O37" s="30">
        <v>-28</v>
      </c>
      <c r="P37" s="31">
        <v>0</v>
      </c>
      <c r="Q37" s="32">
        <v>0</v>
      </c>
      <c r="R37" s="33">
        <v>-14</v>
      </c>
      <c r="S37" s="19" t="s">
        <v>93</v>
      </c>
      <c r="T37" s="17" t="s">
        <v>111</v>
      </c>
    </row>
    <row r="38" spans="1:20">
      <c r="A38" s="18" t="s">
        <v>70</v>
      </c>
      <c r="B38" s="20">
        <v>3</v>
      </c>
      <c r="C38" s="20">
        <v>5</v>
      </c>
      <c r="D38" s="21">
        <v>0</v>
      </c>
      <c r="E38" s="21">
        <v>-5</v>
      </c>
      <c r="F38" s="22">
        <v>23</v>
      </c>
      <c r="G38" s="23">
        <v>0</v>
      </c>
      <c r="H38" s="24">
        <v>10</v>
      </c>
      <c r="I38" s="24">
        <v>-10</v>
      </c>
      <c r="J38" s="25">
        <v>1248</v>
      </c>
      <c r="K38" s="26">
        <v>0</v>
      </c>
      <c r="L38" s="27">
        <v>-1000</v>
      </c>
      <c r="M38" s="28">
        <v>40</v>
      </c>
      <c r="N38" s="29">
        <v>0</v>
      </c>
      <c r="O38" s="30">
        <v>-10</v>
      </c>
      <c r="P38" s="31">
        <v>10</v>
      </c>
      <c r="Q38" s="32">
        <v>0</v>
      </c>
      <c r="R38" s="33">
        <v>-5</v>
      </c>
      <c r="S38" s="19" t="s">
        <v>93</v>
      </c>
      <c r="T38" s="17" t="s">
        <v>111</v>
      </c>
    </row>
    <row r="39" spans="1:20">
      <c r="A39" s="18" t="s">
        <v>71</v>
      </c>
      <c r="B39" s="20">
        <v>17</v>
      </c>
      <c r="C39" s="20">
        <v>13.600000000000001</v>
      </c>
      <c r="D39" s="21">
        <v>0</v>
      </c>
      <c r="E39" s="21">
        <v>-13.600000000000001</v>
      </c>
      <c r="F39" s="22">
        <v>32</v>
      </c>
      <c r="G39" s="23">
        <v>0</v>
      </c>
      <c r="H39" s="24">
        <v>28</v>
      </c>
      <c r="I39" s="24">
        <v>-28</v>
      </c>
      <c r="J39" s="25">
        <v>660</v>
      </c>
      <c r="K39" s="26">
        <v>0</v>
      </c>
      <c r="L39" s="27">
        <v>-2800</v>
      </c>
      <c r="M39" s="28">
        <v>0</v>
      </c>
      <c r="N39" s="29">
        <v>0</v>
      </c>
      <c r="O39" s="30">
        <v>-28</v>
      </c>
      <c r="P39" s="31">
        <v>10</v>
      </c>
      <c r="Q39" s="32">
        <v>0</v>
      </c>
      <c r="R39" s="33">
        <v>-14</v>
      </c>
      <c r="S39" s="19" t="s">
        <v>93</v>
      </c>
      <c r="T39" s="17" t="s">
        <v>111</v>
      </c>
    </row>
    <row r="40" spans="1:20">
      <c r="A40" s="18" t="s">
        <v>72</v>
      </c>
      <c r="B40" s="20">
        <v>9</v>
      </c>
      <c r="C40" s="20">
        <v>7.2</v>
      </c>
      <c r="D40" s="21">
        <v>0</v>
      </c>
      <c r="E40" s="21">
        <v>-7.2</v>
      </c>
      <c r="F40" s="22">
        <v>51</v>
      </c>
      <c r="G40" s="23">
        <v>0</v>
      </c>
      <c r="H40" s="24">
        <v>14</v>
      </c>
      <c r="I40" s="24">
        <v>-14</v>
      </c>
      <c r="J40" s="25">
        <v>1636</v>
      </c>
      <c r="K40" s="26">
        <v>0</v>
      </c>
      <c r="L40" s="27">
        <v>-1400</v>
      </c>
      <c r="M40" s="28">
        <v>60</v>
      </c>
      <c r="N40" s="29">
        <v>0</v>
      </c>
      <c r="O40" s="30">
        <v>-14</v>
      </c>
      <c r="P40" s="31">
        <v>0</v>
      </c>
      <c r="Q40" s="32">
        <v>0</v>
      </c>
      <c r="R40" s="33">
        <v>-7</v>
      </c>
      <c r="S40" s="19" t="s">
        <v>93</v>
      </c>
      <c r="T40" s="17" t="s">
        <v>111</v>
      </c>
    </row>
    <row r="41" spans="1:20">
      <c r="A41" s="18" t="s">
        <v>73</v>
      </c>
      <c r="B41" s="20">
        <v>169</v>
      </c>
      <c r="C41" s="20">
        <v>135.20000000000002</v>
      </c>
      <c r="D41" s="21">
        <v>0</v>
      </c>
      <c r="E41" s="21">
        <v>-135.20000000000002</v>
      </c>
      <c r="F41" s="22">
        <v>290</v>
      </c>
      <c r="G41" s="23">
        <v>0</v>
      </c>
      <c r="H41" s="24">
        <v>270</v>
      </c>
      <c r="I41" s="24">
        <v>-270</v>
      </c>
      <c r="J41" s="25">
        <v>22928</v>
      </c>
      <c r="K41" s="26">
        <v>0</v>
      </c>
      <c r="L41" s="27">
        <v>-27000</v>
      </c>
      <c r="M41" s="28">
        <v>1710</v>
      </c>
      <c r="N41" s="29">
        <v>0</v>
      </c>
      <c r="O41" s="30">
        <v>-270</v>
      </c>
      <c r="P41" s="31">
        <v>150</v>
      </c>
      <c r="Q41" s="32">
        <v>0</v>
      </c>
      <c r="R41" s="33">
        <v>-135</v>
      </c>
      <c r="S41" s="19" t="s">
        <v>93</v>
      </c>
      <c r="T41" s="17" t="s">
        <v>111</v>
      </c>
    </row>
    <row r="42" spans="1:20">
      <c r="A42" s="18" t="s">
        <v>74</v>
      </c>
      <c r="B42" s="20">
        <v>7</v>
      </c>
      <c r="C42" s="20">
        <v>5.6000000000000005</v>
      </c>
      <c r="D42" s="21">
        <v>0</v>
      </c>
      <c r="E42" s="21">
        <v>-5.6000000000000005</v>
      </c>
      <c r="F42" s="22">
        <v>44</v>
      </c>
      <c r="G42" s="23">
        <v>0</v>
      </c>
      <c r="H42" s="24">
        <v>12</v>
      </c>
      <c r="I42" s="24">
        <v>-12</v>
      </c>
      <c r="J42" s="25">
        <v>2959</v>
      </c>
      <c r="K42" s="26">
        <v>0</v>
      </c>
      <c r="L42" s="27">
        <v>-1200</v>
      </c>
      <c r="M42" s="28">
        <v>0</v>
      </c>
      <c r="N42" s="29">
        <v>0</v>
      </c>
      <c r="O42" s="30">
        <v>-12</v>
      </c>
      <c r="P42" s="31">
        <v>10</v>
      </c>
      <c r="Q42" s="32">
        <v>0</v>
      </c>
      <c r="R42" s="33">
        <v>-6</v>
      </c>
      <c r="S42" s="19" t="s">
        <v>93</v>
      </c>
      <c r="T42" s="17" t="s">
        <v>111</v>
      </c>
    </row>
    <row r="43" spans="1:20">
      <c r="A43" s="18" t="s">
        <v>75</v>
      </c>
      <c r="B43" s="20">
        <v>12</v>
      </c>
      <c r="C43" s="20">
        <v>9.6000000000000014</v>
      </c>
      <c r="D43" s="21">
        <v>0</v>
      </c>
      <c r="E43" s="21">
        <v>-9.6000000000000014</v>
      </c>
      <c r="F43" s="22">
        <v>52</v>
      </c>
      <c r="G43" s="23">
        <v>0</v>
      </c>
      <c r="H43" s="24">
        <v>20</v>
      </c>
      <c r="I43" s="24">
        <v>-20</v>
      </c>
      <c r="J43" s="25">
        <v>2709</v>
      </c>
      <c r="K43" s="26">
        <v>0</v>
      </c>
      <c r="L43" s="27">
        <v>-2000</v>
      </c>
      <c r="M43" s="28">
        <v>170</v>
      </c>
      <c r="N43" s="29">
        <v>0</v>
      </c>
      <c r="O43" s="30">
        <v>-20</v>
      </c>
      <c r="P43" s="31">
        <v>0</v>
      </c>
      <c r="Q43" s="32">
        <v>0</v>
      </c>
      <c r="R43" s="33">
        <v>-10</v>
      </c>
      <c r="S43" s="19" t="s">
        <v>93</v>
      </c>
      <c r="T43" s="17" t="s">
        <v>111</v>
      </c>
    </row>
    <row r="44" spans="1:20">
      <c r="A44" s="18" t="s">
        <v>76</v>
      </c>
      <c r="B44" s="20">
        <v>5</v>
      </c>
      <c r="C44" s="20">
        <v>5</v>
      </c>
      <c r="D44" s="21">
        <v>0</v>
      </c>
      <c r="E44" s="21">
        <v>-5</v>
      </c>
      <c r="F44" s="22">
        <v>25</v>
      </c>
      <c r="G44" s="23">
        <v>0</v>
      </c>
      <c r="H44" s="24">
        <v>10</v>
      </c>
      <c r="I44" s="24">
        <v>-10</v>
      </c>
      <c r="J44" s="25">
        <v>228</v>
      </c>
      <c r="K44" s="26">
        <v>0</v>
      </c>
      <c r="L44" s="27">
        <v>-1000</v>
      </c>
      <c r="M44" s="28">
        <v>90</v>
      </c>
      <c r="N44" s="29">
        <v>0</v>
      </c>
      <c r="O44" s="30">
        <v>-10</v>
      </c>
      <c r="P44" s="31">
        <v>0</v>
      </c>
      <c r="Q44" s="32">
        <v>0</v>
      </c>
      <c r="R44" s="33">
        <v>-5</v>
      </c>
      <c r="S44" s="19" t="s">
        <v>93</v>
      </c>
      <c r="T44" s="17" t="s">
        <v>111</v>
      </c>
    </row>
    <row r="45" spans="1:20">
      <c r="A45" s="18" t="s">
        <v>77</v>
      </c>
      <c r="B45" s="20">
        <v>5</v>
      </c>
      <c r="C45" s="20">
        <v>5</v>
      </c>
      <c r="D45" s="21">
        <v>0</v>
      </c>
      <c r="E45" s="21">
        <v>-5</v>
      </c>
      <c r="F45" s="22">
        <v>27</v>
      </c>
      <c r="G45" s="23">
        <v>0</v>
      </c>
      <c r="H45" s="24">
        <v>10</v>
      </c>
      <c r="I45" s="24">
        <v>-10</v>
      </c>
      <c r="J45" s="25">
        <v>123</v>
      </c>
      <c r="K45" s="26">
        <v>0</v>
      </c>
      <c r="L45" s="27">
        <v>-1000</v>
      </c>
      <c r="M45" s="28">
        <v>60</v>
      </c>
      <c r="N45" s="29">
        <v>0</v>
      </c>
      <c r="O45" s="30">
        <v>-10</v>
      </c>
      <c r="P45" s="31">
        <v>10</v>
      </c>
      <c r="Q45" s="32">
        <v>0</v>
      </c>
      <c r="R45" s="33">
        <v>-5</v>
      </c>
      <c r="S45" s="19" t="s">
        <v>93</v>
      </c>
      <c r="T45" s="17" t="s">
        <v>111</v>
      </c>
    </row>
    <row r="46" spans="1:20">
      <c r="A46" s="18" t="s">
        <v>78</v>
      </c>
      <c r="B46" s="20">
        <v>29</v>
      </c>
      <c r="C46" s="20">
        <v>23.200000000000003</v>
      </c>
      <c r="D46" s="21">
        <v>2</v>
      </c>
      <c r="E46" s="21">
        <v>-21.200000000000003</v>
      </c>
      <c r="F46" s="22">
        <v>95</v>
      </c>
      <c r="G46" s="23">
        <v>13</v>
      </c>
      <c r="H46" s="24">
        <v>46</v>
      </c>
      <c r="I46" s="24">
        <v>-33</v>
      </c>
      <c r="J46" s="25">
        <v>5901</v>
      </c>
      <c r="K46" s="26">
        <v>897</v>
      </c>
      <c r="L46" s="27">
        <v>-3703</v>
      </c>
      <c r="M46" s="28">
        <v>400</v>
      </c>
      <c r="N46" s="29">
        <v>0</v>
      </c>
      <c r="O46" s="30">
        <v>-46</v>
      </c>
      <c r="P46" s="31">
        <v>20</v>
      </c>
      <c r="Q46" s="32">
        <v>0</v>
      </c>
      <c r="R46" s="33">
        <v>-23</v>
      </c>
      <c r="S46" s="19" t="s">
        <v>93</v>
      </c>
      <c r="T46" s="17" t="s">
        <v>111</v>
      </c>
    </row>
    <row r="47" spans="1:20">
      <c r="A47" s="18" t="s">
        <v>81</v>
      </c>
      <c r="B47" s="20">
        <v>0</v>
      </c>
      <c r="C47" s="20">
        <v>5</v>
      </c>
      <c r="D47" s="21">
        <v>0</v>
      </c>
      <c r="E47" s="21">
        <v>-5</v>
      </c>
      <c r="F47" s="22">
        <v>0</v>
      </c>
      <c r="G47" s="23">
        <v>0</v>
      </c>
      <c r="H47" s="24">
        <v>10</v>
      </c>
      <c r="I47" s="24">
        <v>-10</v>
      </c>
      <c r="J47" s="25">
        <v>0</v>
      </c>
      <c r="K47" s="26">
        <v>0</v>
      </c>
      <c r="L47" s="27">
        <v>-1000</v>
      </c>
      <c r="M47" s="28">
        <v>0</v>
      </c>
      <c r="N47" s="29">
        <v>0</v>
      </c>
      <c r="O47" s="30">
        <v>-10</v>
      </c>
      <c r="P47" s="31">
        <v>0</v>
      </c>
      <c r="Q47" s="32">
        <v>0</v>
      </c>
      <c r="R47" s="33">
        <v>-5</v>
      </c>
      <c r="S47" s="19" t="s">
        <v>93</v>
      </c>
      <c r="T47" s="17" t="s">
        <v>111</v>
      </c>
    </row>
    <row r="48" spans="1:20">
      <c r="A48" s="18" t="s">
        <v>82</v>
      </c>
      <c r="B48" s="20">
        <v>42</v>
      </c>
      <c r="C48" s="20">
        <v>33.6</v>
      </c>
      <c r="D48" s="21">
        <v>0</v>
      </c>
      <c r="E48" s="21">
        <v>-33.6</v>
      </c>
      <c r="F48" s="22">
        <v>125</v>
      </c>
      <c r="G48" s="23">
        <v>7</v>
      </c>
      <c r="H48" s="24">
        <v>68</v>
      </c>
      <c r="I48" s="24">
        <v>-61</v>
      </c>
      <c r="J48" s="25">
        <v>1392</v>
      </c>
      <c r="K48" s="26">
        <v>428.4</v>
      </c>
      <c r="L48" s="27">
        <v>-6372</v>
      </c>
      <c r="M48" s="28">
        <v>80</v>
      </c>
      <c r="N48" s="29">
        <v>0</v>
      </c>
      <c r="O48" s="30">
        <v>-68</v>
      </c>
      <c r="P48" s="31">
        <v>10</v>
      </c>
      <c r="Q48" s="32">
        <v>0</v>
      </c>
      <c r="R48" s="33">
        <v>-34</v>
      </c>
      <c r="S48" s="19" t="s">
        <v>93</v>
      </c>
      <c r="T48" s="17" t="s">
        <v>111</v>
      </c>
    </row>
    <row r="49" spans="1:20">
      <c r="A49" s="18" t="s">
        <v>83</v>
      </c>
      <c r="B49" s="20">
        <v>19</v>
      </c>
      <c r="C49" s="20">
        <v>15.200000000000001</v>
      </c>
      <c r="D49" s="21">
        <v>2</v>
      </c>
      <c r="E49" s="21">
        <v>-13.200000000000001</v>
      </c>
      <c r="F49" s="22">
        <v>77</v>
      </c>
      <c r="G49" s="23">
        <v>2</v>
      </c>
      <c r="H49" s="24">
        <v>30</v>
      </c>
      <c r="I49" s="24">
        <v>-28</v>
      </c>
      <c r="J49" s="25">
        <v>5042</v>
      </c>
      <c r="K49" s="26">
        <v>0</v>
      </c>
      <c r="L49" s="27">
        <v>-3000</v>
      </c>
      <c r="M49" s="28">
        <v>130</v>
      </c>
      <c r="N49" s="29">
        <v>0</v>
      </c>
      <c r="O49" s="30">
        <v>-30</v>
      </c>
      <c r="P49" s="31">
        <v>10</v>
      </c>
      <c r="Q49" s="32">
        <v>0</v>
      </c>
      <c r="R49" s="33">
        <v>-15</v>
      </c>
      <c r="S49" s="19" t="s">
        <v>93</v>
      </c>
      <c r="T49" s="17" t="s">
        <v>111</v>
      </c>
    </row>
    <row r="50" spans="1:20">
      <c r="A50" s="18" t="s">
        <v>84</v>
      </c>
      <c r="B50" s="20">
        <v>0</v>
      </c>
      <c r="C50" s="20">
        <v>5</v>
      </c>
      <c r="D50" s="21">
        <v>0</v>
      </c>
      <c r="E50" s="21">
        <v>-5</v>
      </c>
      <c r="F50" s="22">
        <v>0</v>
      </c>
      <c r="G50" s="23">
        <v>0</v>
      </c>
      <c r="H50" s="24">
        <v>10</v>
      </c>
      <c r="I50" s="24">
        <v>-10</v>
      </c>
      <c r="J50" s="25">
        <v>0</v>
      </c>
      <c r="K50" s="26">
        <v>0</v>
      </c>
      <c r="L50" s="27">
        <v>-1000</v>
      </c>
      <c r="M50" s="28">
        <v>0</v>
      </c>
      <c r="N50" s="29">
        <v>0</v>
      </c>
      <c r="O50" s="30">
        <v>-10</v>
      </c>
      <c r="P50" s="31">
        <v>0</v>
      </c>
      <c r="Q50" s="32">
        <v>0</v>
      </c>
      <c r="R50" s="33">
        <v>-5</v>
      </c>
      <c r="S50" s="19" t="s">
        <v>93</v>
      </c>
      <c r="T50" s="17" t="s">
        <v>111</v>
      </c>
    </row>
    <row r="51" spans="1:20">
      <c r="A51" s="18" t="s">
        <v>85</v>
      </c>
      <c r="B51" s="20">
        <v>6</v>
      </c>
      <c r="C51" s="20">
        <v>4.8000000000000007</v>
      </c>
      <c r="D51" s="21">
        <v>0</v>
      </c>
      <c r="E51" s="21">
        <v>-4.8000000000000007</v>
      </c>
      <c r="F51" s="22">
        <v>29</v>
      </c>
      <c r="G51" s="23">
        <v>0</v>
      </c>
      <c r="H51" s="24">
        <v>10</v>
      </c>
      <c r="I51" s="24">
        <v>-10</v>
      </c>
      <c r="J51" s="25">
        <v>6717</v>
      </c>
      <c r="K51" s="26">
        <v>0</v>
      </c>
      <c r="L51" s="27">
        <v>-1000</v>
      </c>
      <c r="M51" s="28">
        <v>100</v>
      </c>
      <c r="N51" s="29">
        <v>0</v>
      </c>
      <c r="O51" s="30">
        <v>-10</v>
      </c>
      <c r="P51" s="31">
        <v>10</v>
      </c>
      <c r="Q51" s="32">
        <v>0</v>
      </c>
      <c r="R51" s="33">
        <v>-5</v>
      </c>
      <c r="S51" s="19" t="s">
        <v>93</v>
      </c>
      <c r="T51" s="17" t="s">
        <v>111</v>
      </c>
    </row>
    <row r="52" spans="1:20">
      <c r="A52" s="18" t="s">
        <v>86</v>
      </c>
      <c r="B52" s="20">
        <v>4</v>
      </c>
      <c r="C52" s="20">
        <v>5</v>
      </c>
      <c r="D52" s="21">
        <v>0</v>
      </c>
      <c r="E52" s="21">
        <v>-5</v>
      </c>
      <c r="F52" s="22">
        <v>3</v>
      </c>
      <c r="G52" s="23">
        <v>0</v>
      </c>
      <c r="H52" s="24">
        <v>10</v>
      </c>
      <c r="I52" s="24">
        <v>-10</v>
      </c>
      <c r="J52" s="25">
        <v>0</v>
      </c>
      <c r="K52" s="26">
        <v>0</v>
      </c>
      <c r="L52" s="27">
        <v>-1000</v>
      </c>
      <c r="M52" s="28">
        <v>0</v>
      </c>
      <c r="N52" s="29">
        <v>0</v>
      </c>
      <c r="O52" s="30">
        <v>-10</v>
      </c>
      <c r="P52" s="31">
        <v>0</v>
      </c>
      <c r="Q52" s="32">
        <v>0</v>
      </c>
      <c r="R52" s="33">
        <v>-5</v>
      </c>
      <c r="S52" s="19" t="s">
        <v>93</v>
      </c>
      <c r="T52" s="17" t="s">
        <v>111</v>
      </c>
    </row>
    <row r="53" spans="1:20">
      <c r="A53" s="18" t="s">
        <v>87</v>
      </c>
      <c r="B53" s="20">
        <v>47</v>
      </c>
      <c r="C53" s="20">
        <v>37.6</v>
      </c>
      <c r="D53" s="21">
        <v>5</v>
      </c>
      <c r="E53" s="21">
        <v>-32.6</v>
      </c>
      <c r="F53" s="22">
        <v>57</v>
      </c>
      <c r="G53" s="23">
        <v>0</v>
      </c>
      <c r="H53" s="24">
        <v>76</v>
      </c>
      <c r="I53" s="24">
        <v>-76</v>
      </c>
      <c r="J53" s="25">
        <v>4596</v>
      </c>
      <c r="K53" s="26">
        <v>0</v>
      </c>
      <c r="L53" s="27">
        <v>-7600</v>
      </c>
      <c r="M53" s="28">
        <v>350</v>
      </c>
      <c r="N53" s="29">
        <v>0</v>
      </c>
      <c r="O53" s="30">
        <v>-76</v>
      </c>
      <c r="P53" s="31">
        <v>40</v>
      </c>
      <c r="Q53" s="32">
        <v>0</v>
      </c>
      <c r="R53" s="33">
        <v>-38</v>
      </c>
      <c r="S53" s="19" t="s">
        <v>93</v>
      </c>
      <c r="T53" s="17" t="s">
        <v>111</v>
      </c>
    </row>
    <row r="54" spans="1:20">
      <c r="A54" s="18" t="s">
        <v>88</v>
      </c>
      <c r="B54" s="20">
        <v>9</v>
      </c>
      <c r="C54" s="20">
        <v>12</v>
      </c>
      <c r="D54" s="21">
        <v>0</v>
      </c>
      <c r="E54" s="21">
        <v>-12</v>
      </c>
      <c r="F54" s="22">
        <v>26</v>
      </c>
      <c r="G54" s="23">
        <v>0</v>
      </c>
      <c r="H54" s="24">
        <v>24</v>
      </c>
      <c r="I54" s="24">
        <v>-24</v>
      </c>
      <c r="J54" s="25">
        <v>684</v>
      </c>
      <c r="K54" s="26">
        <v>0</v>
      </c>
      <c r="L54" s="27">
        <v>-2400</v>
      </c>
      <c r="M54" s="28">
        <v>20</v>
      </c>
      <c r="N54" s="29">
        <v>0</v>
      </c>
      <c r="O54" s="30">
        <v>-24</v>
      </c>
      <c r="P54" s="31">
        <v>0</v>
      </c>
      <c r="Q54" s="32">
        <v>0</v>
      </c>
      <c r="R54" s="33">
        <v>-12</v>
      </c>
      <c r="S54" s="19" t="s">
        <v>93</v>
      </c>
      <c r="T54" s="17" t="s">
        <v>111</v>
      </c>
    </row>
    <row r="55" spans="1:20">
      <c r="A55" s="18" t="s">
        <v>89</v>
      </c>
      <c r="B55" s="20">
        <v>61</v>
      </c>
      <c r="C55" s="20">
        <v>48.800000000000004</v>
      </c>
      <c r="D55" s="21">
        <v>0</v>
      </c>
      <c r="E55" s="21">
        <v>-48.800000000000004</v>
      </c>
      <c r="F55" s="22">
        <v>136</v>
      </c>
      <c r="G55" s="23">
        <v>0</v>
      </c>
      <c r="H55" s="24">
        <v>98</v>
      </c>
      <c r="I55" s="24">
        <v>-98</v>
      </c>
      <c r="J55" s="25">
        <v>4177</v>
      </c>
      <c r="K55" s="26">
        <v>0</v>
      </c>
      <c r="L55" s="27">
        <v>-9800</v>
      </c>
      <c r="M55" s="28">
        <v>320</v>
      </c>
      <c r="N55" s="29">
        <v>0</v>
      </c>
      <c r="O55" s="30">
        <v>-98</v>
      </c>
      <c r="P55" s="31">
        <v>30</v>
      </c>
      <c r="Q55" s="32">
        <v>0</v>
      </c>
      <c r="R55" s="33">
        <v>-49</v>
      </c>
      <c r="S55" s="19" t="s">
        <v>93</v>
      </c>
      <c r="T55" s="17" t="s">
        <v>111</v>
      </c>
    </row>
    <row r="56" spans="1:20">
      <c r="A56" s="18" t="s">
        <v>90</v>
      </c>
      <c r="B56" s="20">
        <v>17</v>
      </c>
      <c r="C56" s="20">
        <v>13.600000000000001</v>
      </c>
      <c r="D56" s="21">
        <v>0</v>
      </c>
      <c r="E56" s="21">
        <v>-13.600000000000001</v>
      </c>
      <c r="F56" s="22">
        <v>67</v>
      </c>
      <c r="G56" s="23">
        <v>0</v>
      </c>
      <c r="H56" s="24">
        <v>28</v>
      </c>
      <c r="I56" s="24">
        <v>-28</v>
      </c>
      <c r="J56" s="25">
        <v>3900</v>
      </c>
      <c r="K56" s="26">
        <v>0</v>
      </c>
      <c r="L56" s="27">
        <v>-2800</v>
      </c>
      <c r="M56" s="28">
        <v>140</v>
      </c>
      <c r="N56" s="29">
        <v>0</v>
      </c>
      <c r="O56" s="30">
        <v>-28</v>
      </c>
      <c r="P56" s="31">
        <v>20</v>
      </c>
      <c r="Q56" s="32">
        <v>0</v>
      </c>
      <c r="R56" s="33">
        <v>-14</v>
      </c>
      <c r="S56" s="19" t="s">
        <v>93</v>
      </c>
      <c r="T56" s="17" t="s">
        <v>111</v>
      </c>
    </row>
    <row r="57" spans="1:20">
      <c r="A57" s="18" t="s">
        <v>91</v>
      </c>
      <c r="B57" s="20">
        <v>96</v>
      </c>
      <c r="C57" s="20">
        <v>76.800000000000011</v>
      </c>
      <c r="D57" s="21">
        <v>0</v>
      </c>
      <c r="E57" s="21">
        <v>-76.800000000000011</v>
      </c>
      <c r="F57" s="22">
        <v>402</v>
      </c>
      <c r="G57" s="23">
        <v>0</v>
      </c>
      <c r="H57" s="24">
        <v>154</v>
      </c>
      <c r="I57" s="24">
        <v>-154</v>
      </c>
      <c r="J57" s="25">
        <v>6630</v>
      </c>
      <c r="K57" s="26">
        <v>0</v>
      </c>
      <c r="L57" s="27">
        <v>-15400</v>
      </c>
      <c r="M57" s="28">
        <v>1250</v>
      </c>
      <c r="N57" s="29">
        <v>0</v>
      </c>
      <c r="O57" s="30">
        <v>-154</v>
      </c>
      <c r="P57" s="31">
        <v>15</v>
      </c>
      <c r="Q57" s="32">
        <v>0</v>
      </c>
      <c r="R57" s="33">
        <v>-77</v>
      </c>
      <c r="S57" s="19" t="s">
        <v>93</v>
      </c>
      <c r="T57" s="17" t="s">
        <v>111</v>
      </c>
    </row>
    <row r="58" spans="1:20">
      <c r="A58" s="18" t="s">
        <v>92</v>
      </c>
      <c r="B58" s="20">
        <v>8</v>
      </c>
      <c r="C58" s="20">
        <v>6.4</v>
      </c>
      <c r="D58" s="21">
        <v>0</v>
      </c>
      <c r="E58" s="21">
        <v>-6.4</v>
      </c>
      <c r="F58" s="22">
        <v>1</v>
      </c>
      <c r="G58" s="23">
        <v>0</v>
      </c>
      <c r="H58" s="24">
        <v>12</v>
      </c>
      <c r="I58" s="24">
        <v>-12</v>
      </c>
      <c r="J58" s="25">
        <v>261</v>
      </c>
      <c r="K58" s="26">
        <v>0</v>
      </c>
      <c r="L58" s="27">
        <v>-1200</v>
      </c>
      <c r="M58" s="28">
        <v>100</v>
      </c>
      <c r="N58" s="29">
        <v>0</v>
      </c>
      <c r="O58" s="30">
        <v>-12</v>
      </c>
      <c r="P58" s="31">
        <v>0</v>
      </c>
      <c r="Q58" s="32">
        <v>0</v>
      </c>
      <c r="R58" s="33">
        <v>-6</v>
      </c>
      <c r="S58" s="19" t="s">
        <v>93</v>
      </c>
      <c r="T58" s="17" t="s">
        <v>111</v>
      </c>
    </row>
  </sheetData>
  <hyperlinks>
    <hyperlink ref="S1" r:id="rId1" xr:uid="{00000000-0004-0000-00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Calheiro</dc:creator>
  <cp:lastModifiedBy>Kauan Calheiro</cp:lastModifiedBy>
  <dcterms:created xsi:type="dcterms:W3CDTF">2015-06-05T18:19:34Z</dcterms:created>
  <dcterms:modified xsi:type="dcterms:W3CDTF">2022-10-04T19:15:30Z</dcterms:modified>
</cp:coreProperties>
</file>