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AJ Dorn\Upload-Git\5. Evaluations Files\Evaluation for YOLOv3_Tiny\"/>
    </mc:Choice>
  </mc:AlternateContent>
  <xr:revisionPtr revIDLastSave="0" documentId="13_ncr:1_{33CEDAB7-F18F-4297-BD2A-FBCE3FC9EA78}" xr6:coauthVersionLast="47" xr6:coauthVersionMax="47" xr10:uidLastSave="{00000000-0000-0000-0000-000000000000}"/>
  <bookViews>
    <workbookView xWindow="-120" yWindow="-120" windowWidth="20730" windowHeight="11760" tabRatio="882" firstSheet="9" activeTab="9" xr2:uid="{00000000-000D-0000-FFFF-FFFF00000000}"/>
  </bookViews>
  <sheets>
    <sheet name="T_5 (Abb)" sheetId="45" r:id="rId1"/>
    <sheet name="T_10 (Abb)" sheetId="47" r:id="rId2"/>
    <sheet name="T_15 (Abb)" sheetId="49" r:id="rId3"/>
    <sheet name="T_20 (Abb)" sheetId="52" r:id="rId4"/>
    <sheet name="T_25 (Abb)" sheetId="53" r:id="rId5"/>
    <sheet name="T_30 (Abb)" sheetId="55" r:id="rId6"/>
    <sheet name="T_35 (Abb)" sheetId="57" r:id="rId7"/>
    <sheet name="T_40 (Abb)" sheetId="59" r:id="rId8"/>
    <sheet name="T_45 (Abb)" sheetId="61" r:id="rId9"/>
    <sheet name="T_50 (Abb)" sheetId="44" r:id="rId10"/>
    <sheet name="T_55 (Abb)" sheetId="64" r:id="rId11"/>
    <sheet name="T_60 (Abb)" sheetId="66" r:id="rId12"/>
    <sheet name="T_65 (Abb)" sheetId="68" r:id="rId13"/>
    <sheet name="T_70 (Abb)" sheetId="70" r:id="rId14"/>
    <sheet name="T_75 (Abb)" sheetId="72" r:id="rId15"/>
    <sheet name="T_80 (Abb)" sheetId="74" r:id="rId16"/>
    <sheet name="T_85 (Abb)" sheetId="76" r:id="rId17"/>
    <sheet name="T_90 (Abb)" sheetId="78" r:id="rId18"/>
    <sheet name="T_95 (Abb)" sheetId="80" r:id="rId19"/>
    <sheet name="T_100 (Abb)" sheetId="81" r:id="rId20"/>
    <sheet name="Summary" sheetId="41" r:id="rId21"/>
  </sheets>
  <externalReferences>
    <externalReference r:id="rId22"/>
  </externalReferences>
  <definedNames>
    <definedName name="_20" localSheetId="1">'T_10 (Abb)'!#REF!</definedName>
    <definedName name="_20" localSheetId="19">'T_100 (Abb)'!#REF!</definedName>
    <definedName name="_20" localSheetId="2">'T_15 (Abb)'!#REF!</definedName>
    <definedName name="_20" localSheetId="3">'T_20 (Abb)'!#REF!</definedName>
    <definedName name="_20" localSheetId="4">'T_25 (Abb)'!#REF!</definedName>
    <definedName name="_20" localSheetId="5">'T_30 (Abb)'!#REF!</definedName>
    <definedName name="_20" localSheetId="6">'T_35 (Abb)'!#REF!</definedName>
    <definedName name="_20" localSheetId="7">'T_40 (Abb)'!#REF!</definedName>
    <definedName name="_20" localSheetId="8">'T_45 (Abb)'!#REF!</definedName>
    <definedName name="_20" localSheetId="0">'T_5 (Abb)'!#REF!</definedName>
    <definedName name="_20" localSheetId="9">'T_50 (Abb)'!#REF!</definedName>
    <definedName name="_20" localSheetId="10">'T_55 (Abb)'!#REF!</definedName>
    <definedName name="_20" localSheetId="11">'T_60 (Abb)'!#REF!</definedName>
    <definedName name="_20" localSheetId="12">'T_65 (Abb)'!#REF!</definedName>
    <definedName name="_20" localSheetId="13">'T_70 (Abb)'!#REF!</definedName>
    <definedName name="_20" localSheetId="14">'T_75 (Abb)'!#REF!</definedName>
    <definedName name="_20" localSheetId="15">'T_80 (Abb)'!#REF!</definedName>
    <definedName name="_20" localSheetId="16">'T_85 (Abb)'!#REF!</definedName>
    <definedName name="_20" localSheetId="17">'T_90 (Abb)'!#REF!</definedName>
    <definedName name="_20" localSheetId="18">'T_95 (Abb)'!#REF!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1" i="81" l="1"/>
  <c r="B51" i="80"/>
  <c r="B51" i="78"/>
  <c r="B51" i="76"/>
  <c r="B51" i="72"/>
  <c r="B51" i="70"/>
  <c r="B51" i="68"/>
  <c r="B51" i="66"/>
  <c r="B51" i="64"/>
  <c r="B51" i="44"/>
  <c r="B51" i="61"/>
  <c r="B51" i="59"/>
  <c r="B51" i="57"/>
  <c r="B51" i="55"/>
  <c r="B51" i="53"/>
  <c r="B51" i="52"/>
  <c r="B51" i="49"/>
  <c r="B51" i="47"/>
  <c r="B51" i="45"/>
  <c r="AK3" i="80" l="1"/>
  <c r="P42" i="44"/>
  <c r="C39" i="45"/>
  <c r="D39" i="45"/>
  <c r="E39" i="45"/>
  <c r="F39" i="45"/>
  <c r="G39" i="45"/>
  <c r="H39" i="45"/>
  <c r="C41" i="45"/>
  <c r="D41" i="45"/>
  <c r="E41" i="45"/>
  <c r="F41" i="45"/>
  <c r="G41" i="45"/>
  <c r="H41" i="45"/>
  <c r="C42" i="45"/>
  <c r="D42" i="45"/>
  <c r="E42" i="45"/>
  <c r="F42" i="45"/>
  <c r="G42" i="45"/>
  <c r="H42" i="45"/>
  <c r="AJ42" i="81" l="1"/>
  <c r="AI42" i="81"/>
  <c r="AH42" i="81"/>
  <c r="AG42" i="81"/>
  <c r="AF42" i="81"/>
  <c r="AE42" i="81"/>
  <c r="AD42" i="81"/>
  <c r="AC42" i="81"/>
  <c r="AB42" i="81"/>
  <c r="AA42" i="81"/>
  <c r="Z42" i="81"/>
  <c r="Y42" i="81"/>
  <c r="X42" i="81"/>
  <c r="W42" i="81"/>
  <c r="V42" i="81"/>
  <c r="U42" i="81"/>
  <c r="T42" i="81"/>
  <c r="S42" i="81"/>
  <c r="R42" i="81"/>
  <c r="Q42" i="81"/>
  <c r="P42" i="81"/>
  <c r="O42" i="81"/>
  <c r="N42" i="81"/>
  <c r="M42" i="81"/>
  <c r="L42" i="81"/>
  <c r="K42" i="81"/>
  <c r="J42" i="81"/>
  <c r="I42" i="81"/>
  <c r="H42" i="81"/>
  <c r="G42" i="81"/>
  <c r="F42" i="81"/>
  <c r="E42" i="81"/>
  <c r="D42" i="81"/>
  <c r="C42" i="81"/>
  <c r="AJ41" i="81"/>
  <c r="AI41" i="81"/>
  <c r="AH41" i="81"/>
  <c r="AG41" i="81"/>
  <c r="AF41" i="81"/>
  <c r="AE41" i="81"/>
  <c r="AD41" i="81"/>
  <c r="AC41" i="81"/>
  <c r="AB41" i="81"/>
  <c r="AA41" i="81"/>
  <c r="Z41" i="81"/>
  <c r="Y41" i="81"/>
  <c r="X41" i="81"/>
  <c r="W41" i="81"/>
  <c r="V41" i="81"/>
  <c r="U41" i="81"/>
  <c r="T41" i="81"/>
  <c r="S41" i="81"/>
  <c r="R41" i="81"/>
  <c r="Q41" i="81"/>
  <c r="P41" i="81"/>
  <c r="O41" i="81"/>
  <c r="N41" i="81"/>
  <c r="M41" i="81"/>
  <c r="L41" i="81"/>
  <c r="K41" i="81"/>
  <c r="J41" i="81"/>
  <c r="I41" i="81"/>
  <c r="H41" i="81"/>
  <c r="G41" i="81"/>
  <c r="F41" i="81"/>
  <c r="E41" i="81"/>
  <c r="D41" i="81"/>
  <c r="C41" i="81"/>
  <c r="AJ39" i="81"/>
  <c r="AJ38" i="81" s="1"/>
  <c r="AI39" i="81"/>
  <c r="AI38" i="81" s="1"/>
  <c r="AH39" i="81"/>
  <c r="AH38" i="81" s="1"/>
  <c r="AG39" i="81"/>
  <c r="AG38" i="81" s="1"/>
  <c r="AF39" i="81"/>
  <c r="AF38" i="81" s="1"/>
  <c r="AE39" i="81"/>
  <c r="AE38" i="81" s="1"/>
  <c r="AD39" i="81"/>
  <c r="AD38" i="81" s="1"/>
  <c r="AC39" i="81"/>
  <c r="AC38" i="81" s="1"/>
  <c r="AB39" i="81"/>
  <c r="AB38" i="81" s="1"/>
  <c r="AA39" i="81"/>
  <c r="AA38" i="81" s="1"/>
  <c r="Z39" i="81"/>
  <c r="Y39" i="81"/>
  <c r="Y38" i="81" s="1"/>
  <c r="X39" i="81"/>
  <c r="X38" i="81" s="1"/>
  <c r="W39" i="81"/>
  <c r="W38" i="81" s="1"/>
  <c r="V39" i="81"/>
  <c r="V38" i="81" s="1"/>
  <c r="U39" i="81"/>
  <c r="U38" i="81" s="1"/>
  <c r="T39" i="81"/>
  <c r="T38" i="81" s="1"/>
  <c r="S39" i="81"/>
  <c r="S38" i="81" s="1"/>
  <c r="R39" i="81"/>
  <c r="Q39" i="81"/>
  <c r="Q38" i="81" s="1"/>
  <c r="P39" i="81"/>
  <c r="P38" i="81" s="1"/>
  <c r="O39" i="81"/>
  <c r="O38" i="81" s="1"/>
  <c r="N39" i="81"/>
  <c r="N38" i="81" s="1"/>
  <c r="M39" i="81"/>
  <c r="M38" i="81" s="1"/>
  <c r="L39" i="81"/>
  <c r="L38" i="81" s="1"/>
  <c r="K39" i="81"/>
  <c r="K38" i="81" s="1"/>
  <c r="J39" i="81"/>
  <c r="I39" i="81"/>
  <c r="I38" i="81" s="1"/>
  <c r="H39" i="81"/>
  <c r="H38" i="81" s="1"/>
  <c r="G39" i="81"/>
  <c r="G38" i="81" s="1"/>
  <c r="F39" i="81"/>
  <c r="E39" i="81"/>
  <c r="E38" i="81" s="1"/>
  <c r="D39" i="81"/>
  <c r="D38" i="81" s="1"/>
  <c r="C39" i="81"/>
  <c r="AH46" i="81"/>
  <c r="AK3" i="81"/>
  <c r="AJ42" i="80"/>
  <c r="AI42" i="80"/>
  <c r="AH42" i="80"/>
  <c r="AG42" i="80"/>
  <c r="AF42" i="80"/>
  <c r="AE42" i="80"/>
  <c r="AD42" i="80"/>
  <c r="AC42" i="80"/>
  <c r="AB42" i="80"/>
  <c r="AA42" i="80"/>
  <c r="Z42" i="80"/>
  <c r="Y42" i="80"/>
  <c r="X42" i="80"/>
  <c r="W42" i="80"/>
  <c r="V42" i="80"/>
  <c r="U42" i="80"/>
  <c r="T42" i="80"/>
  <c r="S42" i="80"/>
  <c r="R42" i="80"/>
  <c r="Q42" i="80"/>
  <c r="P42" i="80"/>
  <c r="O42" i="80"/>
  <c r="N42" i="80"/>
  <c r="M42" i="80"/>
  <c r="L42" i="80"/>
  <c r="K42" i="80"/>
  <c r="J42" i="80"/>
  <c r="I42" i="80"/>
  <c r="H42" i="80"/>
  <c r="G42" i="80"/>
  <c r="F42" i="80"/>
  <c r="E42" i="80"/>
  <c r="D42" i="80"/>
  <c r="C42" i="80"/>
  <c r="AJ41" i="80"/>
  <c r="AI41" i="80"/>
  <c r="AH41" i="80"/>
  <c r="AG41" i="80"/>
  <c r="AF41" i="80"/>
  <c r="AE41" i="80"/>
  <c r="AD41" i="80"/>
  <c r="AC41" i="80"/>
  <c r="AB41" i="80"/>
  <c r="AA41" i="80"/>
  <c r="Z41" i="80"/>
  <c r="Y41" i="80"/>
  <c r="X41" i="80"/>
  <c r="W41" i="80"/>
  <c r="V41" i="80"/>
  <c r="U41" i="80"/>
  <c r="T41" i="80"/>
  <c r="S41" i="80"/>
  <c r="R41" i="80"/>
  <c r="Q41" i="80"/>
  <c r="P41" i="80"/>
  <c r="O41" i="80"/>
  <c r="N41" i="80"/>
  <c r="M41" i="80"/>
  <c r="L41" i="80"/>
  <c r="K41" i="80"/>
  <c r="J41" i="80"/>
  <c r="I41" i="80"/>
  <c r="H41" i="80"/>
  <c r="G41" i="80"/>
  <c r="F41" i="80"/>
  <c r="E41" i="80"/>
  <c r="D41" i="80"/>
  <c r="C41" i="80"/>
  <c r="AJ39" i="80"/>
  <c r="AJ38" i="80" s="1"/>
  <c r="AI39" i="80"/>
  <c r="AI38" i="80" s="1"/>
  <c r="AH39" i="80"/>
  <c r="AH38" i="80" s="1"/>
  <c r="AG39" i="80"/>
  <c r="AG38" i="80" s="1"/>
  <c r="AF39" i="80"/>
  <c r="AF38" i="80" s="1"/>
  <c r="AE39" i="80"/>
  <c r="AE38" i="80" s="1"/>
  <c r="AD39" i="80"/>
  <c r="AC39" i="80"/>
  <c r="AC38" i="80" s="1"/>
  <c r="AB39" i="80"/>
  <c r="AB38" i="80" s="1"/>
  <c r="AA39" i="80"/>
  <c r="AA38" i="80" s="1"/>
  <c r="Z39" i="80"/>
  <c r="Y39" i="80"/>
  <c r="X39" i="80"/>
  <c r="X38" i="80" s="1"/>
  <c r="W39" i="80"/>
  <c r="W38" i="80" s="1"/>
  <c r="V39" i="80"/>
  <c r="U39" i="80"/>
  <c r="U38" i="80" s="1"/>
  <c r="T39" i="80"/>
  <c r="T38" i="80" s="1"/>
  <c r="S39" i="80"/>
  <c r="S38" i="80" s="1"/>
  <c r="R39" i="80"/>
  <c r="R38" i="80" s="1"/>
  <c r="R44" i="80" s="1"/>
  <c r="Q39" i="80"/>
  <c r="Q38" i="80" s="1"/>
  <c r="P39" i="80"/>
  <c r="P38" i="80" s="1"/>
  <c r="O39" i="80"/>
  <c r="O38" i="80" s="1"/>
  <c r="N39" i="80"/>
  <c r="M39" i="80"/>
  <c r="M38" i="80" s="1"/>
  <c r="L39" i="80"/>
  <c r="L38" i="80" s="1"/>
  <c r="K39" i="80"/>
  <c r="K38" i="80" s="1"/>
  <c r="J39" i="80"/>
  <c r="I39" i="80"/>
  <c r="H39" i="80"/>
  <c r="H38" i="80" s="1"/>
  <c r="G39" i="80"/>
  <c r="G38" i="80" s="1"/>
  <c r="F39" i="80"/>
  <c r="E39" i="80"/>
  <c r="E38" i="80" s="1"/>
  <c r="D39" i="80"/>
  <c r="D38" i="80" s="1"/>
  <c r="C39" i="80"/>
  <c r="C38" i="80" s="1"/>
  <c r="AH46" i="80"/>
  <c r="AJ42" i="78"/>
  <c r="AI42" i="78"/>
  <c r="AH42" i="78"/>
  <c r="AG42" i="78"/>
  <c r="AF42" i="78"/>
  <c r="AE42" i="78"/>
  <c r="AD42" i="78"/>
  <c r="AC42" i="78"/>
  <c r="AB42" i="78"/>
  <c r="AA42" i="78"/>
  <c r="Z42" i="78"/>
  <c r="Y42" i="78"/>
  <c r="X42" i="78"/>
  <c r="W42" i="78"/>
  <c r="V42" i="78"/>
  <c r="U42" i="78"/>
  <c r="T42" i="78"/>
  <c r="S42" i="78"/>
  <c r="R42" i="78"/>
  <c r="Q42" i="78"/>
  <c r="P42" i="78"/>
  <c r="O42" i="78"/>
  <c r="N42" i="78"/>
  <c r="M42" i="78"/>
  <c r="L42" i="78"/>
  <c r="K42" i="78"/>
  <c r="J42" i="78"/>
  <c r="I42" i="78"/>
  <c r="H42" i="78"/>
  <c r="G42" i="78"/>
  <c r="F42" i="78"/>
  <c r="E42" i="78"/>
  <c r="D42" i="78"/>
  <c r="C42" i="78"/>
  <c r="AJ41" i="78"/>
  <c r="AI41" i="78"/>
  <c r="AH41" i="78"/>
  <c r="AG41" i="78"/>
  <c r="AF41" i="78"/>
  <c r="AE41" i="78"/>
  <c r="AD41" i="78"/>
  <c r="AC41" i="78"/>
  <c r="AB41" i="78"/>
  <c r="AA41" i="78"/>
  <c r="Z41" i="78"/>
  <c r="Y41" i="78"/>
  <c r="X41" i="78"/>
  <c r="W41" i="78"/>
  <c r="V41" i="78"/>
  <c r="U41" i="78"/>
  <c r="T41" i="78"/>
  <c r="S41" i="78"/>
  <c r="R41" i="78"/>
  <c r="Q41" i="78"/>
  <c r="P41" i="78"/>
  <c r="O41" i="78"/>
  <c r="N41" i="78"/>
  <c r="M41" i="78"/>
  <c r="L41" i="78"/>
  <c r="K41" i="78"/>
  <c r="J41" i="78"/>
  <c r="I41" i="78"/>
  <c r="H41" i="78"/>
  <c r="G41" i="78"/>
  <c r="F41" i="78"/>
  <c r="E41" i="78"/>
  <c r="D41" i="78"/>
  <c r="C41" i="78"/>
  <c r="AJ39" i="78"/>
  <c r="AJ38" i="78" s="1"/>
  <c r="AJ46" i="78" s="1"/>
  <c r="AI39" i="78"/>
  <c r="AI38" i="78" s="1"/>
  <c r="AH39" i="78"/>
  <c r="AH38" i="78" s="1"/>
  <c r="AG39" i="78"/>
  <c r="AG38" i="78" s="1"/>
  <c r="AF39" i="78"/>
  <c r="AF38" i="78" s="1"/>
  <c r="AE39" i="78"/>
  <c r="AE38" i="78" s="1"/>
  <c r="AD39" i="78"/>
  <c r="AD38" i="78" s="1"/>
  <c r="AC39" i="78"/>
  <c r="AB39" i="78"/>
  <c r="AB38" i="78" s="1"/>
  <c r="AA39" i="78"/>
  <c r="AA38" i="78" s="1"/>
  <c r="Z39" i="78"/>
  <c r="Z38" i="78" s="1"/>
  <c r="Y39" i="78"/>
  <c r="Y38" i="78" s="1"/>
  <c r="X39" i="78"/>
  <c r="X38" i="78" s="1"/>
  <c r="W39" i="78"/>
  <c r="W38" i="78" s="1"/>
  <c r="V39" i="78"/>
  <c r="V38" i="78" s="1"/>
  <c r="U39" i="78"/>
  <c r="T39" i="78"/>
  <c r="T38" i="78" s="1"/>
  <c r="S39" i="78"/>
  <c r="S38" i="78" s="1"/>
  <c r="R39" i="78"/>
  <c r="R38" i="78" s="1"/>
  <c r="Q39" i="78"/>
  <c r="P39" i="78"/>
  <c r="P38" i="78" s="1"/>
  <c r="O39" i="78"/>
  <c r="O38" i="78" s="1"/>
  <c r="N39" i="78"/>
  <c r="N38" i="78" s="1"/>
  <c r="M39" i="78"/>
  <c r="L39" i="78"/>
  <c r="L38" i="78" s="1"/>
  <c r="K39" i="78"/>
  <c r="K38" i="78" s="1"/>
  <c r="J39" i="78"/>
  <c r="J38" i="78" s="1"/>
  <c r="I39" i="78"/>
  <c r="H39" i="78"/>
  <c r="H38" i="78" s="1"/>
  <c r="H46" i="78" s="1"/>
  <c r="G39" i="78"/>
  <c r="G38" i="78" s="1"/>
  <c r="F39" i="78"/>
  <c r="F38" i="78" s="1"/>
  <c r="E39" i="78"/>
  <c r="D39" i="78"/>
  <c r="D38" i="78" s="1"/>
  <c r="C39" i="78"/>
  <c r="C38" i="78" s="1"/>
  <c r="AJ42" i="76"/>
  <c r="AI42" i="76"/>
  <c r="AH42" i="76"/>
  <c r="AG42" i="76"/>
  <c r="AF42" i="76"/>
  <c r="AE42" i="76"/>
  <c r="AD42" i="76"/>
  <c r="AC42" i="76"/>
  <c r="AB42" i="76"/>
  <c r="AA42" i="76"/>
  <c r="Z42" i="76"/>
  <c r="Y42" i="76"/>
  <c r="X42" i="76"/>
  <c r="W42" i="76"/>
  <c r="V42" i="76"/>
  <c r="U42" i="76"/>
  <c r="T42" i="76"/>
  <c r="S42" i="76"/>
  <c r="R42" i="76"/>
  <c r="Q42" i="76"/>
  <c r="P42" i="76"/>
  <c r="O42" i="76"/>
  <c r="N42" i="76"/>
  <c r="M42" i="76"/>
  <c r="L42" i="76"/>
  <c r="K42" i="76"/>
  <c r="J42" i="76"/>
  <c r="I42" i="76"/>
  <c r="H42" i="76"/>
  <c r="G42" i="76"/>
  <c r="F42" i="76"/>
  <c r="E42" i="76"/>
  <c r="D42" i="76"/>
  <c r="C42" i="76"/>
  <c r="AJ41" i="76"/>
  <c r="AI41" i="76"/>
  <c r="AH41" i="76"/>
  <c r="AG41" i="76"/>
  <c r="AF41" i="76"/>
  <c r="AE41" i="76"/>
  <c r="AD41" i="76"/>
  <c r="AC41" i="76"/>
  <c r="AB41" i="76"/>
  <c r="AA41" i="76"/>
  <c r="Z41" i="76"/>
  <c r="Y41" i="76"/>
  <c r="X41" i="76"/>
  <c r="W41" i="76"/>
  <c r="V41" i="76"/>
  <c r="U41" i="76"/>
  <c r="T41" i="76"/>
  <c r="S41" i="76"/>
  <c r="R41" i="76"/>
  <c r="Q41" i="76"/>
  <c r="P41" i="76"/>
  <c r="O41" i="76"/>
  <c r="N41" i="76"/>
  <c r="M41" i="76"/>
  <c r="L41" i="76"/>
  <c r="K41" i="76"/>
  <c r="J41" i="76"/>
  <c r="I41" i="76"/>
  <c r="H41" i="76"/>
  <c r="G41" i="76"/>
  <c r="F41" i="76"/>
  <c r="E41" i="76"/>
  <c r="D41" i="76"/>
  <c r="C41" i="76"/>
  <c r="AJ39" i="76"/>
  <c r="AI39" i="76"/>
  <c r="AI38" i="76" s="1"/>
  <c r="AH39" i="76"/>
  <c r="AH38" i="76" s="1"/>
  <c r="AG39" i="76"/>
  <c r="AG38" i="76" s="1"/>
  <c r="AF39" i="76"/>
  <c r="AE39" i="76"/>
  <c r="AE38" i="76" s="1"/>
  <c r="AD39" i="76"/>
  <c r="AD38" i="76" s="1"/>
  <c r="AC39" i="76"/>
  <c r="AC38" i="76" s="1"/>
  <c r="AB39" i="76"/>
  <c r="AA39" i="76"/>
  <c r="AA38" i="76" s="1"/>
  <c r="Z39" i="76"/>
  <c r="Z38" i="76" s="1"/>
  <c r="Y39" i="76"/>
  <c r="Y38" i="76" s="1"/>
  <c r="Y44" i="76" s="1"/>
  <c r="X39" i="76"/>
  <c r="X38" i="76" s="1"/>
  <c r="W39" i="76"/>
  <c r="W38" i="76" s="1"/>
  <c r="V39" i="76"/>
  <c r="V38" i="76" s="1"/>
  <c r="U39" i="76"/>
  <c r="U38" i="76" s="1"/>
  <c r="T39" i="76"/>
  <c r="S39" i="76"/>
  <c r="S38" i="76" s="1"/>
  <c r="R39" i="76"/>
  <c r="R38" i="76" s="1"/>
  <c r="Q39" i="76"/>
  <c r="Q38" i="76" s="1"/>
  <c r="P39" i="76"/>
  <c r="O39" i="76"/>
  <c r="O38" i="76" s="1"/>
  <c r="N39" i="76"/>
  <c r="N38" i="76" s="1"/>
  <c r="M39" i="76"/>
  <c r="M38" i="76" s="1"/>
  <c r="L39" i="76"/>
  <c r="K39" i="76"/>
  <c r="K38" i="76" s="1"/>
  <c r="J39" i="76"/>
  <c r="J38" i="76" s="1"/>
  <c r="I39" i="76"/>
  <c r="I38" i="76" s="1"/>
  <c r="I46" i="76" s="1"/>
  <c r="H39" i="76"/>
  <c r="H38" i="76" s="1"/>
  <c r="G39" i="76"/>
  <c r="G38" i="76" s="1"/>
  <c r="F39" i="76"/>
  <c r="F38" i="76" s="1"/>
  <c r="E39" i="76"/>
  <c r="D39" i="76"/>
  <c r="C39" i="76"/>
  <c r="C38" i="76" s="1"/>
  <c r="AJ42" i="74"/>
  <c r="AI42" i="74"/>
  <c r="AH42" i="74"/>
  <c r="AG42" i="74"/>
  <c r="AF42" i="74"/>
  <c r="AE42" i="74"/>
  <c r="AD42" i="74"/>
  <c r="AC42" i="74"/>
  <c r="AB42" i="74"/>
  <c r="AA42" i="74"/>
  <c r="Z42" i="74"/>
  <c r="Y42" i="74"/>
  <c r="X42" i="74"/>
  <c r="W42" i="74"/>
  <c r="V42" i="74"/>
  <c r="U42" i="74"/>
  <c r="T42" i="74"/>
  <c r="S42" i="74"/>
  <c r="R42" i="74"/>
  <c r="Q42" i="74"/>
  <c r="P42" i="74"/>
  <c r="O42" i="74"/>
  <c r="N42" i="74"/>
  <c r="M42" i="74"/>
  <c r="L42" i="74"/>
  <c r="K42" i="74"/>
  <c r="J42" i="74"/>
  <c r="I42" i="74"/>
  <c r="H42" i="74"/>
  <c r="G42" i="74"/>
  <c r="F42" i="74"/>
  <c r="E42" i="74"/>
  <c r="D42" i="74"/>
  <c r="C42" i="74"/>
  <c r="AJ41" i="74"/>
  <c r="AI41" i="74"/>
  <c r="AH41" i="74"/>
  <c r="AG41" i="74"/>
  <c r="AF41" i="74"/>
  <c r="AE41" i="74"/>
  <c r="AD41" i="74"/>
  <c r="AC41" i="74"/>
  <c r="AB41" i="74"/>
  <c r="AA41" i="74"/>
  <c r="Z41" i="74"/>
  <c r="Y41" i="74"/>
  <c r="X41" i="74"/>
  <c r="W41" i="74"/>
  <c r="V41" i="74"/>
  <c r="U41" i="74"/>
  <c r="T41" i="74"/>
  <c r="S41" i="74"/>
  <c r="R41" i="74"/>
  <c r="Q41" i="74"/>
  <c r="P41" i="74"/>
  <c r="O41" i="74"/>
  <c r="N41" i="74"/>
  <c r="M41" i="74"/>
  <c r="L41" i="74"/>
  <c r="K41" i="74"/>
  <c r="J41" i="74"/>
  <c r="I41" i="74"/>
  <c r="H41" i="74"/>
  <c r="G41" i="74"/>
  <c r="F41" i="74"/>
  <c r="E41" i="74"/>
  <c r="D41" i="74"/>
  <c r="C41" i="74"/>
  <c r="AJ39" i="74"/>
  <c r="AJ38" i="74" s="1"/>
  <c r="AI39" i="74"/>
  <c r="AI38" i="74" s="1"/>
  <c r="AH39" i="74"/>
  <c r="AH38" i="74" s="1"/>
  <c r="AG39" i="74"/>
  <c r="AG38" i="74" s="1"/>
  <c r="AF39" i="74"/>
  <c r="AF38" i="74" s="1"/>
  <c r="AE39" i="74"/>
  <c r="AE38" i="74" s="1"/>
  <c r="AD39" i="74"/>
  <c r="AD38" i="74" s="1"/>
  <c r="AC39" i="74"/>
  <c r="AC38" i="74" s="1"/>
  <c r="AB39" i="74"/>
  <c r="AB38" i="74" s="1"/>
  <c r="AA39" i="74"/>
  <c r="AA38" i="74" s="1"/>
  <c r="Z39" i="74"/>
  <c r="Z38" i="74" s="1"/>
  <c r="Y39" i="74"/>
  <c r="Y38" i="74" s="1"/>
  <c r="X39" i="74"/>
  <c r="X38" i="74" s="1"/>
  <c r="W39" i="74"/>
  <c r="W38" i="74" s="1"/>
  <c r="V39" i="74"/>
  <c r="V38" i="74" s="1"/>
  <c r="U39" i="74"/>
  <c r="U38" i="74" s="1"/>
  <c r="T39" i="74"/>
  <c r="T38" i="74" s="1"/>
  <c r="S39" i="74"/>
  <c r="S38" i="74" s="1"/>
  <c r="R39" i="74"/>
  <c r="Q39" i="74"/>
  <c r="Q38" i="74" s="1"/>
  <c r="P39" i="74"/>
  <c r="P38" i="74" s="1"/>
  <c r="O39" i="74"/>
  <c r="O38" i="74" s="1"/>
  <c r="N39" i="74"/>
  <c r="M39" i="74"/>
  <c r="M38" i="74" s="1"/>
  <c r="L39" i="74"/>
  <c r="L38" i="74" s="1"/>
  <c r="K39" i="74"/>
  <c r="K38" i="74" s="1"/>
  <c r="J39" i="74"/>
  <c r="J38" i="74" s="1"/>
  <c r="I39" i="74"/>
  <c r="H39" i="74"/>
  <c r="H38" i="74" s="1"/>
  <c r="G39" i="74"/>
  <c r="G38" i="74" s="1"/>
  <c r="F39" i="74"/>
  <c r="F38" i="74" s="1"/>
  <c r="E39" i="74"/>
  <c r="D39" i="74"/>
  <c r="D38" i="74" s="1"/>
  <c r="C39" i="74"/>
  <c r="C38" i="74" s="1"/>
  <c r="AJ42" i="72"/>
  <c r="AI42" i="72"/>
  <c r="AH42" i="72"/>
  <c r="AG42" i="72"/>
  <c r="AF42" i="72"/>
  <c r="AE42" i="72"/>
  <c r="AD42" i="72"/>
  <c r="AC42" i="72"/>
  <c r="AB42" i="72"/>
  <c r="AA42" i="72"/>
  <c r="Z42" i="72"/>
  <c r="Y42" i="72"/>
  <c r="X42" i="72"/>
  <c r="W42" i="72"/>
  <c r="V42" i="72"/>
  <c r="U42" i="72"/>
  <c r="T42" i="72"/>
  <c r="S42" i="72"/>
  <c r="R42" i="72"/>
  <c r="Q42" i="72"/>
  <c r="P42" i="72"/>
  <c r="O42" i="72"/>
  <c r="N42" i="72"/>
  <c r="M42" i="72"/>
  <c r="L42" i="72"/>
  <c r="K42" i="72"/>
  <c r="J42" i="72"/>
  <c r="I42" i="72"/>
  <c r="H42" i="72"/>
  <c r="G42" i="72"/>
  <c r="F42" i="72"/>
  <c r="E42" i="72"/>
  <c r="D42" i="72"/>
  <c r="C42" i="72"/>
  <c r="AJ41" i="72"/>
  <c r="AI41" i="72"/>
  <c r="AH41" i="72"/>
  <c r="AG41" i="72"/>
  <c r="AF41" i="72"/>
  <c r="AE41" i="72"/>
  <c r="AD41" i="72"/>
  <c r="AC41" i="72"/>
  <c r="AB41" i="72"/>
  <c r="AA41" i="72"/>
  <c r="Z41" i="72"/>
  <c r="Y41" i="72"/>
  <c r="X41" i="72"/>
  <c r="W41" i="72"/>
  <c r="V41" i="72"/>
  <c r="U41" i="72"/>
  <c r="T41" i="72"/>
  <c r="S41" i="72"/>
  <c r="R41" i="72"/>
  <c r="Q41" i="72"/>
  <c r="P41" i="72"/>
  <c r="O41" i="72"/>
  <c r="N41" i="72"/>
  <c r="M41" i="72"/>
  <c r="L41" i="72"/>
  <c r="K41" i="72"/>
  <c r="J41" i="72"/>
  <c r="I41" i="72"/>
  <c r="H41" i="72"/>
  <c r="G41" i="72"/>
  <c r="F41" i="72"/>
  <c r="E41" i="72"/>
  <c r="D41" i="72"/>
  <c r="C41" i="72"/>
  <c r="AJ39" i="72"/>
  <c r="AI39" i="72"/>
  <c r="AI38" i="72" s="1"/>
  <c r="AH39" i="72"/>
  <c r="AH38" i="72" s="1"/>
  <c r="AG39" i="72"/>
  <c r="AG38" i="72" s="1"/>
  <c r="AF39" i="72"/>
  <c r="AF38" i="72" s="1"/>
  <c r="AE39" i="72"/>
  <c r="AE38" i="72" s="1"/>
  <c r="AD39" i="72"/>
  <c r="AD38" i="72" s="1"/>
  <c r="AC39" i="72"/>
  <c r="AC38" i="72" s="1"/>
  <c r="AB39" i="72"/>
  <c r="AA39" i="72"/>
  <c r="AA38" i="72" s="1"/>
  <c r="Z39" i="72"/>
  <c r="Z38" i="72" s="1"/>
  <c r="Y39" i="72"/>
  <c r="Y38" i="72" s="1"/>
  <c r="X39" i="72"/>
  <c r="X38" i="72" s="1"/>
  <c r="W39" i="72"/>
  <c r="W38" i="72" s="1"/>
  <c r="V39" i="72"/>
  <c r="V38" i="72" s="1"/>
  <c r="U39" i="72"/>
  <c r="U38" i="72" s="1"/>
  <c r="T39" i="72"/>
  <c r="T38" i="72" s="1"/>
  <c r="S39" i="72"/>
  <c r="S38" i="72" s="1"/>
  <c r="R39" i="72"/>
  <c r="R38" i="72" s="1"/>
  <c r="Q39" i="72"/>
  <c r="Q38" i="72" s="1"/>
  <c r="P39" i="72"/>
  <c r="P38" i="72" s="1"/>
  <c r="O39" i="72"/>
  <c r="O38" i="72" s="1"/>
  <c r="N39" i="72"/>
  <c r="N38" i="72" s="1"/>
  <c r="M39" i="72"/>
  <c r="M38" i="72" s="1"/>
  <c r="L39" i="72"/>
  <c r="K39" i="72"/>
  <c r="K38" i="72" s="1"/>
  <c r="J39" i="72"/>
  <c r="J38" i="72" s="1"/>
  <c r="I39" i="72"/>
  <c r="I38" i="72" s="1"/>
  <c r="H39" i="72"/>
  <c r="G39" i="72"/>
  <c r="G38" i="72" s="1"/>
  <c r="F39" i="72"/>
  <c r="F38" i="72" s="1"/>
  <c r="E39" i="72"/>
  <c r="E38" i="72" s="1"/>
  <c r="D39" i="72"/>
  <c r="D38" i="72" s="1"/>
  <c r="C39" i="72"/>
  <c r="C38" i="72" s="1"/>
  <c r="AJ42" i="70"/>
  <c r="AI42" i="70"/>
  <c r="AH42" i="70"/>
  <c r="AG42" i="70"/>
  <c r="AF42" i="70"/>
  <c r="AE42" i="70"/>
  <c r="AD42" i="70"/>
  <c r="AC42" i="70"/>
  <c r="AB42" i="70"/>
  <c r="AA42" i="70"/>
  <c r="Z42" i="70"/>
  <c r="Y42" i="70"/>
  <c r="X42" i="70"/>
  <c r="W42" i="70"/>
  <c r="V42" i="70"/>
  <c r="U42" i="70"/>
  <c r="T42" i="70"/>
  <c r="S42" i="70"/>
  <c r="R42" i="70"/>
  <c r="Q42" i="70"/>
  <c r="P42" i="70"/>
  <c r="O42" i="70"/>
  <c r="N42" i="70"/>
  <c r="M42" i="70"/>
  <c r="L42" i="70"/>
  <c r="K42" i="70"/>
  <c r="J42" i="70"/>
  <c r="I42" i="70"/>
  <c r="H42" i="70"/>
  <c r="G42" i="70"/>
  <c r="F42" i="70"/>
  <c r="E42" i="70"/>
  <c r="D42" i="70"/>
  <c r="C42" i="70"/>
  <c r="AJ41" i="70"/>
  <c r="AI41" i="70"/>
  <c r="AH41" i="70"/>
  <c r="AG41" i="70"/>
  <c r="AF41" i="70"/>
  <c r="AE41" i="70"/>
  <c r="AD41" i="70"/>
  <c r="AC41" i="70"/>
  <c r="AB41" i="70"/>
  <c r="AA41" i="70"/>
  <c r="Z41" i="70"/>
  <c r="Y41" i="70"/>
  <c r="X41" i="70"/>
  <c r="W41" i="70"/>
  <c r="V41" i="70"/>
  <c r="U41" i="70"/>
  <c r="T41" i="70"/>
  <c r="S41" i="70"/>
  <c r="R41" i="70"/>
  <c r="Q41" i="70"/>
  <c r="P41" i="70"/>
  <c r="O41" i="70"/>
  <c r="N41" i="70"/>
  <c r="M41" i="70"/>
  <c r="L41" i="70"/>
  <c r="K41" i="70"/>
  <c r="J41" i="70"/>
  <c r="I41" i="70"/>
  <c r="H41" i="70"/>
  <c r="G41" i="70"/>
  <c r="F41" i="70"/>
  <c r="E41" i="70"/>
  <c r="D41" i="70"/>
  <c r="C41" i="70"/>
  <c r="AJ39" i="70"/>
  <c r="AI39" i="70"/>
  <c r="AI38" i="70" s="1"/>
  <c r="AH39" i="70"/>
  <c r="AH38" i="70" s="1"/>
  <c r="AG39" i="70"/>
  <c r="AG38" i="70" s="1"/>
  <c r="AG44" i="70" s="1"/>
  <c r="AF39" i="70"/>
  <c r="AE39" i="70"/>
  <c r="AE38" i="70" s="1"/>
  <c r="AD39" i="70"/>
  <c r="AD38" i="70" s="1"/>
  <c r="AC39" i="70"/>
  <c r="AB39" i="70"/>
  <c r="AA39" i="70"/>
  <c r="AA38" i="70" s="1"/>
  <c r="Z39" i="70"/>
  <c r="Z38" i="70" s="1"/>
  <c r="Y39" i="70"/>
  <c r="X39" i="70"/>
  <c r="X38" i="70" s="1"/>
  <c r="W39" i="70"/>
  <c r="W38" i="70" s="1"/>
  <c r="V39" i="70"/>
  <c r="V38" i="70" s="1"/>
  <c r="U39" i="70"/>
  <c r="U38" i="70" s="1"/>
  <c r="T39" i="70"/>
  <c r="T38" i="70" s="1"/>
  <c r="S39" i="70"/>
  <c r="S38" i="70" s="1"/>
  <c r="R39" i="70"/>
  <c r="R38" i="70" s="1"/>
  <c r="Q39" i="70"/>
  <c r="P39" i="70"/>
  <c r="O39" i="70"/>
  <c r="O38" i="70" s="1"/>
  <c r="N39" i="70"/>
  <c r="N38" i="70" s="1"/>
  <c r="M39" i="70"/>
  <c r="L39" i="70"/>
  <c r="K39" i="70"/>
  <c r="K38" i="70" s="1"/>
  <c r="J39" i="70"/>
  <c r="J38" i="70" s="1"/>
  <c r="I39" i="70"/>
  <c r="H39" i="70"/>
  <c r="G39" i="70"/>
  <c r="G38" i="70" s="1"/>
  <c r="F39" i="70"/>
  <c r="F38" i="70" s="1"/>
  <c r="E39" i="70"/>
  <c r="D39" i="70"/>
  <c r="D38" i="70" s="1"/>
  <c r="C39" i="70"/>
  <c r="C38" i="70" s="1"/>
  <c r="AJ42" i="68"/>
  <c r="AI42" i="68"/>
  <c r="AH42" i="68"/>
  <c r="AG42" i="68"/>
  <c r="AF42" i="68"/>
  <c r="AE42" i="68"/>
  <c r="AD42" i="68"/>
  <c r="AC42" i="68"/>
  <c r="AB42" i="68"/>
  <c r="AA42" i="68"/>
  <c r="Z42" i="68"/>
  <c r="Y42" i="68"/>
  <c r="X42" i="68"/>
  <c r="W42" i="68"/>
  <c r="V42" i="68"/>
  <c r="U42" i="68"/>
  <c r="T42" i="68"/>
  <c r="S42" i="68"/>
  <c r="R42" i="68"/>
  <c r="Q42" i="68"/>
  <c r="P42" i="68"/>
  <c r="O42" i="68"/>
  <c r="N42" i="68"/>
  <c r="M42" i="68"/>
  <c r="L42" i="68"/>
  <c r="K42" i="68"/>
  <c r="J42" i="68"/>
  <c r="I42" i="68"/>
  <c r="H42" i="68"/>
  <c r="G42" i="68"/>
  <c r="F42" i="68"/>
  <c r="E42" i="68"/>
  <c r="D42" i="68"/>
  <c r="C42" i="68"/>
  <c r="AJ41" i="68"/>
  <c r="AI41" i="68"/>
  <c r="AH41" i="68"/>
  <c r="AG41" i="68"/>
  <c r="AF41" i="68"/>
  <c r="AE41" i="68"/>
  <c r="AD41" i="68"/>
  <c r="AC41" i="68"/>
  <c r="AB41" i="68"/>
  <c r="AA41" i="68"/>
  <c r="Z41" i="68"/>
  <c r="Y41" i="68"/>
  <c r="X41" i="68"/>
  <c r="W41" i="68"/>
  <c r="V41" i="68"/>
  <c r="U41" i="68"/>
  <c r="T41" i="68"/>
  <c r="S41" i="68"/>
  <c r="R41" i="68"/>
  <c r="Q41" i="68"/>
  <c r="P41" i="68"/>
  <c r="O41" i="68"/>
  <c r="N41" i="68"/>
  <c r="M41" i="68"/>
  <c r="L41" i="68"/>
  <c r="K41" i="68"/>
  <c r="J41" i="68"/>
  <c r="I41" i="68"/>
  <c r="H41" i="68"/>
  <c r="G41" i="68"/>
  <c r="F41" i="68"/>
  <c r="E41" i="68"/>
  <c r="D41" i="68"/>
  <c r="C41" i="68"/>
  <c r="AJ39" i="68"/>
  <c r="AJ38" i="68" s="1"/>
  <c r="AJ46" i="68" s="1"/>
  <c r="AI39" i="68"/>
  <c r="AI38" i="68" s="1"/>
  <c r="AH39" i="68"/>
  <c r="AH38" i="68" s="1"/>
  <c r="AG39" i="68"/>
  <c r="AG38" i="68" s="1"/>
  <c r="AF39" i="68"/>
  <c r="AF38" i="68" s="1"/>
  <c r="AF44" i="68" s="1"/>
  <c r="AE39" i="68"/>
  <c r="AE38" i="68" s="1"/>
  <c r="AD39" i="68"/>
  <c r="AD38" i="68" s="1"/>
  <c r="AC39" i="68"/>
  <c r="AC38" i="68" s="1"/>
  <c r="AB39" i="68"/>
  <c r="AB38" i="68" s="1"/>
  <c r="AB44" i="68" s="1"/>
  <c r="AA39" i="68"/>
  <c r="AA38" i="68" s="1"/>
  <c r="Z39" i="68"/>
  <c r="Z38" i="68" s="1"/>
  <c r="Y39" i="68"/>
  <c r="Y38" i="68" s="1"/>
  <c r="X39" i="68"/>
  <c r="X38" i="68" s="1"/>
  <c r="W39" i="68"/>
  <c r="W38" i="68" s="1"/>
  <c r="V39" i="68"/>
  <c r="V38" i="68" s="1"/>
  <c r="U39" i="68"/>
  <c r="U38" i="68" s="1"/>
  <c r="T39" i="68"/>
  <c r="T38" i="68" s="1"/>
  <c r="S39" i="68"/>
  <c r="S38" i="68" s="1"/>
  <c r="R39" i="68"/>
  <c r="R38" i="68" s="1"/>
  <c r="Q39" i="68"/>
  <c r="Q38" i="68" s="1"/>
  <c r="P39" i="68"/>
  <c r="P38" i="68" s="1"/>
  <c r="P44" i="68" s="1"/>
  <c r="O39" i="68"/>
  <c r="O38" i="68" s="1"/>
  <c r="N39" i="68"/>
  <c r="N38" i="68" s="1"/>
  <c r="M39" i="68"/>
  <c r="M38" i="68" s="1"/>
  <c r="L39" i="68"/>
  <c r="K39" i="68"/>
  <c r="K38" i="68" s="1"/>
  <c r="J39" i="68"/>
  <c r="J38" i="68" s="1"/>
  <c r="I39" i="68"/>
  <c r="I38" i="68" s="1"/>
  <c r="H39" i="68"/>
  <c r="H38" i="68" s="1"/>
  <c r="H46" i="68" s="1"/>
  <c r="G39" i="68"/>
  <c r="G38" i="68" s="1"/>
  <c r="F39" i="68"/>
  <c r="F38" i="68" s="1"/>
  <c r="E39" i="68"/>
  <c r="E38" i="68" s="1"/>
  <c r="D39" i="68"/>
  <c r="D38" i="68" s="1"/>
  <c r="D44" i="68" s="1"/>
  <c r="C39" i="68"/>
  <c r="C38" i="68" s="1"/>
  <c r="T44" i="68"/>
  <c r="AJ42" i="66"/>
  <c r="AI42" i="66"/>
  <c r="AH42" i="66"/>
  <c r="AG42" i="66"/>
  <c r="AF42" i="66"/>
  <c r="AE42" i="66"/>
  <c r="AD42" i="66"/>
  <c r="AC42" i="66"/>
  <c r="AB42" i="66"/>
  <c r="AA42" i="66"/>
  <c r="Z42" i="66"/>
  <c r="Y42" i="66"/>
  <c r="X42" i="66"/>
  <c r="W42" i="66"/>
  <c r="V42" i="66"/>
  <c r="U42" i="66"/>
  <c r="T42" i="66"/>
  <c r="S42" i="66"/>
  <c r="R42" i="66"/>
  <c r="Q42" i="66"/>
  <c r="P42" i="66"/>
  <c r="O42" i="66"/>
  <c r="N42" i="66"/>
  <c r="M42" i="66"/>
  <c r="L42" i="66"/>
  <c r="K42" i="66"/>
  <c r="J42" i="66"/>
  <c r="I42" i="66"/>
  <c r="H42" i="66"/>
  <c r="G42" i="66"/>
  <c r="F42" i="66"/>
  <c r="E42" i="66"/>
  <c r="D42" i="66"/>
  <c r="C42" i="66"/>
  <c r="AJ41" i="66"/>
  <c r="AI41" i="66"/>
  <c r="AH41" i="66"/>
  <c r="AG41" i="66"/>
  <c r="AF41" i="66"/>
  <c r="AE41" i="66"/>
  <c r="AD41" i="66"/>
  <c r="AC41" i="66"/>
  <c r="AB41" i="66"/>
  <c r="AA41" i="66"/>
  <c r="Z41" i="66"/>
  <c r="Y41" i="66"/>
  <c r="X41" i="66"/>
  <c r="W41" i="66"/>
  <c r="V41" i="66"/>
  <c r="U41" i="66"/>
  <c r="T41" i="66"/>
  <c r="S41" i="66"/>
  <c r="R41" i="66"/>
  <c r="Q41" i="66"/>
  <c r="P41" i="66"/>
  <c r="O41" i="66"/>
  <c r="N41" i="66"/>
  <c r="M41" i="66"/>
  <c r="L41" i="66"/>
  <c r="K41" i="66"/>
  <c r="J41" i="66"/>
  <c r="I41" i="66"/>
  <c r="H41" i="66"/>
  <c r="G41" i="66"/>
  <c r="F41" i="66"/>
  <c r="E41" i="66"/>
  <c r="D41" i="66"/>
  <c r="C41" i="66"/>
  <c r="AJ39" i="66"/>
  <c r="AI39" i="66"/>
  <c r="AI38" i="66" s="1"/>
  <c r="AH39" i="66"/>
  <c r="AH38" i="66" s="1"/>
  <c r="AG39" i="66"/>
  <c r="AG38" i="66" s="1"/>
  <c r="AF39" i="66"/>
  <c r="AF38" i="66" s="1"/>
  <c r="AE39" i="66"/>
  <c r="AE38" i="66" s="1"/>
  <c r="AD39" i="66"/>
  <c r="AD38" i="66" s="1"/>
  <c r="AC39" i="66"/>
  <c r="AC38" i="66" s="1"/>
  <c r="AB39" i="66"/>
  <c r="AB38" i="66" s="1"/>
  <c r="AA39" i="66"/>
  <c r="AA38" i="66" s="1"/>
  <c r="Z39" i="66"/>
  <c r="Z38" i="66" s="1"/>
  <c r="Y39" i="66"/>
  <c r="Y38" i="66" s="1"/>
  <c r="X39" i="66"/>
  <c r="X38" i="66" s="1"/>
  <c r="W39" i="66"/>
  <c r="W38" i="66" s="1"/>
  <c r="V39" i="66"/>
  <c r="V38" i="66" s="1"/>
  <c r="U39" i="66"/>
  <c r="U38" i="66" s="1"/>
  <c r="T39" i="66"/>
  <c r="T38" i="66" s="1"/>
  <c r="S39" i="66"/>
  <c r="S38" i="66" s="1"/>
  <c r="R39" i="66"/>
  <c r="R38" i="66" s="1"/>
  <c r="Q39" i="66"/>
  <c r="Q38" i="66" s="1"/>
  <c r="P39" i="66"/>
  <c r="P38" i="66" s="1"/>
  <c r="O39" i="66"/>
  <c r="O38" i="66" s="1"/>
  <c r="N39" i="66"/>
  <c r="N38" i="66" s="1"/>
  <c r="M39" i="66"/>
  <c r="M38" i="66" s="1"/>
  <c r="L39" i="66"/>
  <c r="L38" i="66" s="1"/>
  <c r="K39" i="66"/>
  <c r="K38" i="66" s="1"/>
  <c r="J39" i="66"/>
  <c r="J38" i="66" s="1"/>
  <c r="I39" i="66"/>
  <c r="I38" i="66" s="1"/>
  <c r="H39" i="66"/>
  <c r="H38" i="66" s="1"/>
  <c r="G39" i="66"/>
  <c r="G38" i="66" s="1"/>
  <c r="F39" i="66"/>
  <c r="F38" i="66" s="1"/>
  <c r="E39" i="66"/>
  <c r="E38" i="66" s="1"/>
  <c r="D39" i="66"/>
  <c r="D38" i="66" s="1"/>
  <c r="C39" i="66"/>
  <c r="C38" i="66" s="1"/>
  <c r="AJ42" i="64"/>
  <c r="AI42" i="64"/>
  <c r="AH42" i="64"/>
  <c r="AG42" i="64"/>
  <c r="AF42" i="64"/>
  <c r="AE42" i="64"/>
  <c r="AD42" i="64"/>
  <c r="AC42" i="64"/>
  <c r="AB42" i="64"/>
  <c r="AA42" i="64"/>
  <c r="Z42" i="64"/>
  <c r="Y42" i="64"/>
  <c r="X42" i="64"/>
  <c r="W42" i="64"/>
  <c r="V42" i="64"/>
  <c r="U42" i="64"/>
  <c r="T42" i="64"/>
  <c r="S42" i="64"/>
  <c r="R42" i="64"/>
  <c r="Q42" i="64"/>
  <c r="P42" i="64"/>
  <c r="O42" i="64"/>
  <c r="N42" i="64"/>
  <c r="M42" i="64"/>
  <c r="L42" i="64"/>
  <c r="K42" i="64"/>
  <c r="J42" i="64"/>
  <c r="I42" i="64"/>
  <c r="H42" i="64"/>
  <c r="G42" i="64"/>
  <c r="F42" i="64"/>
  <c r="E42" i="64"/>
  <c r="D42" i="64"/>
  <c r="C42" i="64"/>
  <c r="AJ41" i="64"/>
  <c r="AI41" i="64"/>
  <c r="AH41" i="64"/>
  <c r="AG41" i="64"/>
  <c r="AF41" i="64"/>
  <c r="AE41" i="64"/>
  <c r="AD41" i="64"/>
  <c r="AC41" i="64"/>
  <c r="AB41" i="64"/>
  <c r="AA41" i="64"/>
  <c r="Z41" i="64"/>
  <c r="Y41" i="64"/>
  <c r="X41" i="64"/>
  <c r="W41" i="64"/>
  <c r="V41" i="64"/>
  <c r="U41" i="64"/>
  <c r="T41" i="64"/>
  <c r="S41" i="64"/>
  <c r="R41" i="64"/>
  <c r="Q41" i="64"/>
  <c r="P41" i="64"/>
  <c r="O41" i="64"/>
  <c r="N41" i="64"/>
  <c r="M41" i="64"/>
  <c r="L41" i="64"/>
  <c r="K41" i="64"/>
  <c r="J41" i="64"/>
  <c r="I41" i="64"/>
  <c r="H41" i="64"/>
  <c r="G41" i="64"/>
  <c r="F41" i="64"/>
  <c r="E41" i="64"/>
  <c r="D41" i="64"/>
  <c r="C41" i="64"/>
  <c r="AJ39" i="64"/>
  <c r="AJ38" i="64" s="1"/>
  <c r="AI39" i="64"/>
  <c r="AH39" i="64"/>
  <c r="AH38" i="64" s="1"/>
  <c r="AG39" i="64"/>
  <c r="AG38" i="64" s="1"/>
  <c r="AF39" i="64"/>
  <c r="AF38" i="64" s="1"/>
  <c r="AE39" i="64"/>
  <c r="AE38" i="64" s="1"/>
  <c r="AD39" i="64"/>
  <c r="AD38" i="64" s="1"/>
  <c r="AC39" i="64"/>
  <c r="AC38" i="64" s="1"/>
  <c r="AB39" i="64"/>
  <c r="AA39" i="64"/>
  <c r="Z39" i="64"/>
  <c r="Z38" i="64" s="1"/>
  <c r="Y39" i="64"/>
  <c r="Y38" i="64" s="1"/>
  <c r="X39" i="64"/>
  <c r="X38" i="64" s="1"/>
  <c r="W39" i="64"/>
  <c r="V39" i="64"/>
  <c r="V38" i="64" s="1"/>
  <c r="U39" i="64"/>
  <c r="U38" i="64" s="1"/>
  <c r="T39" i="64"/>
  <c r="S39" i="64"/>
  <c r="S38" i="64" s="1"/>
  <c r="R39" i="64"/>
  <c r="R38" i="64" s="1"/>
  <c r="Q39" i="64"/>
  <c r="Q38" i="64" s="1"/>
  <c r="P39" i="64"/>
  <c r="P38" i="64" s="1"/>
  <c r="O39" i="64"/>
  <c r="O38" i="64" s="1"/>
  <c r="N39" i="64"/>
  <c r="N38" i="64" s="1"/>
  <c r="M39" i="64"/>
  <c r="M38" i="64" s="1"/>
  <c r="L39" i="64"/>
  <c r="K39" i="64"/>
  <c r="J39" i="64"/>
  <c r="J38" i="64" s="1"/>
  <c r="I39" i="64"/>
  <c r="I38" i="64" s="1"/>
  <c r="H39" i="64"/>
  <c r="G39" i="64"/>
  <c r="F39" i="64"/>
  <c r="F38" i="64" s="1"/>
  <c r="E39" i="64"/>
  <c r="E38" i="64" s="1"/>
  <c r="D39" i="64"/>
  <c r="D38" i="64" s="1"/>
  <c r="C39" i="64"/>
  <c r="C38" i="64" s="1"/>
  <c r="AJ42" i="61"/>
  <c r="AI42" i="61"/>
  <c r="AH42" i="61"/>
  <c r="AG42" i="61"/>
  <c r="AF42" i="61"/>
  <c r="AE42" i="61"/>
  <c r="AD42" i="61"/>
  <c r="AC42" i="61"/>
  <c r="AB42" i="61"/>
  <c r="AA42" i="61"/>
  <c r="Z42" i="61"/>
  <c r="Y42" i="61"/>
  <c r="X42" i="61"/>
  <c r="W42" i="61"/>
  <c r="V42" i="61"/>
  <c r="U42" i="61"/>
  <c r="T42" i="61"/>
  <c r="S42" i="61"/>
  <c r="R42" i="61"/>
  <c r="Q42" i="61"/>
  <c r="P42" i="61"/>
  <c r="O42" i="61"/>
  <c r="N42" i="61"/>
  <c r="M42" i="61"/>
  <c r="L42" i="61"/>
  <c r="K42" i="61"/>
  <c r="J42" i="61"/>
  <c r="I42" i="61"/>
  <c r="H42" i="61"/>
  <c r="G42" i="61"/>
  <c r="F42" i="61"/>
  <c r="E42" i="61"/>
  <c r="D42" i="61"/>
  <c r="C42" i="61"/>
  <c r="AJ41" i="61"/>
  <c r="AI41" i="61"/>
  <c r="AH41" i="61"/>
  <c r="AG41" i="61"/>
  <c r="AF41" i="61"/>
  <c r="AE41" i="61"/>
  <c r="AD41" i="61"/>
  <c r="AC41" i="61"/>
  <c r="AB41" i="61"/>
  <c r="AA41" i="61"/>
  <c r="Z41" i="61"/>
  <c r="Y41" i="61"/>
  <c r="X41" i="61"/>
  <c r="W41" i="61"/>
  <c r="V41" i="61"/>
  <c r="U41" i="61"/>
  <c r="T41" i="61"/>
  <c r="S41" i="61"/>
  <c r="R41" i="61"/>
  <c r="Q41" i="61"/>
  <c r="P41" i="61"/>
  <c r="O41" i="61"/>
  <c r="N41" i="61"/>
  <c r="M41" i="61"/>
  <c r="L41" i="61"/>
  <c r="K41" i="61"/>
  <c r="J41" i="61"/>
  <c r="I41" i="61"/>
  <c r="H41" i="61"/>
  <c r="G41" i="61"/>
  <c r="F41" i="61"/>
  <c r="E41" i="61"/>
  <c r="D41" i="61"/>
  <c r="C41" i="61"/>
  <c r="AJ39" i="61"/>
  <c r="AI39" i="61"/>
  <c r="AI38" i="61" s="1"/>
  <c r="AH39" i="61"/>
  <c r="AH38" i="61" s="1"/>
  <c r="AG39" i="61"/>
  <c r="AG38" i="61" s="1"/>
  <c r="AF39" i="61"/>
  <c r="AF38" i="61" s="1"/>
  <c r="AE39" i="61"/>
  <c r="AE38" i="61" s="1"/>
  <c r="AD39" i="61"/>
  <c r="AD38" i="61" s="1"/>
  <c r="AC39" i="61"/>
  <c r="AC38" i="61" s="1"/>
  <c r="AB39" i="61"/>
  <c r="AA39" i="61"/>
  <c r="AA38" i="61" s="1"/>
  <c r="Z39" i="61"/>
  <c r="Z38" i="61" s="1"/>
  <c r="Y39" i="61"/>
  <c r="Y38" i="61" s="1"/>
  <c r="X39" i="61"/>
  <c r="W39" i="61"/>
  <c r="W38" i="61" s="1"/>
  <c r="V39" i="61"/>
  <c r="V38" i="61" s="1"/>
  <c r="U39" i="61"/>
  <c r="U38" i="61" s="1"/>
  <c r="T39" i="61"/>
  <c r="T38" i="61" s="1"/>
  <c r="S39" i="61"/>
  <c r="S38" i="61" s="1"/>
  <c r="R39" i="61"/>
  <c r="R38" i="61" s="1"/>
  <c r="Q39" i="61"/>
  <c r="Q38" i="61" s="1"/>
  <c r="P39" i="61"/>
  <c r="P38" i="61" s="1"/>
  <c r="O39" i="61"/>
  <c r="O38" i="61" s="1"/>
  <c r="N39" i="61"/>
  <c r="N38" i="61" s="1"/>
  <c r="M39" i="61"/>
  <c r="M38" i="61" s="1"/>
  <c r="L39" i="61"/>
  <c r="L38" i="61" s="1"/>
  <c r="K39" i="61"/>
  <c r="K38" i="61" s="1"/>
  <c r="J39" i="61"/>
  <c r="J38" i="61" s="1"/>
  <c r="I39" i="61"/>
  <c r="I38" i="61" s="1"/>
  <c r="H39" i="61"/>
  <c r="H38" i="61" s="1"/>
  <c r="G39" i="61"/>
  <c r="G38" i="61" s="1"/>
  <c r="F39" i="61"/>
  <c r="F38" i="61" s="1"/>
  <c r="E39" i="61"/>
  <c r="E38" i="61" s="1"/>
  <c r="D39" i="61"/>
  <c r="D38" i="61" s="1"/>
  <c r="C39" i="61"/>
  <c r="C38" i="61" s="1"/>
  <c r="AJ42" i="59"/>
  <c r="AI42" i="59"/>
  <c r="AH42" i="59"/>
  <c r="AG42" i="59"/>
  <c r="AF42" i="59"/>
  <c r="AE42" i="59"/>
  <c r="AD42" i="59"/>
  <c r="AC42" i="59"/>
  <c r="AB42" i="59"/>
  <c r="AA42" i="59"/>
  <c r="Z42" i="59"/>
  <c r="Y42" i="59"/>
  <c r="X42" i="59"/>
  <c r="W42" i="59"/>
  <c r="V42" i="59"/>
  <c r="U42" i="59"/>
  <c r="T42" i="59"/>
  <c r="S42" i="59"/>
  <c r="R42" i="59"/>
  <c r="Q42" i="59"/>
  <c r="P42" i="59"/>
  <c r="O42" i="59"/>
  <c r="N42" i="59"/>
  <c r="M42" i="59"/>
  <c r="L42" i="59"/>
  <c r="K42" i="59"/>
  <c r="J42" i="59"/>
  <c r="I42" i="59"/>
  <c r="H42" i="59"/>
  <c r="G42" i="59"/>
  <c r="F42" i="59"/>
  <c r="E42" i="59"/>
  <c r="D42" i="59"/>
  <c r="C42" i="59"/>
  <c r="AJ41" i="59"/>
  <c r="AI41" i="59"/>
  <c r="AH41" i="59"/>
  <c r="AG41" i="59"/>
  <c r="AF41" i="59"/>
  <c r="AE41" i="59"/>
  <c r="AD41" i="59"/>
  <c r="AC41" i="59"/>
  <c r="AB41" i="59"/>
  <c r="AA41" i="59"/>
  <c r="Z41" i="59"/>
  <c r="Y41" i="59"/>
  <c r="X41" i="59"/>
  <c r="W41" i="59"/>
  <c r="V41" i="59"/>
  <c r="U41" i="59"/>
  <c r="T41" i="59"/>
  <c r="S41" i="59"/>
  <c r="R41" i="59"/>
  <c r="Q41" i="59"/>
  <c r="P41" i="59"/>
  <c r="O41" i="59"/>
  <c r="N41" i="59"/>
  <c r="M41" i="59"/>
  <c r="L41" i="59"/>
  <c r="K41" i="59"/>
  <c r="J41" i="59"/>
  <c r="I41" i="59"/>
  <c r="H41" i="59"/>
  <c r="G41" i="59"/>
  <c r="F41" i="59"/>
  <c r="E41" i="59"/>
  <c r="D41" i="59"/>
  <c r="C41" i="59"/>
  <c r="AJ39" i="59"/>
  <c r="AJ38" i="59" s="1"/>
  <c r="AI39" i="59"/>
  <c r="AI38" i="59" s="1"/>
  <c r="AH39" i="59"/>
  <c r="AH38" i="59" s="1"/>
  <c r="AG39" i="59"/>
  <c r="AG38" i="59" s="1"/>
  <c r="AG46" i="59" s="1"/>
  <c r="AF39" i="59"/>
  <c r="AF38" i="59" s="1"/>
  <c r="AE39" i="59"/>
  <c r="AE38" i="59" s="1"/>
  <c r="AD39" i="59"/>
  <c r="AD38" i="59" s="1"/>
  <c r="AC39" i="59"/>
  <c r="AB39" i="59"/>
  <c r="AB38" i="59" s="1"/>
  <c r="AA39" i="59"/>
  <c r="AA38" i="59" s="1"/>
  <c r="Z39" i="59"/>
  <c r="Y39" i="59"/>
  <c r="X39" i="59"/>
  <c r="X38" i="59" s="1"/>
  <c r="W39" i="59"/>
  <c r="W38" i="59" s="1"/>
  <c r="V39" i="59"/>
  <c r="U39" i="59"/>
  <c r="U38" i="59" s="1"/>
  <c r="T39" i="59"/>
  <c r="T38" i="59" s="1"/>
  <c r="S39" i="59"/>
  <c r="S38" i="59" s="1"/>
  <c r="R39" i="59"/>
  <c r="R38" i="59" s="1"/>
  <c r="Q39" i="59"/>
  <c r="P39" i="59"/>
  <c r="P38" i="59" s="1"/>
  <c r="O39" i="59"/>
  <c r="O38" i="59" s="1"/>
  <c r="N39" i="59"/>
  <c r="N38" i="59" s="1"/>
  <c r="M39" i="59"/>
  <c r="L39" i="59"/>
  <c r="L38" i="59" s="1"/>
  <c r="K39" i="59"/>
  <c r="K38" i="59" s="1"/>
  <c r="J39" i="59"/>
  <c r="J38" i="59" s="1"/>
  <c r="J44" i="59" s="1"/>
  <c r="I39" i="59"/>
  <c r="H39" i="59"/>
  <c r="H38" i="59" s="1"/>
  <c r="G39" i="59"/>
  <c r="G38" i="59" s="1"/>
  <c r="F39" i="59"/>
  <c r="E39" i="59"/>
  <c r="D39" i="59"/>
  <c r="D38" i="59" s="1"/>
  <c r="C39" i="59"/>
  <c r="C38" i="59" s="1"/>
  <c r="AJ42" i="57"/>
  <c r="AI42" i="57"/>
  <c r="AH42" i="57"/>
  <c r="AG42" i="57"/>
  <c r="AF42" i="57"/>
  <c r="AE42" i="57"/>
  <c r="AD42" i="57"/>
  <c r="AC42" i="57"/>
  <c r="AB42" i="57"/>
  <c r="AA42" i="57"/>
  <c r="Z42" i="57"/>
  <c r="Y42" i="57"/>
  <c r="X42" i="57"/>
  <c r="W42" i="57"/>
  <c r="V42" i="57"/>
  <c r="U42" i="57"/>
  <c r="T42" i="57"/>
  <c r="S42" i="57"/>
  <c r="R42" i="57"/>
  <c r="Q42" i="57"/>
  <c r="P42" i="57"/>
  <c r="O42" i="57"/>
  <c r="N42" i="57"/>
  <c r="M42" i="57"/>
  <c r="L42" i="57"/>
  <c r="K42" i="57"/>
  <c r="J42" i="57"/>
  <c r="I42" i="57"/>
  <c r="H42" i="57"/>
  <c r="G42" i="57"/>
  <c r="F42" i="57"/>
  <c r="E42" i="57"/>
  <c r="D42" i="57"/>
  <c r="C42" i="57"/>
  <c r="AJ41" i="57"/>
  <c r="AI41" i="57"/>
  <c r="AH41" i="57"/>
  <c r="AG41" i="57"/>
  <c r="AF41" i="57"/>
  <c r="AE41" i="57"/>
  <c r="AD41" i="57"/>
  <c r="AC41" i="57"/>
  <c r="AB41" i="57"/>
  <c r="AA41" i="57"/>
  <c r="Z41" i="57"/>
  <c r="Y41" i="57"/>
  <c r="X41" i="57"/>
  <c r="W41" i="57"/>
  <c r="V41" i="57"/>
  <c r="U41" i="57"/>
  <c r="T41" i="57"/>
  <c r="S41" i="57"/>
  <c r="R41" i="57"/>
  <c r="Q41" i="57"/>
  <c r="P41" i="57"/>
  <c r="O41" i="57"/>
  <c r="N41" i="57"/>
  <c r="M41" i="57"/>
  <c r="L41" i="57"/>
  <c r="K41" i="57"/>
  <c r="J41" i="57"/>
  <c r="I41" i="57"/>
  <c r="H41" i="57"/>
  <c r="G41" i="57"/>
  <c r="F41" i="57"/>
  <c r="E41" i="57"/>
  <c r="D41" i="57"/>
  <c r="C41" i="57"/>
  <c r="AJ39" i="57"/>
  <c r="AJ38" i="57" s="1"/>
  <c r="AI39" i="57"/>
  <c r="AI38" i="57" s="1"/>
  <c r="AH39" i="57"/>
  <c r="AH38" i="57" s="1"/>
  <c r="AG39" i="57"/>
  <c r="AG38" i="57" s="1"/>
  <c r="AF39" i="57"/>
  <c r="AF38" i="57" s="1"/>
  <c r="AE39" i="57"/>
  <c r="AE38" i="57" s="1"/>
  <c r="AD39" i="57"/>
  <c r="AD38" i="57" s="1"/>
  <c r="AD46" i="57" s="1"/>
  <c r="AC39" i="57"/>
  <c r="AC38" i="57" s="1"/>
  <c r="AB39" i="57"/>
  <c r="AB38" i="57" s="1"/>
  <c r="AA39" i="57"/>
  <c r="AA38" i="57" s="1"/>
  <c r="Z39" i="57"/>
  <c r="Z38" i="57" s="1"/>
  <c r="Z46" i="57" s="1"/>
  <c r="Y39" i="57"/>
  <c r="Y38" i="57" s="1"/>
  <c r="X39" i="57"/>
  <c r="X38" i="57" s="1"/>
  <c r="W39" i="57"/>
  <c r="V39" i="57"/>
  <c r="V38" i="57" s="1"/>
  <c r="V46" i="57" s="1"/>
  <c r="U39" i="57"/>
  <c r="U38" i="57" s="1"/>
  <c r="T39" i="57"/>
  <c r="T38" i="57" s="1"/>
  <c r="S39" i="57"/>
  <c r="R39" i="57"/>
  <c r="R38" i="57" s="1"/>
  <c r="Q39" i="57"/>
  <c r="Q38" i="57" s="1"/>
  <c r="P39" i="57"/>
  <c r="P38" i="57" s="1"/>
  <c r="O39" i="57"/>
  <c r="N39" i="57"/>
  <c r="N38" i="57" s="1"/>
  <c r="M39" i="57"/>
  <c r="M38" i="57" s="1"/>
  <c r="L39" i="57"/>
  <c r="L38" i="57" s="1"/>
  <c r="K39" i="57"/>
  <c r="J39" i="57"/>
  <c r="J38" i="57" s="1"/>
  <c r="J46" i="57" s="1"/>
  <c r="I39" i="57"/>
  <c r="I38" i="57" s="1"/>
  <c r="H39" i="57"/>
  <c r="H38" i="57" s="1"/>
  <c r="G39" i="57"/>
  <c r="F39" i="57"/>
  <c r="F38" i="57" s="1"/>
  <c r="F46" i="57" s="1"/>
  <c r="E39" i="57"/>
  <c r="E38" i="57" s="1"/>
  <c r="D39" i="57"/>
  <c r="D38" i="57" s="1"/>
  <c r="C39" i="57"/>
  <c r="C38" i="57" s="1"/>
  <c r="AH46" i="57"/>
  <c r="AJ42" i="55"/>
  <c r="AI42" i="55"/>
  <c r="AH42" i="55"/>
  <c r="AG42" i="55"/>
  <c r="AF42" i="55"/>
  <c r="AE42" i="55"/>
  <c r="AD42" i="55"/>
  <c r="AC42" i="55"/>
  <c r="AB42" i="55"/>
  <c r="AA42" i="55"/>
  <c r="Z42" i="55"/>
  <c r="Y42" i="55"/>
  <c r="X42" i="55"/>
  <c r="W42" i="55"/>
  <c r="V42" i="55"/>
  <c r="U42" i="55"/>
  <c r="T42" i="55"/>
  <c r="S42" i="55"/>
  <c r="R42" i="55"/>
  <c r="Q42" i="55"/>
  <c r="P42" i="55"/>
  <c r="O42" i="55"/>
  <c r="N42" i="55"/>
  <c r="M42" i="55"/>
  <c r="L42" i="55"/>
  <c r="K42" i="55"/>
  <c r="J42" i="55"/>
  <c r="I42" i="55"/>
  <c r="H42" i="55"/>
  <c r="G42" i="55"/>
  <c r="F42" i="55"/>
  <c r="E42" i="55"/>
  <c r="D42" i="55"/>
  <c r="C42" i="55"/>
  <c r="AJ41" i="55"/>
  <c r="AI41" i="55"/>
  <c r="AH41" i="55"/>
  <c r="AG41" i="55"/>
  <c r="AF41" i="55"/>
  <c r="AE41" i="55"/>
  <c r="AD41" i="55"/>
  <c r="AC41" i="55"/>
  <c r="AB41" i="55"/>
  <c r="AA41" i="55"/>
  <c r="Z41" i="55"/>
  <c r="Y41" i="55"/>
  <c r="X41" i="55"/>
  <c r="W41" i="55"/>
  <c r="V41" i="55"/>
  <c r="U41" i="55"/>
  <c r="T41" i="55"/>
  <c r="S41" i="55"/>
  <c r="R41" i="55"/>
  <c r="Q41" i="55"/>
  <c r="P41" i="55"/>
  <c r="O41" i="55"/>
  <c r="N41" i="55"/>
  <c r="M41" i="55"/>
  <c r="L41" i="55"/>
  <c r="K41" i="55"/>
  <c r="J41" i="55"/>
  <c r="I41" i="55"/>
  <c r="H41" i="55"/>
  <c r="G41" i="55"/>
  <c r="F41" i="55"/>
  <c r="E41" i="55"/>
  <c r="D41" i="55"/>
  <c r="C41" i="55"/>
  <c r="AJ39" i="55"/>
  <c r="AI39" i="55"/>
  <c r="AI38" i="55" s="1"/>
  <c r="AH39" i="55"/>
  <c r="AH38" i="55" s="1"/>
  <c r="AG39" i="55"/>
  <c r="AG38" i="55" s="1"/>
  <c r="AF39" i="55"/>
  <c r="AF38" i="55" s="1"/>
  <c r="AE39" i="55"/>
  <c r="AE38" i="55" s="1"/>
  <c r="AD39" i="55"/>
  <c r="AD38" i="55" s="1"/>
  <c r="AC39" i="55"/>
  <c r="AC38" i="55" s="1"/>
  <c r="AB39" i="55"/>
  <c r="AA39" i="55"/>
  <c r="AA38" i="55" s="1"/>
  <c r="Z39" i="55"/>
  <c r="Z38" i="55" s="1"/>
  <c r="Y39" i="55"/>
  <c r="Y38" i="55" s="1"/>
  <c r="X39" i="55"/>
  <c r="X38" i="55" s="1"/>
  <c r="W39" i="55"/>
  <c r="W38" i="55" s="1"/>
  <c r="V39" i="55"/>
  <c r="V38" i="55" s="1"/>
  <c r="U39" i="55"/>
  <c r="U38" i="55" s="1"/>
  <c r="T39" i="55"/>
  <c r="S39" i="55"/>
  <c r="S38" i="55" s="1"/>
  <c r="R39" i="55"/>
  <c r="R38" i="55" s="1"/>
  <c r="Q39" i="55"/>
  <c r="Q38" i="55" s="1"/>
  <c r="P39" i="55"/>
  <c r="P38" i="55" s="1"/>
  <c r="P46" i="55" s="1"/>
  <c r="O39" i="55"/>
  <c r="O38" i="55" s="1"/>
  <c r="N39" i="55"/>
  <c r="N38" i="55" s="1"/>
  <c r="M39" i="55"/>
  <c r="M38" i="55" s="1"/>
  <c r="L39" i="55"/>
  <c r="K39" i="55"/>
  <c r="K38" i="55" s="1"/>
  <c r="J39" i="55"/>
  <c r="J38" i="55" s="1"/>
  <c r="I39" i="55"/>
  <c r="I38" i="55" s="1"/>
  <c r="H39" i="55"/>
  <c r="G39" i="55"/>
  <c r="G38" i="55" s="1"/>
  <c r="F39" i="55"/>
  <c r="F38" i="55" s="1"/>
  <c r="E39" i="55"/>
  <c r="E38" i="55" s="1"/>
  <c r="D39" i="55"/>
  <c r="C39" i="55"/>
  <c r="C38" i="55" s="1"/>
  <c r="AJ42" i="53"/>
  <c r="AI42" i="53"/>
  <c r="AH42" i="53"/>
  <c r="AG42" i="53"/>
  <c r="AF42" i="53"/>
  <c r="AE42" i="53"/>
  <c r="AD42" i="53"/>
  <c r="AC42" i="53"/>
  <c r="AB42" i="53"/>
  <c r="AA42" i="53"/>
  <c r="Z42" i="53"/>
  <c r="Y42" i="53"/>
  <c r="X42" i="53"/>
  <c r="W42" i="53"/>
  <c r="V42" i="53"/>
  <c r="U42" i="53"/>
  <c r="T42" i="53"/>
  <c r="S42" i="53"/>
  <c r="R42" i="53"/>
  <c r="Q42" i="53"/>
  <c r="P42" i="53"/>
  <c r="O42" i="53"/>
  <c r="N42" i="53"/>
  <c r="M42" i="53"/>
  <c r="L42" i="53"/>
  <c r="K42" i="53"/>
  <c r="J42" i="53"/>
  <c r="I42" i="53"/>
  <c r="H42" i="53"/>
  <c r="G42" i="53"/>
  <c r="F42" i="53"/>
  <c r="E42" i="53"/>
  <c r="D42" i="53"/>
  <c r="C42" i="53"/>
  <c r="AJ41" i="53"/>
  <c r="AI41" i="53"/>
  <c r="AH41" i="53"/>
  <c r="AG41" i="53"/>
  <c r="AF41" i="53"/>
  <c r="AE41" i="53"/>
  <c r="AD41" i="53"/>
  <c r="AC41" i="53"/>
  <c r="AB41" i="53"/>
  <c r="AA41" i="53"/>
  <c r="Z41" i="53"/>
  <c r="Y41" i="53"/>
  <c r="X41" i="53"/>
  <c r="W41" i="53"/>
  <c r="V41" i="53"/>
  <c r="U41" i="53"/>
  <c r="T41" i="53"/>
  <c r="S41" i="53"/>
  <c r="R41" i="53"/>
  <c r="Q41" i="53"/>
  <c r="P41" i="53"/>
  <c r="O41" i="53"/>
  <c r="N41" i="53"/>
  <c r="M41" i="53"/>
  <c r="L41" i="53"/>
  <c r="K41" i="53"/>
  <c r="J41" i="53"/>
  <c r="I41" i="53"/>
  <c r="H41" i="53"/>
  <c r="G41" i="53"/>
  <c r="F41" i="53"/>
  <c r="E41" i="53"/>
  <c r="D41" i="53"/>
  <c r="C41" i="53"/>
  <c r="AJ39" i="53"/>
  <c r="AI39" i="53"/>
  <c r="AI38" i="53" s="1"/>
  <c r="AH39" i="53"/>
  <c r="AH38" i="53" s="1"/>
  <c r="AG39" i="53"/>
  <c r="AG38" i="53" s="1"/>
  <c r="AF39" i="53"/>
  <c r="AE39" i="53"/>
  <c r="AE38" i="53" s="1"/>
  <c r="AD39" i="53"/>
  <c r="AD38" i="53" s="1"/>
  <c r="AC39" i="53"/>
  <c r="AB39" i="53"/>
  <c r="AB38" i="53" s="1"/>
  <c r="AB46" i="53" s="1"/>
  <c r="AA39" i="53"/>
  <c r="AA38" i="53" s="1"/>
  <c r="Z39" i="53"/>
  <c r="Z38" i="53" s="1"/>
  <c r="Y39" i="53"/>
  <c r="Y38" i="53" s="1"/>
  <c r="X39" i="53"/>
  <c r="X38" i="53" s="1"/>
  <c r="W39" i="53"/>
  <c r="W38" i="53" s="1"/>
  <c r="V39" i="53"/>
  <c r="V38" i="53" s="1"/>
  <c r="U39" i="53"/>
  <c r="T39" i="53"/>
  <c r="T38" i="53" s="1"/>
  <c r="S39" i="53"/>
  <c r="S38" i="53" s="1"/>
  <c r="R39" i="53"/>
  <c r="R38" i="53" s="1"/>
  <c r="Q39" i="53"/>
  <c r="Q38" i="53" s="1"/>
  <c r="Q46" i="53" s="1"/>
  <c r="P39" i="53"/>
  <c r="P38" i="53" s="1"/>
  <c r="O39" i="53"/>
  <c r="O38" i="53" s="1"/>
  <c r="N39" i="53"/>
  <c r="N38" i="53" s="1"/>
  <c r="M39" i="53"/>
  <c r="L39" i="53"/>
  <c r="L38" i="53" s="1"/>
  <c r="K39" i="53"/>
  <c r="K38" i="53" s="1"/>
  <c r="J39" i="53"/>
  <c r="J38" i="53" s="1"/>
  <c r="I39" i="53"/>
  <c r="I38" i="53" s="1"/>
  <c r="H39" i="53"/>
  <c r="H38" i="53" s="1"/>
  <c r="H46" i="53" s="1"/>
  <c r="G39" i="53"/>
  <c r="G38" i="53" s="1"/>
  <c r="F39" i="53"/>
  <c r="F38" i="53" s="1"/>
  <c r="E39" i="53"/>
  <c r="D39" i="53"/>
  <c r="D38" i="53" s="1"/>
  <c r="C39" i="53"/>
  <c r="C38" i="53" s="1"/>
  <c r="I46" i="53"/>
  <c r="F39" i="52"/>
  <c r="AJ42" i="52"/>
  <c r="AI42" i="52"/>
  <c r="AH42" i="52"/>
  <c r="AG42" i="52"/>
  <c r="AF42" i="52"/>
  <c r="AE42" i="52"/>
  <c r="AD42" i="52"/>
  <c r="AC42" i="52"/>
  <c r="AB42" i="52"/>
  <c r="AA42" i="52"/>
  <c r="Z42" i="52"/>
  <c r="Y42" i="52"/>
  <c r="X42" i="52"/>
  <c r="W42" i="52"/>
  <c r="V42" i="52"/>
  <c r="U42" i="52"/>
  <c r="T42" i="52"/>
  <c r="S42" i="52"/>
  <c r="R42" i="52"/>
  <c r="Q42" i="52"/>
  <c r="P42" i="52"/>
  <c r="O42" i="52"/>
  <c r="N42" i="52"/>
  <c r="M42" i="52"/>
  <c r="L42" i="52"/>
  <c r="K42" i="52"/>
  <c r="J42" i="52"/>
  <c r="I42" i="52"/>
  <c r="H42" i="52"/>
  <c r="G42" i="52"/>
  <c r="F42" i="52"/>
  <c r="E42" i="52"/>
  <c r="D42" i="52"/>
  <c r="C42" i="52"/>
  <c r="AJ41" i="52"/>
  <c r="AI41" i="52"/>
  <c r="AH41" i="52"/>
  <c r="AG41" i="52"/>
  <c r="AF41" i="52"/>
  <c r="AE41" i="52"/>
  <c r="AD41" i="52"/>
  <c r="AC41" i="52"/>
  <c r="AB41" i="52"/>
  <c r="AA41" i="52"/>
  <c r="Z41" i="52"/>
  <c r="Y41" i="52"/>
  <c r="X41" i="52"/>
  <c r="W41" i="52"/>
  <c r="V41" i="52"/>
  <c r="U41" i="52"/>
  <c r="T41" i="52"/>
  <c r="S41" i="52"/>
  <c r="R41" i="52"/>
  <c r="Q41" i="52"/>
  <c r="P41" i="52"/>
  <c r="O41" i="52"/>
  <c r="N41" i="52"/>
  <c r="M41" i="52"/>
  <c r="L41" i="52"/>
  <c r="K41" i="52"/>
  <c r="J41" i="52"/>
  <c r="I41" i="52"/>
  <c r="H41" i="52"/>
  <c r="G41" i="52"/>
  <c r="F41" i="52"/>
  <c r="E41" i="52"/>
  <c r="D41" i="52"/>
  <c r="C41" i="52"/>
  <c r="AJ39" i="52"/>
  <c r="AJ38" i="52" s="1"/>
  <c r="AI39" i="52"/>
  <c r="AI38" i="52" s="1"/>
  <c r="AH39" i="52"/>
  <c r="AH38" i="52" s="1"/>
  <c r="AH44" i="52" s="1"/>
  <c r="AG39" i="52"/>
  <c r="AG38" i="52" s="1"/>
  <c r="AF39" i="52"/>
  <c r="AF38" i="52" s="1"/>
  <c r="AE39" i="52"/>
  <c r="AE38" i="52" s="1"/>
  <c r="AD39" i="52"/>
  <c r="AC39" i="52"/>
  <c r="AC38" i="52" s="1"/>
  <c r="AB39" i="52"/>
  <c r="AB38" i="52" s="1"/>
  <c r="AA39" i="52"/>
  <c r="AA38" i="52" s="1"/>
  <c r="Z39" i="52"/>
  <c r="Y39" i="52"/>
  <c r="Y38" i="52" s="1"/>
  <c r="X39" i="52"/>
  <c r="X38" i="52" s="1"/>
  <c r="W39" i="52"/>
  <c r="W38" i="52" s="1"/>
  <c r="V39" i="52"/>
  <c r="V38" i="52" s="1"/>
  <c r="V44" i="52" s="1"/>
  <c r="U39" i="52"/>
  <c r="U38" i="52" s="1"/>
  <c r="T39" i="52"/>
  <c r="T38" i="52" s="1"/>
  <c r="S39" i="52"/>
  <c r="S38" i="52" s="1"/>
  <c r="R39" i="52"/>
  <c r="R38" i="52" s="1"/>
  <c r="Q39" i="52"/>
  <c r="Q38" i="52" s="1"/>
  <c r="P39" i="52"/>
  <c r="P38" i="52" s="1"/>
  <c r="O39" i="52"/>
  <c r="O38" i="52" s="1"/>
  <c r="N39" i="52"/>
  <c r="M39" i="52"/>
  <c r="L39" i="52"/>
  <c r="L38" i="52" s="1"/>
  <c r="K39" i="52"/>
  <c r="K38" i="52" s="1"/>
  <c r="J39" i="52"/>
  <c r="I39" i="52"/>
  <c r="I38" i="52" s="1"/>
  <c r="H39" i="52"/>
  <c r="H38" i="52" s="1"/>
  <c r="G39" i="52"/>
  <c r="G38" i="52" s="1"/>
  <c r="E39" i="52"/>
  <c r="E38" i="52" s="1"/>
  <c r="D39" i="52"/>
  <c r="D38" i="52" s="1"/>
  <c r="C39" i="52"/>
  <c r="C38" i="52" s="1"/>
  <c r="AC46" i="52"/>
  <c r="AJ42" i="49"/>
  <c r="AI42" i="49"/>
  <c r="AH42" i="49"/>
  <c r="AG42" i="49"/>
  <c r="AF42" i="49"/>
  <c r="AE42" i="49"/>
  <c r="AD42" i="49"/>
  <c r="AC42" i="49"/>
  <c r="AB42" i="49"/>
  <c r="AA42" i="49"/>
  <c r="Z42" i="49"/>
  <c r="Y42" i="49"/>
  <c r="X42" i="49"/>
  <c r="W42" i="49"/>
  <c r="V42" i="49"/>
  <c r="U42" i="49"/>
  <c r="T42" i="49"/>
  <c r="S42" i="49"/>
  <c r="R42" i="49"/>
  <c r="Q42" i="49"/>
  <c r="P42" i="49"/>
  <c r="O42" i="49"/>
  <c r="N42" i="49"/>
  <c r="M42" i="49"/>
  <c r="L42" i="49"/>
  <c r="K42" i="49"/>
  <c r="J42" i="49"/>
  <c r="I42" i="49"/>
  <c r="H42" i="49"/>
  <c r="G42" i="49"/>
  <c r="F42" i="49"/>
  <c r="E42" i="49"/>
  <c r="D42" i="49"/>
  <c r="C42" i="49"/>
  <c r="AJ41" i="49"/>
  <c r="AI41" i="49"/>
  <c r="AH41" i="49"/>
  <c r="AG41" i="49"/>
  <c r="AF41" i="49"/>
  <c r="AE41" i="49"/>
  <c r="AD41" i="49"/>
  <c r="AC41" i="49"/>
  <c r="AB41" i="49"/>
  <c r="AA41" i="49"/>
  <c r="Z41" i="49"/>
  <c r="Y41" i="49"/>
  <c r="X41" i="49"/>
  <c r="W41" i="49"/>
  <c r="V41" i="49"/>
  <c r="U41" i="49"/>
  <c r="T41" i="49"/>
  <c r="S41" i="49"/>
  <c r="R41" i="49"/>
  <c r="Q41" i="49"/>
  <c r="P41" i="49"/>
  <c r="O41" i="49"/>
  <c r="N41" i="49"/>
  <c r="M41" i="49"/>
  <c r="L41" i="49"/>
  <c r="K41" i="49"/>
  <c r="J41" i="49"/>
  <c r="I41" i="49"/>
  <c r="H41" i="49"/>
  <c r="G41" i="49"/>
  <c r="F41" i="49"/>
  <c r="E41" i="49"/>
  <c r="D41" i="49"/>
  <c r="C41" i="49"/>
  <c r="AJ39" i="49"/>
  <c r="AJ38" i="49" s="1"/>
  <c r="AI39" i="49"/>
  <c r="AI38" i="49" s="1"/>
  <c r="AH39" i="49"/>
  <c r="AH38" i="49" s="1"/>
  <c r="AG39" i="49"/>
  <c r="AG38" i="49" s="1"/>
  <c r="AF39" i="49"/>
  <c r="AF38" i="49" s="1"/>
  <c r="AE39" i="49"/>
  <c r="AE38" i="49" s="1"/>
  <c r="AD39" i="49"/>
  <c r="AD38" i="49" s="1"/>
  <c r="AC39" i="49"/>
  <c r="AC38" i="49" s="1"/>
  <c r="AB39" i="49"/>
  <c r="AB38" i="49" s="1"/>
  <c r="AA39" i="49"/>
  <c r="AA38" i="49" s="1"/>
  <c r="Z39" i="49"/>
  <c r="Y39" i="49"/>
  <c r="Y38" i="49" s="1"/>
  <c r="X39" i="49"/>
  <c r="X38" i="49" s="1"/>
  <c r="W39" i="49"/>
  <c r="W38" i="49" s="1"/>
  <c r="V39" i="49"/>
  <c r="U39" i="49"/>
  <c r="U38" i="49" s="1"/>
  <c r="T39" i="49"/>
  <c r="T38" i="49" s="1"/>
  <c r="S39" i="49"/>
  <c r="S38" i="49" s="1"/>
  <c r="R39" i="49"/>
  <c r="Q39" i="49"/>
  <c r="Q38" i="49" s="1"/>
  <c r="P39" i="49"/>
  <c r="P38" i="49" s="1"/>
  <c r="O39" i="49"/>
  <c r="O38" i="49" s="1"/>
  <c r="N39" i="49"/>
  <c r="M39" i="49"/>
  <c r="L39" i="49"/>
  <c r="L38" i="49" s="1"/>
  <c r="K39" i="49"/>
  <c r="K38" i="49" s="1"/>
  <c r="J39" i="49"/>
  <c r="J38" i="49" s="1"/>
  <c r="J46" i="49" s="1"/>
  <c r="I39" i="49"/>
  <c r="I38" i="49" s="1"/>
  <c r="H39" i="49"/>
  <c r="H38" i="49" s="1"/>
  <c r="G39" i="49"/>
  <c r="G38" i="49" s="1"/>
  <c r="F39" i="49"/>
  <c r="F38" i="49" s="1"/>
  <c r="F46" i="49" s="1"/>
  <c r="E39" i="49"/>
  <c r="E38" i="49" s="1"/>
  <c r="D39" i="49"/>
  <c r="D38" i="49" s="1"/>
  <c r="C39" i="49"/>
  <c r="C38" i="49" s="1"/>
  <c r="AD44" i="49"/>
  <c r="AJ42" i="47"/>
  <c r="AI42" i="47"/>
  <c r="AH42" i="47"/>
  <c r="AG42" i="47"/>
  <c r="AF42" i="47"/>
  <c r="AE42" i="47"/>
  <c r="AD42" i="47"/>
  <c r="AC42" i="47"/>
  <c r="AB42" i="47"/>
  <c r="AA42" i="47"/>
  <c r="Z42" i="47"/>
  <c r="Y42" i="47"/>
  <c r="X42" i="47"/>
  <c r="W42" i="47"/>
  <c r="V42" i="47"/>
  <c r="U42" i="47"/>
  <c r="T42" i="47"/>
  <c r="S42" i="47"/>
  <c r="R42" i="47"/>
  <c r="Q42" i="47"/>
  <c r="P42" i="47"/>
  <c r="O42" i="47"/>
  <c r="N42" i="47"/>
  <c r="M42" i="47"/>
  <c r="L42" i="47"/>
  <c r="K42" i="47"/>
  <c r="J42" i="47"/>
  <c r="I42" i="47"/>
  <c r="H42" i="47"/>
  <c r="G42" i="47"/>
  <c r="F42" i="47"/>
  <c r="E42" i="47"/>
  <c r="D42" i="47"/>
  <c r="C42" i="47"/>
  <c r="AJ41" i="47"/>
  <c r="AI41" i="47"/>
  <c r="AH41" i="47"/>
  <c r="AG41" i="47"/>
  <c r="AF41" i="47"/>
  <c r="AE41" i="47"/>
  <c r="AD41" i="47"/>
  <c r="AC41" i="47"/>
  <c r="AB41" i="47"/>
  <c r="AA41" i="47"/>
  <c r="Z41" i="47"/>
  <c r="Y41" i="47"/>
  <c r="X41" i="47"/>
  <c r="W41" i="47"/>
  <c r="V41" i="47"/>
  <c r="U41" i="47"/>
  <c r="T41" i="47"/>
  <c r="S41" i="47"/>
  <c r="R41" i="47"/>
  <c r="Q41" i="47"/>
  <c r="P41" i="47"/>
  <c r="O41" i="47"/>
  <c r="N41" i="47"/>
  <c r="M41" i="47"/>
  <c r="L41" i="47"/>
  <c r="K41" i="47"/>
  <c r="J41" i="47"/>
  <c r="I41" i="47"/>
  <c r="H41" i="47"/>
  <c r="G41" i="47"/>
  <c r="F41" i="47"/>
  <c r="E41" i="47"/>
  <c r="D41" i="47"/>
  <c r="C41" i="47"/>
  <c r="AJ39" i="47"/>
  <c r="AJ38" i="47" s="1"/>
  <c r="AI39" i="47"/>
  <c r="AI38" i="47" s="1"/>
  <c r="AH39" i="47"/>
  <c r="AH38" i="47" s="1"/>
  <c r="AG39" i="47"/>
  <c r="AG38" i="47" s="1"/>
  <c r="AF39" i="47"/>
  <c r="AF38" i="47" s="1"/>
  <c r="AE39" i="47"/>
  <c r="AE38" i="47" s="1"/>
  <c r="AD39" i="47"/>
  <c r="AD38" i="47" s="1"/>
  <c r="AC39" i="47"/>
  <c r="AC38" i="47" s="1"/>
  <c r="AB39" i="47"/>
  <c r="AB38" i="47" s="1"/>
  <c r="AA39" i="47"/>
  <c r="AA38" i="47" s="1"/>
  <c r="Z39" i="47"/>
  <c r="Z38" i="47" s="1"/>
  <c r="Y39" i="47"/>
  <c r="Y38" i="47" s="1"/>
  <c r="X39" i="47"/>
  <c r="X38" i="47" s="1"/>
  <c r="W39" i="47"/>
  <c r="W38" i="47" s="1"/>
  <c r="V39" i="47"/>
  <c r="V38" i="47" s="1"/>
  <c r="U39" i="47"/>
  <c r="U38" i="47" s="1"/>
  <c r="T39" i="47"/>
  <c r="T38" i="47" s="1"/>
  <c r="S39" i="47"/>
  <c r="S38" i="47" s="1"/>
  <c r="R39" i="47"/>
  <c r="R38" i="47" s="1"/>
  <c r="Q39" i="47"/>
  <c r="Q38" i="47" s="1"/>
  <c r="P39" i="47"/>
  <c r="P38" i="47" s="1"/>
  <c r="O39" i="47"/>
  <c r="O38" i="47" s="1"/>
  <c r="N39" i="47"/>
  <c r="N38" i="47" s="1"/>
  <c r="M39" i="47"/>
  <c r="M38" i="47" s="1"/>
  <c r="L39" i="47"/>
  <c r="L38" i="47" s="1"/>
  <c r="K39" i="47"/>
  <c r="K38" i="47" s="1"/>
  <c r="J39" i="47"/>
  <c r="J38" i="47" s="1"/>
  <c r="I39" i="47"/>
  <c r="I38" i="47" s="1"/>
  <c r="H39" i="47"/>
  <c r="H38" i="47" s="1"/>
  <c r="G39" i="47"/>
  <c r="G38" i="47" s="1"/>
  <c r="F39" i="47"/>
  <c r="F38" i="47" s="1"/>
  <c r="E39" i="47"/>
  <c r="E38" i="47" s="1"/>
  <c r="D39" i="47"/>
  <c r="D38" i="47" s="1"/>
  <c r="C39" i="47"/>
  <c r="C38" i="47" s="1"/>
  <c r="AJ42" i="45"/>
  <c r="AI42" i="45"/>
  <c r="AH42" i="45"/>
  <c r="AG42" i="45"/>
  <c r="AF42" i="45"/>
  <c r="AE42" i="45"/>
  <c r="AD42" i="45"/>
  <c r="AC42" i="45"/>
  <c r="AB42" i="45"/>
  <c r="AA42" i="45"/>
  <c r="Z42" i="45"/>
  <c r="Y42" i="45"/>
  <c r="X42" i="45"/>
  <c r="W42" i="45"/>
  <c r="V42" i="45"/>
  <c r="U42" i="45"/>
  <c r="T42" i="45"/>
  <c r="S42" i="45"/>
  <c r="R42" i="45"/>
  <c r="Q42" i="45"/>
  <c r="P42" i="45"/>
  <c r="O42" i="45"/>
  <c r="N42" i="45"/>
  <c r="M42" i="45"/>
  <c r="L42" i="45"/>
  <c r="K42" i="45"/>
  <c r="J42" i="45"/>
  <c r="I42" i="45"/>
  <c r="AJ41" i="45"/>
  <c r="AI41" i="45"/>
  <c r="AH41" i="45"/>
  <c r="AG41" i="45"/>
  <c r="AF41" i="45"/>
  <c r="AE41" i="45"/>
  <c r="AD41" i="45"/>
  <c r="AC41" i="45"/>
  <c r="AB41" i="45"/>
  <c r="AA41" i="45"/>
  <c r="Z41" i="45"/>
  <c r="Y41" i="45"/>
  <c r="X41" i="45"/>
  <c r="W41" i="45"/>
  <c r="V41" i="45"/>
  <c r="U41" i="45"/>
  <c r="T41" i="45"/>
  <c r="S41" i="45"/>
  <c r="R41" i="45"/>
  <c r="Q41" i="45"/>
  <c r="P41" i="45"/>
  <c r="O41" i="45"/>
  <c r="N41" i="45"/>
  <c r="M41" i="45"/>
  <c r="L41" i="45"/>
  <c r="K41" i="45"/>
  <c r="J41" i="45"/>
  <c r="I41" i="45"/>
  <c r="AJ39" i="45"/>
  <c r="AJ38" i="45" s="1"/>
  <c r="AI39" i="45"/>
  <c r="AI38" i="45" s="1"/>
  <c r="AH39" i="45"/>
  <c r="AG39" i="45"/>
  <c r="AG38" i="45" s="1"/>
  <c r="AG46" i="45" s="1"/>
  <c r="AF39" i="45"/>
  <c r="AF38" i="45" s="1"/>
  <c r="AE39" i="45"/>
  <c r="AE38" i="45" s="1"/>
  <c r="AD39" i="45"/>
  <c r="AD38" i="45" s="1"/>
  <c r="AC39" i="45"/>
  <c r="AB39" i="45"/>
  <c r="AB38" i="45" s="1"/>
  <c r="AA39" i="45"/>
  <c r="Z39" i="45"/>
  <c r="Y39" i="45"/>
  <c r="X39" i="45"/>
  <c r="X38" i="45" s="1"/>
  <c r="W39" i="45"/>
  <c r="V39" i="45"/>
  <c r="U39" i="45"/>
  <c r="T39" i="45"/>
  <c r="T38" i="45" s="1"/>
  <c r="S39" i="45"/>
  <c r="S38" i="45" s="1"/>
  <c r="R39" i="45"/>
  <c r="Q39" i="45"/>
  <c r="Q38" i="45" s="1"/>
  <c r="Q46" i="45" s="1"/>
  <c r="P39" i="45"/>
  <c r="P38" i="45" s="1"/>
  <c r="O39" i="45"/>
  <c r="O38" i="45" s="1"/>
  <c r="N39" i="45"/>
  <c r="N38" i="45" s="1"/>
  <c r="M39" i="45"/>
  <c r="L39" i="45"/>
  <c r="L38" i="45" s="1"/>
  <c r="K39" i="45"/>
  <c r="K38" i="45" s="1"/>
  <c r="J39" i="45"/>
  <c r="I39" i="45"/>
  <c r="I38" i="45" s="1"/>
  <c r="AJ46" i="45"/>
  <c r="AJ42" i="44"/>
  <c r="AI42" i="44"/>
  <c r="AH42" i="44"/>
  <c r="AG42" i="44"/>
  <c r="AF42" i="44"/>
  <c r="AE42" i="44"/>
  <c r="AD42" i="44"/>
  <c r="AC42" i="44"/>
  <c r="AB42" i="44"/>
  <c r="AA42" i="44"/>
  <c r="Z42" i="44"/>
  <c r="Y42" i="44"/>
  <c r="X42" i="44"/>
  <c r="W42" i="44"/>
  <c r="V42" i="44"/>
  <c r="U42" i="44"/>
  <c r="T42" i="44"/>
  <c r="S42" i="44"/>
  <c r="R42" i="44"/>
  <c r="Q42" i="44"/>
  <c r="O42" i="44"/>
  <c r="N42" i="44"/>
  <c r="M42" i="44"/>
  <c r="L42" i="44"/>
  <c r="K42" i="44"/>
  <c r="J42" i="44"/>
  <c r="I42" i="44"/>
  <c r="H42" i="44"/>
  <c r="G42" i="44"/>
  <c r="F42" i="44"/>
  <c r="E42" i="44"/>
  <c r="D42" i="44"/>
  <c r="C42" i="44"/>
  <c r="AJ41" i="44"/>
  <c r="AI41" i="44"/>
  <c r="AH41" i="44"/>
  <c r="AG41" i="44"/>
  <c r="AF41" i="44"/>
  <c r="AE41" i="44"/>
  <c r="AD41" i="44"/>
  <c r="AC41" i="44"/>
  <c r="AB41" i="44"/>
  <c r="AA41" i="44"/>
  <c r="Z41" i="44"/>
  <c r="Y41" i="44"/>
  <c r="X41" i="44"/>
  <c r="W41" i="44"/>
  <c r="V41" i="44"/>
  <c r="U41" i="44"/>
  <c r="T41" i="44"/>
  <c r="S41" i="44"/>
  <c r="R41" i="44"/>
  <c r="Q41" i="44"/>
  <c r="P41" i="44"/>
  <c r="O41" i="44"/>
  <c r="N41" i="44"/>
  <c r="M41" i="44"/>
  <c r="L41" i="44"/>
  <c r="K41" i="44"/>
  <c r="J41" i="44"/>
  <c r="I41" i="44"/>
  <c r="H41" i="44"/>
  <c r="G41" i="44"/>
  <c r="F41" i="44"/>
  <c r="E41" i="44"/>
  <c r="D41" i="44"/>
  <c r="C41" i="44"/>
  <c r="AJ39" i="44"/>
  <c r="AJ38" i="44" s="1"/>
  <c r="AI39" i="44"/>
  <c r="AI38" i="44" s="1"/>
  <c r="AH39" i="44"/>
  <c r="AH38" i="44" s="1"/>
  <c r="AG39" i="44"/>
  <c r="AG38" i="44" s="1"/>
  <c r="AG44" i="44" s="1"/>
  <c r="AF39" i="44"/>
  <c r="AF38" i="44" s="1"/>
  <c r="AE39" i="44"/>
  <c r="AE38" i="44" s="1"/>
  <c r="AD39" i="44"/>
  <c r="AD38" i="44" s="1"/>
  <c r="AC39" i="44"/>
  <c r="AB39" i="44"/>
  <c r="AB38" i="44" s="1"/>
  <c r="AA39" i="44"/>
  <c r="AA38" i="44" s="1"/>
  <c r="Z39" i="44"/>
  <c r="Z38" i="44" s="1"/>
  <c r="Y39" i="44"/>
  <c r="X39" i="44"/>
  <c r="X38" i="44" s="1"/>
  <c r="W39" i="44"/>
  <c r="W38" i="44" s="1"/>
  <c r="V39" i="44"/>
  <c r="V38" i="44" s="1"/>
  <c r="U39" i="44"/>
  <c r="T39" i="44"/>
  <c r="T38" i="44" s="1"/>
  <c r="S39" i="44"/>
  <c r="S38" i="44" s="1"/>
  <c r="R39" i="44"/>
  <c r="R38" i="44" s="1"/>
  <c r="Q39" i="44"/>
  <c r="Q38" i="44" s="1"/>
  <c r="P39" i="44"/>
  <c r="P38" i="44" s="1"/>
  <c r="O39" i="44"/>
  <c r="O38" i="44" s="1"/>
  <c r="N39" i="44"/>
  <c r="N38" i="44" s="1"/>
  <c r="M39" i="44"/>
  <c r="L39" i="44"/>
  <c r="L38" i="44" s="1"/>
  <c r="K39" i="44"/>
  <c r="K38" i="44" s="1"/>
  <c r="J39" i="44"/>
  <c r="J38" i="44" s="1"/>
  <c r="I39" i="44"/>
  <c r="H39" i="44"/>
  <c r="H38" i="44" s="1"/>
  <c r="G39" i="44"/>
  <c r="G38" i="44" s="1"/>
  <c r="F39" i="44"/>
  <c r="F38" i="44" s="1"/>
  <c r="E39" i="44"/>
  <c r="E38" i="44" s="1"/>
  <c r="D39" i="44"/>
  <c r="D38" i="44" s="1"/>
  <c r="C39" i="44"/>
  <c r="C38" i="44" s="1"/>
  <c r="O53" i="70" l="1"/>
  <c r="AE53" i="70"/>
  <c r="C53" i="64"/>
  <c r="O53" i="64"/>
  <c r="S53" i="64"/>
  <c r="AE53" i="64"/>
  <c r="AI53" i="64"/>
  <c r="F38" i="81"/>
  <c r="F46" i="81" s="1"/>
  <c r="J38" i="81"/>
  <c r="J46" i="81" s="1"/>
  <c r="R38" i="81"/>
  <c r="Z38" i="81"/>
  <c r="C38" i="81"/>
  <c r="E47" i="81" s="1"/>
  <c r="J38" i="80"/>
  <c r="J46" i="80" s="1"/>
  <c r="V38" i="80"/>
  <c r="Z38" i="80"/>
  <c r="Z46" i="80" s="1"/>
  <c r="AD38" i="80"/>
  <c r="F38" i="80"/>
  <c r="F46" i="80" s="1"/>
  <c r="N38" i="80"/>
  <c r="I38" i="80"/>
  <c r="I46" i="80" s="1"/>
  <c r="Y38" i="80"/>
  <c r="E38" i="78"/>
  <c r="E46" i="78" s="1"/>
  <c r="I38" i="78"/>
  <c r="M38" i="78"/>
  <c r="M46" i="78" s="1"/>
  <c r="Q38" i="78"/>
  <c r="U38" i="78"/>
  <c r="U46" i="78" s="1"/>
  <c r="AC38" i="78"/>
  <c r="D38" i="76"/>
  <c r="D46" i="76" s="1"/>
  <c r="L38" i="76"/>
  <c r="P38" i="76"/>
  <c r="P46" i="76" s="1"/>
  <c r="T38" i="76"/>
  <c r="AB38" i="76"/>
  <c r="AB46" i="76" s="1"/>
  <c r="AF38" i="76"/>
  <c r="S47" i="76" s="1"/>
  <c r="AJ44" i="76"/>
  <c r="AJ38" i="76"/>
  <c r="E38" i="76"/>
  <c r="R38" i="74"/>
  <c r="R44" i="74" s="1"/>
  <c r="N38" i="74"/>
  <c r="E38" i="74"/>
  <c r="E46" i="74" s="1"/>
  <c r="I38" i="74"/>
  <c r="L38" i="72"/>
  <c r="L44" i="72" s="1"/>
  <c r="AJ38" i="72"/>
  <c r="H38" i="72"/>
  <c r="H46" i="72" s="1"/>
  <c r="AB38" i="72"/>
  <c r="H38" i="70"/>
  <c r="H46" i="70" s="1"/>
  <c r="L38" i="70"/>
  <c r="P38" i="70"/>
  <c r="P46" i="70" s="1"/>
  <c r="AB38" i="70"/>
  <c r="AF38" i="70"/>
  <c r="AF46" i="70" s="1"/>
  <c r="AJ38" i="70"/>
  <c r="E38" i="70"/>
  <c r="E46" i="70" s="1"/>
  <c r="I38" i="70"/>
  <c r="M38" i="70"/>
  <c r="M46" i="70" s="1"/>
  <c r="Q38" i="70"/>
  <c r="Y38" i="70"/>
  <c r="AC38" i="70"/>
  <c r="AC44" i="70" s="1"/>
  <c r="L38" i="68"/>
  <c r="L44" i="68" s="1"/>
  <c r="AJ38" i="66"/>
  <c r="AJ44" i="66" s="1"/>
  <c r="T38" i="64"/>
  <c r="T44" i="64" s="1"/>
  <c r="AB38" i="64"/>
  <c r="H38" i="64"/>
  <c r="H46" i="64" s="1"/>
  <c r="L38" i="64"/>
  <c r="L46" i="64" s="1"/>
  <c r="G46" i="64"/>
  <c r="G38" i="64"/>
  <c r="K38" i="64"/>
  <c r="K44" i="64" s="1"/>
  <c r="W38" i="64"/>
  <c r="AA38" i="64"/>
  <c r="AA44" i="64" s="1"/>
  <c r="AA51" i="64" s="1"/>
  <c r="AI38" i="64"/>
  <c r="I38" i="44"/>
  <c r="I46" i="44" s="1"/>
  <c r="M38" i="44"/>
  <c r="U38" i="44"/>
  <c r="U44" i="44" s="1"/>
  <c r="Y38" i="44"/>
  <c r="U47" i="44" s="1"/>
  <c r="AC38" i="44"/>
  <c r="AC44" i="44" s="1"/>
  <c r="X38" i="61"/>
  <c r="AB38" i="61"/>
  <c r="AJ38" i="61"/>
  <c r="E38" i="59"/>
  <c r="E46" i="59" s="1"/>
  <c r="I38" i="59"/>
  <c r="M38" i="59"/>
  <c r="M46" i="59" s="1"/>
  <c r="Q38" i="59"/>
  <c r="Y38" i="59"/>
  <c r="Y46" i="59" s="1"/>
  <c r="AC38" i="59"/>
  <c r="F38" i="59"/>
  <c r="F46" i="59" s="1"/>
  <c r="V38" i="59"/>
  <c r="Z38" i="59"/>
  <c r="Z44" i="59" s="1"/>
  <c r="G38" i="57"/>
  <c r="G46" i="57" s="1"/>
  <c r="K38" i="57"/>
  <c r="O38" i="57"/>
  <c r="O46" i="57" s="1"/>
  <c r="S38" i="57"/>
  <c r="W38" i="57"/>
  <c r="W46" i="57" s="1"/>
  <c r="D38" i="55"/>
  <c r="D46" i="55" s="1"/>
  <c r="H38" i="55"/>
  <c r="AB38" i="55"/>
  <c r="AB46" i="55" s="1"/>
  <c r="L38" i="55"/>
  <c r="T38" i="55"/>
  <c r="T46" i="55" s="1"/>
  <c r="AJ38" i="55"/>
  <c r="AF38" i="53"/>
  <c r="AF46" i="53" s="1"/>
  <c r="AJ38" i="53"/>
  <c r="E38" i="53"/>
  <c r="E46" i="53" s="1"/>
  <c r="M38" i="53"/>
  <c r="U38" i="53"/>
  <c r="U46" i="53" s="1"/>
  <c r="AC38" i="53"/>
  <c r="J38" i="52"/>
  <c r="J46" i="52" s="1"/>
  <c r="N38" i="52"/>
  <c r="N46" i="52" s="1"/>
  <c r="Z38" i="52"/>
  <c r="Z46" i="52" s="1"/>
  <c r="AD38" i="52"/>
  <c r="M38" i="52"/>
  <c r="M46" i="52" s="1"/>
  <c r="F38" i="52"/>
  <c r="AG43" i="52" s="1"/>
  <c r="AG52" i="52" s="1"/>
  <c r="R38" i="49"/>
  <c r="R44" i="49" s="1"/>
  <c r="N38" i="49"/>
  <c r="V38" i="49"/>
  <c r="Z38" i="49"/>
  <c r="Z44" i="49" s="1"/>
  <c r="M38" i="49"/>
  <c r="AC43" i="49" s="1"/>
  <c r="AC52" i="49" s="1"/>
  <c r="H44" i="47"/>
  <c r="AJ46" i="47"/>
  <c r="E46" i="47"/>
  <c r="I46" i="47"/>
  <c r="K47" i="47"/>
  <c r="Q46" i="47"/>
  <c r="U46" i="47"/>
  <c r="AC46" i="47"/>
  <c r="W43" i="47"/>
  <c r="O53" i="47"/>
  <c r="AE53" i="47"/>
  <c r="M38" i="45"/>
  <c r="M46" i="45" s="1"/>
  <c r="U38" i="45"/>
  <c r="U46" i="45" s="1"/>
  <c r="Y38" i="45"/>
  <c r="Y46" i="45" s="1"/>
  <c r="AC38" i="45"/>
  <c r="AC46" i="45" s="1"/>
  <c r="J38" i="45"/>
  <c r="J46" i="45" s="1"/>
  <c r="R38" i="45"/>
  <c r="R46" i="45" s="1"/>
  <c r="V38" i="45"/>
  <c r="V46" i="45" s="1"/>
  <c r="Z38" i="45"/>
  <c r="Z46" i="45" s="1"/>
  <c r="AH38" i="45"/>
  <c r="AH46" i="45" s="1"/>
  <c r="W38" i="45"/>
  <c r="W46" i="45" s="1"/>
  <c r="AA38" i="45"/>
  <c r="AA44" i="45" s="1"/>
  <c r="M53" i="78"/>
  <c r="X44" i="72"/>
  <c r="X46" i="70"/>
  <c r="X44" i="68"/>
  <c r="C53" i="68"/>
  <c r="O53" i="68"/>
  <c r="S53" i="68"/>
  <c r="AE53" i="68"/>
  <c r="AI53" i="68"/>
  <c r="H44" i="68"/>
  <c r="W43" i="66"/>
  <c r="X44" i="64"/>
  <c r="O53" i="55"/>
  <c r="AE53" i="55"/>
  <c r="I46" i="45"/>
  <c r="I44" i="45"/>
  <c r="S53" i="45"/>
  <c r="AI53" i="45"/>
  <c r="O53" i="78"/>
  <c r="AE53" i="78"/>
  <c r="I44" i="76"/>
  <c r="O53" i="53"/>
  <c r="AE53" i="53"/>
  <c r="C47" i="47"/>
  <c r="AG44" i="81"/>
  <c r="AG46" i="81"/>
  <c r="AJ47" i="81"/>
  <c r="G46" i="81"/>
  <c r="G44" i="81"/>
  <c r="K46" i="81"/>
  <c r="K44" i="81"/>
  <c r="O46" i="81"/>
  <c r="O44" i="81"/>
  <c r="S46" i="81"/>
  <c r="S44" i="81"/>
  <c r="W46" i="81"/>
  <c r="W44" i="81"/>
  <c r="AA46" i="81"/>
  <c r="AA44" i="81"/>
  <c r="E44" i="81"/>
  <c r="I44" i="81"/>
  <c r="M44" i="81"/>
  <c r="Q44" i="81"/>
  <c r="U44" i="81"/>
  <c r="Y44" i="81"/>
  <c r="AD46" i="81"/>
  <c r="AI46" i="81"/>
  <c r="AI44" i="81"/>
  <c r="AH44" i="81"/>
  <c r="M46" i="81"/>
  <c r="AC46" i="81"/>
  <c r="N46" i="81"/>
  <c r="V46" i="81"/>
  <c r="AE46" i="81"/>
  <c r="AE44" i="81"/>
  <c r="AE51" i="81" s="1"/>
  <c r="AK41" i="81"/>
  <c r="V44" i="81"/>
  <c r="Q46" i="81"/>
  <c r="AB46" i="81"/>
  <c r="AB44" i="81"/>
  <c r="AF46" i="81"/>
  <c r="AF44" i="81"/>
  <c r="AJ46" i="81"/>
  <c r="AJ44" i="81"/>
  <c r="J44" i="81"/>
  <c r="Z44" i="81"/>
  <c r="E46" i="81"/>
  <c r="U46" i="81"/>
  <c r="D46" i="81"/>
  <c r="D44" i="81"/>
  <c r="H46" i="81"/>
  <c r="H44" i="81"/>
  <c r="L46" i="81"/>
  <c r="L44" i="81"/>
  <c r="P46" i="81"/>
  <c r="P44" i="81"/>
  <c r="T46" i="81"/>
  <c r="T44" i="81"/>
  <c r="X46" i="81"/>
  <c r="X44" i="81"/>
  <c r="AC44" i="81"/>
  <c r="N44" i="81"/>
  <c r="AD44" i="81"/>
  <c r="I46" i="81"/>
  <c r="Y46" i="81"/>
  <c r="AK42" i="81"/>
  <c r="AH44" i="80"/>
  <c r="V44" i="80"/>
  <c r="D46" i="80"/>
  <c r="D44" i="80"/>
  <c r="T46" i="80"/>
  <c r="T44" i="80"/>
  <c r="G46" i="80"/>
  <c r="G44" i="80"/>
  <c r="AE46" i="80"/>
  <c r="AE44" i="80"/>
  <c r="L46" i="80"/>
  <c r="L44" i="80"/>
  <c r="AB46" i="80"/>
  <c r="AB44" i="80"/>
  <c r="E44" i="80"/>
  <c r="M44" i="80"/>
  <c r="Q44" i="80"/>
  <c r="U44" i="80"/>
  <c r="AC44" i="80"/>
  <c r="AG44" i="80"/>
  <c r="AK41" i="80"/>
  <c r="C53" i="80"/>
  <c r="G53" i="80"/>
  <c r="K53" i="80"/>
  <c r="O53" i="80"/>
  <c r="S53" i="80"/>
  <c r="W53" i="80"/>
  <c r="AA53" i="80"/>
  <c r="AE53" i="80"/>
  <c r="AI53" i="80"/>
  <c r="M46" i="80"/>
  <c r="AC46" i="80"/>
  <c r="O46" i="80"/>
  <c r="O44" i="80"/>
  <c r="H46" i="80"/>
  <c r="H44" i="80"/>
  <c r="X46" i="80"/>
  <c r="X44" i="80"/>
  <c r="AJ46" i="80"/>
  <c r="AJ44" i="80"/>
  <c r="X43" i="80"/>
  <c r="X52" i="80" s="1"/>
  <c r="C46" i="80"/>
  <c r="C44" i="80"/>
  <c r="C51" i="80" s="1"/>
  <c r="K46" i="80"/>
  <c r="K44" i="80"/>
  <c r="S46" i="80"/>
  <c r="S44" i="80"/>
  <c r="AA46" i="80"/>
  <c r="AA44" i="80"/>
  <c r="AI46" i="80"/>
  <c r="AI44" i="80"/>
  <c r="Q46" i="80"/>
  <c r="AG46" i="80"/>
  <c r="W46" i="80"/>
  <c r="W44" i="80"/>
  <c r="P46" i="80"/>
  <c r="P44" i="80"/>
  <c r="AF46" i="80"/>
  <c r="AF44" i="80"/>
  <c r="E46" i="80"/>
  <c r="U46" i="80"/>
  <c r="D53" i="80"/>
  <c r="D51" i="80"/>
  <c r="H53" i="80"/>
  <c r="L53" i="80"/>
  <c r="P53" i="80"/>
  <c r="T53" i="80"/>
  <c r="X53" i="80"/>
  <c r="AB53" i="80"/>
  <c r="AF53" i="80"/>
  <c r="AJ53" i="80"/>
  <c r="AK42" i="80"/>
  <c r="N46" i="80"/>
  <c r="R46" i="80"/>
  <c r="E53" i="80"/>
  <c r="I53" i="80"/>
  <c r="M53" i="80"/>
  <c r="Q53" i="80"/>
  <c r="U53" i="80"/>
  <c r="Y53" i="80"/>
  <c r="AC53" i="80"/>
  <c r="AG53" i="80"/>
  <c r="F53" i="80"/>
  <c r="J53" i="80"/>
  <c r="N53" i="80"/>
  <c r="R53" i="80"/>
  <c r="R51" i="80"/>
  <c r="V53" i="80"/>
  <c r="Z53" i="80"/>
  <c r="AD53" i="80"/>
  <c r="AH53" i="80"/>
  <c r="AK41" i="78"/>
  <c r="F46" i="78"/>
  <c r="F44" i="78"/>
  <c r="J46" i="78"/>
  <c r="J44" i="78"/>
  <c r="N46" i="78"/>
  <c r="N44" i="78"/>
  <c r="R46" i="78"/>
  <c r="R44" i="78"/>
  <c r="V46" i="78"/>
  <c r="V44" i="78"/>
  <c r="Z46" i="78"/>
  <c r="Z44" i="78"/>
  <c r="AD46" i="78"/>
  <c r="AD44" i="78"/>
  <c r="AH46" i="78"/>
  <c r="AH44" i="78"/>
  <c r="C44" i="78"/>
  <c r="C51" i="78" s="1"/>
  <c r="C46" i="78"/>
  <c r="G44" i="78"/>
  <c r="G46" i="78"/>
  <c r="K44" i="78"/>
  <c r="K46" i="78"/>
  <c r="O44" i="78"/>
  <c r="O46" i="78"/>
  <c r="S44" i="78"/>
  <c r="S46" i="78"/>
  <c r="W44" i="78"/>
  <c r="W46" i="78"/>
  <c r="AA44" i="78"/>
  <c r="AA46" i="78"/>
  <c r="AE44" i="78"/>
  <c r="AE46" i="78"/>
  <c r="AI44" i="78"/>
  <c r="AI46" i="78"/>
  <c r="E53" i="78"/>
  <c r="I53" i="78"/>
  <c r="Q53" i="78"/>
  <c r="U53" i="78"/>
  <c r="Y53" i="78"/>
  <c r="AC53" i="78"/>
  <c r="AG53" i="78"/>
  <c r="D44" i="78"/>
  <c r="H44" i="78"/>
  <c r="L44" i="78"/>
  <c r="P44" i="78"/>
  <c r="T44" i="78"/>
  <c r="X44" i="78"/>
  <c r="AB44" i="78"/>
  <c r="AF44" i="78"/>
  <c r="AJ44" i="78"/>
  <c r="C53" i="78"/>
  <c r="S53" i="78"/>
  <c r="AI53" i="78"/>
  <c r="F53" i="78"/>
  <c r="J53" i="78"/>
  <c r="N53" i="78"/>
  <c r="R53" i="78"/>
  <c r="V53" i="78"/>
  <c r="Z53" i="78"/>
  <c r="AH53" i="78"/>
  <c r="I44" i="78"/>
  <c r="M44" i="78"/>
  <c r="Y44" i="78"/>
  <c r="AG44" i="78"/>
  <c r="D46" i="78"/>
  <c r="L46" i="78"/>
  <c r="P46" i="78"/>
  <c r="T46" i="78"/>
  <c r="X46" i="78"/>
  <c r="AB46" i="78"/>
  <c r="AF46" i="78"/>
  <c r="G53" i="78"/>
  <c r="W53" i="78"/>
  <c r="AD53" i="78"/>
  <c r="Y46" i="78"/>
  <c r="AG46" i="78"/>
  <c r="K53" i="78"/>
  <c r="AA53" i="78"/>
  <c r="D53" i="78"/>
  <c r="H53" i="78"/>
  <c r="L53" i="78"/>
  <c r="P53" i="78"/>
  <c r="T53" i="78"/>
  <c r="X53" i="78"/>
  <c r="AB53" i="78"/>
  <c r="AF53" i="78"/>
  <c r="AJ53" i="78"/>
  <c r="AK42" i="78"/>
  <c r="M44" i="76"/>
  <c r="M51" i="76" s="1"/>
  <c r="AC44" i="76"/>
  <c r="O53" i="76"/>
  <c r="AE53" i="76"/>
  <c r="Q44" i="76"/>
  <c r="AG44" i="76"/>
  <c r="U44" i="76"/>
  <c r="AJ46" i="76"/>
  <c r="J46" i="76"/>
  <c r="J44" i="76"/>
  <c r="R46" i="76"/>
  <c r="R44" i="76"/>
  <c r="Z46" i="76"/>
  <c r="Z44" i="76"/>
  <c r="AH46" i="76"/>
  <c r="AH44" i="76"/>
  <c r="G46" i="76"/>
  <c r="G44" i="76"/>
  <c r="O46" i="76"/>
  <c r="O44" i="76"/>
  <c r="AA46" i="76"/>
  <c r="AA44" i="76"/>
  <c r="AI46" i="76"/>
  <c r="AI44" i="76"/>
  <c r="C46" i="76"/>
  <c r="C44" i="76"/>
  <c r="C51" i="76" s="1"/>
  <c r="K46" i="76"/>
  <c r="K44" i="76"/>
  <c r="S46" i="76"/>
  <c r="S44" i="76"/>
  <c r="W46" i="76"/>
  <c r="W44" i="76"/>
  <c r="AE46" i="76"/>
  <c r="AE44" i="76"/>
  <c r="AK42" i="76"/>
  <c r="C53" i="76"/>
  <c r="S53" i="76"/>
  <c r="AI53" i="76"/>
  <c r="F46" i="76"/>
  <c r="F44" i="76"/>
  <c r="N46" i="76"/>
  <c r="N44" i="76"/>
  <c r="V46" i="76"/>
  <c r="V44" i="76"/>
  <c r="AD46" i="76"/>
  <c r="AD44" i="76"/>
  <c r="H44" i="76"/>
  <c r="L44" i="76"/>
  <c r="X44" i="76"/>
  <c r="F53" i="76"/>
  <c r="J53" i="76"/>
  <c r="N53" i="76"/>
  <c r="R53" i="76"/>
  <c r="V53" i="76"/>
  <c r="Z53" i="76"/>
  <c r="AD53" i="76"/>
  <c r="AH53" i="76"/>
  <c r="H46" i="76"/>
  <c r="X46" i="76"/>
  <c r="G51" i="76"/>
  <c r="M46" i="76"/>
  <c r="Q46" i="76"/>
  <c r="U46" i="76"/>
  <c r="Y46" i="76"/>
  <c r="AC46" i="76"/>
  <c r="AG46" i="76"/>
  <c r="G53" i="76"/>
  <c r="W53" i="76"/>
  <c r="D53" i="76"/>
  <c r="H53" i="76"/>
  <c r="L53" i="76"/>
  <c r="P53" i="76"/>
  <c r="T53" i="76"/>
  <c r="X53" i="76"/>
  <c r="AB53" i="76"/>
  <c r="AF53" i="76"/>
  <c r="AJ53" i="76"/>
  <c r="K53" i="76"/>
  <c r="AA53" i="76"/>
  <c r="E53" i="76"/>
  <c r="I53" i="76"/>
  <c r="M53" i="76"/>
  <c r="Q53" i="76"/>
  <c r="U53" i="76"/>
  <c r="Y53" i="76"/>
  <c r="Y51" i="76"/>
  <c r="AC53" i="76"/>
  <c r="AG53" i="76"/>
  <c r="AK41" i="76"/>
  <c r="F46" i="74"/>
  <c r="F44" i="74"/>
  <c r="V46" i="74"/>
  <c r="V44" i="74"/>
  <c r="Z46" i="74"/>
  <c r="Z44" i="74"/>
  <c r="AH46" i="74"/>
  <c r="AH44" i="74"/>
  <c r="J46" i="74"/>
  <c r="J44" i="74"/>
  <c r="AD46" i="74"/>
  <c r="AD44" i="74"/>
  <c r="C46" i="74"/>
  <c r="C44" i="74"/>
  <c r="K46" i="74"/>
  <c r="K44" i="74"/>
  <c r="K51" i="74" s="1"/>
  <c r="S46" i="74"/>
  <c r="S44" i="74"/>
  <c r="S51" i="74" s="1"/>
  <c r="AA46" i="74"/>
  <c r="AA44" i="74"/>
  <c r="AA51" i="74" s="1"/>
  <c r="AI46" i="74"/>
  <c r="AI44" i="74"/>
  <c r="G46" i="74"/>
  <c r="G44" i="74"/>
  <c r="O46" i="74"/>
  <c r="O44" i="74"/>
  <c r="W46" i="74"/>
  <c r="W44" i="74"/>
  <c r="AE46" i="74"/>
  <c r="AE44" i="74"/>
  <c r="D46" i="74"/>
  <c r="D44" i="74"/>
  <c r="H46" i="74"/>
  <c r="H44" i="74"/>
  <c r="L46" i="74"/>
  <c r="L44" i="74"/>
  <c r="P46" i="74"/>
  <c r="P44" i="74"/>
  <c r="T46" i="74"/>
  <c r="T44" i="74"/>
  <c r="X46" i="74"/>
  <c r="X44" i="74"/>
  <c r="AB46" i="74"/>
  <c r="AB44" i="74"/>
  <c r="AF46" i="74"/>
  <c r="AF44" i="74"/>
  <c r="AJ46" i="74"/>
  <c r="AJ44" i="74"/>
  <c r="E44" i="74"/>
  <c r="M44" i="74"/>
  <c r="Q44" i="74"/>
  <c r="Q46" i="74"/>
  <c r="U44" i="74"/>
  <c r="U46" i="74"/>
  <c r="Y44" i="74"/>
  <c r="Y46" i="74"/>
  <c r="AC44" i="74"/>
  <c r="AC46" i="74"/>
  <c r="AG44" i="74"/>
  <c r="AG51" i="74" s="1"/>
  <c r="AG46" i="74"/>
  <c r="AK41" i="74"/>
  <c r="C53" i="74"/>
  <c r="C51" i="74"/>
  <c r="G53" i="74"/>
  <c r="K53" i="74"/>
  <c r="O53" i="74"/>
  <c r="S53" i="74"/>
  <c r="W53" i="74"/>
  <c r="AA53" i="74"/>
  <c r="AE53" i="74"/>
  <c r="AI53" i="74"/>
  <c r="M46" i="74"/>
  <c r="D53" i="74"/>
  <c r="H53" i="74"/>
  <c r="L53" i="74"/>
  <c r="P53" i="74"/>
  <c r="T53" i="74"/>
  <c r="X53" i="74"/>
  <c r="AB53" i="74"/>
  <c r="AF53" i="74"/>
  <c r="AJ53" i="74"/>
  <c r="AK42" i="74"/>
  <c r="E53" i="74"/>
  <c r="I53" i="74"/>
  <c r="M53" i="74"/>
  <c r="Q53" i="74"/>
  <c r="U53" i="74"/>
  <c r="Y53" i="74"/>
  <c r="AC53" i="74"/>
  <c r="AG53" i="74"/>
  <c r="F53" i="74"/>
  <c r="F51" i="74"/>
  <c r="J53" i="74"/>
  <c r="N53" i="74"/>
  <c r="R53" i="74"/>
  <c r="V53" i="74"/>
  <c r="Z53" i="74"/>
  <c r="Z51" i="74"/>
  <c r="AD53" i="74"/>
  <c r="AD51" i="74"/>
  <c r="AH53" i="74"/>
  <c r="Q51" i="74"/>
  <c r="F46" i="72"/>
  <c r="F44" i="72"/>
  <c r="F51" i="72" s="1"/>
  <c r="J46" i="72"/>
  <c r="J44" i="72"/>
  <c r="N46" i="72"/>
  <c r="N44" i="72"/>
  <c r="R46" i="72"/>
  <c r="R44" i="72"/>
  <c r="V46" i="72"/>
  <c r="V44" i="72"/>
  <c r="Z46" i="72"/>
  <c r="Z44" i="72"/>
  <c r="AD46" i="72"/>
  <c r="AD44" i="72"/>
  <c r="AH46" i="72"/>
  <c r="AH44" i="72"/>
  <c r="C44" i="72"/>
  <c r="C51" i="72" s="1"/>
  <c r="C46" i="72"/>
  <c r="G44" i="72"/>
  <c r="G46" i="72"/>
  <c r="K44" i="72"/>
  <c r="K46" i="72"/>
  <c r="O44" i="72"/>
  <c r="O46" i="72"/>
  <c r="S44" i="72"/>
  <c r="S46" i="72"/>
  <c r="W44" i="72"/>
  <c r="W46" i="72"/>
  <c r="AA44" i="72"/>
  <c r="AA46" i="72"/>
  <c r="AE44" i="72"/>
  <c r="AE46" i="72"/>
  <c r="AI44" i="72"/>
  <c r="AI46" i="72"/>
  <c r="F53" i="72"/>
  <c r="J53" i="72"/>
  <c r="N53" i="72"/>
  <c r="R53" i="72"/>
  <c r="V53" i="72"/>
  <c r="Z53" i="72"/>
  <c r="AD53" i="72"/>
  <c r="AH53" i="72"/>
  <c r="AK42" i="72"/>
  <c r="H44" i="72"/>
  <c r="C53" i="72"/>
  <c r="G53" i="72"/>
  <c r="K53" i="72"/>
  <c r="O53" i="72"/>
  <c r="S53" i="72"/>
  <c r="W53" i="72"/>
  <c r="AA53" i="72"/>
  <c r="AE53" i="72"/>
  <c r="AI53" i="72"/>
  <c r="D46" i="72"/>
  <c r="P46" i="72"/>
  <c r="T46" i="72"/>
  <c r="X46" i="72"/>
  <c r="AF46" i="72"/>
  <c r="D53" i="72"/>
  <c r="H53" i="72"/>
  <c r="L53" i="72"/>
  <c r="P53" i="72"/>
  <c r="T53" i="72"/>
  <c r="X53" i="72"/>
  <c r="AB53" i="72"/>
  <c r="AF53" i="72"/>
  <c r="AJ53" i="72"/>
  <c r="P44" i="72"/>
  <c r="AF44" i="72"/>
  <c r="E46" i="72"/>
  <c r="E44" i="72"/>
  <c r="I46" i="72"/>
  <c r="I44" i="72"/>
  <c r="M46" i="72"/>
  <c r="M44" i="72"/>
  <c r="Q46" i="72"/>
  <c r="Q44" i="72"/>
  <c r="U46" i="72"/>
  <c r="U44" i="72"/>
  <c r="Y46" i="72"/>
  <c r="Y44" i="72"/>
  <c r="AC46" i="72"/>
  <c r="AC44" i="72"/>
  <c r="AG46" i="72"/>
  <c r="AG44" i="72"/>
  <c r="E53" i="72"/>
  <c r="I53" i="72"/>
  <c r="M53" i="72"/>
  <c r="Q53" i="72"/>
  <c r="U53" i="72"/>
  <c r="Y53" i="72"/>
  <c r="AC53" i="72"/>
  <c r="AG53" i="72"/>
  <c r="AK41" i="72"/>
  <c r="D44" i="72"/>
  <c r="T44" i="72"/>
  <c r="J46" i="70"/>
  <c r="J44" i="70"/>
  <c r="R46" i="70"/>
  <c r="R44" i="70"/>
  <c r="Z46" i="70"/>
  <c r="Z44" i="70"/>
  <c r="AH46" i="70"/>
  <c r="AH44" i="70"/>
  <c r="U46" i="70"/>
  <c r="AC46" i="70"/>
  <c r="C46" i="70"/>
  <c r="C44" i="70"/>
  <c r="G46" i="70"/>
  <c r="G44" i="70"/>
  <c r="K46" i="70"/>
  <c r="K44" i="70"/>
  <c r="O46" i="70"/>
  <c r="O44" i="70"/>
  <c r="S46" i="70"/>
  <c r="S44" i="70"/>
  <c r="W46" i="70"/>
  <c r="W44" i="70"/>
  <c r="AA46" i="70"/>
  <c r="AA44" i="70"/>
  <c r="AE46" i="70"/>
  <c r="AE44" i="70"/>
  <c r="AI46" i="70"/>
  <c r="AI44" i="70"/>
  <c r="E53" i="70"/>
  <c r="I53" i="70"/>
  <c r="M53" i="70"/>
  <c r="Q53" i="70"/>
  <c r="U53" i="70"/>
  <c r="Y53" i="70"/>
  <c r="AC53" i="70"/>
  <c r="AG53" i="70"/>
  <c r="AG51" i="70"/>
  <c r="AK41" i="70"/>
  <c r="E44" i="70"/>
  <c r="U44" i="70"/>
  <c r="AG46" i="70"/>
  <c r="F46" i="70"/>
  <c r="F44" i="70"/>
  <c r="N46" i="70"/>
  <c r="N44" i="70"/>
  <c r="V46" i="70"/>
  <c r="V44" i="70"/>
  <c r="AD46" i="70"/>
  <c r="AD44" i="70"/>
  <c r="D44" i="70"/>
  <c r="P44" i="70"/>
  <c r="T44" i="70"/>
  <c r="X44" i="70"/>
  <c r="F53" i="70"/>
  <c r="J53" i="70"/>
  <c r="N53" i="70"/>
  <c r="R53" i="70"/>
  <c r="V53" i="70"/>
  <c r="Z53" i="70"/>
  <c r="AD53" i="70"/>
  <c r="AH53" i="70"/>
  <c r="AK42" i="70"/>
  <c r="C53" i="70"/>
  <c r="S53" i="70"/>
  <c r="AI53" i="70"/>
  <c r="D46" i="70"/>
  <c r="T46" i="70"/>
  <c r="G53" i="70"/>
  <c r="W53" i="70"/>
  <c r="D53" i="70"/>
  <c r="H53" i="70"/>
  <c r="L53" i="70"/>
  <c r="P53" i="70"/>
  <c r="T53" i="70"/>
  <c r="X53" i="70"/>
  <c r="AB53" i="70"/>
  <c r="AF53" i="70"/>
  <c r="AJ53" i="70"/>
  <c r="K51" i="70"/>
  <c r="K53" i="70"/>
  <c r="AA53" i="70"/>
  <c r="AJ44" i="68"/>
  <c r="G43" i="68"/>
  <c r="G52" i="68" s="1"/>
  <c r="E46" i="68"/>
  <c r="E44" i="68"/>
  <c r="AI47" i="68"/>
  <c r="G47" i="68"/>
  <c r="C44" i="68"/>
  <c r="C46" i="68"/>
  <c r="X43" i="68"/>
  <c r="X52" i="68" s="1"/>
  <c r="O44" i="68"/>
  <c r="O46" i="68"/>
  <c r="N47" i="68"/>
  <c r="AE44" i="68"/>
  <c r="AE46" i="68"/>
  <c r="I53" i="68"/>
  <c r="M53" i="68"/>
  <c r="Y53" i="68"/>
  <c r="AC53" i="68"/>
  <c r="AG53" i="68"/>
  <c r="AK41" i="68"/>
  <c r="U46" i="68"/>
  <c r="U44" i="68"/>
  <c r="G44" i="68"/>
  <c r="F43" i="68"/>
  <c r="F52" i="68" s="1"/>
  <c r="G46" i="68"/>
  <c r="W44" i="68"/>
  <c r="V43" i="68"/>
  <c r="V52" i="68" s="1"/>
  <c r="W46" i="68"/>
  <c r="AI44" i="68"/>
  <c r="AH43" i="68"/>
  <c r="AH52" i="68" s="1"/>
  <c r="AI46" i="68"/>
  <c r="U53" i="68"/>
  <c r="W47" i="68"/>
  <c r="L47" i="68"/>
  <c r="M46" i="68"/>
  <c r="M44" i="68"/>
  <c r="L43" i="68"/>
  <c r="L52" i="68" s="1"/>
  <c r="AC46" i="68"/>
  <c r="AB47" i="68"/>
  <c r="AC44" i="68"/>
  <c r="K44" i="68"/>
  <c r="K51" i="68" s="1"/>
  <c r="J43" i="68"/>
  <c r="J52" i="68" s="1"/>
  <c r="K46" i="68"/>
  <c r="S44" i="68"/>
  <c r="R43" i="68"/>
  <c r="R52" i="68" s="1"/>
  <c r="S46" i="68"/>
  <c r="AA44" i="68"/>
  <c r="AA51" i="68" s="1"/>
  <c r="AA46" i="68"/>
  <c r="E53" i="68"/>
  <c r="Q53" i="68"/>
  <c r="I46" i="68"/>
  <c r="I44" i="68"/>
  <c r="Q46" i="68"/>
  <c r="Q44" i="68"/>
  <c r="X47" i="68"/>
  <c r="Y46" i="68"/>
  <c r="Y44" i="68"/>
  <c r="AG46" i="68"/>
  <c r="AG44" i="68"/>
  <c r="AE43" i="68"/>
  <c r="AA47" i="68"/>
  <c r="F46" i="68"/>
  <c r="F44" i="68"/>
  <c r="J46" i="68"/>
  <c r="J44" i="68"/>
  <c r="N46" i="68"/>
  <c r="N44" i="68"/>
  <c r="R46" i="68"/>
  <c r="R44" i="68"/>
  <c r="V46" i="68"/>
  <c r="V44" i="68"/>
  <c r="Z46" i="68"/>
  <c r="Z44" i="68"/>
  <c r="AD46" i="68"/>
  <c r="AD44" i="68"/>
  <c r="AH46" i="68"/>
  <c r="AH44" i="68"/>
  <c r="AI43" i="68"/>
  <c r="AI52" i="68" s="1"/>
  <c r="F53" i="68"/>
  <c r="J53" i="68"/>
  <c r="N53" i="68"/>
  <c r="R53" i="68"/>
  <c r="V53" i="68"/>
  <c r="Z53" i="68"/>
  <c r="AD53" i="68"/>
  <c r="AH53" i="68"/>
  <c r="D46" i="68"/>
  <c r="L46" i="68"/>
  <c r="P46" i="68"/>
  <c r="T46" i="68"/>
  <c r="X46" i="68"/>
  <c r="AB46" i="68"/>
  <c r="AF46" i="68"/>
  <c r="G53" i="68"/>
  <c r="W53" i="68"/>
  <c r="K53" i="68"/>
  <c r="AA53" i="68"/>
  <c r="D53" i="68"/>
  <c r="D51" i="68"/>
  <c r="H53" i="68"/>
  <c r="L53" i="68"/>
  <c r="P53" i="68"/>
  <c r="P51" i="68"/>
  <c r="T53" i="68"/>
  <c r="T51" i="68"/>
  <c r="X53" i="68"/>
  <c r="AB53" i="68"/>
  <c r="AB51" i="68"/>
  <c r="AF53" i="68"/>
  <c r="AF51" i="68"/>
  <c r="AJ53" i="68"/>
  <c r="AK42" i="68"/>
  <c r="AE51" i="68"/>
  <c r="E44" i="66"/>
  <c r="E46" i="66"/>
  <c r="H43" i="66"/>
  <c r="H52" i="66" s="1"/>
  <c r="I46" i="66"/>
  <c r="I44" i="66"/>
  <c r="M44" i="66"/>
  <c r="M46" i="66"/>
  <c r="P43" i="66"/>
  <c r="P52" i="66" s="1"/>
  <c r="Q46" i="66"/>
  <c r="Q44" i="66"/>
  <c r="U44" i="66"/>
  <c r="U46" i="66"/>
  <c r="Y46" i="66"/>
  <c r="Y44" i="66"/>
  <c r="AC44" i="66"/>
  <c r="AC46" i="66"/>
  <c r="AG46" i="66"/>
  <c r="AG44" i="66"/>
  <c r="F46" i="66"/>
  <c r="F44" i="66"/>
  <c r="J46" i="66"/>
  <c r="J44" i="66"/>
  <c r="N46" i="66"/>
  <c r="N44" i="66"/>
  <c r="R46" i="66"/>
  <c r="R44" i="66"/>
  <c r="V46" i="66"/>
  <c r="V44" i="66"/>
  <c r="Z46" i="66"/>
  <c r="Z44" i="66"/>
  <c r="AD46" i="66"/>
  <c r="AC43" i="66"/>
  <c r="AC52" i="66" s="1"/>
  <c r="AD44" i="66"/>
  <c r="AH46" i="66"/>
  <c r="AH44" i="66"/>
  <c r="G46" i="66"/>
  <c r="G44" i="66"/>
  <c r="O46" i="66"/>
  <c r="O44" i="66"/>
  <c r="N43" i="66"/>
  <c r="N52" i="66" s="1"/>
  <c r="W46" i="66"/>
  <c r="W44" i="66"/>
  <c r="W51" i="66" s="1"/>
  <c r="AH47" i="66"/>
  <c r="AI46" i="66"/>
  <c r="AI44" i="66"/>
  <c r="G53" i="66"/>
  <c r="W53" i="66"/>
  <c r="AI53" i="66"/>
  <c r="D44" i="66"/>
  <c r="H44" i="66"/>
  <c r="L44" i="66"/>
  <c r="K47" i="66"/>
  <c r="P44" i="66"/>
  <c r="O47" i="66"/>
  <c r="T44" i="66"/>
  <c r="W47" i="66"/>
  <c r="X44" i="66"/>
  <c r="AB44" i="66"/>
  <c r="AA43" i="66"/>
  <c r="AA52" i="66" s="1"/>
  <c r="AE47" i="66"/>
  <c r="AF44" i="66"/>
  <c r="D53" i="66"/>
  <c r="L53" i="66"/>
  <c r="T53" i="66"/>
  <c r="AB53" i="66"/>
  <c r="AJ53" i="66"/>
  <c r="AJ43" i="66"/>
  <c r="AJ52" i="66" s="1"/>
  <c r="D46" i="66"/>
  <c r="L46" i="66"/>
  <c r="T46" i="66"/>
  <c r="AB46" i="66"/>
  <c r="H53" i="66"/>
  <c r="X53" i="66"/>
  <c r="V47" i="66"/>
  <c r="AJ47" i="66"/>
  <c r="H47" i="66"/>
  <c r="D47" i="66"/>
  <c r="C46" i="66"/>
  <c r="AI43" i="66"/>
  <c r="AI52" i="66" s="1"/>
  <c r="Y47" i="66"/>
  <c r="G47" i="66"/>
  <c r="C44" i="66"/>
  <c r="C51" i="66" s="1"/>
  <c r="K46" i="66"/>
  <c r="K44" i="66"/>
  <c r="K51" i="66" s="1"/>
  <c r="J43" i="66"/>
  <c r="J52" i="66" s="1"/>
  <c r="S46" i="66"/>
  <c r="S44" i="66"/>
  <c r="R43" i="66"/>
  <c r="R52" i="66" s="1"/>
  <c r="Z47" i="66"/>
  <c r="AA46" i="66"/>
  <c r="AA44" i="66"/>
  <c r="AA51" i="66" s="1"/>
  <c r="Z43" i="66"/>
  <c r="Z52" i="66" s="1"/>
  <c r="AD47" i="66"/>
  <c r="AE46" i="66"/>
  <c r="AE44" i="66"/>
  <c r="AD43" i="66"/>
  <c r="AD52" i="66" s="1"/>
  <c r="AE53" i="66"/>
  <c r="N47" i="66"/>
  <c r="C53" i="66"/>
  <c r="S53" i="66"/>
  <c r="E53" i="66"/>
  <c r="E51" i="66"/>
  <c r="I53" i="66"/>
  <c r="M53" i="66"/>
  <c r="Q53" i="66"/>
  <c r="Q51" i="66"/>
  <c r="U53" i="66"/>
  <c r="Y53" i="66"/>
  <c r="AC53" i="66"/>
  <c r="AC51" i="66"/>
  <c r="AG53" i="66"/>
  <c r="AG51" i="66"/>
  <c r="AK41" i="66"/>
  <c r="J47" i="66"/>
  <c r="R47" i="66"/>
  <c r="K53" i="66"/>
  <c r="AA53" i="66"/>
  <c r="O53" i="66"/>
  <c r="F53" i="66"/>
  <c r="J53" i="66"/>
  <c r="N53" i="66"/>
  <c r="R53" i="66"/>
  <c r="R51" i="66"/>
  <c r="V53" i="66"/>
  <c r="Z53" i="66"/>
  <c r="Z51" i="66"/>
  <c r="AD53" i="66"/>
  <c r="AD51" i="66"/>
  <c r="AH53" i="66"/>
  <c r="AH51" i="66"/>
  <c r="AK42" i="66"/>
  <c r="X43" i="66"/>
  <c r="X52" i="66" s="1"/>
  <c r="H46" i="66"/>
  <c r="H48" i="66" s="1"/>
  <c r="P46" i="66"/>
  <c r="X46" i="66"/>
  <c r="AF46" i="66"/>
  <c r="E47" i="66"/>
  <c r="P53" i="66"/>
  <c r="AF53" i="66"/>
  <c r="D44" i="64"/>
  <c r="AJ46" i="64"/>
  <c r="AJ44" i="64"/>
  <c r="P44" i="64"/>
  <c r="AF44" i="64"/>
  <c r="C46" i="64"/>
  <c r="S46" i="64"/>
  <c r="I46" i="64"/>
  <c r="I44" i="64"/>
  <c r="Q46" i="64"/>
  <c r="Q44" i="64"/>
  <c r="Y46" i="64"/>
  <c r="Y44" i="64"/>
  <c r="AG46" i="64"/>
  <c r="AG44" i="64"/>
  <c r="F46" i="64"/>
  <c r="F44" i="64"/>
  <c r="J46" i="64"/>
  <c r="J44" i="64"/>
  <c r="N46" i="64"/>
  <c r="N44" i="64"/>
  <c r="R46" i="64"/>
  <c r="R44" i="64"/>
  <c r="V46" i="64"/>
  <c r="V44" i="64"/>
  <c r="Z46" i="64"/>
  <c r="Z44" i="64"/>
  <c r="AD46" i="64"/>
  <c r="AD44" i="64"/>
  <c r="AH46" i="64"/>
  <c r="AH44" i="64"/>
  <c r="E46" i="64"/>
  <c r="E44" i="64"/>
  <c r="M46" i="64"/>
  <c r="M44" i="64"/>
  <c r="U46" i="64"/>
  <c r="U44" i="64"/>
  <c r="AC46" i="64"/>
  <c r="AC44" i="64"/>
  <c r="C44" i="64"/>
  <c r="G44" i="64"/>
  <c r="O44" i="64"/>
  <c r="S44" i="64"/>
  <c r="W44" i="64"/>
  <c r="AE44" i="64"/>
  <c r="E53" i="64"/>
  <c r="I53" i="64"/>
  <c r="M53" i="64"/>
  <c r="Q53" i="64"/>
  <c r="Q51" i="64"/>
  <c r="U53" i="64"/>
  <c r="Y53" i="64"/>
  <c r="AC53" i="64"/>
  <c r="AG53" i="64"/>
  <c r="AK41" i="64"/>
  <c r="O46" i="64"/>
  <c r="AE46" i="64"/>
  <c r="F53" i="64"/>
  <c r="J53" i="64"/>
  <c r="N53" i="64"/>
  <c r="R53" i="64"/>
  <c r="V53" i="64"/>
  <c r="Z53" i="64"/>
  <c r="AD53" i="64"/>
  <c r="AH53" i="64"/>
  <c r="D46" i="64"/>
  <c r="P46" i="64"/>
  <c r="X46" i="64"/>
  <c r="AF46" i="64"/>
  <c r="G53" i="64"/>
  <c r="W53" i="64"/>
  <c r="K53" i="64"/>
  <c r="AA53" i="64"/>
  <c r="D53" i="64"/>
  <c r="D51" i="64"/>
  <c r="H53" i="64"/>
  <c r="L53" i="64"/>
  <c r="P53" i="64"/>
  <c r="T53" i="64"/>
  <c r="X53" i="64"/>
  <c r="X51" i="64"/>
  <c r="AB53" i="64"/>
  <c r="AF53" i="64"/>
  <c r="AJ53" i="64"/>
  <c r="AK42" i="64"/>
  <c r="E44" i="61"/>
  <c r="E46" i="61"/>
  <c r="I44" i="61"/>
  <c r="I46" i="61"/>
  <c r="M44" i="61"/>
  <c r="M46" i="61"/>
  <c r="Q44" i="61"/>
  <c r="Q46" i="61"/>
  <c r="U44" i="61"/>
  <c r="U46" i="61"/>
  <c r="Y44" i="61"/>
  <c r="Y51" i="61" s="1"/>
  <c r="Y46" i="61"/>
  <c r="AC44" i="61"/>
  <c r="AC46" i="61"/>
  <c r="AG44" i="61"/>
  <c r="AG46" i="61"/>
  <c r="F46" i="61"/>
  <c r="F44" i="61"/>
  <c r="J46" i="61"/>
  <c r="J44" i="61"/>
  <c r="N46" i="61"/>
  <c r="N44" i="61"/>
  <c r="R46" i="61"/>
  <c r="R44" i="61"/>
  <c r="V46" i="61"/>
  <c r="V44" i="61"/>
  <c r="Z46" i="61"/>
  <c r="Z44" i="61"/>
  <c r="AD46" i="61"/>
  <c r="AD44" i="61"/>
  <c r="AH46" i="61"/>
  <c r="AH44" i="61"/>
  <c r="C46" i="61"/>
  <c r="C44" i="61"/>
  <c r="G46" i="61"/>
  <c r="G44" i="61"/>
  <c r="K46" i="61"/>
  <c r="K44" i="61"/>
  <c r="K51" i="61" s="1"/>
  <c r="O46" i="61"/>
  <c r="O44" i="61"/>
  <c r="S46" i="61"/>
  <c r="S44" i="61"/>
  <c r="W46" i="61"/>
  <c r="W44" i="61"/>
  <c r="AA46" i="61"/>
  <c r="AA44" i="61"/>
  <c r="AA51" i="61" s="1"/>
  <c r="AE46" i="61"/>
  <c r="AE44" i="61"/>
  <c r="AI46" i="61"/>
  <c r="AI44" i="61"/>
  <c r="G53" i="61"/>
  <c r="O53" i="61"/>
  <c r="W53" i="61"/>
  <c r="AE53" i="61"/>
  <c r="C53" i="61"/>
  <c r="S53" i="61"/>
  <c r="AI53" i="61"/>
  <c r="D44" i="61"/>
  <c r="H44" i="61"/>
  <c r="L44" i="61"/>
  <c r="P44" i="61"/>
  <c r="T44" i="61"/>
  <c r="D53" i="61"/>
  <c r="L53" i="61"/>
  <c r="T53" i="61"/>
  <c r="AB53" i="61"/>
  <c r="AJ53" i="61"/>
  <c r="D46" i="61"/>
  <c r="L46" i="61"/>
  <c r="T46" i="61"/>
  <c r="H53" i="61"/>
  <c r="X53" i="61"/>
  <c r="AF44" i="61"/>
  <c r="E53" i="61"/>
  <c r="I53" i="61"/>
  <c r="M53" i="61"/>
  <c r="Q53" i="61"/>
  <c r="U53" i="61"/>
  <c r="Y53" i="61"/>
  <c r="AC53" i="61"/>
  <c r="AG53" i="61"/>
  <c r="AK41" i="61"/>
  <c r="K53" i="61"/>
  <c r="AA53" i="61"/>
  <c r="F53" i="61"/>
  <c r="J53" i="61"/>
  <c r="N53" i="61"/>
  <c r="R53" i="61"/>
  <c r="V53" i="61"/>
  <c r="Z53" i="61"/>
  <c r="AD53" i="61"/>
  <c r="AH53" i="61"/>
  <c r="AK42" i="61"/>
  <c r="H46" i="61"/>
  <c r="P46" i="61"/>
  <c r="AF46" i="61"/>
  <c r="P53" i="61"/>
  <c r="AF53" i="61"/>
  <c r="I53" i="59"/>
  <c r="AK41" i="57"/>
  <c r="O53" i="57"/>
  <c r="AE53" i="57"/>
  <c r="C46" i="59"/>
  <c r="C44" i="59"/>
  <c r="C51" i="59" s="1"/>
  <c r="G46" i="59"/>
  <c r="G44" i="59"/>
  <c r="K44" i="59"/>
  <c r="K46" i="59"/>
  <c r="O44" i="59"/>
  <c r="O46" i="59"/>
  <c r="S46" i="59"/>
  <c r="S44" i="59"/>
  <c r="W46" i="59"/>
  <c r="W44" i="59"/>
  <c r="AA44" i="59"/>
  <c r="AA46" i="59"/>
  <c r="AE44" i="59"/>
  <c r="AE46" i="59"/>
  <c r="AI46" i="59"/>
  <c r="AI44" i="59"/>
  <c r="D46" i="59"/>
  <c r="D44" i="59"/>
  <c r="H46" i="59"/>
  <c r="H44" i="59"/>
  <c r="L46" i="59"/>
  <c r="L44" i="59"/>
  <c r="P46" i="59"/>
  <c r="P44" i="59"/>
  <c r="O43" i="59"/>
  <c r="O52" i="59" s="1"/>
  <c r="T46" i="59"/>
  <c r="T44" i="59"/>
  <c r="X46" i="59"/>
  <c r="X44" i="59"/>
  <c r="AB46" i="59"/>
  <c r="AB44" i="59"/>
  <c r="AF46" i="59"/>
  <c r="AF44" i="59"/>
  <c r="AJ46" i="59"/>
  <c r="AJ44" i="59"/>
  <c r="J53" i="59"/>
  <c r="J51" i="59"/>
  <c r="V53" i="59"/>
  <c r="AH53" i="59"/>
  <c r="M44" i="59"/>
  <c r="S53" i="59"/>
  <c r="F53" i="59"/>
  <c r="R53" i="59"/>
  <c r="Z53" i="59"/>
  <c r="U44" i="59"/>
  <c r="AG44" i="59"/>
  <c r="AG51" i="59" s="1"/>
  <c r="J46" i="59"/>
  <c r="U46" i="59"/>
  <c r="G53" i="59"/>
  <c r="K53" i="59"/>
  <c r="O53" i="59"/>
  <c r="W53" i="59"/>
  <c r="AA53" i="59"/>
  <c r="AE53" i="59"/>
  <c r="Q43" i="59"/>
  <c r="Q52" i="59" s="1"/>
  <c r="F44" i="59"/>
  <c r="N44" i="59"/>
  <c r="R44" i="59"/>
  <c r="V44" i="59"/>
  <c r="AD44" i="59"/>
  <c r="AH44" i="59"/>
  <c r="C53" i="59"/>
  <c r="Y53" i="59"/>
  <c r="E44" i="59"/>
  <c r="AC44" i="59"/>
  <c r="D53" i="59"/>
  <c r="H53" i="59"/>
  <c r="L53" i="59"/>
  <c r="P53" i="59"/>
  <c r="T53" i="59"/>
  <c r="X53" i="59"/>
  <c r="AB53" i="59"/>
  <c r="AF53" i="59"/>
  <c r="AJ53" i="59"/>
  <c r="AK42" i="59"/>
  <c r="R46" i="59"/>
  <c r="AH46" i="59"/>
  <c r="AD53" i="59"/>
  <c r="E53" i="59"/>
  <c r="M53" i="59"/>
  <c r="Q53" i="59"/>
  <c r="U53" i="59"/>
  <c r="AC53" i="59"/>
  <c r="AG53" i="59"/>
  <c r="AK41" i="59"/>
  <c r="N46" i="59"/>
  <c r="AD46" i="59"/>
  <c r="N53" i="59"/>
  <c r="AI53" i="59"/>
  <c r="E44" i="57"/>
  <c r="E46" i="57"/>
  <c r="I44" i="57"/>
  <c r="I46" i="57"/>
  <c r="M44" i="57"/>
  <c r="M46" i="57"/>
  <c r="Q44" i="57"/>
  <c r="Q46" i="57"/>
  <c r="U44" i="57"/>
  <c r="U46" i="57"/>
  <c r="Y44" i="57"/>
  <c r="Y46" i="57"/>
  <c r="AC44" i="57"/>
  <c r="AC46" i="57"/>
  <c r="AG44" i="57"/>
  <c r="AG51" i="57" s="1"/>
  <c r="AG46" i="57"/>
  <c r="D46" i="57"/>
  <c r="D44" i="57"/>
  <c r="H46" i="57"/>
  <c r="H44" i="57"/>
  <c r="L46" i="57"/>
  <c r="L44" i="57"/>
  <c r="P46" i="57"/>
  <c r="P44" i="57"/>
  <c r="T46" i="57"/>
  <c r="T44" i="57"/>
  <c r="X46" i="57"/>
  <c r="X44" i="57"/>
  <c r="AB46" i="57"/>
  <c r="AB44" i="57"/>
  <c r="AF46" i="57"/>
  <c r="AF44" i="57"/>
  <c r="AJ46" i="57"/>
  <c r="AJ44" i="57"/>
  <c r="AI47" i="57"/>
  <c r="F44" i="57"/>
  <c r="J44" i="57"/>
  <c r="N44" i="57"/>
  <c r="R44" i="57"/>
  <c r="V44" i="57"/>
  <c r="Z44" i="57"/>
  <c r="AD44" i="57"/>
  <c r="AH44" i="57"/>
  <c r="C53" i="57"/>
  <c r="S53" i="57"/>
  <c r="AI53" i="57"/>
  <c r="AH47" i="57"/>
  <c r="D53" i="57"/>
  <c r="H53" i="57"/>
  <c r="L53" i="57"/>
  <c r="L51" i="57"/>
  <c r="P53" i="57"/>
  <c r="T53" i="57"/>
  <c r="X53" i="57"/>
  <c r="AB53" i="57"/>
  <c r="AF53" i="57"/>
  <c r="AF51" i="57"/>
  <c r="AJ53" i="57"/>
  <c r="AK42" i="57"/>
  <c r="C44" i="57"/>
  <c r="G44" i="57"/>
  <c r="O44" i="57"/>
  <c r="W44" i="57"/>
  <c r="AA44" i="57"/>
  <c r="AE44" i="57"/>
  <c r="AI44" i="57"/>
  <c r="N46" i="57"/>
  <c r="R46" i="57"/>
  <c r="G53" i="57"/>
  <c r="W53" i="57"/>
  <c r="E53" i="57"/>
  <c r="I53" i="57"/>
  <c r="M53" i="57"/>
  <c r="M51" i="57"/>
  <c r="Q53" i="57"/>
  <c r="U53" i="57"/>
  <c r="Y53" i="57"/>
  <c r="AC53" i="57"/>
  <c r="AG53" i="57"/>
  <c r="AI43" i="57"/>
  <c r="AI52" i="57" s="1"/>
  <c r="C46" i="57"/>
  <c r="AA46" i="57"/>
  <c r="AE46" i="57"/>
  <c r="AI46" i="57"/>
  <c r="K53" i="57"/>
  <c r="AA53" i="57"/>
  <c r="AC47" i="57"/>
  <c r="F53" i="57"/>
  <c r="J53" i="57"/>
  <c r="N53" i="57"/>
  <c r="R53" i="57"/>
  <c r="V53" i="57"/>
  <c r="Z53" i="57"/>
  <c r="AD53" i="57"/>
  <c r="AH53" i="57"/>
  <c r="AJ43" i="57"/>
  <c r="AJ52" i="57" s="1"/>
  <c r="I46" i="55"/>
  <c r="I44" i="55"/>
  <c r="Q46" i="55"/>
  <c r="Q44" i="55"/>
  <c r="Y46" i="55"/>
  <c r="Y44" i="55"/>
  <c r="AG46" i="55"/>
  <c r="AG44" i="55"/>
  <c r="F44" i="55"/>
  <c r="F46" i="55"/>
  <c r="J44" i="55"/>
  <c r="J46" i="55"/>
  <c r="N44" i="55"/>
  <c r="N46" i="55"/>
  <c r="R44" i="55"/>
  <c r="R46" i="55"/>
  <c r="V44" i="55"/>
  <c r="V46" i="55"/>
  <c r="Z44" i="55"/>
  <c r="Z46" i="55"/>
  <c r="AD44" i="55"/>
  <c r="AD46" i="55"/>
  <c r="AH44" i="55"/>
  <c r="AH46" i="55"/>
  <c r="E46" i="55"/>
  <c r="E44" i="55"/>
  <c r="M46" i="55"/>
  <c r="M44" i="55"/>
  <c r="U46" i="55"/>
  <c r="U44" i="55"/>
  <c r="AC46" i="55"/>
  <c r="AC44" i="55"/>
  <c r="C46" i="55"/>
  <c r="C44" i="55"/>
  <c r="C51" i="55" s="1"/>
  <c r="G46" i="55"/>
  <c r="G44" i="55"/>
  <c r="K46" i="55"/>
  <c r="K44" i="55"/>
  <c r="O46" i="55"/>
  <c r="O44" i="55"/>
  <c r="S46" i="55"/>
  <c r="S44" i="55"/>
  <c r="W46" i="55"/>
  <c r="W44" i="55"/>
  <c r="AA46" i="55"/>
  <c r="AA44" i="55"/>
  <c r="AE46" i="55"/>
  <c r="AE44" i="55"/>
  <c r="AI46" i="55"/>
  <c r="AI44" i="55"/>
  <c r="E53" i="55"/>
  <c r="AK41" i="55"/>
  <c r="D53" i="55"/>
  <c r="H53" i="55"/>
  <c r="L53" i="55"/>
  <c r="P53" i="55"/>
  <c r="T53" i="55"/>
  <c r="X53" i="55"/>
  <c r="AB53" i="55"/>
  <c r="AF53" i="55"/>
  <c r="AJ53" i="55"/>
  <c r="AK42" i="55"/>
  <c r="C53" i="55"/>
  <c r="S53" i="55"/>
  <c r="AI53" i="55"/>
  <c r="P44" i="55"/>
  <c r="X44" i="55"/>
  <c r="AF44" i="55"/>
  <c r="G53" i="55"/>
  <c r="W53" i="55"/>
  <c r="I53" i="55"/>
  <c r="M53" i="55"/>
  <c r="Q53" i="55"/>
  <c r="U53" i="55"/>
  <c r="Y53" i="55"/>
  <c r="AC53" i="55"/>
  <c r="AC51" i="55"/>
  <c r="AG53" i="55"/>
  <c r="F53" i="55"/>
  <c r="J53" i="55"/>
  <c r="N53" i="55"/>
  <c r="R53" i="55"/>
  <c r="V53" i="55"/>
  <c r="Z53" i="55"/>
  <c r="AD53" i="55"/>
  <c r="AH53" i="55"/>
  <c r="X46" i="55"/>
  <c r="AF46" i="55"/>
  <c r="K53" i="55"/>
  <c r="AA53" i="55"/>
  <c r="F46" i="53"/>
  <c r="F44" i="53"/>
  <c r="J46" i="53"/>
  <c r="J44" i="53"/>
  <c r="N46" i="53"/>
  <c r="N44" i="53"/>
  <c r="R46" i="53"/>
  <c r="R44" i="53"/>
  <c r="V46" i="53"/>
  <c r="V44" i="53"/>
  <c r="Z46" i="53"/>
  <c r="Z44" i="53"/>
  <c r="AD46" i="53"/>
  <c r="AD44" i="53"/>
  <c r="AH46" i="53"/>
  <c r="AH44" i="53"/>
  <c r="C44" i="53"/>
  <c r="C51" i="53" s="1"/>
  <c r="C46" i="53"/>
  <c r="G44" i="53"/>
  <c r="G46" i="53"/>
  <c r="K44" i="53"/>
  <c r="K46" i="53"/>
  <c r="O44" i="53"/>
  <c r="O46" i="53"/>
  <c r="S44" i="53"/>
  <c r="S46" i="53"/>
  <c r="W44" i="53"/>
  <c r="W46" i="53"/>
  <c r="AA44" i="53"/>
  <c r="AA46" i="53"/>
  <c r="AE44" i="53"/>
  <c r="AE46" i="53"/>
  <c r="AI44" i="53"/>
  <c r="AI46" i="53"/>
  <c r="M53" i="53"/>
  <c r="AC53" i="53"/>
  <c r="D44" i="53"/>
  <c r="H44" i="53"/>
  <c r="L44" i="53"/>
  <c r="P44" i="53"/>
  <c r="T44" i="53"/>
  <c r="X44" i="53"/>
  <c r="AB44" i="53"/>
  <c r="C53" i="53"/>
  <c r="S53" i="53"/>
  <c r="AI53" i="53"/>
  <c r="F53" i="53"/>
  <c r="J53" i="53"/>
  <c r="J51" i="53"/>
  <c r="N53" i="53"/>
  <c r="R53" i="53"/>
  <c r="R51" i="53"/>
  <c r="V53" i="53"/>
  <c r="Z53" i="53"/>
  <c r="AD53" i="53"/>
  <c r="AH53" i="53"/>
  <c r="E44" i="53"/>
  <c r="I44" i="53"/>
  <c r="Q44" i="53"/>
  <c r="U44" i="53"/>
  <c r="Y44" i="53"/>
  <c r="AG44" i="53"/>
  <c r="D46" i="53"/>
  <c r="L46" i="53"/>
  <c r="P46" i="53"/>
  <c r="T46" i="53"/>
  <c r="X46" i="53"/>
  <c r="G53" i="53"/>
  <c r="W53" i="53"/>
  <c r="E53" i="53"/>
  <c r="I53" i="53"/>
  <c r="Q53" i="53"/>
  <c r="U53" i="53"/>
  <c r="Y53" i="53"/>
  <c r="AG53" i="53"/>
  <c r="AK41" i="53"/>
  <c r="Y46" i="53"/>
  <c r="AG46" i="53"/>
  <c r="K53" i="53"/>
  <c r="AA53" i="53"/>
  <c r="D53" i="53"/>
  <c r="H53" i="53"/>
  <c r="L53" i="53"/>
  <c r="P53" i="53"/>
  <c r="T53" i="53"/>
  <c r="X53" i="53"/>
  <c r="AB53" i="53"/>
  <c r="AF53" i="53"/>
  <c r="AJ53" i="53"/>
  <c r="AK42" i="53"/>
  <c r="E44" i="52"/>
  <c r="E46" i="52"/>
  <c r="I44" i="52"/>
  <c r="I46" i="52"/>
  <c r="U44" i="52"/>
  <c r="U46" i="52"/>
  <c r="Y44" i="52"/>
  <c r="Y46" i="52"/>
  <c r="K46" i="52"/>
  <c r="K44" i="52"/>
  <c r="K51" i="52" s="1"/>
  <c r="Q44" i="52"/>
  <c r="AG44" i="52"/>
  <c r="H46" i="52"/>
  <c r="H44" i="52"/>
  <c r="L46" i="52"/>
  <c r="L44" i="52"/>
  <c r="P46" i="52"/>
  <c r="P44" i="52"/>
  <c r="T46" i="52"/>
  <c r="T44" i="52"/>
  <c r="X46" i="52"/>
  <c r="X44" i="52"/>
  <c r="AB46" i="52"/>
  <c r="AB44" i="52"/>
  <c r="AF46" i="52"/>
  <c r="AF44" i="52"/>
  <c r="AJ46" i="52"/>
  <c r="AJ44" i="52"/>
  <c r="D46" i="52"/>
  <c r="D44" i="52"/>
  <c r="R46" i="52"/>
  <c r="AK41" i="52"/>
  <c r="C53" i="52"/>
  <c r="G53" i="52"/>
  <c r="K53" i="52"/>
  <c r="O53" i="52"/>
  <c r="S53" i="52"/>
  <c r="W53" i="52"/>
  <c r="AA53" i="52"/>
  <c r="AE53" i="52"/>
  <c r="AI53" i="52"/>
  <c r="R44" i="52"/>
  <c r="AA46" i="52"/>
  <c r="AA44" i="52"/>
  <c r="AC44" i="52"/>
  <c r="AH46" i="52"/>
  <c r="C46" i="52"/>
  <c r="C44" i="52"/>
  <c r="S46" i="52"/>
  <c r="S44" i="52"/>
  <c r="AI46" i="52"/>
  <c r="AI44" i="52"/>
  <c r="Q46" i="52"/>
  <c r="AG46" i="52"/>
  <c r="V46" i="52"/>
  <c r="G46" i="52"/>
  <c r="G44" i="52"/>
  <c r="W46" i="52"/>
  <c r="W44" i="52"/>
  <c r="O46" i="52"/>
  <c r="O44" i="52"/>
  <c r="AE46" i="52"/>
  <c r="AE44" i="52"/>
  <c r="Z44" i="52"/>
  <c r="D53" i="52"/>
  <c r="H53" i="52"/>
  <c r="L53" i="52"/>
  <c r="P53" i="52"/>
  <c r="T53" i="52"/>
  <c r="X53" i="52"/>
  <c r="AB53" i="52"/>
  <c r="AF53" i="52"/>
  <c r="AJ53" i="52"/>
  <c r="AK42" i="52"/>
  <c r="E53" i="52"/>
  <c r="I53" i="52"/>
  <c r="M53" i="52"/>
  <c r="Q53" i="52"/>
  <c r="Q51" i="52"/>
  <c r="U53" i="52"/>
  <c r="Y53" i="52"/>
  <c r="Y51" i="52"/>
  <c r="AC53" i="52"/>
  <c r="AG53" i="52"/>
  <c r="F53" i="52"/>
  <c r="J53" i="52"/>
  <c r="N53" i="52"/>
  <c r="R53" i="52"/>
  <c r="V53" i="52"/>
  <c r="V51" i="52"/>
  <c r="Z53" i="52"/>
  <c r="AD53" i="52"/>
  <c r="AH53" i="52"/>
  <c r="AH51" i="52"/>
  <c r="K46" i="49"/>
  <c r="K44" i="49"/>
  <c r="K51" i="49" s="1"/>
  <c r="AA46" i="49"/>
  <c r="AA44" i="49"/>
  <c r="AA51" i="49" s="1"/>
  <c r="E44" i="49"/>
  <c r="E46" i="49"/>
  <c r="I44" i="49"/>
  <c r="I46" i="49"/>
  <c r="Q44" i="49"/>
  <c r="Q46" i="49"/>
  <c r="U44" i="49"/>
  <c r="U46" i="49"/>
  <c r="Y44" i="49"/>
  <c r="Y46" i="49"/>
  <c r="AG44" i="49"/>
  <c r="AG46" i="49"/>
  <c r="G46" i="49"/>
  <c r="G44" i="49"/>
  <c r="AC44" i="49"/>
  <c r="O53" i="49"/>
  <c r="C46" i="49"/>
  <c r="C44" i="49"/>
  <c r="C51" i="49" s="1"/>
  <c r="S46" i="49"/>
  <c r="S44" i="49"/>
  <c r="AD46" i="49"/>
  <c r="AI46" i="49"/>
  <c r="AI44" i="49"/>
  <c r="AH44" i="49"/>
  <c r="AC46" i="49"/>
  <c r="W46" i="49"/>
  <c r="W44" i="49"/>
  <c r="G53" i="49"/>
  <c r="K53" i="49"/>
  <c r="W53" i="49"/>
  <c r="AA53" i="49"/>
  <c r="AE53" i="49"/>
  <c r="AI53" i="49"/>
  <c r="O46" i="49"/>
  <c r="O44" i="49"/>
  <c r="AE46" i="49"/>
  <c r="AE44" i="49"/>
  <c r="E53" i="49"/>
  <c r="I53" i="49"/>
  <c r="M53" i="49"/>
  <c r="Q53" i="49"/>
  <c r="U53" i="49"/>
  <c r="Y53" i="49"/>
  <c r="AC53" i="49"/>
  <c r="AG53" i="49"/>
  <c r="AK41" i="49"/>
  <c r="F44" i="49"/>
  <c r="R46" i="49"/>
  <c r="AH46" i="49"/>
  <c r="C53" i="49"/>
  <c r="S53" i="49"/>
  <c r="D46" i="49"/>
  <c r="D44" i="49"/>
  <c r="H46" i="49"/>
  <c r="H44" i="49"/>
  <c r="L46" i="49"/>
  <c r="L44" i="49"/>
  <c r="P46" i="49"/>
  <c r="P44" i="49"/>
  <c r="T46" i="49"/>
  <c r="T44" i="49"/>
  <c r="X46" i="49"/>
  <c r="X44" i="49"/>
  <c r="AB46" i="49"/>
  <c r="AB44" i="49"/>
  <c r="AF46" i="49"/>
  <c r="AF44" i="49"/>
  <c r="AJ46" i="49"/>
  <c r="AJ44" i="49"/>
  <c r="J44" i="49"/>
  <c r="D53" i="49"/>
  <c r="H53" i="49"/>
  <c r="L53" i="49"/>
  <c r="P53" i="49"/>
  <c r="T53" i="49"/>
  <c r="X53" i="49"/>
  <c r="AB53" i="49"/>
  <c r="AF53" i="49"/>
  <c r="AJ53" i="49"/>
  <c r="AK42" i="49"/>
  <c r="F53" i="49"/>
  <c r="J53" i="49"/>
  <c r="N53" i="49"/>
  <c r="R53" i="49"/>
  <c r="V53" i="49"/>
  <c r="Z53" i="49"/>
  <c r="AD53" i="49"/>
  <c r="AD51" i="49"/>
  <c r="AH53" i="49"/>
  <c r="S47" i="47"/>
  <c r="AA47" i="47"/>
  <c r="O47" i="47"/>
  <c r="AK41" i="47"/>
  <c r="W47" i="47"/>
  <c r="AE43" i="47"/>
  <c r="AE52" i="47" s="1"/>
  <c r="X47" i="47"/>
  <c r="AF47" i="47"/>
  <c r="F46" i="47"/>
  <c r="F44" i="47"/>
  <c r="E43" i="47"/>
  <c r="E52" i="47" s="1"/>
  <c r="J46" i="47"/>
  <c r="J44" i="47"/>
  <c r="I43" i="47"/>
  <c r="I52" i="47" s="1"/>
  <c r="N46" i="47"/>
  <c r="N44" i="47"/>
  <c r="M43" i="47"/>
  <c r="M52" i="47" s="1"/>
  <c r="M47" i="47"/>
  <c r="R46" i="47"/>
  <c r="R44" i="47"/>
  <c r="Q43" i="47"/>
  <c r="Q52" i="47" s="1"/>
  <c r="Q47" i="47"/>
  <c r="U47" i="47"/>
  <c r="V46" i="47"/>
  <c r="V44" i="47"/>
  <c r="U43" i="47"/>
  <c r="U52" i="47" s="1"/>
  <c r="Z46" i="47"/>
  <c r="Z44" i="47"/>
  <c r="Y43" i="47"/>
  <c r="Y52" i="47" s="1"/>
  <c r="AC47" i="47"/>
  <c r="AD46" i="47"/>
  <c r="AD44" i="47"/>
  <c r="AC43" i="47"/>
  <c r="AC52" i="47" s="1"/>
  <c r="AG47" i="47"/>
  <c r="AH46" i="47"/>
  <c r="AH44" i="47"/>
  <c r="AG43" i="47"/>
  <c r="AG52" i="47" s="1"/>
  <c r="AI47" i="47"/>
  <c r="V47" i="47"/>
  <c r="Y47" i="47"/>
  <c r="AJ47" i="47"/>
  <c r="G47" i="47"/>
  <c r="C44" i="47"/>
  <c r="C51" i="47" s="1"/>
  <c r="I47" i="47"/>
  <c r="E47" i="47"/>
  <c r="AJ43" i="47"/>
  <c r="AJ52" i="47" s="1"/>
  <c r="X43" i="47"/>
  <c r="X52" i="47" s="1"/>
  <c r="AI43" i="47"/>
  <c r="AI52" i="47" s="1"/>
  <c r="H47" i="47"/>
  <c r="D47" i="47"/>
  <c r="C46" i="47"/>
  <c r="G44" i="47"/>
  <c r="F43" i="47"/>
  <c r="F52" i="47" s="1"/>
  <c r="F47" i="47"/>
  <c r="G46" i="47"/>
  <c r="K44" i="47"/>
  <c r="J43" i="47"/>
  <c r="J52" i="47" s="1"/>
  <c r="J47" i="47"/>
  <c r="K46" i="47"/>
  <c r="O44" i="47"/>
  <c r="N43" i="47"/>
  <c r="N52" i="47" s="1"/>
  <c r="N47" i="47"/>
  <c r="O46" i="47"/>
  <c r="S44" i="47"/>
  <c r="R43" i="47"/>
  <c r="R52" i="47" s="1"/>
  <c r="R47" i="47"/>
  <c r="S46" i="47"/>
  <c r="S48" i="47" s="1"/>
  <c r="W44" i="47"/>
  <c r="V43" i="47"/>
  <c r="V52" i="47" s="1"/>
  <c r="W46" i="47"/>
  <c r="Z47" i="47"/>
  <c r="AA44" i="47"/>
  <c r="Z43" i="47"/>
  <c r="Z52" i="47" s="1"/>
  <c r="AA46" i="47"/>
  <c r="AD47" i="47"/>
  <c r="AE44" i="47"/>
  <c r="AD43" i="47"/>
  <c r="AD52" i="47" s="1"/>
  <c r="AE46" i="47"/>
  <c r="AH47" i="47"/>
  <c r="AI44" i="47"/>
  <c r="AH43" i="47"/>
  <c r="AH52" i="47" s="1"/>
  <c r="AI46" i="47"/>
  <c r="I53" i="47"/>
  <c r="Q53" i="47"/>
  <c r="Y53" i="47"/>
  <c r="AG53" i="47"/>
  <c r="G43" i="47"/>
  <c r="G52" i="47" s="1"/>
  <c r="O43" i="47"/>
  <c r="O52" i="47" s="1"/>
  <c r="S43" i="47"/>
  <c r="S52" i="47" s="1"/>
  <c r="AA43" i="47"/>
  <c r="AA52" i="47" s="1"/>
  <c r="D44" i="47"/>
  <c r="P44" i="47"/>
  <c r="AJ44" i="47"/>
  <c r="L47" i="47"/>
  <c r="P47" i="47"/>
  <c r="T47" i="47"/>
  <c r="AB47" i="47"/>
  <c r="C53" i="47"/>
  <c r="S53" i="47"/>
  <c r="AI53" i="47"/>
  <c r="C43" i="47"/>
  <c r="L44" i="47"/>
  <c r="X44" i="47"/>
  <c r="AF44" i="47"/>
  <c r="F53" i="47"/>
  <c r="J53" i="47"/>
  <c r="N53" i="47"/>
  <c r="R53" i="47"/>
  <c r="V53" i="47"/>
  <c r="Z53" i="47"/>
  <c r="AD53" i="47"/>
  <c r="AH53" i="47"/>
  <c r="D43" i="47"/>
  <c r="D52" i="47" s="1"/>
  <c r="H43" i="47"/>
  <c r="H52" i="47" s="1"/>
  <c r="L43" i="47"/>
  <c r="L52" i="47" s="1"/>
  <c r="P43" i="47"/>
  <c r="P52" i="47" s="1"/>
  <c r="T43" i="47"/>
  <c r="T52" i="47" s="1"/>
  <c r="AB43" i="47"/>
  <c r="AB52" i="47" s="1"/>
  <c r="AF43" i="47"/>
  <c r="AF52" i="47" s="1"/>
  <c r="E44" i="47"/>
  <c r="I44" i="47"/>
  <c r="M44" i="47"/>
  <c r="Q44" i="47"/>
  <c r="U44" i="47"/>
  <c r="Y44" i="47"/>
  <c r="AC44" i="47"/>
  <c r="AG44" i="47"/>
  <c r="D46" i="47"/>
  <c r="H46" i="47"/>
  <c r="L46" i="47"/>
  <c r="P46" i="47"/>
  <c r="T46" i="47"/>
  <c r="X46" i="47"/>
  <c r="AB46" i="47"/>
  <c r="AF46" i="47"/>
  <c r="AE47" i="47"/>
  <c r="G53" i="47"/>
  <c r="W53" i="47"/>
  <c r="E53" i="47"/>
  <c r="M53" i="47"/>
  <c r="U53" i="47"/>
  <c r="AC53" i="47"/>
  <c r="K43" i="47"/>
  <c r="K52" i="47" s="1"/>
  <c r="T44" i="47"/>
  <c r="AB44" i="47"/>
  <c r="Y46" i="47"/>
  <c r="AG46" i="47"/>
  <c r="K53" i="47"/>
  <c r="AA53" i="47"/>
  <c r="D53" i="47"/>
  <c r="H53" i="47"/>
  <c r="L53" i="47"/>
  <c r="P53" i="47"/>
  <c r="T53" i="47"/>
  <c r="X53" i="47"/>
  <c r="AB53" i="47"/>
  <c r="AF53" i="47"/>
  <c r="AJ53" i="47"/>
  <c r="AK42" i="47"/>
  <c r="O53" i="45"/>
  <c r="AE53" i="45"/>
  <c r="AE46" i="45"/>
  <c r="P46" i="45"/>
  <c r="P44" i="45"/>
  <c r="X46" i="45"/>
  <c r="X44" i="45"/>
  <c r="AF46" i="45"/>
  <c r="AF44" i="45"/>
  <c r="K46" i="45"/>
  <c r="O46" i="45"/>
  <c r="S46" i="45"/>
  <c r="AI46" i="45"/>
  <c r="K44" i="45"/>
  <c r="K51" i="45" s="1"/>
  <c r="O44" i="45"/>
  <c r="AE44" i="45"/>
  <c r="L46" i="45"/>
  <c r="L44" i="45"/>
  <c r="T46" i="45"/>
  <c r="T44" i="45"/>
  <c r="AB46" i="45"/>
  <c r="AB44" i="45"/>
  <c r="AJ44" i="45"/>
  <c r="J44" i="45"/>
  <c r="N44" i="45"/>
  <c r="AD44" i="45"/>
  <c r="L53" i="45"/>
  <c r="P53" i="45"/>
  <c r="T53" i="45"/>
  <c r="X53" i="45"/>
  <c r="AB53" i="45"/>
  <c r="AF53" i="45"/>
  <c r="AJ53" i="45"/>
  <c r="S44" i="45"/>
  <c r="AI44" i="45"/>
  <c r="N46" i="45"/>
  <c r="AD46" i="45"/>
  <c r="Q53" i="45"/>
  <c r="W53" i="45"/>
  <c r="I53" i="45"/>
  <c r="U53" i="45"/>
  <c r="AG53" i="45"/>
  <c r="J53" i="45"/>
  <c r="N53" i="45"/>
  <c r="R53" i="45"/>
  <c r="V53" i="45"/>
  <c r="Z53" i="45"/>
  <c r="AD53" i="45"/>
  <c r="AH53" i="45"/>
  <c r="Q44" i="45"/>
  <c r="U44" i="45"/>
  <c r="AG44" i="45"/>
  <c r="K53" i="45"/>
  <c r="AA53" i="45"/>
  <c r="M53" i="45"/>
  <c r="Y53" i="45"/>
  <c r="AC53" i="45"/>
  <c r="E46" i="44"/>
  <c r="J46" i="44"/>
  <c r="J44" i="44"/>
  <c r="R46" i="44"/>
  <c r="R44" i="44"/>
  <c r="Z46" i="44"/>
  <c r="Z44" i="44"/>
  <c r="AH46" i="44"/>
  <c r="AH44" i="44"/>
  <c r="M46" i="44"/>
  <c r="G46" i="44"/>
  <c r="G44" i="44"/>
  <c r="K46" i="44"/>
  <c r="K44" i="44"/>
  <c r="O46" i="44"/>
  <c r="O44" i="44"/>
  <c r="S46" i="44"/>
  <c r="S44" i="44"/>
  <c r="W46" i="44"/>
  <c r="W44" i="44"/>
  <c r="AA46" i="44"/>
  <c r="AA44" i="44"/>
  <c r="AE46" i="44"/>
  <c r="AE44" i="44"/>
  <c r="AI46" i="44"/>
  <c r="AI44" i="44"/>
  <c r="E53" i="44"/>
  <c r="I53" i="44"/>
  <c r="M53" i="44"/>
  <c r="Q53" i="44"/>
  <c r="U53" i="44"/>
  <c r="Y53" i="44"/>
  <c r="AC53" i="44"/>
  <c r="AG53" i="44"/>
  <c r="AG51" i="44"/>
  <c r="AK41" i="44"/>
  <c r="E44" i="44"/>
  <c r="C46" i="44"/>
  <c r="C44" i="44"/>
  <c r="C51" i="44" s="1"/>
  <c r="F46" i="44"/>
  <c r="F44" i="44"/>
  <c r="N46" i="44"/>
  <c r="N44" i="44"/>
  <c r="V46" i="44"/>
  <c r="V44" i="44"/>
  <c r="AD46" i="44"/>
  <c r="AD44" i="44"/>
  <c r="D44" i="44"/>
  <c r="D46" i="44"/>
  <c r="H44" i="44"/>
  <c r="H46" i="44"/>
  <c r="L44" i="44"/>
  <c r="L46" i="44"/>
  <c r="P44" i="44"/>
  <c r="P46" i="44"/>
  <c r="T44" i="44"/>
  <c r="T46" i="44"/>
  <c r="X44" i="44"/>
  <c r="X46" i="44"/>
  <c r="AB44" i="44"/>
  <c r="AB46" i="44"/>
  <c r="AF44" i="44"/>
  <c r="AF46" i="44"/>
  <c r="AJ44" i="44"/>
  <c r="AJ46" i="44"/>
  <c r="F53" i="44"/>
  <c r="J53" i="44"/>
  <c r="N53" i="44"/>
  <c r="R53" i="44"/>
  <c r="V53" i="44"/>
  <c r="Z53" i="44"/>
  <c r="AD53" i="44"/>
  <c r="AH53" i="44"/>
  <c r="AK42" i="44"/>
  <c r="Q46" i="44"/>
  <c r="AG46" i="44"/>
  <c r="Q44" i="44"/>
  <c r="C53" i="44"/>
  <c r="G53" i="44"/>
  <c r="K53" i="44"/>
  <c r="O53" i="44"/>
  <c r="S53" i="44"/>
  <c r="W53" i="44"/>
  <c r="AA53" i="44"/>
  <c r="AE53" i="44"/>
  <c r="AI53" i="44"/>
  <c r="D53" i="44"/>
  <c r="H53" i="44"/>
  <c r="L53" i="44"/>
  <c r="P53" i="44"/>
  <c r="T53" i="44"/>
  <c r="X53" i="44"/>
  <c r="AB53" i="44"/>
  <c r="AF53" i="44"/>
  <c r="AJ53" i="44"/>
  <c r="M44" i="45" l="1"/>
  <c r="AH44" i="45"/>
  <c r="Q47" i="53"/>
  <c r="Q48" i="53" s="1"/>
  <c r="D47" i="55"/>
  <c r="T44" i="55"/>
  <c r="AD47" i="55"/>
  <c r="D43" i="55"/>
  <c r="D52" i="55" s="1"/>
  <c r="AA47" i="57"/>
  <c r="AC47" i="59"/>
  <c r="N47" i="61"/>
  <c r="U46" i="44"/>
  <c r="W54" i="66"/>
  <c r="AE47" i="72"/>
  <c r="L46" i="72"/>
  <c r="AG43" i="72"/>
  <c r="AG52" i="72" s="1"/>
  <c r="N43" i="74"/>
  <c r="N52" i="74" s="1"/>
  <c r="AJ43" i="76"/>
  <c r="AJ52" i="76" s="1"/>
  <c r="G43" i="81"/>
  <c r="G52" i="81" s="1"/>
  <c r="Q43" i="81"/>
  <c r="Q52" i="81" s="1"/>
  <c r="AA43" i="81"/>
  <c r="AA52" i="81" s="1"/>
  <c r="K47" i="81"/>
  <c r="K54" i="81" s="1"/>
  <c r="AE43" i="81"/>
  <c r="AE52" i="81" s="1"/>
  <c r="X47" i="81"/>
  <c r="L47" i="81"/>
  <c r="L48" i="81" s="1"/>
  <c r="R47" i="81"/>
  <c r="C46" i="81"/>
  <c r="O47" i="81"/>
  <c r="M43" i="81"/>
  <c r="M52" i="81" s="1"/>
  <c r="F44" i="81"/>
  <c r="AK44" i="81" s="1"/>
  <c r="AD43" i="81"/>
  <c r="AD52" i="81" s="1"/>
  <c r="R43" i="81"/>
  <c r="R52" i="81" s="1"/>
  <c r="H47" i="81"/>
  <c r="U43" i="81"/>
  <c r="U52" i="81" s="1"/>
  <c r="AF47" i="81"/>
  <c r="AG43" i="81"/>
  <c r="AG52" i="81" s="1"/>
  <c r="AB43" i="81"/>
  <c r="AB52" i="81" s="1"/>
  <c r="S47" i="81"/>
  <c r="C43" i="81"/>
  <c r="AG47" i="81"/>
  <c r="Y43" i="81"/>
  <c r="Y52" i="81" s="1"/>
  <c r="Y51" i="81"/>
  <c r="C44" i="81"/>
  <c r="C51" i="81" s="1"/>
  <c r="AI51" i="78"/>
  <c r="K51" i="78"/>
  <c r="AH51" i="76"/>
  <c r="AF44" i="76"/>
  <c r="M47" i="76"/>
  <c r="AE51" i="76"/>
  <c r="AF47" i="74"/>
  <c r="R46" i="74"/>
  <c r="M47" i="74"/>
  <c r="P47" i="72"/>
  <c r="X47" i="72"/>
  <c r="H43" i="72"/>
  <c r="H52" i="72" s="1"/>
  <c r="C43" i="72"/>
  <c r="S43" i="68"/>
  <c r="S52" i="68" s="1"/>
  <c r="U47" i="68"/>
  <c r="E43" i="68"/>
  <c r="E52" i="68" s="1"/>
  <c r="S47" i="68"/>
  <c r="O43" i="68"/>
  <c r="AF47" i="68"/>
  <c r="P43" i="68"/>
  <c r="P52" i="68" s="1"/>
  <c r="H43" i="68"/>
  <c r="H52" i="68" s="1"/>
  <c r="Z47" i="68"/>
  <c r="O47" i="68"/>
  <c r="T47" i="68"/>
  <c r="T48" i="68" s="1"/>
  <c r="AD43" i="68"/>
  <c r="AJ43" i="68"/>
  <c r="AJ52" i="68" s="1"/>
  <c r="H47" i="68"/>
  <c r="H48" i="68" s="1"/>
  <c r="AJ47" i="68"/>
  <c r="AJ48" i="68" s="1"/>
  <c r="D43" i="68"/>
  <c r="AA43" i="68"/>
  <c r="AA52" i="68" s="1"/>
  <c r="W43" i="68"/>
  <c r="C43" i="68"/>
  <c r="AG47" i="68"/>
  <c r="AC47" i="68"/>
  <c r="U43" i="68"/>
  <c r="U52" i="68" s="1"/>
  <c r="Q47" i="68"/>
  <c r="M47" i="68"/>
  <c r="I43" i="68"/>
  <c r="I52" i="68" s="1"/>
  <c r="K47" i="68"/>
  <c r="AF43" i="68"/>
  <c r="AF52" i="68" s="1"/>
  <c r="AB43" i="68"/>
  <c r="AB52" i="68" s="1"/>
  <c r="AH47" i="68"/>
  <c r="F47" i="68"/>
  <c r="T43" i="68"/>
  <c r="T52" i="68" s="1"/>
  <c r="N43" i="68"/>
  <c r="N52" i="68" s="1"/>
  <c r="E47" i="68"/>
  <c r="D47" i="68"/>
  <c r="Y47" i="68"/>
  <c r="Y48" i="68" s="1"/>
  <c r="K43" i="68"/>
  <c r="H51" i="68"/>
  <c r="X51" i="68"/>
  <c r="AG43" i="68"/>
  <c r="AG52" i="68" s="1"/>
  <c r="AC43" i="68"/>
  <c r="AC52" i="68" s="1"/>
  <c r="Y43" i="68"/>
  <c r="Y52" i="68" s="1"/>
  <c r="Q43" i="68"/>
  <c r="Q52" i="68" s="1"/>
  <c r="M43" i="68"/>
  <c r="C47" i="68"/>
  <c r="P47" i="68"/>
  <c r="Z43" i="68"/>
  <c r="Z52" i="68" s="1"/>
  <c r="R47" i="68"/>
  <c r="J47" i="68"/>
  <c r="AE47" i="68"/>
  <c r="AD47" i="68"/>
  <c r="I47" i="68"/>
  <c r="V47" i="68"/>
  <c r="V51" i="66"/>
  <c r="N51" i="66"/>
  <c r="S47" i="64"/>
  <c r="G43" i="64"/>
  <c r="H44" i="64"/>
  <c r="R51" i="64"/>
  <c r="W47" i="44"/>
  <c r="P47" i="44"/>
  <c r="AK38" i="44"/>
  <c r="X47" i="59"/>
  <c r="AB47" i="59"/>
  <c r="AF43" i="59"/>
  <c r="AF52" i="59" s="1"/>
  <c r="H44" i="55"/>
  <c r="AH47" i="55"/>
  <c r="Y43" i="55"/>
  <c r="Y52" i="55" s="1"/>
  <c r="AD51" i="53"/>
  <c r="X43" i="52"/>
  <c r="X52" i="52" s="1"/>
  <c r="J44" i="52"/>
  <c r="J47" i="52"/>
  <c r="J48" i="52" s="1"/>
  <c r="V47" i="49"/>
  <c r="AB47" i="49"/>
  <c r="Z44" i="45"/>
  <c r="AH51" i="80"/>
  <c r="Q43" i="80"/>
  <c r="Q52" i="80" s="1"/>
  <c r="AA47" i="80"/>
  <c r="AA47" i="76"/>
  <c r="I51" i="76"/>
  <c r="AD43" i="76"/>
  <c r="H51" i="74"/>
  <c r="AB43" i="70"/>
  <c r="AB52" i="70" s="1"/>
  <c r="W51" i="70"/>
  <c r="AF44" i="70"/>
  <c r="H44" i="70"/>
  <c r="AG47" i="70"/>
  <c r="E47" i="70"/>
  <c r="K43" i="66"/>
  <c r="K52" i="66" s="1"/>
  <c r="C47" i="66"/>
  <c r="F47" i="66"/>
  <c r="AH43" i="66"/>
  <c r="V43" i="66"/>
  <c r="V52" i="66" s="1"/>
  <c r="AG47" i="66"/>
  <c r="Q43" i="66"/>
  <c r="Q52" i="66" s="1"/>
  <c r="I43" i="66"/>
  <c r="E43" i="66"/>
  <c r="AF47" i="66"/>
  <c r="T47" i="66"/>
  <c r="T48" i="66" s="1"/>
  <c r="P47" i="66"/>
  <c r="P48" i="66" s="1"/>
  <c r="L47" i="66"/>
  <c r="D43" i="66"/>
  <c r="D52" i="66" s="1"/>
  <c r="AI47" i="66"/>
  <c r="X51" i="66"/>
  <c r="AE43" i="66"/>
  <c r="AE52" i="66" s="1"/>
  <c r="S47" i="66"/>
  <c r="O43" i="66"/>
  <c r="O52" i="66" s="1"/>
  <c r="C43" i="66"/>
  <c r="AG43" i="66"/>
  <c r="AG52" i="66" s="1"/>
  <c r="AC47" i="66"/>
  <c r="Y43" i="66"/>
  <c r="Y52" i="66" s="1"/>
  <c r="U43" i="66"/>
  <c r="U52" i="66" s="1"/>
  <c r="Q47" i="66"/>
  <c r="M43" i="66"/>
  <c r="M52" i="66" s="1"/>
  <c r="AF43" i="66"/>
  <c r="AF52" i="66" s="1"/>
  <c r="AB47" i="66"/>
  <c r="T43" i="66"/>
  <c r="T52" i="66" s="1"/>
  <c r="L43" i="66"/>
  <c r="L52" i="66" s="1"/>
  <c r="I47" i="66"/>
  <c r="AF48" i="66"/>
  <c r="AJ46" i="66"/>
  <c r="AA47" i="66"/>
  <c r="S43" i="66"/>
  <c r="S52" i="66" s="1"/>
  <c r="G43" i="66"/>
  <c r="G54" i="66" s="1"/>
  <c r="F43" i="66"/>
  <c r="F52" i="66" s="1"/>
  <c r="U47" i="66"/>
  <c r="M47" i="66"/>
  <c r="M48" i="66" s="1"/>
  <c r="AB43" i="66"/>
  <c r="AB45" i="66" s="1"/>
  <c r="X47" i="66"/>
  <c r="X48" i="66" s="1"/>
  <c r="AG51" i="64"/>
  <c r="V47" i="64"/>
  <c r="W43" i="64"/>
  <c r="O51" i="57"/>
  <c r="AJ47" i="57"/>
  <c r="S44" i="57"/>
  <c r="AH43" i="57"/>
  <c r="AH52" i="57" s="1"/>
  <c r="F47" i="57"/>
  <c r="F48" i="57" s="1"/>
  <c r="K47" i="53"/>
  <c r="AJ43" i="53"/>
  <c r="AJ52" i="53" s="1"/>
  <c r="AE47" i="53"/>
  <c r="AF44" i="53"/>
  <c r="AC47" i="49"/>
  <c r="G47" i="49"/>
  <c r="AA43" i="49"/>
  <c r="AA52" i="49" s="1"/>
  <c r="I43" i="49"/>
  <c r="I52" i="49" s="1"/>
  <c r="AF43" i="49"/>
  <c r="AF52" i="49" s="1"/>
  <c r="AE43" i="49"/>
  <c r="AE52" i="49" s="1"/>
  <c r="E47" i="49"/>
  <c r="D48" i="47"/>
  <c r="R43" i="80"/>
  <c r="R52" i="80" s="1"/>
  <c r="F44" i="80"/>
  <c r="AF47" i="80"/>
  <c r="I44" i="80"/>
  <c r="Z44" i="80"/>
  <c r="S47" i="78"/>
  <c r="S48" i="78" s="1"/>
  <c r="G43" i="78"/>
  <c r="G52" i="78" s="1"/>
  <c r="J51" i="78"/>
  <c r="AE51" i="78"/>
  <c r="AH47" i="78"/>
  <c r="AJ51" i="76"/>
  <c r="D44" i="76"/>
  <c r="H47" i="76"/>
  <c r="J51" i="76"/>
  <c r="AB44" i="76"/>
  <c r="AG43" i="76"/>
  <c r="AG52" i="76" s="1"/>
  <c r="AD47" i="74"/>
  <c r="AD48" i="74" s="1"/>
  <c r="N46" i="74"/>
  <c r="X43" i="74"/>
  <c r="X52" i="74" s="1"/>
  <c r="L43" i="72"/>
  <c r="L52" i="72" s="1"/>
  <c r="O51" i="72"/>
  <c r="H47" i="72"/>
  <c r="AJ44" i="72"/>
  <c r="AB47" i="72"/>
  <c r="T47" i="72"/>
  <c r="AH51" i="70"/>
  <c r="AF47" i="70"/>
  <c r="AF48" i="70" s="1"/>
  <c r="M44" i="70"/>
  <c r="Q43" i="70"/>
  <c r="Q52" i="70" s="1"/>
  <c r="AF45" i="68"/>
  <c r="W54" i="68"/>
  <c r="D48" i="68"/>
  <c r="H51" i="66"/>
  <c r="T51" i="66"/>
  <c r="E45" i="66"/>
  <c r="K48" i="66"/>
  <c r="AH54" i="66"/>
  <c r="F51" i="66"/>
  <c r="AE48" i="66"/>
  <c r="J51" i="64"/>
  <c r="M51" i="64"/>
  <c r="AD43" i="64"/>
  <c r="AD52" i="64" s="1"/>
  <c r="R47" i="64"/>
  <c r="AE47" i="64"/>
  <c r="W46" i="64"/>
  <c r="T43" i="64"/>
  <c r="T52" i="64" s="1"/>
  <c r="AC46" i="44"/>
  <c r="X44" i="61"/>
  <c r="L47" i="61"/>
  <c r="X46" i="61"/>
  <c r="D43" i="61"/>
  <c r="D52" i="61" s="1"/>
  <c r="AJ51" i="59"/>
  <c r="D43" i="59"/>
  <c r="D52" i="59" s="1"/>
  <c r="S47" i="59"/>
  <c r="C43" i="59"/>
  <c r="AJ47" i="59"/>
  <c r="AJ48" i="59" s="1"/>
  <c r="U43" i="59"/>
  <c r="U52" i="59" s="1"/>
  <c r="N43" i="59"/>
  <c r="N52" i="59" s="1"/>
  <c r="Y44" i="59"/>
  <c r="AA47" i="59"/>
  <c r="G43" i="59"/>
  <c r="G52" i="59" s="1"/>
  <c r="Z43" i="59"/>
  <c r="Z52" i="59" s="1"/>
  <c r="H47" i="59"/>
  <c r="Y47" i="59"/>
  <c r="AG43" i="59"/>
  <c r="AG52" i="59" s="1"/>
  <c r="Z46" i="59"/>
  <c r="K47" i="59"/>
  <c r="AD43" i="59"/>
  <c r="AD52" i="59" s="1"/>
  <c r="W43" i="59"/>
  <c r="W45" i="59" s="1"/>
  <c r="AE47" i="59"/>
  <c r="E47" i="57"/>
  <c r="R43" i="57"/>
  <c r="R52" i="57" s="1"/>
  <c r="AG43" i="57"/>
  <c r="AG54" i="57" s="1"/>
  <c r="N43" i="57"/>
  <c r="N52" i="57" s="1"/>
  <c r="Q43" i="57"/>
  <c r="Q52" i="57" s="1"/>
  <c r="K47" i="57"/>
  <c r="W43" i="57"/>
  <c r="W52" i="57" s="1"/>
  <c r="AG47" i="57"/>
  <c r="H47" i="57"/>
  <c r="AC51" i="57"/>
  <c r="I43" i="57"/>
  <c r="I52" i="57" s="1"/>
  <c r="AB44" i="55"/>
  <c r="C47" i="55"/>
  <c r="R43" i="55"/>
  <c r="R52" i="55" s="1"/>
  <c r="X43" i="55"/>
  <c r="X52" i="55" s="1"/>
  <c r="AE47" i="55"/>
  <c r="Z47" i="55"/>
  <c r="AJ44" i="55"/>
  <c r="M43" i="55"/>
  <c r="M52" i="55" s="1"/>
  <c r="T43" i="53"/>
  <c r="T52" i="53" s="1"/>
  <c r="F51" i="53"/>
  <c r="U47" i="53"/>
  <c r="D43" i="53"/>
  <c r="D52" i="53" s="1"/>
  <c r="AC47" i="53"/>
  <c r="O47" i="53"/>
  <c r="AD43" i="53"/>
  <c r="AD52" i="53" s="1"/>
  <c r="O43" i="53"/>
  <c r="O52" i="53" s="1"/>
  <c r="D47" i="53"/>
  <c r="E43" i="53"/>
  <c r="E52" i="53" s="1"/>
  <c r="AB51" i="52"/>
  <c r="N43" i="52"/>
  <c r="N52" i="52" s="1"/>
  <c r="M44" i="52"/>
  <c r="J43" i="52"/>
  <c r="J52" i="52" s="1"/>
  <c r="X47" i="52"/>
  <c r="AF43" i="52"/>
  <c r="AF52" i="52" s="1"/>
  <c r="H43" i="52"/>
  <c r="N43" i="49"/>
  <c r="N52" i="49" s="1"/>
  <c r="R44" i="45"/>
  <c r="W44" i="45"/>
  <c r="W51" i="45" s="1"/>
  <c r="Y44" i="45"/>
  <c r="AC43" i="80"/>
  <c r="AC52" i="80" s="1"/>
  <c r="V43" i="80"/>
  <c r="V52" i="80" s="1"/>
  <c r="Z43" i="80"/>
  <c r="Z52" i="80" s="1"/>
  <c r="AJ47" i="80"/>
  <c r="AJ48" i="80" s="1"/>
  <c r="N43" i="80"/>
  <c r="N52" i="80" s="1"/>
  <c r="AD47" i="80"/>
  <c r="W43" i="80"/>
  <c r="W54" i="80" s="1"/>
  <c r="AB47" i="80"/>
  <c r="U47" i="80"/>
  <c r="L51" i="80"/>
  <c r="M47" i="80"/>
  <c r="M48" i="80" s="1"/>
  <c r="O47" i="80"/>
  <c r="O48" i="80" s="1"/>
  <c r="AH43" i="80"/>
  <c r="AH52" i="80" s="1"/>
  <c r="AI43" i="80"/>
  <c r="AI52" i="80" s="1"/>
  <c r="W47" i="80"/>
  <c r="W48" i="80" s="1"/>
  <c r="AB43" i="80"/>
  <c r="AB52" i="80" s="1"/>
  <c r="L47" i="80"/>
  <c r="J44" i="80"/>
  <c r="AG43" i="80"/>
  <c r="AG52" i="80" s="1"/>
  <c r="Q51" i="80"/>
  <c r="T51" i="80"/>
  <c r="AE43" i="80"/>
  <c r="AE52" i="80" s="1"/>
  <c r="J47" i="80"/>
  <c r="J48" i="80" s="1"/>
  <c r="H43" i="80"/>
  <c r="H52" i="80" s="1"/>
  <c r="U43" i="80"/>
  <c r="U52" i="80" s="1"/>
  <c r="E44" i="78"/>
  <c r="AA43" i="78"/>
  <c r="AA52" i="78" s="1"/>
  <c r="Y47" i="78"/>
  <c r="Y48" i="78" s="1"/>
  <c r="U44" i="78"/>
  <c r="T43" i="78"/>
  <c r="T52" i="78" s="1"/>
  <c r="Z47" i="78"/>
  <c r="H47" i="78"/>
  <c r="H48" i="78" s="1"/>
  <c r="W47" i="78"/>
  <c r="M43" i="78"/>
  <c r="M52" i="78" s="1"/>
  <c r="P47" i="78"/>
  <c r="AD47" i="78"/>
  <c r="I47" i="78"/>
  <c r="W43" i="78"/>
  <c r="AE47" i="78"/>
  <c r="AE48" i="78" s="1"/>
  <c r="L51" i="76"/>
  <c r="S43" i="76"/>
  <c r="S52" i="76" s="1"/>
  <c r="G43" i="76"/>
  <c r="G52" i="76" s="1"/>
  <c r="E43" i="76"/>
  <c r="E52" i="76" s="1"/>
  <c r="F43" i="76"/>
  <c r="AB47" i="76"/>
  <c r="AB48" i="76" s="1"/>
  <c r="T43" i="76"/>
  <c r="H43" i="76"/>
  <c r="H52" i="76" s="1"/>
  <c r="O43" i="76"/>
  <c r="U47" i="76"/>
  <c r="U48" i="76" s="1"/>
  <c r="N43" i="76"/>
  <c r="X43" i="76"/>
  <c r="X52" i="76" s="1"/>
  <c r="AD47" i="76"/>
  <c r="AD54" i="76" s="1"/>
  <c r="Z51" i="76"/>
  <c r="AE43" i="76"/>
  <c r="P44" i="76"/>
  <c r="C43" i="76"/>
  <c r="AC47" i="76"/>
  <c r="AC48" i="76" s="1"/>
  <c r="V43" i="76"/>
  <c r="Y43" i="76"/>
  <c r="P47" i="76"/>
  <c r="P48" i="76" s="1"/>
  <c r="P43" i="74"/>
  <c r="P52" i="74" s="1"/>
  <c r="D43" i="74"/>
  <c r="D52" i="74" s="1"/>
  <c r="AA43" i="74"/>
  <c r="AA52" i="74" s="1"/>
  <c r="O43" i="74"/>
  <c r="O52" i="74" s="1"/>
  <c r="Y43" i="74"/>
  <c r="Y52" i="74" s="1"/>
  <c r="V47" i="74"/>
  <c r="V48" i="74" s="1"/>
  <c r="AJ47" i="74"/>
  <c r="AG47" i="74"/>
  <c r="X47" i="74"/>
  <c r="X48" i="74" s="1"/>
  <c r="T43" i="74"/>
  <c r="T52" i="74" s="1"/>
  <c r="AE43" i="74"/>
  <c r="AE52" i="74" s="1"/>
  <c r="S43" i="74"/>
  <c r="F47" i="74"/>
  <c r="AC43" i="74"/>
  <c r="AC47" i="74"/>
  <c r="E43" i="74"/>
  <c r="E52" i="74" s="1"/>
  <c r="AB47" i="74"/>
  <c r="AB48" i="74" s="1"/>
  <c r="L43" i="74"/>
  <c r="L52" i="74" s="1"/>
  <c r="Q43" i="74"/>
  <c r="I43" i="72"/>
  <c r="I52" i="72" s="1"/>
  <c r="E47" i="72"/>
  <c r="AJ47" i="72"/>
  <c r="Y43" i="72"/>
  <c r="Y52" i="72" s="1"/>
  <c r="M43" i="72"/>
  <c r="M45" i="72" s="1"/>
  <c r="AA47" i="72"/>
  <c r="S47" i="72"/>
  <c r="K47" i="72"/>
  <c r="AD51" i="72"/>
  <c r="AB43" i="72"/>
  <c r="AB52" i="72" s="1"/>
  <c r="T43" i="72"/>
  <c r="T52" i="72" s="1"/>
  <c r="P43" i="72"/>
  <c r="P52" i="72" s="1"/>
  <c r="AF47" i="72"/>
  <c r="S43" i="72"/>
  <c r="S52" i="72" s="1"/>
  <c r="W47" i="72"/>
  <c r="O47" i="72"/>
  <c r="C47" i="72"/>
  <c r="C48" i="72" s="1"/>
  <c r="Z43" i="72"/>
  <c r="Z52" i="72" s="1"/>
  <c r="AC43" i="72"/>
  <c r="Q43" i="72"/>
  <c r="Q52" i="72" s="1"/>
  <c r="AC47" i="72"/>
  <c r="AC54" i="72" s="1"/>
  <c r="Y44" i="70"/>
  <c r="AA43" i="70"/>
  <c r="AA52" i="70" s="1"/>
  <c r="O47" i="70"/>
  <c r="C47" i="70"/>
  <c r="AJ47" i="70"/>
  <c r="D43" i="70"/>
  <c r="D52" i="70" s="1"/>
  <c r="Y46" i="70"/>
  <c r="AI47" i="70"/>
  <c r="T43" i="70"/>
  <c r="T52" i="70" s="1"/>
  <c r="M47" i="70"/>
  <c r="P51" i="70"/>
  <c r="W47" i="70"/>
  <c r="K43" i="70"/>
  <c r="K52" i="70" s="1"/>
  <c r="AI43" i="70"/>
  <c r="AI52" i="70" s="1"/>
  <c r="AC43" i="70"/>
  <c r="AC52" i="70" s="1"/>
  <c r="I43" i="70"/>
  <c r="I52" i="70" s="1"/>
  <c r="J48" i="68"/>
  <c r="AE45" i="68"/>
  <c r="R45" i="66"/>
  <c r="AE51" i="66"/>
  <c r="Y51" i="64"/>
  <c r="E51" i="64"/>
  <c r="E55" i="64" s="1"/>
  <c r="E43" i="64"/>
  <c r="E52" i="64" s="1"/>
  <c r="AE43" i="64"/>
  <c r="H43" i="64"/>
  <c r="H52" i="64" s="1"/>
  <c r="H47" i="64"/>
  <c r="H48" i="64" s="1"/>
  <c r="AI46" i="64"/>
  <c r="D47" i="64"/>
  <c r="V51" i="64"/>
  <c r="N43" i="64"/>
  <c r="N52" i="64" s="1"/>
  <c r="X43" i="64"/>
  <c r="U47" i="64"/>
  <c r="X47" i="64"/>
  <c r="X48" i="64" s="1"/>
  <c r="AB47" i="64"/>
  <c r="P47" i="64"/>
  <c r="T46" i="64"/>
  <c r="AI44" i="64"/>
  <c r="AA47" i="64"/>
  <c r="I44" i="44"/>
  <c r="AA47" i="44"/>
  <c r="K43" i="44"/>
  <c r="K52" i="44" s="1"/>
  <c r="AC47" i="44"/>
  <c r="I47" i="44"/>
  <c r="H47" i="44"/>
  <c r="W43" i="44"/>
  <c r="W52" i="44" s="1"/>
  <c r="AF47" i="44"/>
  <c r="AE47" i="44"/>
  <c r="O43" i="44"/>
  <c r="O52" i="44" s="1"/>
  <c r="AH43" i="44"/>
  <c r="AH52" i="44" s="1"/>
  <c r="D43" i="44"/>
  <c r="D52" i="44" s="1"/>
  <c r="S43" i="44"/>
  <c r="S52" i="44" s="1"/>
  <c r="AI47" i="44"/>
  <c r="Z43" i="44"/>
  <c r="AJ43" i="44"/>
  <c r="AJ52" i="44" s="1"/>
  <c r="J43" i="61"/>
  <c r="J52" i="61" s="1"/>
  <c r="H47" i="61"/>
  <c r="H48" i="61" s="1"/>
  <c r="M43" i="61"/>
  <c r="M52" i="61" s="1"/>
  <c r="AF47" i="61"/>
  <c r="AB47" i="61"/>
  <c r="P47" i="61"/>
  <c r="P48" i="61" s="1"/>
  <c r="AJ44" i="61"/>
  <c r="I47" i="61"/>
  <c r="S43" i="61"/>
  <c r="S52" i="61" s="1"/>
  <c r="G43" i="61"/>
  <c r="G45" i="61" s="1"/>
  <c r="AG43" i="61"/>
  <c r="AB43" i="61"/>
  <c r="T47" i="61"/>
  <c r="H43" i="61"/>
  <c r="H52" i="61" s="1"/>
  <c r="Q47" i="61"/>
  <c r="AJ46" i="61"/>
  <c r="Y47" i="61"/>
  <c r="Y43" i="61"/>
  <c r="Y52" i="61" s="1"/>
  <c r="U43" i="61"/>
  <c r="U52" i="61" s="1"/>
  <c r="W43" i="61"/>
  <c r="Z51" i="59"/>
  <c r="Y48" i="59"/>
  <c r="U47" i="59"/>
  <c r="M43" i="59"/>
  <c r="P43" i="59"/>
  <c r="P52" i="59" s="1"/>
  <c r="M47" i="59"/>
  <c r="M48" i="59" s="1"/>
  <c r="AG47" i="59"/>
  <c r="AG48" i="59" s="1"/>
  <c r="AE43" i="59"/>
  <c r="AE52" i="59" s="1"/>
  <c r="AA43" i="59"/>
  <c r="AA52" i="59" s="1"/>
  <c r="S43" i="59"/>
  <c r="S52" i="59" s="1"/>
  <c r="K43" i="59"/>
  <c r="K52" i="59" s="1"/>
  <c r="R47" i="59"/>
  <c r="R48" i="59" s="1"/>
  <c r="N47" i="59"/>
  <c r="N48" i="59" s="1"/>
  <c r="J47" i="59"/>
  <c r="F47" i="59"/>
  <c r="F48" i="59" s="1"/>
  <c r="G47" i="59"/>
  <c r="AI43" i="59"/>
  <c r="AI52" i="59" s="1"/>
  <c r="E47" i="59"/>
  <c r="T43" i="59"/>
  <c r="T52" i="59" s="1"/>
  <c r="V46" i="59"/>
  <c r="AC46" i="59"/>
  <c r="Q44" i="59"/>
  <c r="I46" i="59"/>
  <c r="T47" i="59"/>
  <c r="Q46" i="59"/>
  <c r="AK46" i="59" s="1"/>
  <c r="P47" i="59"/>
  <c r="AB43" i="59"/>
  <c r="Y43" i="59"/>
  <c r="Y52" i="59" s="1"/>
  <c r="I43" i="59"/>
  <c r="I52" i="59" s="1"/>
  <c r="H43" i="59"/>
  <c r="H52" i="59" s="1"/>
  <c r="Q47" i="59"/>
  <c r="O47" i="59"/>
  <c r="O54" i="59" s="1"/>
  <c r="AH47" i="59"/>
  <c r="AH48" i="59" s="1"/>
  <c r="AD47" i="59"/>
  <c r="AD54" i="59" s="1"/>
  <c r="Z47" i="59"/>
  <c r="R43" i="59"/>
  <c r="R52" i="59" s="1"/>
  <c r="F43" i="59"/>
  <c r="F52" i="59" s="1"/>
  <c r="AJ43" i="59"/>
  <c r="AJ52" i="59" s="1"/>
  <c r="I47" i="59"/>
  <c r="AC43" i="59"/>
  <c r="AC52" i="59" s="1"/>
  <c r="AF47" i="59"/>
  <c r="AF48" i="59" s="1"/>
  <c r="L47" i="59"/>
  <c r="L48" i="59" s="1"/>
  <c r="L43" i="59"/>
  <c r="E43" i="59"/>
  <c r="E52" i="59" s="1"/>
  <c r="I44" i="59"/>
  <c r="W47" i="59"/>
  <c r="C47" i="59"/>
  <c r="AH43" i="59"/>
  <c r="AH52" i="59" s="1"/>
  <c r="V43" i="59"/>
  <c r="V52" i="59" s="1"/>
  <c r="J43" i="59"/>
  <c r="J52" i="59" s="1"/>
  <c r="X43" i="59"/>
  <c r="X52" i="59" s="1"/>
  <c r="D47" i="59"/>
  <c r="D48" i="59" s="1"/>
  <c r="AI47" i="59"/>
  <c r="V47" i="59"/>
  <c r="K44" i="57"/>
  <c r="AD43" i="57"/>
  <c r="AD52" i="57" s="1"/>
  <c r="F43" i="57"/>
  <c r="F52" i="57" s="1"/>
  <c r="T51" i="57"/>
  <c r="Z47" i="57"/>
  <c r="Z48" i="57" s="1"/>
  <c r="R47" i="57"/>
  <c r="R48" i="57" s="1"/>
  <c r="Y43" i="57"/>
  <c r="Y52" i="57" s="1"/>
  <c r="E43" i="57"/>
  <c r="E52" i="57" s="1"/>
  <c r="AE47" i="57"/>
  <c r="AE51" i="57"/>
  <c r="U47" i="57"/>
  <c r="D47" i="57"/>
  <c r="V43" i="57"/>
  <c r="V52" i="57" s="1"/>
  <c r="J47" i="57"/>
  <c r="J48" i="57" s="1"/>
  <c r="U43" i="57"/>
  <c r="U52" i="57" s="1"/>
  <c r="O47" i="57"/>
  <c r="O48" i="57" s="1"/>
  <c r="Q47" i="57"/>
  <c r="Y47" i="57"/>
  <c r="S47" i="57"/>
  <c r="D43" i="57"/>
  <c r="D45" i="57" s="1"/>
  <c r="I43" i="55"/>
  <c r="I52" i="55" s="1"/>
  <c r="AD43" i="55"/>
  <c r="AD52" i="55" s="1"/>
  <c r="V43" i="55"/>
  <c r="V52" i="55" s="1"/>
  <c r="AJ43" i="55"/>
  <c r="AJ52" i="55" s="1"/>
  <c r="AC43" i="55"/>
  <c r="AC52" i="55" s="1"/>
  <c r="D44" i="55"/>
  <c r="AA47" i="55"/>
  <c r="J43" i="55"/>
  <c r="J52" i="55" s="1"/>
  <c r="V47" i="55"/>
  <c r="V54" i="55" s="1"/>
  <c r="AG43" i="55"/>
  <c r="AG52" i="55" s="1"/>
  <c r="AF43" i="55"/>
  <c r="AF52" i="55" s="1"/>
  <c r="G43" i="55"/>
  <c r="G52" i="55" s="1"/>
  <c r="W43" i="55"/>
  <c r="W52" i="55" s="1"/>
  <c r="AH43" i="55"/>
  <c r="AH52" i="55" s="1"/>
  <c r="Z43" i="55"/>
  <c r="F43" i="55"/>
  <c r="F52" i="55" s="1"/>
  <c r="G47" i="55"/>
  <c r="G48" i="55" s="1"/>
  <c r="Q43" i="55"/>
  <c r="Q52" i="55" s="1"/>
  <c r="S47" i="55"/>
  <c r="N43" i="55"/>
  <c r="N52" i="55" s="1"/>
  <c r="L43" i="55"/>
  <c r="L52" i="55" s="1"/>
  <c r="P47" i="55"/>
  <c r="P48" i="55" s="1"/>
  <c r="C43" i="55"/>
  <c r="W43" i="53"/>
  <c r="C43" i="53"/>
  <c r="I43" i="53"/>
  <c r="I52" i="53" s="1"/>
  <c r="X47" i="53"/>
  <c r="X48" i="53" s="1"/>
  <c r="AJ44" i="53"/>
  <c r="G47" i="53"/>
  <c r="AG47" i="53"/>
  <c r="M47" i="53"/>
  <c r="AD43" i="52"/>
  <c r="AD52" i="52" s="1"/>
  <c r="AC47" i="52"/>
  <c r="AC48" i="52" s="1"/>
  <c r="AJ47" i="52"/>
  <c r="Z43" i="52"/>
  <c r="C47" i="52"/>
  <c r="K43" i="52"/>
  <c r="K52" i="52" s="1"/>
  <c r="F47" i="52"/>
  <c r="AI43" i="52"/>
  <c r="AI52" i="52" s="1"/>
  <c r="O43" i="52"/>
  <c r="O52" i="52" s="1"/>
  <c r="T47" i="52"/>
  <c r="T48" i="52" s="1"/>
  <c r="E51" i="52"/>
  <c r="F44" i="52"/>
  <c r="AA43" i="52"/>
  <c r="AA52" i="52" s="1"/>
  <c r="AE43" i="52"/>
  <c r="AE52" i="52" s="1"/>
  <c r="S43" i="52"/>
  <c r="S52" i="52" s="1"/>
  <c r="T43" i="52"/>
  <c r="T52" i="52" s="1"/>
  <c r="W47" i="49"/>
  <c r="C47" i="49"/>
  <c r="V46" i="49"/>
  <c r="Q47" i="49"/>
  <c r="V44" i="49"/>
  <c r="X51" i="49"/>
  <c r="R51" i="49"/>
  <c r="AF51" i="49"/>
  <c r="L51" i="49"/>
  <c r="AE47" i="49"/>
  <c r="AA47" i="49"/>
  <c r="S47" i="49"/>
  <c r="O47" i="49"/>
  <c r="K47" i="49"/>
  <c r="G43" i="49"/>
  <c r="C43" i="49"/>
  <c r="U47" i="49"/>
  <c r="N47" i="49"/>
  <c r="AG51" i="49"/>
  <c r="AD47" i="49"/>
  <c r="S51" i="49"/>
  <c r="E43" i="49"/>
  <c r="E52" i="49" s="1"/>
  <c r="AH47" i="49"/>
  <c r="D47" i="49"/>
  <c r="D48" i="49" s="1"/>
  <c r="J43" i="49"/>
  <c r="J52" i="49" s="1"/>
  <c r="M46" i="49"/>
  <c r="AG43" i="49"/>
  <c r="T51" i="49"/>
  <c r="S43" i="49"/>
  <c r="S52" i="49" s="1"/>
  <c r="O43" i="49"/>
  <c r="O52" i="49" s="1"/>
  <c r="K43" i="49"/>
  <c r="K52" i="49" s="1"/>
  <c r="Q43" i="49"/>
  <c r="Q52" i="49" s="1"/>
  <c r="AG47" i="49"/>
  <c r="AD43" i="49"/>
  <c r="AD52" i="49" s="1"/>
  <c r="M44" i="49"/>
  <c r="AH43" i="49"/>
  <c r="AH52" i="49" s="1"/>
  <c r="H47" i="49"/>
  <c r="P43" i="49"/>
  <c r="P45" i="49" s="1"/>
  <c r="P51" i="47"/>
  <c r="AD45" i="47"/>
  <c r="O54" i="47"/>
  <c r="S43" i="81"/>
  <c r="S52" i="81" s="1"/>
  <c r="O43" i="81"/>
  <c r="O52" i="81" s="1"/>
  <c r="K43" i="81"/>
  <c r="K52" i="81" s="1"/>
  <c r="I43" i="81"/>
  <c r="I52" i="81" s="1"/>
  <c r="U47" i="81"/>
  <c r="M47" i="81"/>
  <c r="E43" i="81"/>
  <c r="E52" i="81" s="1"/>
  <c r="AH47" i="81"/>
  <c r="AH48" i="81" s="1"/>
  <c r="P47" i="81"/>
  <c r="P48" i="81" s="1"/>
  <c r="L43" i="81"/>
  <c r="L52" i="81" s="1"/>
  <c r="D43" i="81"/>
  <c r="D52" i="81" s="1"/>
  <c r="AI43" i="81"/>
  <c r="AI52" i="81" s="1"/>
  <c r="Y47" i="81"/>
  <c r="Y48" i="81" s="1"/>
  <c r="I47" i="81"/>
  <c r="AF43" i="81"/>
  <c r="AB47" i="81"/>
  <c r="R44" i="81"/>
  <c r="R45" i="81" s="1"/>
  <c r="AF51" i="81"/>
  <c r="W47" i="81"/>
  <c r="AE47" i="81"/>
  <c r="AE54" i="81" s="1"/>
  <c r="R46" i="81"/>
  <c r="R54" i="81" s="1"/>
  <c r="AH43" i="81"/>
  <c r="AH52" i="81" s="1"/>
  <c r="T47" i="81"/>
  <c r="P43" i="81"/>
  <c r="Z47" i="81"/>
  <c r="Z54" i="81" s="1"/>
  <c r="N47" i="81"/>
  <c r="J47" i="81"/>
  <c r="F47" i="81"/>
  <c r="F48" i="81" s="1"/>
  <c r="X43" i="81"/>
  <c r="X52" i="81" s="1"/>
  <c r="V47" i="81"/>
  <c r="C47" i="81"/>
  <c r="AC43" i="81"/>
  <c r="AC52" i="81" s="1"/>
  <c r="AF48" i="81"/>
  <c r="AA47" i="81"/>
  <c r="AD47" i="81"/>
  <c r="AD54" i="81" s="1"/>
  <c r="Q47" i="81"/>
  <c r="Q48" i="81" s="1"/>
  <c r="AC47" i="81"/>
  <c r="AC48" i="81" s="1"/>
  <c r="T43" i="81"/>
  <c r="T52" i="81" s="1"/>
  <c r="H43" i="81"/>
  <c r="Z43" i="81"/>
  <c r="Z52" i="81" s="1"/>
  <c r="V43" i="81"/>
  <c r="V52" i="81" s="1"/>
  <c r="N43" i="81"/>
  <c r="N52" i="81" s="1"/>
  <c r="J43" i="81"/>
  <c r="J52" i="81" s="1"/>
  <c r="F43" i="81"/>
  <c r="F52" i="81" s="1"/>
  <c r="G47" i="81"/>
  <c r="G54" i="81" s="1"/>
  <c r="D47" i="81"/>
  <c r="AJ43" i="81"/>
  <c r="AI47" i="81"/>
  <c r="AI48" i="81" s="1"/>
  <c r="W43" i="81"/>
  <c r="W52" i="81" s="1"/>
  <c r="L45" i="81"/>
  <c r="J48" i="81"/>
  <c r="Z46" i="81"/>
  <c r="O43" i="80"/>
  <c r="O52" i="80" s="1"/>
  <c r="AJ43" i="80"/>
  <c r="AJ52" i="80" s="1"/>
  <c r="Y47" i="80"/>
  <c r="G43" i="80"/>
  <c r="G45" i="80" s="1"/>
  <c r="E43" i="80"/>
  <c r="E54" i="80" s="1"/>
  <c r="AF43" i="80"/>
  <c r="AF52" i="80" s="1"/>
  <c r="P47" i="80"/>
  <c r="L43" i="80"/>
  <c r="L45" i="80" s="1"/>
  <c r="D43" i="80"/>
  <c r="D54" i="80" s="1"/>
  <c r="AA43" i="80"/>
  <c r="K47" i="80"/>
  <c r="K48" i="80" s="1"/>
  <c r="AD43" i="80"/>
  <c r="AD52" i="80" s="1"/>
  <c r="F43" i="80"/>
  <c r="F54" i="80" s="1"/>
  <c r="S47" i="80"/>
  <c r="C47" i="80"/>
  <c r="Y46" i="80"/>
  <c r="X47" i="80"/>
  <c r="X54" i="80" s="1"/>
  <c r="F47" i="80"/>
  <c r="Y44" i="80"/>
  <c r="N44" i="80"/>
  <c r="N45" i="80" s="1"/>
  <c r="AD46" i="80"/>
  <c r="AD48" i="80" s="1"/>
  <c r="V46" i="80"/>
  <c r="R47" i="80"/>
  <c r="R48" i="80" s="1"/>
  <c r="Y43" i="80"/>
  <c r="Y52" i="80" s="1"/>
  <c r="D47" i="80"/>
  <c r="E47" i="80"/>
  <c r="V47" i="80"/>
  <c r="T47" i="80"/>
  <c r="T48" i="80" s="1"/>
  <c r="P43" i="80"/>
  <c r="P52" i="80" s="1"/>
  <c r="K43" i="80"/>
  <c r="S43" i="80"/>
  <c r="S52" i="80" s="1"/>
  <c r="C43" i="80"/>
  <c r="AD44" i="80"/>
  <c r="AD51" i="80" s="1"/>
  <c r="AG47" i="80"/>
  <c r="M43" i="80"/>
  <c r="M52" i="80" s="1"/>
  <c r="AC47" i="80"/>
  <c r="AE47" i="80"/>
  <c r="AE54" i="80" s="1"/>
  <c r="N47" i="80"/>
  <c r="I43" i="80"/>
  <c r="I45" i="80" s="1"/>
  <c r="AH47" i="80"/>
  <c r="AH48" i="80" s="1"/>
  <c r="Z47" i="80"/>
  <c r="Z48" i="80" s="1"/>
  <c r="J43" i="80"/>
  <c r="G47" i="80"/>
  <c r="H47" i="80"/>
  <c r="I47" i="80"/>
  <c r="I48" i="80" s="1"/>
  <c r="AI47" i="80"/>
  <c r="AI48" i="80" s="1"/>
  <c r="T43" i="80"/>
  <c r="Q47" i="80"/>
  <c r="Q48" i="80" s="1"/>
  <c r="P43" i="78"/>
  <c r="P52" i="78" s="1"/>
  <c r="Z51" i="78"/>
  <c r="L47" i="78"/>
  <c r="S43" i="78"/>
  <c r="S52" i="78" s="1"/>
  <c r="C43" i="78"/>
  <c r="R47" i="78"/>
  <c r="N47" i="78"/>
  <c r="J47" i="78"/>
  <c r="F47" i="78"/>
  <c r="AI43" i="78"/>
  <c r="AI52" i="78" s="1"/>
  <c r="X43" i="78"/>
  <c r="X52" i="78" s="1"/>
  <c r="V47" i="78"/>
  <c r="U47" i="78"/>
  <c r="D43" i="78"/>
  <c r="D52" i="78" s="1"/>
  <c r="AF47" i="78"/>
  <c r="AF48" i="78" s="1"/>
  <c r="O47" i="78"/>
  <c r="K47" i="78"/>
  <c r="AC46" i="78"/>
  <c r="AK46" i="78" s="1"/>
  <c r="Q46" i="78"/>
  <c r="I46" i="78"/>
  <c r="Q44" i="78"/>
  <c r="L43" i="78"/>
  <c r="L52" i="78" s="1"/>
  <c r="O43" i="78"/>
  <c r="O52" i="78" s="1"/>
  <c r="AH43" i="78"/>
  <c r="AH52" i="78" s="1"/>
  <c r="R43" i="78"/>
  <c r="R52" i="78" s="1"/>
  <c r="J43" i="78"/>
  <c r="J52" i="78" s="1"/>
  <c r="F43" i="78"/>
  <c r="F52" i="78" s="1"/>
  <c r="AJ43" i="78"/>
  <c r="G47" i="78"/>
  <c r="AI47" i="78"/>
  <c r="AG47" i="78"/>
  <c r="AG48" i="78" s="1"/>
  <c r="AC47" i="78"/>
  <c r="U43" i="78"/>
  <c r="Q47" i="78"/>
  <c r="M47" i="78"/>
  <c r="M48" i="78" s="1"/>
  <c r="I43" i="78"/>
  <c r="I54" i="78" s="1"/>
  <c r="E43" i="78"/>
  <c r="X47" i="78"/>
  <c r="X48" i="78" s="1"/>
  <c r="C47" i="78"/>
  <c r="AF43" i="78"/>
  <c r="AF52" i="78" s="1"/>
  <c r="AB47" i="78"/>
  <c r="AD43" i="78"/>
  <c r="AD52" i="78" s="1"/>
  <c r="Z43" i="78"/>
  <c r="Z52" i="78" s="1"/>
  <c r="V43" i="78"/>
  <c r="V52" i="78" s="1"/>
  <c r="N43" i="78"/>
  <c r="N52" i="78" s="1"/>
  <c r="AC44" i="78"/>
  <c r="AB43" i="78"/>
  <c r="AB52" i="78" s="1"/>
  <c r="H43" i="78"/>
  <c r="H52" i="78" s="1"/>
  <c r="T47" i="78"/>
  <c r="AE43" i="78"/>
  <c r="AE52" i="78" s="1"/>
  <c r="K43" i="78"/>
  <c r="K52" i="78" s="1"/>
  <c r="D47" i="78"/>
  <c r="E47" i="78"/>
  <c r="AJ47" i="78"/>
  <c r="AJ48" i="78" s="1"/>
  <c r="AG43" i="78"/>
  <c r="AG52" i="78" s="1"/>
  <c r="AC43" i="78"/>
  <c r="Y43" i="78"/>
  <c r="Y52" i="78" s="1"/>
  <c r="Q43" i="78"/>
  <c r="Q52" i="78" s="1"/>
  <c r="AA47" i="78"/>
  <c r="T52" i="76"/>
  <c r="I55" i="76"/>
  <c r="AB51" i="76"/>
  <c r="AC51" i="76"/>
  <c r="I47" i="76"/>
  <c r="I48" i="76" s="1"/>
  <c r="V47" i="76"/>
  <c r="AF43" i="76"/>
  <c r="AF52" i="76" s="1"/>
  <c r="AE47" i="76"/>
  <c r="T44" i="76"/>
  <c r="K47" i="76"/>
  <c r="AC43" i="76"/>
  <c r="AC52" i="76" s="1"/>
  <c r="U43" i="76"/>
  <c r="M43" i="76"/>
  <c r="AI43" i="76"/>
  <c r="AI52" i="76" s="1"/>
  <c r="AJ47" i="76"/>
  <c r="AJ48" i="76" s="1"/>
  <c r="AH47" i="76"/>
  <c r="Z47" i="76"/>
  <c r="AF47" i="76"/>
  <c r="L47" i="76"/>
  <c r="T47" i="76"/>
  <c r="E46" i="76"/>
  <c r="AF46" i="76"/>
  <c r="T46" i="76"/>
  <c r="L46" i="76"/>
  <c r="O45" i="76"/>
  <c r="E47" i="76"/>
  <c r="P43" i="76"/>
  <c r="P52" i="76" s="1"/>
  <c r="AA43" i="76"/>
  <c r="AA52" i="76" s="1"/>
  <c r="W47" i="76"/>
  <c r="O47" i="76"/>
  <c r="K43" i="76"/>
  <c r="K52" i="76" s="1"/>
  <c r="C47" i="76"/>
  <c r="R47" i="76"/>
  <c r="J47" i="76"/>
  <c r="Y47" i="76"/>
  <c r="Y48" i="76" s="1"/>
  <c r="L43" i="76"/>
  <c r="L52" i="76" s="1"/>
  <c r="I43" i="76"/>
  <c r="I54" i="76" s="1"/>
  <c r="AB43" i="76"/>
  <c r="D43" i="76"/>
  <c r="X47" i="76"/>
  <c r="X54" i="76" s="1"/>
  <c r="Q47" i="76"/>
  <c r="Q48" i="76" s="1"/>
  <c r="W43" i="76"/>
  <c r="W54" i="76" s="1"/>
  <c r="R43" i="76"/>
  <c r="R45" i="76" s="1"/>
  <c r="J43" i="76"/>
  <c r="J45" i="76" s="1"/>
  <c r="G47" i="76"/>
  <c r="D47" i="76"/>
  <c r="D48" i="76" s="1"/>
  <c r="AI47" i="76"/>
  <c r="AI54" i="76" s="1"/>
  <c r="AH43" i="76"/>
  <c r="AH54" i="76" s="1"/>
  <c r="Z43" i="76"/>
  <c r="Z45" i="76" s="1"/>
  <c r="N47" i="76"/>
  <c r="F47" i="76"/>
  <c r="F48" i="76" s="1"/>
  <c r="AG47" i="76"/>
  <c r="AG48" i="76" s="1"/>
  <c r="Q43" i="76"/>
  <c r="E44" i="76"/>
  <c r="R51" i="74"/>
  <c r="M48" i="74"/>
  <c r="U47" i="74"/>
  <c r="U43" i="74"/>
  <c r="U52" i="74" s="1"/>
  <c r="AF43" i="74"/>
  <c r="AB43" i="74"/>
  <c r="AB52" i="74" s="1"/>
  <c r="H43" i="74"/>
  <c r="H52" i="74" s="1"/>
  <c r="Q47" i="74"/>
  <c r="Q48" i="74" s="1"/>
  <c r="W47" i="74"/>
  <c r="C47" i="74"/>
  <c r="C54" i="74" s="1"/>
  <c r="AD43" i="74"/>
  <c r="V43" i="74"/>
  <c r="V52" i="74" s="1"/>
  <c r="F43" i="74"/>
  <c r="AH43" i="74"/>
  <c r="AH52" i="74" s="1"/>
  <c r="Z43" i="74"/>
  <c r="Z52" i="74" s="1"/>
  <c r="R47" i="74"/>
  <c r="R48" i="74" s="1"/>
  <c r="J43" i="74"/>
  <c r="J52" i="74" s="1"/>
  <c r="D47" i="74"/>
  <c r="D54" i="74" s="1"/>
  <c r="AJ43" i="74"/>
  <c r="AJ54" i="74" s="1"/>
  <c r="Y47" i="74"/>
  <c r="Y48" i="74" s="1"/>
  <c r="M43" i="74"/>
  <c r="I43" i="74"/>
  <c r="W43" i="74"/>
  <c r="I46" i="74"/>
  <c r="N44" i="74"/>
  <c r="T47" i="74"/>
  <c r="T54" i="74" s="1"/>
  <c r="P47" i="74"/>
  <c r="L47" i="74"/>
  <c r="I44" i="74"/>
  <c r="AG43" i="74"/>
  <c r="AG52" i="74" s="1"/>
  <c r="AE47" i="74"/>
  <c r="AA47" i="74"/>
  <c r="AA54" i="74" s="1"/>
  <c r="S47" i="74"/>
  <c r="O47" i="74"/>
  <c r="O54" i="74" s="1"/>
  <c r="K47" i="74"/>
  <c r="K48" i="74" s="1"/>
  <c r="G43" i="74"/>
  <c r="G52" i="74" s="1"/>
  <c r="C43" i="74"/>
  <c r="R43" i="74"/>
  <c r="R52" i="74" s="1"/>
  <c r="G47" i="74"/>
  <c r="H47" i="74"/>
  <c r="H48" i="74" s="1"/>
  <c r="E47" i="74"/>
  <c r="E48" i="74" s="1"/>
  <c r="AI47" i="74"/>
  <c r="AI48" i="74" s="1"/>
  <c r="K43" i="74"/>
  <c r="K52" i="74" s="1"/>
  <c r="N47" i="74"/>
  <c r="N54" i="74" s="1"/>
  <c r="AH47" i="74"/>
  <c r="AH48" i="74" s="1"/>
  <c r="Z47" i="74"/>
  <c r="J47" i="74"/>
  <c r="J48" i="74" s="1"/>
  <c r="AI43" i="74"/>
  <c r="I47" i="74"/>
  <c r="L51" i="72"/>
  <c r="H48" i="72"/>
  <c r="L47" i="72"/>
  <c r="G43" i="72"/>
  <c r="G52" i="72" s="1"/>
  <c r="AF43" i="72"/>
  <c r="AF52" i="72" s="1"/>
  <c r="D43" i="72"/>
  <c r="D52" i="72" s="1"/>
  <c r="AE43" i="72"/>
  <c r="AE52" i="72" s="1"/>
  <c r="AH47" i="72"/>
  <c r="AD47" i="72"/>
  <c r="I47" i="72"/>
  <c r="I48" i="72" s="1"/>
  <c r="O43" i="72"/>
  <c r="AB44" i="72"/>
  <c r="AJ46" i="72"/>
  <c r="AJ48" i="72" s="1"/>
  <c r="AA43" i="72"/>
  <c r="AA52" i="72" s="1"/>
  <c r="R47" i="72"/>
  <c r="N47" i="72"/>
  <c r="J47" i="72"/>
  <c r="J48" i="72" s="1"/>
  <c r="F47" i="72"/>
  <c r="D47" i="72"/>
  <c r="X43" i="72"/>
  <c r="X52" i="72" s="1"/>
  <c r="V47" i="72"/>
  <c r="V48" i="72" s="1"/>
  <c r="G47" i="72"/>
  <c r="U47" i="72"/>
  <c r="E43" i="72"/>
  <c r="W43" i="72"/>
  <c r="W54" i="72" s="1"/>
  <c r="E48" i="72"/>
  <c r="AB46" i="72"/>
  <c r="K43" i="72"/>
  <c r="K52" i="72" s="1"/>
  <c r="AH43" i="72"/>
  <c r="AH52" i="72" s="1"/>
  <c r="AD43" i="72"/>
  <c r="AD52" i="72" s="1"/>
  <c r="Z47" i="72"/>
  <c r="V43" i="72"/>
  <c r="V52" i="72" s="1"/>
  <c r="R43" i="72"/>
  <c r="R52" i="72" s="1"/>
  <c r="N43" i="72"/>
  <c r="N52" i="72" s="1"/>
  <c r="J43" i="72"/>
  <c r="J52" i="72" s="1"/>
  <c r="F43" i="72"/>
  <c r="F52" i="72" s="1"/>
  <c r="AI43" i="72"/>
  <c r="AI52" i="72" s="1"/>
  <c r="AJ43" i="72"/>
  <c r="AJ52" i="72" s="1"/>
  <c r="AI47" i="72"/>
  <c r="AI48" i="72" s="1"/>
  <c r="Y47" i="72"/>
  <c r="Y48" i="72" s="1"/>
  <c r="AG47" i="72"/>
  <c r="AG48" i="72" s="1"/>
  <c r="U43" i="72"/>
  <c r="U45" i="72" s="1"/>
  <c r="Q47" i="72"/>
  <c r="Q54" i="72" s="1"/>
  <c r="M47" i="72"/>
  <c r="M48" i="72" s="1"/>
  <c r="AC51" i="70"/>
  <c r="L43" i="70"/>
  <c r="L52" i="70" s="1"/>
  <c r="AE43" i="70"/>
  <c r="AB44" i="70"/>
  <c r="O43" i="70"/>
  <c r="L44" i="70"/>
  <c r="C43" i="70"/>
  <c r="X47" i="70"/>
  <c r="Q46" i="70"/>
  <c r="X43" i="70"/>
  <c r="X52" i="70" s="1"/>
  <c r="AH47" i="70"/>
  <c r="AD47" i="70"/>
  <c r="AD48" i="70" s="1"/>
  <c r="Z47" i="70"/>
  <c r="R47" i="70"/>
  <c r="N47" i="70"/>
  <c r="N48" i="70" s="1"/>
  <c r="J47" i="70"/>
  <c r="J48" i="70" s="1"/>
  <c r="F47" i="70"/>
  <c r="Y47" i="70"/>
  <c r="AB47" i="70"/>
  <c r="L47" i="70"/>
  <c r="AG43" i="70"/>
  <c r="Y43" i="70"/>
  <c r="Y54" i="70" s="1"/>
  <c r="W43" i="70"/>
  <c r="W45" i="70" s="1"/>
  <c r="Q44" i="70"/>
  <c r="Q45" i="70" s="1"/>
  <c r="I46" i="70"/>
  <c r="AJ44" i="70"/>
  <c r="AB46" i="70"/>
  <c r="L46" i="70"/>
  <c r="E48" i="70"/>
  <c r="S47" i="70"/>
  <c r="S54" i="70" s="1"/>
  <c r="Q47" i="70"/>
  <c r="AA47" i="70"/>
  <c r="S43" i="70"/>
  <c r="S52" i="70" s="1"/>
  <c r="G43" i="70"/>
  <c r="G52" i="70" s="1"/>
  <c r="AC47" i="70"/>
  <c r="U47" i="70"/>
  <c r="E43" i="70"/>
  <c r="AF43" i="70"/>
  <c r="P47" i="70"/>
  <c r="P48" i="70" s="1"/>
  <c r="H43" i="70"/>
  <c r="H52" i="70" s="1"/>
  <c r="AH43" i="70"/>
  <c r="AH52" i="70" s="1"/>
  <c r="AD43" i="70"/>
  <c r="AD52" i="70" s="1"/>
  <c r="Z43" i="70"/>
  <c r="Z52" i="70" s="1"/>
  <c r="V43" i="70"/>
  <c r="V52" i="70" s="1"/>
  <c r="R43" i="70"/>
  <c r="R52" i="70" s="1"/>
  <c r="N43" i="70"/>
  <c r="J43" i="70"/>
  <c r="F43" i="70"/>
  <c r="F52" i="70" s="1"/>
  <c r="G47" i="70"/>
  <c r="D47" i="70"/>
  <c r="V47" i="70"/>
  <c r="AJ43" i="70"/>
  <c r="P43" i="70"/>
  <c r="P52" i="70" s="1"/>
  <c r="I47" i="70"/>
  <c r="I54" i="70" s="1"/>
  <c r="AF51" i="70"/>
  <c r="AJ46" i="70"/>
  <c r="I44" i="70"/>
  <c r="AE47" i="70"/>
  <c r="AE48" i="70" s="1"/>
  <c r="K47" i="70"/>
  <c r="U43" i="70"/>
  <c r="U52" i="70" s="1"/>
  <c r="M43" i="70"/>
  <c r="M52" i="70" s="1"/>
  <c r="AG48" i="70"/>
  <c r="H47" i="70"/>
  <c r="H48" i="70" s="1"/>
  <c r="T47" i="70"/>
  <c r="L45" i="68"/>
  <c r="L51" i="68"/>
  <c r="E51" i="68"/>
  <c r="N51" i="68"/>
  <c r="AJ51" i="66"/>
  <c r="S51" i="66"/>
  <c r="O54" i="66"/>
  <c r="K54" i="66"/>
  <c r="AC54" i="66"/>
  <c r="Q54" i="66"/>
  <c r="K45" i="66"/>
  <c r="L48" i="66"/>
  <c r="I48" i="66"/>
  <c r="T51" i="64"/>
  <c r="Z47" i="64"/>
  <c r="G47" i="64"/>
  <c r="G48" i="64" s="1"/>
  <c r="AG47" i="64"/>
  <c r="M47" i="64"/>
  <c r="AF47" i="64"/>
  <c r="AF48" i="64" s="1"/>
  <c r="W47" i="64"/>
  <c r="W48" i="64" s="1"/>
  <c r="K43" i="64"/>
  <c r="K45" i="64" s="1"/>
  <c r="AA46" i="64"/>
  <c r="K46" i="64"/>
  <c r="L44" i="64"/>
  <c r="AB44" i="64"/>
  <c r="T45" i="64"/>
  <c r="F47" i="64"/>
  <c r="AB43" i="64"/>
  <c r="AB52" i="64" s="1"/>
  <c r="M48" i="64"/>
  <c r="AC47" i="64"/>
  <c r="AC48" i="64" s="1"/>
  <c r="U43" i="64"/>
  <c r="U52" i="64" s="1"/>
  <c r="I43" i="64"/>
  <c r="I52" i="64" s="1"/>
  <c r="O43" i="64"/>
  <c r="O45" i="64" s="1"/>
  <c r="P43" i="64"/>
  <c r="P52" i="64" s="1"/>
  <c r="AA43" i="64"/>
  <c r="AA52" i="64" s="1"/>
  <c r="AD47" i="64"/>
  <c r="V43" i="64"/>
  <c r="V52" i="64" s="1"/>
  <c r="J47" i="64"/>
  <c r="F43" i="64"/>
  <c r="E47" i="64"/>
  <c r="AI47" i="64"/>
  <c r="AI48" i="64" s="1"/>
  <c r="D43" i="64"/>
  <c r="D54" i="64" s="1"/>
  <c r="AG43" i="64"/>
  <c r="AC43" i="64"/>
  <c r="Y43" i="64"/>
  <c r="Q43" i="64"/>
  <c r="M43" i="64"/>
  <c r="T47" i="64"/>
  <c r="T48" i="64" s="1"/>
  <c r="AF43" i="64"/>
  <c r="AF54" i="64" s="1"/>
  <c r="O47" i="64"/>
  <c r="O48" i="64" s="1"/>
  <c r="S43" i="64"/>
  <c r="S52" i="64" s="1"/>
  <c r="C43" i="64"/>
  <c r="D48" i="64"/>
  <c r="K51" i="64"/>
  <c r="AH43" i="64"/>
  <c r="AH52" i="64" s="1"/>
  <c r="R43" i="64"/>
  <c r="R52" i="64" s="1"/>
  <c r="AJ43" i="64"/>
  <c r="AJ52" i="64" s="1"/>
  <c r="AI43" i="64"/>
  <c r="AI52" i="64" s="1"/>
  <c r="Q47" i="64"/>
  <c r="K47" i="64"/>
  <c r="C47" i="64"/>
  <c r="C48" i="64" s="1"/>
  <c r="AJ47" i="64"/>
  <c r="AB46" i="64"/>
  <c r="AK46" i="64" s="1"/>
  <c r="L47" i="64"/>
  <c r="L48" i="64" s="1"/>
  <c r="AH47" i="64"/>
  <c r="AH54" i="64" s="1"/>
  <c r="Z43" i="64"/>
  <c r="Z52" i="64" s="1"/>
  <c r="N47" i="64"/>
  <c r="J43" i="64"/>
  <c r="J52" i="64" s="1"/>
  <c r="I47" i="64"/>
  <c r="I48" i="64" s="1"/>
  <c r="Y47" i="64"/>
  <c r="L43" i="64"/>
  <c r="L52" i="64" s="1"/>
  <c r="U51" i="44"/>
  <c r="AC51" i="44"/>
  <c r="E43" i="44"/>
  <c r="E52" i="44" s="1"/>
  <c r="Y44" i="44"/>
  <c r="I48" i="44"/>
  <c r="AA43" i="44"/>
  <c r="AA52" i="44" s="1"/>
  <c r="M47" i="44"/>
  <c r="AI43" i="44"/>
  <c r="AI52" i="44" s="1"/>
  <c r="T47" i="44"/>
  <c r="T48" i="44" s="1"/>
  <c r="L47" i="44"/>
  <c r="M44" i="44"/>
  <c r="W51" i="44"/>
  <c r="AF43" i="44"/>
  <c r="AF52" i="44" s="1"/>
  <c r="X47" i="44"/>
  <c r="AB43" i="44"/>
  <c r="AB52" i="44" s="1"/>
  <c r="C47" i="44"/>
  <c r="M43" i="44"/>
  <c r="M52" i="44" s="1"/>
  <c r="AJ47" i="44"/>
  <c r="AD47" i="44"/>
  <c r="R47" i="44"/>
  <c r="N47" i="44"/>
  <c r="J47" i="44"/>
  <c r="F47" i="44"/>
  <c r="T43" i="44"/>
  <c r="T52" i="44" s="1"/>
  <c r="AG47" i="44"/>
  <c r="Q47" i="44"/>
  <c r="Q48" i="44" s="1"/>
  <c r="I43" i="44"/>
  <c r="I52" i="44" s="1"/>
  <c r="X43" i="44"/>
  <c r="X52" i="44" s="1"/>
  <c r="Y46" i="44"/>
  <c r="AE43" i="44"/>
  <c r="AE52" i="44" s="1"/>
  <c r="AC43" i="44"/>
  <c r="AC52" i="44" s="1"/>
  <c r="U43" i="44"/>
  <c r="U52" i="44" s="1"/>
  <c r="E47" i="44"/>
  <c r="E54" i="44" s="1"/>
  <c r="V47" i="44"/>
  <c r="V48" i="44" s="1"/>
  <c r="P43" i="44"/>
  <c r="AE51" i="44"/>
  <c r="L43" i="44"/>
  <c r="L52" i="44" s="1"/>
  <c r="S47" i="44"/>
  <c r="O47" i="44"/>
  <c r="K47" i="44"/>
  <c r="G43" i="44"/>
  <c r="G52" i="44" s="1"/>
  <c r="C43" i="44"/>
  <c r="G47" i="44"/>
  <c r="D47" i="44"/>
  <c r="Y47" i="44"/>
  <c r="H43" i="44"/>
  <c r="H52" i="44" s="1"/>
  <c r="AH47" i="44"/>
  <c r="AD43" i="44"/>
  <c r="Z47" i="44"/>
  <c r="V43" i="44"/>
  <c r="V52" i="44" s="1"/>
  <c r="R43" i="44"/>
  <c r="R52" i="44" s="1"/>
  <c r="N43" i="44"/>
  <c r="J43" i="44"/>
  <c r="J52" i="44" s="1"/>
  <c r="F43" i="44"/>
  <c r="F52" i="44" s="1"/>
  <c r="AB47" i="44"/>
  <c r="AG43" i="44"/>
  <c r="AG52" i="44" s="1"/>
  <c r="Y43" i="44"/>
  <c r="Y52" i="44" s="1"/>
  <c r="Q43" i="44"/>
  <c r="Q52" i="44" s="1"/>
  <c r="AD51" i="61"/>
  <c r="AE43" i="61"/>
  <c r="AE52" i="61" s="1"/>
  <c r="F47" i="61"/>
  <c r="AJ47" i="61"/>
  <c r="M47" i="61"/>
  <c r="L43" i="61"/>
  <c r="L54" i="61" s="1"/>
  <c r="AA43" i="61"/>
  <c r="AA52" i="61" s="1"/>
  <c r="AC51" i="61"/>
  <c r="M45" i="61"/>
  <c r="K47" i="61"/>
  <c r="K48" i="61" s="1"/>
  <c r="N43" i="61"/>
  <c r="AC47" i="61"/>
  <c r="AF43" i="61"/>
  <c r="AF52" i="61" s="1"/>
  <c r="T43" i="61"/>
  <c r="T45" i="61" s="1"/>
  <c r="AB46" i="61"/>
  <c r="AB48" i="61" s="1"/>
  <c r="E47" i="61"/>
  <c r="J51" i="61"/>
  <c r="AB44" i="61"/>
  <c r="R47" i="61"/>
  <c r="T48" i="61"/>
  <c r="W47" i="61"/>
  <c r="O47" i="61"/>
  <c r="K43" i="61"/>
  <c r="K52" i="61" s="1"/>
  <c r="C47" i="61"/>
  <c r="AE51" i="61"/>
  <c r="AH47" i="61"/>
  <c r="AD47" i="61"/>
  <c r="Z47" i="61"/>
  <c r="R43" i="61"/>
  <c r="R52" i="61" s="1"/>
  <c r="V47" i="61"/>
  <c r="AC43" i="61"/>
  <c r="AC52" i="61" s="1"/>
  <c r="AJ43" i="61"/>
  <c r="AJ52" i="61" s="1"/>
  <c r="AI43" i="61"/>
  <c r="U47" i="61"/>
  <c r="X43" i="61"/>
  <c r="X52" i="61" s="1"/>
  <c r="AH51" i="61"/>
  <c r="Z51" i="61"/>
  <c r="R51" i="61"/>
  <c r="AA47" i="61"/>
  <c r="J47" i="61"/>
  <c r="AE47" i="61"/>
  <c r="L48" i="61"/>
  <c r="D45" i="61"/>
  <c r="S47" i="61"/>
  <c r="O43" i="61"/>
  <c r="O52" i="61" s="1"/>
  <c r="C43" i="61"/>
  <c r="AH43" i="61"/>
  <c r="AH52" i="61" s="1"/>
  <c r="AD43" i="61"/>
  <c r="AD54" i="61" s="1"/>
  <c r="Z43" i="61"/>
  <c r="V43" i="61"/>
  <c r="F43" i="61"/>
  <c r="G47" i="61"/>
  <c r="D47" i="61"/>
  <c r="D54" i="61" s="1"/>
  <c r="AI47" i="61"/>
  <c r="AG47" i="61"/>
  <c r="Q43" i="61"/>
  <c r="I43" i="61"/>
  <c r="I52" i="61" s="1"/>
  <c r="E43" i="61"/>
  <c r="E52" i="61" s="1"/>
  <c r="X47" i="61"/>
  <c r="P43" i="61"/>
  <c r="P52" i="61" s="1"/>
  <c r="E48" i="59"/>
  <c r="AL53" i="59"/>
  <c r="K6" i="41" s="1"/>
  <c r="I47" i="57"/>
  <c r="X43" i="57"/>
  <c r="X52" i="57" s="1"/>
  <c r="AI48" i="57"/>
  <c r="G47" i="57"/>
  <c r="G48" i="57" s="1"/>
  <c r="Z43" i="57"/>
  <c r="Z52" i="57" s="1"/>
  <c r="J43" i="57"/>
  <c r="J52" i="57" s="1"/>
  <c r="P51" i="57"/>
  <c r="N47" i="57"/>
  <c r="AC43" i="57"/>
  <c r="M43" i="57"/>
  <c r="M52" i="57" s="1"/>
  <c r="AD47" i="57"/>
  <c r="AD48" i="57" s="1"/>
  <c r="W47" i="57"/>
  <c r="W48" i="57" s="1"/>
  <c r="C47" i="57"/>
  <c r="C48" i="57" s="1"/>
  <c r="T47" i="57"/>
  <c r="P47" i="57"/>
  <c r="L47" i="57"/>
  <c r="L48" i="57" s="1"/>
  <c r="H43" i="57"/>
  <c r="H52" i="57" s="1"/>
  <c r="S46" i="57"/>
  <c r="S48" i="57" s="1"/>
  <c r="K46" i="57"/>
  <c r="K48" i="57" s="1"/>
  <c r="G43" i="57"/>
  <c r="G52" i="57" s="1"/>
  <c r="C43" i="57"/>
  <c r="AF47" i="57"/>
  <c r="AB47" i="57"/>
  <c r="X47" i="57"/>
  <c r="T43" i="57"/>
  <c r="T52" i="57" s="1"/>
  <c r="P43" i="57"/>
  <c r="P52" i="57" s="1"/>
  <c r="L43" i="57"/>
  <c r="L52" i="57" s="1"/>
  <c r="M47" i="57"/>
  <c r="V47" i="57"/>
  <c r="V48" i="57" s="1"/>
  <c r="AE43" i="57"/>
  <c r="AE52" i="57" s="1"/>
  <c r="AA43" i="57"/>
  <c r="AA52" i="57" s="1"/>
  <c r="S43" i="57"/>
  <c r="S52" i="57" s="1"/>
  <c r="O43" i="57"/>
  <c r="O52" i="57" s="1"/>
  <c r="K43" i="57"/>
  <c r="K52" i="57" s="1"/>
  <c r="AF43" i="57"/>
  <c r="AF52" i="57" s="1"/>
  <c r="AB43" i="57"/>
  <c r="AE43" i="55"/>
  <c r="AE52" i="55" s="1"/>
  <c r="O47" i="55"/>
  <c r="M45" i="55"/>
  <c r="AI47" i="55"/>
  <c r="H47" i="55"/>
  <c r="E47" i="55"/>
  <c r="AB47" i="55"/>
  <c r="AB48" i="55" s="1"/>
  <c r="S43" i="55"/>
  <c r="U47" i="55"/>
  <c r="U48" i="55" s="1"/>
  <c r="P43" i="55"/>
  <c r="H43" i="55"/>
  <c r="H45" i="55" s="1"/>
  <c r="W47" i="55"/>
  <c r="W48" i="55" s="1"/>
  <c r="AJ46" i="55"/>
  <c r="L46" i="55"/>
  <c r="H46" i="55"/>
  <c r="D48" i="55"/>
  <c r="K51" i="55"/>
  <c r="O51" i="55"/>
  <c r="O55" i="55" s="1"/>
  <c r="L44" i="55"/>
  <c r="AA43" i="55"/>
  <c r="AA52" i="55" s="1"/>
  <c r="K47" i="55"/>
  <c r="R47" i="55"/>
  <c r="N47" i="55"/>
  <c r="J47" i="55"/>
  <c r="F47" i="55"/>
  <c r="AI43" i="55"/>
  <c r="AI52" i="55" s="1"/>
  <c r="AJ47" i="55"/>
  <c r="I47" i="55"/>
  <c r="AB43" i="55"/>
  <c r="AB52" i="55" s="1"/>
  <c r="T47" i="55"/>
  <c r="T48" i="55" s="1"/>
  <c r="K43" i="55"/>
  <c r="K52" i="55" s="1"/>
  <c r="AG47" i="55"/>
  <c r="AC47" i="55"/>
  <c r="E43" i="55"/>
  <c r="E52" i="55" s="1"/>
  <c r="X47" i="55"/>
  <c r="X48" i="55" s="1"/>
  <c r="G51" i="55"/>
  <c r="Y47" i="55"/>
  <c r="Y54" i="55" s="1"/>
  <c r="T43" i="55"/>
  <c r="T54" i="55" s="1"/>
  <c r="L47" i="55"/>
  <c r="U43" i="55"/>
  <c r="U45" i="55" s="1"/>
  <c r="Q47" i="55"/>
  <c r="M47" i="55"/>
  <c r="M48" i="55" s="1"/>
  <c r="AF47" i="55"/>
  <c r="AF48" i="55" s="1"/>
  <c r="O43" i="55"/>
  <c r="O54" i="55" s="1"/>
  <c r="AA47" i="53"/>
  <c r="P43" i="53"/>
  <c r="P52" i="53" s="1"/>
  <c r="T47" i="53"/>
  <c r="T54" i="53" s="1"/>
  <c r="AE43" i="53"/>
  <c r="AE52" i="53" s="1"/>
  <c r="K43" i="53"/>
  <c r="K52" i="53" s="1"/>
  <c r="AH47" i="53"/>
  <c r="AD47" i="53"/>
  <c r="Z47" i="53"/>
  <c r="Z48" i="53" s="1"/>
  <c r="W52" i="53"/>
  <c r="H47" i="53"/>
  <c r="H48" i="53" s="1"/>
  <c r="E47" i="53"/>
  <c r="E48" i="53" s="1"/>
  <c r="AJ47" i="53"/>
  <c r="AG43" i="53"/>
  <c r="AC43" i="53"/>
  <c r="AC54" i="53" s="1"/>
  <c r="Y43" i="53"/>
  <c r="Y45" i="53" s="1"/>
  <c r="U43" i="53"/>
  <c r="U45" i="53" s="1"/>
  <c r="Q43" i="53"/>
  <c r="Q54" i="53" s="1"/>
  <c r="M43" i="53"/>
  <c r="S47" i="53"/>
  <c r="S48" i="53" s="1"/>
  <c r="AF47" i="53"/>
  <c r="AF48" i="53" s="1"/>
  <c r="AC46" i="53"/>
  <c r="AC48" i="53" s="1"/>
  <c r="M46" i="53"/>
  <c r="AJ46" i="53"/>
  <c r="AB47" i="53"/>
  <c r="AB48" i="53" s="1"/>
  <c r="AF43" i="53"/>
  <c r="AF52" i="53" s="1"/>
  <c r="L43" i="53"/>
  <c r="L52" i="53" s="1"/>
  <c r="P47" i="53"/>
  <c r="AA43" i="53"/>
  <c r="AA52" i="53" s="1"/>
  <c r="G43" i="53"/>
  <c r="G52" i="53" s="1"/>
  <c r="R47" i="53"/>
  <c r="N47" i="53"/>
  <c r="N48" i="53" s="1"/>
  <c r="J47" i="53"/>
  <c r="F47" i="53"/>
  <c r="AI43" i="53"/>
  <c r="AI45" i="53" s="1"/>
  <c r="Y47" i="53"/>
  <c r="I47" i="53"/>
  <c r="I48" i="53" s="1"/>
  <c r="V47" i="53"/>
  <c r="C47" i="53"/>
  <c r="AC44" i="53"/>
  <c r="M44" i="53"/>
  <c r="AB43" i="53"/>
  <c r="H43" i="53"/>
  <c r="H52" i="53" s="1"/>
  <c r="L47" i="53"/>
  <c r="L48" i="53" s="1"/>
  <c r="S43" i="53"/>
  <c r="S52" i="53" s="1"/>
  <c r="AH43" i="53"/>
  <c r="AH52" i="53" s="1"/>
  <c r="Z43" i="53"/>
  <c r="Z45" i="53" s="1"/>
  <c r="V43" i="53"/>
  <c r="V45" i="53" s="1"/>
  <c r="R43" i="53"/>
  <c r="N43" i="53"/>
  <c r="N45" i="53" s="1"/>
  <c r="J43" i="53"/>
  <c r="F43" i="53"/>
  <c r="X43" i="53"/>
  <c r="X54" i="53" s="1"/>
  <c r="AI47" i="53"/>
  <c r="AI48" i="53" s="1"/>
  <c r="W47" i="53"/>
  <c r="W48" i="53" s="1"/>
  <c r="H52" i="52"/>
  <c r="AC43" i="52"/>
  <c r="AC52" i="52" s="1"/>
  <c r="U47" i="52"/>
  <c r="U48" i="52" s="1"/>
  <c r="R43" i="52"/>
  <c r="R52" i="52" s="1"/>
  <c r="M47" i="52"/>
  <c r="M48" i="52" s="1"/>
  <c r="Y47" i="52"/>
  <c r="Y48" i="52" s="1"/>
  <c r="L47" i="52"/>
  <c r="L54" i="52" s="1"/>
  <c r="C43" i="52"/>
  <c r="P47" i="52"/>
  <c r="P48" i="52" s="1"/>
  <c r="Q43" i="52"/>
  <c r="Q52" i="52" s="1"/>
  <c r="W43" i="52"/>
  <c r="W52" i="52" s="1"/>
  <c r="F46" i="52"/>
  <c r="AD44" i="52"/>
  <c r="AD45" i="52" s="1"/>
  <c r="N44" i="52"/>
  <c r="F43" i="52"/>
  <c r="F52" i="52" s="1"/>
  <c r="Y43" i="52"/>
  <c r="Y52" i="52" s="1"/>
  <c r="AJ43" i="52"/>
  <c r="AJ52" i="52" s="1"/>
  <c r="AG47" i="52"/>
  <c r="AG48" i="52" s="1"/>
  <c r="AC51" i="52"/>
  <c r="R47" i="52"/>
  <c r="R48" i="52" s="1"/>
  <c r="M43" i="52"/>
  <c r="M52" i="52" s="1"/>
  <c r="AD47" i="52"/>
  <c r="V43" i="52"/>
  <c r="V52" i="52" s="1"/>
  <c r="I43" i="52"/>
  <c r="I52" i="52" s="1"/>
  <c r="AH47" i="52"/>
  <c r="D47" i="52"/>
  <c r="E47" i="52"/>
  <c r="E48" i="52" s="1"/>
  <c r="V47" i="52"/>
  <c r="V48" i="52" s="1"/>
  <c r="AB47" i="52"/>
  <c r="L43" i="52"/>
  <c r="L52" i="52" s="1"/>
  <c r="U43" i="52"/>
  <c r="U52" i="52" s="1"/>
  <c r="W47" i="52"/>
  <c r="W48" i="52" s="1"/>
  <c r="AF47" i="52"/>
  <c r="AF48" i="52" s="1"/>
  <c r="P43" i="52"/>
  <c r="P52" i="52" s="1"/>
  <c r="D43" i="52"/>
  <c r="D52" i="52" s="1"/>
  <c r="N47" i="52"/>
  <c r="AH43" i="52"/>
  <c r="AH52" i="52" s="1"/>
  <c r="AD46" i="52"/>
  <c r="AK46" i="52" s="1"/>
  <c r="G47" i="52"/>
  <c r="H47" i="52"/>
  <c r="H48" i="52" s="1"/>
  <c r="I47" i="52"/>
  <c r="AI47" i="52"/>
  <c r="AI54" i="52" s="1"/>
  <c r="AB43" i="52"/>
  <c r="AB52" i="52" s="1"/>
  <c r="Z47" i="52"/>
  <c r="Z48" i="52" s="1"/>
  <c r="E43" i="52"/>
  <c r="E45" i="52" s="1"/>
  <c r="Q47" i="52"/>
  <c r="Q48" i="52" s="1"/>
  <c r="AE47" i="52"/>
  <c r="AE48" i="52" s="1"/>
  <c r="AA47" i="52"/>
  <c r="S47" i="52"/>
  <c r="S48" i="52" s="1"/>
  <c r="O47" i="52"/>
  <c r="O48" i="52" s="1"/>
  <c r="K47" i="52"/>
  <c r="G43" i="52"/>
  <c r="G45" i="52" s="1"/>
  <c r="AG52" i="49"/>
  <c r="AG45" i="49"/>
  <c r="I47" i="49"/>
  <c r="I48" i="49" s="1"/>
  <c r="AI47" i="49"/>
  <c r="AB43" i="49"/>
  <c r="AB54" i="49" s="1"/>
  <c r="D43" i="49"/>
  <c r="D52" i="49" s="1"/>
  <c r="Z46" i="49"/>
  <c r="N44" i="49"/>
  <c r="AH48" i="49"/>
  <c r="N46" i="49"/>
  <c r="AI43" i="49"/>
  <c r="AI52" i="49" s="1"/>
  <c r="X43" i="49"/>
  <c r="X52" i="49" s="1"/>
  <c r="AJ47" i="49"/>
  <c r="AJ48" i="49" s="1"/>
  <c r="F47" i="49"/>
  <c r="F48" i="49" s="1"/>
  <c r="T47" i="49"/>
  <c r="T48" i="49" s="1"/>
  <c r="P47" i="49"/>
  <c r="H43" i="49"/>
  <c r="H52" i="49" s="1"/>
  <c r="Z47" i="49"/>
  <c r="W43" i="49"/>
  <c r="W45" i="49" s="1"/>
  <c r="P48" i="49"/>
  <c r="G45" i="49"/>
  <c r="G51" i="49"/>
  <c r="L47" i="49"/>
  <c r="L48" i="49" s="1"/>
  <c r="R47" i="49"/>
  <c r="M43" i="49"/>
  <c r="M52" i="49" s="1"/>
  <c r="H48" i="49"/>
  <c r="Y43" i="49"/>
  <c r="Y52" i="49" s="1"/>
  <c r="V43" i="49"/>
  <c r="V52" i="49" s="1"/>
  <c r="L43" i="49"/>
  <c r="L52" i="49" s="1"/>
  <c r="U43" i="49"/>
  <c r="U52" i="49" s="1"/>
  <c r="R43" i="49"/>
  <c r="M47" i="49"/>
  <c r="AJ43" i="49"/>
  <c r="AJ52" i="49" s="1"/>
  <c r="Y47" i="49"/>
  <c r="F43" i="49"/>
  <c r="F52" i="49" s="1"/>
  <c r="AF47" i="49"/>
  <c r="AF48" i="49" s="1"/>
  <c r="X47" i="49"/>
  <c r="X48" i="49" s="1"/>
  <c r="T43" i="49"/>
  <c r="T52" i="49" s="1"/>
  <c r="Z43" i="49"/>
  <c r="Z45" i="49" s="1"/>
  <c r="J47" i="49"/>
  <c r="J48" i="49" s="1"/>
  <c r="W52" i="47"/>
  <c r="H51" i="47"/>
  <c r="H45" i="47"/>
  <c r="Y48" i="47"/>
  <c r="V51" i="47"/>
  <c r="J51" i="47"/>
  <c r="W48" i="47"/>
  <c r="E48" i="47"/>
  <c r="M46" i="47"/>
  <c r="M48" i="47" s="1"/>
  <c r="K48" i="47"/>
  <c r="C54" i="47"/>
  <c r="I48" i="47"/>
  <c r="AJ48" i="47"/>
  <c r="AC48" i="47"/>
  <c r="Q48" i="47"/>
  <c r="U51" i="45"/>
  <c r="AC44" i="45"/>
  <c r="V44" i="45"/>
  <c r="AA46" i="45"/>
  <c r="X51" i="45"/>
  <c r="AA51" i="45"/>
  <c r="H51" i="80"/>
  <c r="X51" i="80"/>
  <c r="AJ54" i="80"/>
  <c r="AG51" i="80"/>
  <c r="M51" i="80"/>
  <c r="E48" i="80"/>
  <c r="X51" i="78"/>
  <c r="H51" i="78"/>
  <c r="AE55" i="78"/>
  <c r="C54" i="78"/>
  <c r="L48" i="78"/>
  <c r="H48" i="76"/>
  <c r="AG51" i="76"/>
  <c r="M48" i="76"/>
  <c r="O51" i="76"/>
  <c r="G54" i="76"/>
  <c r="T45" i="76"/>
  <c r="AJ55" i="76"/>
  <c r="K51" i="76"/>
  <c r="AI45" i="76"/>
  <c r="AE55" i="76"/>
  <c r="W51" i="76"/>
  <c r="AG54" i="76"/>
  <c r="M55" i="76"/>
  <c r="H51" i="76"/>
  <c r="R51" i="76"/>
  <c r="AE51" i="74"/>
  <c r="W54" i="74"/>
  <c r="F48" i="74"/>
  <c r="AI51" i="74"/>
  <c r="R51" i="72"/>
  <c r="X51" i="72"/>
  <c r="AA51" i="72"/>
  <c r="AH51" i="72"/>
  <c r="Z51" i="72"/>
  <c r="Y51" i="72"/>
  <c r="M51" i="72"/>
  <c r="P54" i="72"/>
  <c r="O54" i="72"/>
  <c r="N51" i="72"/>
  <c r="K45" i="70"/>
  <c r="X48" i="70"/>
  <c r="AE55" i="68"/>
  <c r="K45" i="68"/>
  <c r="W51" i="68"/>
  <c r="Z48" i="68"/>
  <c r="N54" i="68"/>
  <c r="V54" i="66"/>
  <c r="N55" i="66"/>
  <c r="W45" i="66"/>
  <c r="AG45" i="66"/>
  <c r="W54" i="64"/>
  <c r="AB54" i="61"/>
  <c r="AF51" i="61"/>
  <c r="AF55" i="61" s="1"/>
  <c r="F51" i="61"/>
  <c r="W51" i="59"/>
  <c r="K51" i="59"/>
  <c r="K45" i="59"/>
  <c r="H48" i="59"/>
  <c r="P51" i="59"/>
  <c r="D51" i="59"/>
  <c r="O51" i="59"/>
  <c r="Q45" i="57"/>
  <c r="Q51" i="57"/>
  <c r="T45" i="57"/>
  <c r="H51" i="57"/>
  <c r="O55" i="57"/>
  <c r="Y51" i="57"/>
  <c r="H45" i="57"/>
  <c r="AE48" i="55"/>
  <c r="Y51" i="55"/>
  <c r="J51" i="55"/>
  <c r="V45" i="55"/>
  <c r="Q54" i="55"/>
  <c r="AF51" i="53"/>
  <c r="O48" i="53"/>
  <c r="K48" i="53"/>
  <c r="K51" i="53"/>
  <c r="P51" i="53"/>
  <c r="P55" i="53" s="1"/>
  <c r="O54" i="53"/>
  <c r="Q45" i="52"/>
  <c r="P51" i="52"/>
  <c r="Z51" i="52"/>
  <c r="U51" i="52"/>
  <c r="AF51" i="52"/>
  <c r="D51" i="52"/>
  <c r="N48" i="52"/>
  <c r="T51" i="52"/>
  <c r="L51" i="52"/>
  <c r="S54" i="47"/>
  <c r="AJ51" i="47"/>
  <c r="AB48" i="47"/>
  <c r="AC51" i="49"/>
  <c r="AG54" i="49"/>
  <c r="X51" i="47"/>
  <c r="AG48" i="47"/>
  <c r="E51" i="47"/>
  <c r="L48" i="47"/>
  <c r="F51" i="47"/>
  <c r="AH54" i="47"/>
  <c r="AC54" i="47"/>
  <c r="W51" i="47"/>
  <c r="AI54" i="47"/>
  <c r="AA48" i="47"/>
  <c r="P45" i="47"/>
  <c r="Q54" i="47"/>
  <c r="D45" i="81"/>
  <c r="P51" i="45"/>
  <c r="AC45" i="80"/>
  <c r="P48" i="80"/>
  <c r="S48" i="80"/>
  <c r="Z45" i="80"/>
  <c r="V51" i="80"/>
  <c r="W48" i="78"/>
  <c r="AH51" i="78"/>
  <c r="N51" i="78"/>
  <c r="AD51" i="78"/>
  <c r="AH54" i="78"/>
  <c r="R51" i="78"/>
  <c r="AF51" i="76"/>
  <c r="U54" i="76"/>
  <c r="P51" i="76"/>
  <c r="Z45" i="74"/>
  <c r="AJ51" i="74"/>
  <c r="AH54" i="74"/>
  <c r="J51" i="74"/>
  <c r="L45" i="74"/>
  <c r="O51" i="74"/>
  <c r="Z48" i="74"/>
  <c r="J45" i="74"/>
  <c r="W51" i="74"/>
  <c r="G51" i="74"/>
  <c r="D48" i="74"/>
  <c r="Z45" i="72"/>
  <c r="I51" i="72"/>
  <c r="J51" i="72"/>
  <c r="V51" i="72"/>
  <c r="M48" i="70"/>
  <c r="T51" i="70"/>
  <c r="O51" i="70"/>
  <c r="H51" i="70"/>
  <c r="D45" i="68"/>
  <c r="AF48" i="68"/>
  <c r="P48" i="68"/>
  <c r="N45" i="68"/>
  <c r="F48" i="68"/>
  <c r="AB45" i="68"/>
  <c r="L54" i="68"/>
  <c r="V54" i="68"/>
  <c r="AD51" i="68"/>
  <c r="F51" i="68"/>
  <c r="AH54" i="68"/>
  <c r="AD48" i="68"/>
  <c r="Y54" i="66"/>
  <c r="M54" i="66"/>
  <c r="D54" i="66"/>
  <c r="AE45" i="64"/>
  <c r="V54" i="61"/>
  <c r="Q51" i="61"/>
  <c r="I45" i="61"/>
  <c r="E51" i="61"/>
  <c r="L45" i="61"/>
  <c r="Z45" i="61"/>
  <c r="AH54" i="61"/>
  <c r="AG45" i="61"/>
  <c r="U45" i="61"/>
  <c r="I51" i="61"/>
  <c r="C54" i="61"/>
  <c r="AA51" i="59"/>
  <c r="U51" i="59"/>
  <c r="M51" i="59"/>
  <c r="O45" i="59"/>
  <c r="H51" i="59"/>
  <c r="AH51" i="57"/>
  <c r="AB51" i="57"/>
  <c r="AH51" i="55"/>
  <c r="M51" i="55"/>
  <c r="W54" i="55"/>
  <c r="Z51" i="55"/>
  <c r="AG51" i="55"/>
  <c r="R51" i="55"/>
  <c r="AD45" i="55"/>
  <c r="E51" i="55"/>
  <c r="E55" i="55" s="1"/>
  <c r="AG48" i="53"/>
  <c r="S51" i="53"/>
  <c r="X51" i="53"/>
  <c r="AE51" i="53"/>
  <c r="G45" i="53"/>
  <c r="AG51" i="53"/>
  <c r="AJ51" i="52"/>
  <c r="M51" i="52"/>
  <c r="E51" i="49"/>
  <c r="I51" i="49"/>
  <c r="N45" i="49"/>
  <c r="F51" i="49"/>
  <c r="F54" i="49"/>
  <c r="N54" i="47"/>
  <c r="U51" i="47"/>
  <c r="X45" i="47"/>
  <c r="T51" i="47"/>
  <c r="P54" i="47"/>
  <c r="AD51" i="45"/>
  <c r="E48" i="81"/>
  <c r="V45" i="80"/>
  <c r="AJ51" i="80"/>
  <c r="AA48" i="80"/>
  <c r="I51" i="80"/>
  <c r="AJ45" i="80"/>
  <c r="T54" i="80"/>
  <c r="Q45" i="80"/>
  <c r="U51" i="80"/>
  <c r="AF45" i="80"/>
  <c r="AF51" i="80"/>
  <c r="AF48" i="80"/>
  <c r="AI45" i="80"/>
  <c r="W45" i="80"/>
  <c r="AF51" i="78"/>
  <c r="AD54" i="78"/>
  <c r="O51" i="78"/>
  <c r="W51" i="78"/>
  <c r="I45" i="78"/>
  <c r="Y51" i="78"/>
  <c r="I51" i="78"/>
  <c r="E54" i="78"/>
  <c r="O48" i="78"/>
  <c r="K48" i="78"/>
  <c r="E48" i="78"/>
  <c r="U48" i="78"/>
  <c r="P51" i="78"/>
  <c r="O45" i="78"/>
  <c r="G51" i="78"/>
  <c r="T54" i="78"/>
  <c r="AH45" i="78"/>
  <c r="AA51" i="76"/>
  <c r="X51" i="76"/>
  <c r="H54" i="76"/>
  <c r="AE45" i="76"/>
  <c r="N51" i="76"/>
  <c r="AC45" i="76"/>
  <c r="H45" i="76"/>
  <c r="F51" i="76"/>
  <c r="S54" i="74"/>
  <c r="AD54" i="74"/>
  <c r="AD55" i="74"/>
  <c r="M45" i="74"/>
  <c r="N48" i="74"/>
  <c r="AE45" i="74"/>
  <c r="AC54" i="74"/>
  <c r="AF51" i="74"/>
  <c r="D51" i="74"/>
  <c r="AC51" i="72"/>
  <c r="U51" i="72"/>
  <c r="Q45" i="72"/>
  <c r="T45" i="72"/>
  <c r="AE48" i="72"/>
  <c r="W48" i="72"/>
  <c r="Y48" i="70"/>
  <c r="J54" i="70"/>
  <c r="L51" i="70"/>
  <c r="R51" i="70"/>
  <c r="L45" i="70"/>
  <c r="S45" i="70"/>
  <c r="F48" i="70"/>
  <c r="AG45" i="70"/>
  <c r="AC55" i="70"/>
  <c r="Y51" i="68"/>
  <c r="G54" i="68"/>
  <c r="O51" i="68"/>
  <c r="AJ51" i="68"/>
  <c r="G45" i="68"/>
  <c r="S54" i="68"/>
  <c r="G51" i="68"/>
  <c r="AJ45" i="68"/>
  <c r="H55" i="68"/>
  <c r="D54" i="68"/>
  <c r="K54" i="68"/>
  <c r="W48" i="68"/>
  <c r="X55" i="68"/>
  <c r="Z54" i="68"/>
  <c r="H45" i="68"/>
  <c r="H54" i="68"/>
  <c r="W45" i="68"/>
  <c r="L48" i="68"/>
  <c r="F45" i="68"/>
  <c r="AD54" i="68"/>
  <c r="V48" i="68"/>
  <c r="AB54" i="68"/>
  <c r="Z55" i="66"/>
  <c r="J51" i="66"/>
  <c r="F54" i="66"/>
  <c r="I45" i="66"/>
  <c r="AJ48" i="66"/>
  <c r="AF45" i="66"/>
  <c r="E54" i="66"/>
  <c r="I51" i="66"/>
  <c r="L54" i="66"/>
  <c r="AG54" i="66"/>
  <c r="Q45" i="66"/>
  <c r="T54" i="66"/>
  <c r="T45" i="66"/>
  <c r="N51" i="64"/>
  <c r="N55" i="64" s="1"/>
  <c r="AF51" i="64"/>
  <c r="AD45" i="64"/>
  <c r="P51" i="64"/>
  <c r="S54" i="64"/>
  <c r="AH51" i="64"/>
  <c r="AD51" i="64"/>
  <c r="AJ51" i="64"/>
  <c r="K55" i="64"/>
  <c r="Z51" i="64"/>
  <c r="Z55" i="64" s="1"/>
  <c r="U48" i="64"/>
  <c r="G51" i="44"/>
  <c r="G55" i="44" s="1"/>
  <c r="O51" i="44"/>
  <c r="AF54" i="61"/>
  <c r="S45" i="61"/>
  <c r="AC54" i="61"/>
  <c r="P51" i="61"/>
  <c r="D51" i="61"/>
  <c r="N54" i="61"/>
  <c r="W45" i="61"/>
  <c r="X54" i="59"/>
  <c r="AB54" i="59"/>
  <c r="F54" i="59"/>
  <c r="C45" i="59"/>
  <c r="AF51" i="59"/>
  <c r="W54" i="59"/>
  <c r="J48" i="59"/>
  <c r="T51" i="59"/>
  <c r="L51" i="59"/>
  <c r="AE51" i="59"/>
  <c r="G48" i="59"/>
  <c r="AB51" i="53"/>
  <c r="U51" i="53"/>
  <c r="P48" i="53"/>
  <c r="C45" i="53"/>
  <c r="AF54" i="53"/>
  <c r="L51" i="53"/>
  <c r="Y48" i="53"/>
  <c r="Q51" i="53"/>
  <c r="J51" i="52"/>
  <c r="AH55" i="52"/>
  <c r="R51" i="52"/>
  <c r="E55" i="52"/>
  <c r="Z51" i="49"/>
  <c r="D51" i="49"/>
  <c r="U51" i="49"/>
  <c r="U54" i="49"/>
  <c r="X45" i="49"/>
  <c r="AD45" i="49"/>
  <c r="H51" i="49"/>
  <c r="S55" i="49"/>
  <c r="E54" i="49"/>
  <c r="AA51" i="47"/>
  <c r="AE45" i="47"/>
  <c r="G51" i="47"/>
  <c r="X48" i="47"/>
  <c r="U48" i="47"/>
  <c r="AB45" i="47"/>
  <c r="AJ54" i="47"/>
  <c r="K51" i="47"/>
  <c r="AA45" i="47"/>
  <c r="AG45" i="47"/>
  <c r="I51" i="47"/>
  <c r="AF51" i="47"/>
  <c r="G45" i="47"/>
  <c r="Q45" i="47"/>
  <c r="P48" i="47"/>
  <c r="Y54" i="47"/>
  <c r="W51" i="81"/>
  <c r="O51" i="81"/>
  <c r="G51" i="81"/>
  <c r="U51" i="81"/>
  <c r="I51" i="81"/>
  <c r="AA51" i="81"/>
  <c r="S51" i="81"/>
  <c r="K51" i="81"/>
  <c r="D48" i="81"/>
  <c r="C54" i="81"/>
  <c r="F51" i="81"/>
  <c r="AA45" i="81"/>
  <c r="V48" i="81"/>
  <c r="T45" i="81"/>
  <c r="AI51" i="81"/>
  <c r="AG51" i="81"/>
  <c r="Q51" i="81"/>
  <c r="N54" i="81"/>
  <c r="AF45" i="81"/>
  <c r="K45" i="81"/>
  <c r="N45" i="81"/>
  <c r="X51" i="81"/>
  <c r="AA54" i="81"/>
  <c r="N48" i="81"/>
  <c r="H51" i="81"/>
  <c r="I48" i="81"/>
  <c r="O54" i="81"/>
  <c r="AH45" i="81"/>
  <c r="M51" i="81"/>
  <c r="E51" i="81"/>
  <c r="S54" i="81"/>
  <c r="X48" i="81"/>
  <c r="T48" i="81"/>
  <c r="AJ48" i="81"/>
  <c r="T51" i="81"/>
  <c r="L51" i="81"/>
  <c r="AD45" i="81"/>
  <c r="AJ51" i="81"/>
  <c r="AG54" i="81"/>
  <c r="M54" i="81"/>
  <c r="E54" i="81"/>
  <c r="C45" i="81"/>
  <c r="P51" i="81"/>
  <c r="X45" i="81"/>
  <c r="H45" i="81"/>
  <c r="U48" i="81"/>
  <c r="AH51" i="81"/>
  <c r="AD51" i="81"/>
  <c r="Z51" i="81"/>
  <c r="V51" i="81"/>
  <c r="N51" i="81"/>
  <c r="J51" i="81"/>
  <c r="AG45" i="81"/>
  <c r="U45" i="81"/>
  <c r="Q45" i="81"/>
  <c r="E45" i="81"/>
  <c r="T54" i="81"/>
  <c r="D54" i="81"/>
  <c r="AA48" i="81"/>
  <c r="W48" i="81"/>
  <c r="S48" i="81"/>
  <c r="O48" i="81"/>
  <c r="S45" i="81"/>
  <c r="AG48" i="81"/>
  <c r="C52" i="81"/>
  <c r="AC51" i="81"/>
  <c r="M48" i="81"/>
  <c r="AD48" i="81"/>
  <c r="O45" i="81"/>
  <c r="AF52" i="81"/>
  <c r="AF54" i="81"/>
  <c r="D51" i="81"/>
  <c r="AB51" i="81"/>
  <c r="AB54" i="81"/>
  <c r="C48" i="81"/>
  <c r="AE45" i="81"/>
  <c r="G45" i="81"/>
  <c r="AC51" i="80"/>
  <c r="M55" i="80"/>
  <c r="E51" i="80"/>
  <c r="AB51" i="80"/>
  <c r="X45" i="80"/>
  <c r="P51" i="80"/>
  <c r="P55" i="80" s="1"/>
  <c r="L54" i="80"/>
  <c r="G51" i="80"/>
  <c r="AE51" i="80"/>
  <c r="R55" i="80"/>
  <c r="U54" i="80"/>
  <c r="AF54" i="80"/>
  <c r="T55" i="80"/>
  <c r="P54" i="80"/>
  <c r="D55" i="80"/>
  <c r="U48" i="80"/>
  <c r="C48" i="80"/>
  <c r="H48" i="80"/>
  <c r="AI51" i="80"/>
  <c r="O51" i="80"/>
  <c r="K54" i="80"/>
  <c r="C55" i="80"/>
  <c r="AA54" i="80"/>
  <c r="O55" i="80"/>
  <c r="L48" i="80"/>
  <c r="L55" i="80"/>
  <c r="W52" i="80"/>
  <c r="W51" i="80"/>
  <c r="S54" i="80"/>
  <c r="K51" i="80"/>
  <c r="AL53" i="80"/>
  <c r="V6" i="41" s="1"/>
  <c r="AA52" i="80"/>
  <c r="AA45" i="80"/>
  <c r="AH45" i="80"/>
  <c r="AG48" i="80"/>
  <c r="S51" i="80"/>
  <c r="AE45" i="80"/>
  <c r="AI54" i="80"/>
  <c r="AA51" i="80"/>
  <c r="K45" i="80"/>
  <c r="D48" i="80"/>
  <c r="F51" i="78"/>
  <c r="H45" i="78"/>
  <c r="H55" i="78"/>
  <c r="K55" i="78"/>
  <c r="R45" i="78"/>
  <c r="AB51" i="78"/>
  <c r="L51" i="78"/>
  <c r="AA51" i="78"/>
  <c r="W45" i="78"/>
  <c r="AB48" i="78"/>
  <c r="N45" i="78"/>
  <c r="N54" i="78"/>
  <c r="S51" i="78"/>
  <c r="U51" i="78"/>
  <c r="X45" i="78"/>
  <c r="F45" i="78"/>
  <c r="V51" i="78"/>
  <c r="Y45" i="78"/>
  <c r="M54" i="78"/>
  <c r="E51" i="78"/>
  <c r="AI48" i="78"/>
  <c r="AA48" i="78"/>
  <c r="T48" i="78"/>
  <c r="C55" i="78"/>
  <c r="AJ45" i="78"/>
  <c r="T45" i="78"/>
  <c r="D45" i="78"/>
  <c r="AJ51" i="78"/>
  <c r="T51" i="78"/>
  <c r="L54" i="78"/>
  <c r="D51" i="78"/>
  <c r="Z55" i="78"/>
  <c r="J55" i="78"/>
  <c r="F54" i="78"/>
  <c r="O54" i="78"/>
  <c r="U45" i="78"/>
  <c r="E45" i="78"/>
  <c r="C52" i="78"/>
  <c r="U54" i="78"/>
  <c r="M51" i="78"/>
  <c r="V48" i="78"/>
  <c r="J48" i="78"/>
  <c r="F48" i="78"/>
  <c r="P45" i="78"/>
  <c r="AA45" i="78"/>
  <c r="G45" i="78"/>
  <c r="Z54" i="78"/>
  <c r="AI55" i="78"/>
  <c r="AG51" i="78"/>
  <c r="Q51" i="78"/>
  <c r="G48" i="78"/>
  <c r="AL53" i="78"/>
  <c r="U6" i="41" s="1"/>
  <c r="AH48" i="78"/>
  <c r="AD48" i="78"/>
  <c r="Z48" i="78"/>
  <c r="N48" i="78"/>
  <c r="M45" i="78"/>
  <c r="W54" i="78"/>
  <c r="G54" i="78"/>
  <c r="X54" i="78"/>
  <c r="C48" i="78"/>
  <c r="S45" i="78"/>
  <c r="C45" i="78"/>
  <c r="Y55" i="76"/>
  <c r="Q51" i="76"/>
  <c r="L45" i="76"/>
  <c r="C54" i="76"/>
  <c r="AD51" i="76"/>
  <c r="Z54" i="76"/>
  <c r="AB55" i="76"/>
  <c r="L55" i="76"/>
  <c r="U45" i="76"/>
  <c r="AB45" i="76"/>
  <c r="AA45" i="76"/>
  <c r="AA54" i="76"/>
  <c r="Q45" i="76"/>
  <c r="U51" i="76"/>
  <c r="G45" i="76"/>
  <c r="V54" i="76"/>
  <c r="V51" i="76"/>
  <c r="R54" i="76"/>
  <c r="G55" i="76"/>
  <c r="AH55" i="76"/>
  <c r="AE48" i="76"/>
  <c r="C48" i="76"/>
  <c r="AI51" i="76"/>
  <c r="N52" i="76"/>
  <c r="N45" i="76"/>
  <c r="F52" i="76"/>
  <c r="F45" i="76"/>
  <c r="J48" i="76"/>
  <c r="AL53" i="76"/>
  <c r="T6" i="41" s="1"/>
  <c r="V52" i="76"/>
  <c r="V45" i="76"/>
  <c r="R48" i="76"/>
  <c r="AC55" i="76"/>
  <c r="M54" i="76"/>
  <c r="E54" i="76"/>
  <c r="J55" i="76"/>
  <c r="C55" i="76"/>
  <c r="AD52" i="76"/>
  <c r="AD45" i="76"/>
  <c r="S51" i="76"/>
  <c r="AA48" i="76"/>
  <c r="O48" i="76"/>
  <c r="G48" i="76"/>
  <c r="AH48" i="76"/>
  <c r="Z48" i="76"/>
  <c r="AJ45" i="76"/>
  <c r="AE52" i="76"/>
  <c r="AE54" i="76"/>
  <c r="O52" i="76"/>
  <c r="O54" i="76"/>
  <c r="C52" i="76"/>
  <c r="AD48" i="76"/>
  <c r="V48" i="76"/>
  <c r="W48" i="76"/>
  <c r="S48" i="76"/>
  <c r="K48" i="76"/>
  <c r="AB45" i="74"/>
  <c r="D45" i="74"/>
  <c r="P51" i="74"/>
  <c r="AH51" i="74"/>
  <c r="T45" i="74"/>
  <c r="AB51" i="74"/>
  <c r="T51" i="74"/>
  <c r="AJ48" i="74"/>
  <c r="N45" i="74"/>
  <c r="V51" i="74"/>
  <c r="F55" i="74"/>
  <c r="P45" i="74"/>
  <c r="L51" i="74"/>
  <c r="AA55" i="74"/>
  <c r="K55" i="74"/>
  <c r="U48" i="74"/>
  <c r="S52" i="74"/>
  <c r="S45" i="74"/>
  <c r="AE48" i="74"/>
  <c r="W48" i="74"/>
  <c r="W52" i="74"/>
  <c r="M51" i="74"/>
  <c r="Y51" i="74"/>
  <c r="R55" i="74"/>
  <c r="E45" i="74"/>
  <c r="U54" i="74"/>
  <c r="M54" i="74"/>
  <c r="E54" i="74"/>
  <c r="H45" i="74"/>
  <c r="AJ55" i="74"/>
  <c r="AF54" i="74"/>
  <c r="X51" i="74"/>
  <c r="O45" i="74"/>
  <c r="AI55" i="74"/>
  <c r="AE55" i="74"/>
  <c r="S55" i="74"/>
  <c r="O55" i="74"/>
  <c r="C55" i="74"/>
  <c r="AG48" i="74"/>
  <c r="AC48" i="74"/>
  <c r="S48" i="74"/>
  <c r="AI52" i="74"/>
  <c r="E51" i="74"/>
  <c r="W45" i="74"/>
  <c r="AG55" i="74"/>
  <c r="Q55" i="74"/>
  <c r="AF48" i="74"/>
  <c r="P48" i="74"/>
  <c r="AK44" i="74"/>
  <c r="AC51" i="74"/>
  <c r="AA45" i="74"/>
  <c r="K45" i="74"/>
  <c r="Z55" i="74"/>
  <c r="AL53" i="74"/>
  <c r="S6" i="41" s="1"/>
  <c r="C52" i="74"/>
  <c r="C45" i="74"/>
  <c r="U51" i="74"/>
  <c r="AF51" i="72"/>
  <c r="AD45" i="72"/>
  <c r="AE51" i="72"/>
  <c r="W51" i="72"/>
  <c r="N45" i="72"/>
  <c r="T54" i="72"/>
  <c r="X45" i="72"/>
  <c r="L45" i="72"/>
  <c r="AA45" i="72"/>
  <c r="Z55" i="72"/>
  <c r="R45" i="72"/>
  <c r="U48" i="72"/>
  <c r="AB54" i="72"/>
  <c r="H51" i="72"/>
  <c r="Z54" i="72"/>
  <c r="L54" i="72"/>
  <c r="AB45" i="72"/>
  <c r="P45" i="72"/>
  <c r="D45" i="72"/>
  <c r="O45" i="72"/>
  <c r="G51" i="72"/>
  <c r="K45" i="72"/>
  <c r="AG51" i="72"/>
  <c r="Q51" i="72"/>
  <c r="X55" i="72"/>
  <c r="L55" i="72"/>
  <c r="D48" i="72"/>
  <c r="AI51" i="72"/>
  <c r="AE54" i="72"/>
  <c r="S51" i="72"/>
  <c r="K51" i="72"/>
  <c r="G54" i="72"/>
  <c r="AD55" i="72"/>
  <c r="N55" i="72"/>
  <c r="F55" i="72"/>
  <c r="Y45" i="72"/>
  <c r="E45" i="72"/>
  <c r="S48" i="72"/>
  <c r="O48" i="72"/>
  <c r="K48" i="72"/>
  <c r="G48" i="72"/>
  <c r="AK44" i="72"/>
  <c r="H45" i="72"/>
  <c r="AG45" i="72"/>
  <c r="E51" i="72"/>
  <c r="X54" i="72"/>
  <c r="H54" i="72"/>
  <c r="D54" i="72"/>
  <c r="AB48" i="72"/>
  <c r="T48" i="72"/>
  <c r="L48" i="72"/>
  <c r="AE45" i="72"/>
  <c r="G45" i="72"/>
  <c r="C55" i="72"/>
  <c r="N54" i="72"/>
  <c r="F54" i="72"/>
  <c r="AA48" i="72"/>
  <c r="AH48" i="72"/>
  <c r="AD48" i="72"/>
  <c r="R48" i="72"/>
  <c r="N48" i="72"/>
  <c r="S45" i="72"/>
  <c r="AL53" i="72"/>
  <c r="R6" i="41" s="1"/>
  <c r="Y55" i="72"/>
  <c r="I55" i="72"/>
  <c r="AJ51" i="72"/>
  <c r="T51" i="72"/>
  <c r="P51" i="72"/>
  <c r="D51" i="72"/>
  <c r="AF48" i="72"/>
  <c r="X48" i="72"/>
  <c r="P48" i="72"/>
  <c r="AI54" i="72"/>
  <c r="AA54" i="72"/>
  <c r="S54" i="72"/>
  <c r="O55" i="72"/>
  <c r="K54" i="72"/>
  <c r="AC45" i="72"/>
  <c r="F48" i="72"/>
  <c r="X51" i="70"/>
  <c r="P54" i="70"/>
  <c r="AH55" i="70"/>
  <c r="R54" i="70"/>
  <c r="AG55" i="70"/>
  <c r="AE51" i="70"/>
  <c r="AA51" i="70"/>
  <c r="G51" i="70"/>
  <c r="T48" i="70"/>
  <c r="Z51" i="70"/>
  <c r="N51" i="70"/>
  <c r="AI48" i="70"/>
  <c r="S48" i="70"/>
  <c r="G48" i="70"/>
  <c r="AC48" i="70"/>
  <c r="T45" i="70"/>
  <c r="AD51" i="70"/>
  <c r="Z55" i="70"/>
  <c r="F51" i="70"/>
  <c r="AA45" i="70"/>
  <c r="H55" i="70"/>
  <c r="AE54" i="70"/>
  <c r="O52" i="70"/>
  <c r="O54" i="70"/>
  <c r="AL53" i="70"/>
  <c r="Q6" i="41" s="1"/>
  <c r="AG54" i="70"/>
  <c r="E54" i="70"/>
  <c r="C51" i="70"/>
  <c r="C48" i="70"/>
  <c r="D45" i="70"/>
  <c r="W55" i="70"/>
  <c r="AJ48" i="70"/>
  <c r="Y45" i="70"/>
  <c r="U45" i="70"/>
  <c r="E45" i="70"/>
  <c r="N45" i="70"/>
  <c r="U48" i="70"/>
  <c r="AH45" i="70"/>
  <c r="W48" i="70"/>
  <c r="V51" i="70"/>
  <c r="K55" i="70"/>
  <c r="P45" i="70"/>
  <c r="D51" i="70"/>
  <c r="O45" i="70"/>
  <c r="J51" i="70"/>
  <c r="C54" i="70"/>
  <c r="Y51" i="70"/>
  <c r="U51" i="70"/>
  <c r="I51" i="70"/>
  <c r="E51" i="70"/>
  <c r="AI51" i="70"/>
  <c r="S51" i="70"/>
  <c r="Z48" i="70"/>
  <c r="R45" i="70"/>
  <c r="P55" i="68"/>
  <c r="AA45" i="68"/>
  <c r="V45" i="68"/>
  <c r="AA54" i="68"/>
  <c r="E55" i="68"/>
  <c r="AI48" i="68"/>
  <c r="G48" i="68"/>
  <c r="X45" i="68"/>
  <c r="AB48" i="68"/>
  <c r="J51" i="68"/>
  <c r="F54" i="68"/>
  <c r="AH48" i="68"/>
  <c r="N48" i="68"/>
  <c r="Y45" i="68"/>
  <c r="Q51" i="68"/>
  <c r="AA48" i="68"/>
  <c r="K48" i="68"/>
  <c r="AF55" i="68"/>
  <c r="O45" i="68"/>
  <c r="X48" i="68"/>
  <c r="V51" i="68"/>
  <c r="AC45" i="68"/>
  <c r="S45" i="68"/>
  <c r="E48" i="68"/>
  <c r="AK47" i="68"/>
  <c r="AB55" i="68"/>
  <c r="X54" i="68"/>
  <c r="L55" i="68"/>
  <c r="AA55" i="68"/>
  <c r="AH45" i="68"/>
  <c r="R45" i="68"/>
  <c r="AH51" i="68"/>
  <c r="R51" i="68"/>
  <c r="J54" i="68"/>
  <c r="O54" i="68"/>
  <c r="O52" i="68"/>
  <c r="AG48" i="68"/>
  <c r="E54" i="68"/>
  <c r="S51" i="68"/>
  <c r="AC48" i="68"/>
  <c r="U54" i="68"/>
  <c r="AL53" i="68"/>
  <c r="P6" i="41" s="1"/>
  <c r="AC51" i="68"/>
  <c r="AE48" i="68"/>
  <c r="C48" i="68"/>
  <c r="AK46" i="68"/>
  <c r="Q45" i="68"/>
  <c r="K55" i="68"/>
  <c r="W55" i="68"/>
  <c r="AI45" i="68"/>
  <c r="S48" i="68"/>
  <c r="U45" i="68"/>
  <c r="AG51" i="68"/>
  <c r="Y54" i="68"/>
  <c r="I51" i="68"/>
  <c r="O48" i="68"/>
  <c r="T55" i="68"/>
  <c r="P54" i="68"/>
  <c r="D55" i="68"/>
  <c r="AI54" i="68"/>
  <c r="Z45" i="68"/>
  <c r="J45" i="68"/>
  <c r="Z51" i="68"/>
  <c r="F55" i="68"/>
  <c r="I45" i="68"/>
  <c r="W52" i="68"/>
  <c r="U51" i="68"/>
  <c r="U48" i="68"/>
  <c r="AC54" i="68"/>
  <c r="M51" i="68"/>
  <c r="AE54" i="68"/>
  <c r="AE52" i="68"/>
  <c r="M48" i="68"/>
  <c r="AI51" i="68"/>
  <c r="C51" i="68"/>
  <c r="AK44" i="68"/>
  <c r="AB51" i="66"/>
  <c r="H45" i="66"/>
  <c r="Z54" i="66"/>
  <c r="O51" i="66"/>
  <c r="AC45" i="66"/>
  <c r="Y45" i="66"/>
  <c r="M45" i="66"/>
  <c r="AI45" i="66"/>
  <c r="P51" i="66"/>
  <c r="J45" i="66"/>
  <c r="AD55" i="66"/>
  <c r="AE45" i="66"/>
  <c r="Y51" i="66"/>
  <c r="U51" i="66"/>
  <c r="M51" i="66"/>
  <c r="S45" i="66"/>
  <c r="L45" i="66"/>
  <c r="D45" i="66"/>
  <c r="W55" i="66"/>
  <c r="J54" i="66"/>
  <c r="L51" i="66"/>
  <c r="AI51" i="66"/>
  <c r="AH55" i="66"/>
  <c r="AD54" i="66"/>
  <c r="R55" i="66"/>
  <c r="N54" i="66"/>
  <c r="S55" i="66"/>
  <c r="W52" i="66"/>
  <c r="AJ45" i="66"/>
  <c r="AF54" i="66"/>
  <c r="X45" i="66"/>
  <c r="T55" i="66"/>
  <c r="S54" i="66"/>
  <c r="G48" i="66"/>
  <c r="V45" i="66"/>
  <c r="F48" i="66"/>
  <c r="AG48" i="66"/>
  <c r="AC48" i="66"/>
  <c r="AF51" i="66"/>
  <c r="Z45" i="66"/>
  <c r="V55" i="66"/>
  <c r="R54" i="66"/>
  <c r="AA55" i="66"/>
  <c r="AG55" i="66"/>
  <c r="AC55" i="66"/>
  <c r="Q55" i="66"/>
  <c r="E55" i="66"/>
  <c r="C55" i="66"/>
  <c r="AA45" i="66"/>
  <c r="AA54" i="66"/>
  <c r="AA48" i="66"/>
  <c r="S48" i="66"/>
  <c r="AK44" i="66"/>
  <c r="X54" i="66"/>
  <c r="P45" i="66"/>
  <c r="D51" i="66"/>
  <c r="AI54" i="66"/>
  <c r="G51" i="66"/>
  <c r="O48" i="66"/>
  <c r="N45" i="66"/>
  <c r="J48" i="66"/>
  <c r="AE54" i="66"/>
  <c r="Y48" i="66"/>
  <c r="K55" i="66"/>
  <c r="AL53" i="66"/>
  <c r="O6" i="41" s="1"/>
  <c r="C48" i="66"/>
  <c r="AK46" i="66"/>
  <c r="AJ54" i="66"/>
  <c r="D48" i="66"/>
  <c r="AI48" i="66"/>
  <c r="W48" i="66"/>
  <c r="F45" i="66"/>
  <c r="AH48" i="66"/>
  <c r="Z48" i="66"/>
  <c r="V48" i="66"/>
  <c r="R48" i="66"/>
  <c r="N48" i="66"/>
  <c r="O45" i="66"/>
  <c r="E48" i="66"/>
  <c r="H54" i="66"/>
  <c r="AD45" i="66"/>
  <c r="AD48" i="66"/>
  <c r="U48" i="66"/>
  <c r="Q48" i="66"/>
  <c r="P45" i="64"/>
  <c r="M55" i="64"/>
  <c r="AE48" i="64"/>
  <c r="AB45" i="64"/>
  <c r="X55" i="64"/>
  <c r="S45" i="64"/>
  <c r="AH45" i="64"/>
  <c r="AD54" i="64"/>
  <c r="G54" i="64"/>
  <c r="Q55" i="64"/>
  <c r="M54" i="64"/>
  <c r="F51" i="64"/>
  <c r="AA55" i="64"/>
  <c r="P48" i="64"/>
  <c r="F45" i="64"/>
  <c r="U51" i="64"/>
  <c r="U55" i="64" s="1"/>
  <c r="I51" i="64"/>
  <c r="L54" i="64"/>
  <c r="W51" i="64"/>
  <c r="T55" i="64"/>
  <c r="P54" i="64"/>
  <c r="D55" i="64"/>
  <c r="W45" i="64"/>
  <c r="G45" i="64"/>
  <c r="V55" i="64"/>
  <c r="AL53" i="64"/>
  <c r="N6" i="41" s="1"/>
  <c r="AC51" i="64"/>
  <c r="E54" i="64"/>
  <c r="E48" i="64"/>
  <c r="V48" i="64"/>
  <c r="AG48" i="64"/>
  <c r="T54" i="64"/>
  <c r="AE51" i="64"/>
  <c r="O51" i="64"/>
  <c r="AD48" i="64"/>
  <c r="Z48" i="64"/>
  <c r="S51" i="64"/>
  <c r="C51" i="64"/>
  <c r="M45" i="64"/>
  <c r="J55" i="64"/>
  <c r="W52" i="64"/>
  <c r="AC45" i="64"/>
  <c r="I45" i="64"/>
  <c r="G52" i="64"/>
  <c r="G51" i="64"/>
  <c r="AE54" i="64"/>
  <c r="AE52" i="64"/>
  <c r="Q48" i="64"/>
  <c r="S48" i="64"/>
  <c r="Y45" i="64"/>
  <c r="E45" i="64"/>
  <c r="N51" i="44"/>
  <c r="AA55" i="61"/>
  <c r="N51" i="61"/>
  <c r="K55" i="61"/>
  <c r="G51" i="61"/>
  <c r="AI48" i="61"/>
  <c r="AC55" i="61"/>
  <c r="Y55" i="61"/>
  <c r="I55" i="61"/>
  <c r="X45" i="61"/>
  <c r="AG51" i="61"/>
  <c r="U51" i="61"/>
  <c r="M51" i="61"/>
  <c r="X51" i="61"/>
  <c r="J45" i="61"/>
  <c r="AD55" i="61"/>
  <c r="W51" i="61"/>
  <c r="W55" i="61" s="1"/>
  <c r="AF48" i="61"/>
  <c r="V51" i="61"/>
  <c r="R55" i="61"/>
  <c r="O45" i="61"/>
  <c r="U54" i="61"/>
  <c r="M54" i="61"/>
  <c r="E54" i="61"/>
  <c r="AJ48" i="61"/>
  <c r="AF45" i="61"/>
  <c r="T51" i="61"/>
  <c r="L51" i="61"/>
  <c r="AI51" i="61"/>
  <c r="J54" i="61"/>
  <c r="AB51" i="61"/>
  <c r="H45" i="61"/>
  <c r="C51" i="61"/>
  <c r="AA45" i="61"/>
  <c r="AA54" i="61"/>
  <c r="O51" i="61"/>
  <c r="AE48" i="61"/>
  <c r="AA48" i="61"/>
  <c r="W48" i="61"/>
  <c r="N52" i="61"/>
  <c r="N45" i="61"/>
  <c r="W52" i="61"/>
  <c r="AD48" i="61"/>
  <c r="AC48" i="61"/>
  <c r="AL53" i="61"/>
  <c r="L6" i="41" s="1"/>
  <c r="AK44" i="61"/>
  <c r="F48" i="61"/>
  <c r="O54" i="61"/>
  <c r="K45" i="61"/>
  <c r="V45" i="61"/>
  <c r="O48" i="61"/>
  <c r="C48" i="61"/>
  <c r="Q48" i="61"/>
  <c r="I48" i="61"/>
  <c r="E48" i="61"/>
  <c r="AE45" i="61"/>
  <c r="H51" i="61"/>
  <c r="AB45" i="61"/>
  <c r="C52" i="61"/>
  <c r="S51" i="61"/>
  <c r="C45" i="61"/>
  <c r="S48" i="61"/>
  <c r="AH48" i="61"/>
  <c r="Z48" i="61"/>
  <c r="V48" i="61"/>
  <c r="R48" i="61"/>
  <c r="N48" i="61"/>
  <c r="Y48" i="61"/>
  <c r="U48" i="61"/>
  <c r="M48" i="61"/>
  <c r="AD51" i="59"/>
  <c r="AF45" i="59"/>
  <c r="AC51" i="59"/>
  <c r="M54" i="59"/>
  <c r="X51" i="59"/>
  <c r="H54" i="59"/>
  <c r="S51" i="59"/>
  <c r="S45" i="59"/>
  <c r="R51" i="59"/>
  <c r="T45" i="59"/>
  <c r="AB51" i="59"/>
  <c r="G51" i="59"/>
  <c r="Y51" i="59"/>
  <c r="R45" i="57"/>
  <c r="R51" i="57"/>
  <c r="AE48" i="57"/>
  <c r="E51" i="57"/>
  <c r="E55" i="57" s="1"/>
  <c r="F51" i="57"/>
  <c r="H54" i="57"/>
  <c r="I51" i="57"/>
  <c r="AJ51" i="57"/>
  <c r="AJ55" i="57" s="1"/>
  <c r="P55" i="57"/>
  <c r="AE55" i="57"/>
  <c r="C54" i="57"/>
  <c r="L45" i="57"/>
  <c r="P54" i="57"/>
  <c r="U45" i="59"/>
  <c r="D45" i="59"/>
  <c r="T54" i="59"/>
  <c r="L52" i="59"/>
  <c r="L45" i="59"/>
  <c r="J54" i="59"/>
  <c r="M52" i="59"/>
  <c r="AD45" i="59"/>
  <c r="AH51" i="59"/>
  <c r="V51" i="59"/>
  <c r="N51" i="59"/>
  <c r="X48" i="59"/>
  <c r="M45" i="59"/>
  <c r="AI51" i="59"/>
  <c r="AG55" i="59"/>
  <c r="U54" i="59"/>
  <c r="E51" i="59"/>
  <c r="Q48" i="59"/>
  <c r="K54" i="59"/>
  <c r="U48" i="59"/>
  <c r="R45" i="59"/>
  <c r="F51" i="59"/>
  <c r="AB48" i="59"/>
  <c r="T48" i="59"/>
  <c r="P48" i="59"/>
  <c r="W48" i="59"/>
  <c r="X45" i="59"/>
  <c r="C55" i="59"/>
  <c r="C52" i="59"/>
  <c r="K48" i="59"/>
  <c r="C48" i="59"/>
  <c r="H45" i="59"/>
  <c r="E55" i="59"/>
  <c r="AJ55" i="59"/>
  <c r="AB52" i="59"/>
  <c r="AB45" i="59"/>
  <c r="AE55" i="59"/>
  <c r="K55" i="59"/>
  <c r="J55" i="59"/>
  <c r="Q45" i="59"/>
  <c r="AA48" i="59"/>
  <c r="AF55" i="57"/>
  <c r="T55" i="57"/>
  <c r="Z45" i="57"/>
  <c r="F45" i="57"/>
  <c r="Z54" i="57"/>
  <c r="K51" i="57"/>
  <c r="E45" i="57"/>
  <c r="U51" i="57"/>
  <c r="G51" i="57"/>
  <c r="AJ45" i="57"/>
  <c r="X51" i="57"/>
  <c r="J45" i="57"/>
  <c r="AA51" i="57"/>
  <c r="AG55" i="57"/>
  <c r="V51" i="57"/>
  <c r="R54" i="57"/>
  <c r="AA48" i="57"/>
  <c r="U45" i="57"/>
  <c r="AF45" i="57"/>
  <c r="AJ54" i="57"/>
  <c r="D51" i="57"/>
  <c r="U54" i="57"/>
  <c r="AD45" i="57"/>
  <c r="N45" i="57"/>
  <c r="AD51" i="57"/>
  <c r="N51" i="57"/>
  <c r="F54" i="57"/>
  <c r="AC54" i="57"/>
  <c r="W51" i="57"/>
  <c r="X45" i="57"/>
  <c r="AI51" i="57"/>
  <c r="AE45" i="57"/>
  <c r="P48" i="57"/>
  <c r="U48" i="57"/>
  <c r="I48" i="57"/>
  <c r="AE54" i="57"/>
  <c r="S51" i="57"/>
  <c r="AJ48" i="57"/>
  <c r="AG48" i="57"/>
  <c r="AC48" i="57"/>
  <c r="Y48" i="57"/>
  <c r="AK44" i="57"/>
  <c r="H55" i="57"/>
  <c r="C51" i="57"/>
  <c r="W45" i="57"/>
  <c r="AI54" i="57"/>
  <c r="AH48" i="57"/>
  <c r="E54" i="57"/>
  <c r="Z51" i="57"/>
  <c r="J51" i="57"/>
  <c r="F55" i="57"/>
  <c r="Y45" i="57"/>
  <c r="AC55" i="57"/>
  <c r="Y54" i="57"/>
  <c r="M55" i="57"/>
  <c r="I54" i="57"/>
  <c r="L55" i="57"/>
  <c r="AI45" i="57"/>
  <c r="C45" i="57"/>
  <c r="H48" i="57"/>
  <c r="D48" i="57"/>
  <c r="AL53" i="57"/>
  <c r="J6" i="41" s="1"/>
  <c r="E48" i="57"/>
  <c r="AI45" i="55"/>
  <c r="C45" i="55"/>
  <c r="Q51" i="55"/>
  <c r="K48" i="55"/>
  <c r="AC48" i="55"/>
  <c r="J45" i="55"/>
  <c r="I51" i="55"/>
  <c r="I55" i="55" s="1"/>
  <c r="X51" i="55"/>
  <c r="AC55" i="55"/>
  <c r="P51" i="55"/>
  <c r="S48" i="55"/>
  <c r="AD51" i="55"/>
  <c r="AA51" i="55"/>
  <c r="M55" i="55"/>
  <c r="S54" i="55"/>
  <c r="AF51" i="55"/>
  <c r="AH45" i="55"/>
  <c r="R45" i="55"/>
  <c r="AF45" i="55"/>
  <c r="H51" i="55"/>
  <c r="Y45" i="55"/>
  <c r="N51" i="55"/>
  <c r="P54" i="55"/>
  <c r="E48" i="55"/>
  <c r="AA45" i="55"/>
  <c r="U51" i="55"/>
  <c r="AE51" i="55"/>
  <c r="P45" i="55"/>
  <c r="AG45" i="55"/>
  <c r="Q45" i="55"/>
  <c r="O48" i="55"/>
  <c r="F45" i="55"/>
  <c r="AD54" i="55"/>
  <c r="AB45" i="55"/>
  <c r="L45" i="55"/>
  <c r="AJ51" i="55"/>
  <c r="T51" i="55"/>
  <c r="D51" i="55"/>
  <c r="AI48" i="55"/>
  <c r="AA48" i="55"/>
  <c r="F48" i="55"/>
  <c r="AI51" i="55"/>
  <c r="S51" i="55"/>
  <c r="Q48" i="55"/>
  <c r="F51" i="55"/>
  <c r="AK44" i="55"/>
  <c r="R48" i="55"/>
  <c r="N48" i="55"/>
  <c r="AE45" i="55"/>
  <c r="AH54" i="55"/>
  <c r="Z54" i="55"/>
  <c r="C54" i="55"/>
  <c r="W51" i="55"/>
  <c r="AE54" i="55"/>
  <c r="C55" i="55"/>
  <c r="D45" i="55"/>
  <c r="AB51" i="55"/>
  <c r="L51" i="55"/>
  <c r="D54" i="55"/>
  <c r="AL53" i="55"/>
  <c r="I6" i="41" s="1"/>
  <c r="C48" i="55"/>
  <c r="C52" i="55"/>
  <c r="AH48" i="55"/>
  <c r="AD48" i="55"/>
  <c r="Z48" i="55"/>
  <c r="K54" i="55"/>
  <c r="Y48" i="55"/>
  <c r="V51" i="55"/>
  <c r="AD55" i="53"/>
  <c r="V51" i="53"/>
  <c r="G48" i="53"/>
  <c r="P45" i="53"/>
  <c r="AB55" i="53"/>
  <c r="D51" i="53"/>
  <c r="O45" i="53"/>
  <c r="AG54" i="53"/>
  <c r="E51" i="53"/>
  <c r="W51" i="53"/>
  <c r="AH45" i="53"/>
  <c r="R45" i="53"/>
  <c r="Z51" i="53"/>
  <c r="F55" i="53"/>
  <c r="O51" i="53"/>
  <c r="X45" i="53"/>
  <c r="D45" i="53"/>
  <c r="L55" i="53"/>
  <c r="W45" i="53"/>
  <c r="D48" i="53"/>
  <c r="AH51" i="53"/>
  <c r="AJ51" i="53"/>
  <c r="T51" i="53"/>
  <c r="P54" i="53"/>
  <c r="H51" i="53"/>
  <c r="AA51" i="53"/>
  <c r="AE45" i="53"/>
  <c r="K45" i="53"/>
  <c r="Y51" i="53"/>
  <c r="I51" i="53"/>
  <c r="G51" i="53"/>
  <c r="AD45" i="53"/>
  <c r="N51" i="53"/>
  <c r="AI51" i="53"/>
  <c r="AL53" i="53"/>
  <c r="H6" i="41" s="1"/>
  <c r="U55" i="53"/>
  <c r="J55" i="53"/>
  <c r="AG45" i="53"/>
  <c r="I45" i="53"/>
  <c r="K54" i="53"/>
  <c r="E45" i="53"/>
  <c r="G54" i="53"/>
  <c r="D55" i="53"/>
  <c r="T45" i="53"/>
  <c r="X55" i="53"/>
  <c r="D54" i="53"/>
  <c r="AG55" i="53"/>
  <c r="R55" i="53"/>
  <c r="AE48" i="53"/>
  <c r="AA48" i="53"/>
  <c r="J48" i="53"/>
  <c r="F48" i="53"/>
  <c r="C55" i="53"/>
  <c r="AC51" i="53"/>
  <c r="Q45" i="53"/>
  <c r="AH48" i="53"/>
  <c r="V48" i="53"/>
  <c r="C52" i="53"/>
  <c r="R54" i="52"/>
  <c r="AC45" i="52"/>
  <c r="L45" i="52"/>
  <c r="X54" i="52"/>
  <c r="R45" i="52"/>
  <c r="F51" i="52"/>
  <c r="AG45" i="52"/>
  <c r="S45" i="52"/>
  <c r="C45" i="52"/>
  <c r="Q55" i="52"/>
  <c r="I51" i="52"/>
  <c r="X45" i="52"/>
  <c r="H45" i="52"/>
  <c r="X51" i="52"/>
  <c r="H51" i="52"/>
  <c r="Z45" i="52"/>
  <c r="Y45" i="52"/>
  <c r="AG51" i="52"/>
  <c r="T45" i="52"/>
  <c r="C51" i="52"/>
  <c r="H54" i="52"/>
  <c r="AJ45" i="52"/>
  <c r="G48" i="52"/>
  <c r="AH48" i="52"/>
  <c r="G54" i="52"/>
  <c r="AI45" i="52"/>
  <c r="AC55" i="52"/>
  <c r="P55" i="52"/>
  <c r="AI51" i="52"/>
  <c r="AA51" i="52"/>
  <c r="K55" i="52"/>
  <c r="X48" i="52"/>
  <c r="S51" i="52"/>
  <c r="S55" i="52" s="1"/>
  <c r="AA48" i="52"/>
  <c r="O51" i="52"/>
  <c r="AB48" i="52"/>
  <c r="K45" i="52"/>
  <c r="AE51" i="52"/>
  <c r="G51" i="52"/>
  <c r="AJ48" i="52"/>
  <c r="G52" i="52"/>
  <c r="V55" i="52"/>
  <c r="Y55" i="52"/>
  <c r="AB55" i="52"/>
  <c r="AI48" i="52"/>
  <c r="O45" i="52"/>
  <c r="W51" i="52"/>
  <c r="AL53" i="52"/>
  <c r="G6" i="41" s="1"/>
  <c r="C52" i="52"/>
  <c r="AA55" i="49"/>
  <c r="AB48" i="49"/>
  <c r="T45" i="49"/>
  <c r="H54" i="49"/>
  <c r="V48" i="49"/>
  <c r="AG55" i="49"/>
  <c r="Y51" i="49"/>
  <c r="K45" i="49"/>
  <c r="AI48" i="49"/>
  <c r="AH51" i="49"/>
  <c r="R55" i="49"/>
  <c r="AF45" i="49"/>
  <c r="AJ51" i="49"/>
  <c r="AB51" i="49"/>
  <c r="P51" i="49"/>
  <c r="AB45" i="49"/>
  <c r="L45" i="49"/>
  <c r="Q51" i="49"/>
  <c r="AL53" i="49"/>
  <c r="F6" i="41" s="1"/>
  <c r="AC54" i="49"/>
  <c r="Y54" i="49"/>
  <c r="O48" i="49"/>
  <c r="R54" i="49"/>
  <c r="G52" i="49"/>
  <c r="AC45" i="49"/>
  <c r="Y45" i="49"/>
  <c r="U45" i="49"/>
  <c r="I45" i="49"/>
  <c r="AE51" i="49"/>
  <c r="AA54" i="49"/>
  <c r="G55" i="49"/>
  <c r="W48" i="49"/>
  <c r="AC48" i="49"/>
  <c r="AK44" i="49"/>
  <c r="O54" i="49"/>
  <c r="S45" i="49"/>
  <c r="E48" i="49"/>
  <c r="AI45" i="49"/>
  <c r="M51" i="49"/>
  <c r="AA45" i="49"/>
  <c r="W51" i="49"/>
  <c r="K55" i="49"/>
  <c r="O51" i="49"/>
  <c r="U48" i="49"/>
  <c r="AA48" i="49"/>
  <c r="J45" i="49"/>
  <c r="J51" i="49"/>
  <c r="P54" i="49"/>
  <c r="T54" i="49"/>
  <c r="AD55" i="49"/>
  <c r="L55" i="49"/>
  <c r="C55" i="49"/>
  <c r="AI51" i="49"/>
  <c r="AG48" i="49"/>
  <c r="Y48" i="49"/>
  <c r="K48" i="49"/>
  <c r="L51" i="47"/>
  <c r="D51" i="47"/>
  <c r="R45" i="47"/>
  <c r="Y45" i="47"/>
  <c r="AD51" i="47"/>
  <c r="R54" i="47"/>
  <c r="I45" i="47"/>
  <c r="AE51" i="47"/>
  <c r="AF55" i="47"/>
  <c r="W45" i="47"/>
  <c r="U54" i="47"/>
  <c r="E54" i="47"/>
  <c r="T54" i="47"/>
  <c r="N45" i="47"/>
  <c r="AH51" i="47"/>
  <c r="V55" i="47"/>
  <c r="N51" i="47"/>
  <c r="AI51" i="47"/>
  <c r="I54" i="47"/>
  <c r="O48" i="47"/>
  <c r="O51" i="47"/>
  <c r="L45" i="47"/>
  <c r="AJ55" i="47"/>
  <c r="AF54" i="47"/>
  <c r="X54" i="47"/>
  <c r="P55" i="47"/>
  <c r="O45" i="47"/>
  <c r="G55" i="47"/>
  <c r="AF48" i="47"/>
  <c r="AH45" i="47"/>
  <c r="Z51" i="47"/>
  <c r="R51" i="47"/>
  <c r="N55" i="47"/>
  <c r="S51" i="47"/>
  <c r="Y51" i="47"/>
  <c r="AI48" i="47"/>
  <c r="AE54" i="47"/>
  <c r="AK47" i="47"/>
  <c r="AC45" i="47"/>
  <c r="F48" i="47"/>
  <c r="AJ45" i="47"/>
  <c r="T45" i="47"/>
  <c r="D45" i="47"/>
  <c r="AB51" i="47"/>
  <c r="H55" i="47"/>
  <c r="D54" i="47"/>
  <c r="E45" i="47"/>
  <c r="AC51" i="47"/>
  <c r="U55" i="47"/>
  <c r="H48" i="47"/>
  <c r="Z45" i="47"/>
  <c r="J45" i="47"/>
  <c r="V54" i="47"/>
  <c r="J55" i="47"/>
  <c r="F54" i="47"/>
  <c r="C55" i="47"/>
  <c r="AG54" i="47"/>
  <c r="Q51" i="47"/>
  <c r="U45" i="47"/>
  <c r="V48" i="47"/>
  <c r="J48" i="47"/>
  <c r="AA54" i="47"/>
  <c r="K54" i="47"/>
  <c r="AF45" i="47"/>
  <c r="H54" i="47"/>
  <c r="T48" i="47"/>
  <c r="V45" i="47"/>
  <c r="F45" i="47"/>
  <c r="Z54" i="47"/>
  <c r="J54" i="47"/>
  <c r="C52" i="47"/>
  <c r="AK43" i="47"/>
  <c r="M45" i="47"/>
  <c r="G48" i="47"/>
  <c r="C48" i="47"/>
  <c r="AL53" i="47"/>
  <c r="E6" i="41" s="1"/>
  <c r="AH48" i="47"/>
  <c r="AD48" i="47"/>
  <c r="Z48" i="47"/>
  <c r="R48" i="47"/>
  <c r="N48" i="47"/>
  <c r="W54" i="47"/>
  <c r="G54" i="47"/>
  <c r="AB54" i="47"/>
  <c r="L54" i="47"/>
  <c r="K45" i="47"/>
  <c r="M51" i="47"/>
  <c r="AD54" i="47"/>
  <c r="AI55" i="47"/>
  <c r="AG51" i="47"/>
  <c r="AE48" i="47"/>
  <c r="AK44" i="47"/>
  <c r="AI45" i="47"/>
  <c r="S45" i="47"/>
  <c r="C45" i="47"/>
  <c r="Z51" i="45"/>
  <c r="T51" i="45"/>
  <c r="I51" i="45"/>
  <c r="R51" i="45"/>
  <c r="V51" i="45"/>
  <c r="AE51" i="45"/>
  <c r="AF51" i="45"/>
  <c r="L51" i="45"/>
  <c r="AI51" i="45"/>
  <c r="AG51" i="45"/>
  <c r="AG55" i="45" s="1"/>
  <c r="AA55" i="45"/>
  <c r="Z55" i="45"/>
  <c r="S51" i="44"/>
  <c r="K51" i="44"/>
  <c r="R51" i="44"/>
  <c r="AJ51" i="44"/>
  <c r="AI51" i="44"/>
  <c r="Z51" i="44"/>
  <c r="AH51" i="44"/>
  <c r="AC51" i="45"/>
  <c r="S51" i="45"/>
  <c r="X55" i="45"/>
  <c r="J51" i="45"/>
  <c r="M51" i="45"/>
  <c r="K55" i="45"/>
  <c r="U55" i="45"/>
  <c r="AB51" i="45"/>
  <c r="AJ51" i="45"/>
  <c r="N51" i="45"/>
  <c r="Q51" i="45"/>
  <c r="AH51" i="45"/>
  <c r="AD55" i="45"/>
  <c r="O51" i="45"/>
  <c r="Y51" i="45"/>
  <c r="AB48" i="44"/>
  <c r="R54" i="44"/>
  <c r="L51" i="44"/>
  <c r="X45" i="44"/>
  <c r="T51" i="44"/>
  <c r="J51" i="44"/>
  <c r="D45" i="44"/>
  <c r="D51" i="44"/>
  <c r="H51" i="44"/>
  <c r="S45" i="44"/>
  <c r="AD54" i="44"/>
  <c r="D48" i="44"/>
  <c r="AG48" i="44"/>
  <c r="I54" i="44"/>
  <c r="AH54" i="44"/>
  <c r="AI48" i="44"/>
  <c r="O45" i="44"/>
  <c r="AA51" i="44"/>
  <c r="AG45" i="44"/>
  <c r="N54" i="44"/>
  <c r="U54" i="44"/>
  <c r="T45" i="44"/>
  <c r="AB54" i="44"/>
  <c r="W55" i="44"/>
  <c r="H48" i="44"/>
  <c r="P45" i="44"/>
  <c r="X51" i="44"/>
  <c r="P51" i="44"/>
  <c r="P55" i="44" s="1"/>
  <c r="W45" i="44"/>
  <c r="AI54" i="44"/>
  <c r="K54" i="44"/>
  <c r="F48" i="44"/>
  <c r="AC45" i="44"/>
  <c r="AC54" i="44"/>
  <c r="U45" i="44"/>
  <c r="O54" i="44"/>
  <c r="V51" i="44"/>
  <c r="E51" i="44"/>
  <c r="AF45" i="44"/>
  <c r="AK44" i="44"/>
  <c r="AL53" i="44"/>
  <c r="M6" i="41" s="1"/>
  <c r="AA48" i="44"/>
  <c r="P48" i="44"/>
  <c r="AB45" i="44"/>
  <c r="AF54" i="44"/>
  <c r="P54" i="44"/>
  <c r="K55" i="44"/>
  <c r="AF48" i="44"/>
  <c r="AD48" i="44"/>
  <c r="C48" i="44"/>
  <c r="I45" i="44"/>
  <c r="AD52" i="44"/>
  <c r="AD45" i="44"/>
  <c r="N52" i="44"/>
  <c r="N45" i="44"/>
  <c r="AB51" i="44"/>
  <c r="T54" i="44"/>
  <c r="AE55" i="44"/>
  <c r="C55" i="44"/>
  <c r="Q51" i="44"/>
  <c r="M45" i="44"/>
  <c r="I51" i="44"/>
  <c r="E45" i="44"/>
  <c r="M48" i="44"/>
  <c r="J48" i="44"/>
  <c r="AD51" i="44"/>
  <c r="F51" i="44"/>
  <c r="AF51" i="44"/>
  <c r="AI45" i="44"/>
  <c r="U48" i="44"/>
  <c r="AG55" i="44"/>
  <c r="U55" i="44"/>
  <c r="AE48" i="44"/>
  <c r="W48" i="44"/>
  <c r="O48" i="44"/>
  <c r="K48" i="44"/>
  <c r="G48" i="44"/>
  <c r="AH48" i="44"/>
  <c r="R48" i="44"/>
  <c r="R45" i="44"/>
  <c r="G54" i="49" l="1"/>
  <c r="AE45" i="52"/>
  <c r="L48" i="52"/>
  <c r="W45" i="52"/>
  <c r="F45" i="52"/>
  <c r="J54" i="52"/>
  <c r="U54" i="52"/>
  <c r="F54" i="52"/>
  <c r="AC54" i="52"/>
  <c r="V45" i="52"/>
  <c r="T54" i="52"/>
  <c r="J45" i="52"/>
  <c r="O54" i="52"/>
  <c r="U45" i="52"/>
  <c r="P45" i="52"/>
  <c r="K54" i="52"/>
  <c r="AK43" i="53"/>
  <c r="AL52" i="53" s="1"/>
  <c r="H5" i="41" s="1"/>
  <c r="L48" i="55"/>
  <c r="U54" i="55"/>
  <c r="K54" i="57"/>
  <c r="K45" i="57"/>
  <c r="V45" i="59"/>
  <c r="AE54" i="59"/>
  <c r="S54" i="59"/>
  <c r="AK46" i="61"/>
  <c r="E45" i="61"/>
  <c r="AK46" i="44"/>
  <c r="O52" i="64"/>
  <c r="AI54" i="64"/>
  <c r="N45" i="64"/>
  <c r="AF45" i="64"/>
  <c r="K54" i="64"/>
  <c r="N54" i="64"/>
  <c r="AH48" i="64"/>
  <c r="L45" i="64"/>
  <c r="C54" i="68"/>
  <c r="AK47" i="72"/>
  <c r="M54" i="72"/>
  <c r="T48" i="74"/>
  <c r="AH45" i="74"/>
  <c r="O48" i="74"/>
  <c r="C48" i="74"/>
  <c r="X45" i="74"/>
  <c r="AG54" i="74"/>
  <c r="AI54" i="74"/>
  <c r="I54" i="74"/>
  <c r="AB54" i="74"/>
  <c r="AG45" i="74"/>
  <c r="R45" i="74"/>
  <c r="P54" i="78"/>
  <c r="AG45" i="80"/>
  <c r="X48" i="80"/>
  <c r="E45" i="80"/>
  <c r="M54" i="80"/>
  <c r="O45" i="80"/>
  <c r="R45" i="80"/>
  <c r="R54" i="80"/>
  <c r="P45" i="80"/>
  <c r="J54" i="80"/>
  <c r="X54" i="81"/>
  <c r="G48" i="81"/>
  <c r="R48" i="81"/>
  <c r="Z48" i="81"/>
  <c r="K48" i="81"/>
  <c r="W54" i="81"/>
  <c r="U54" i="81"/>
  <c r="V54" i="81"/>
  <c r="W45" i="81"/>
  <c r="V45" i="81"/>
  <c r="Y45" i="81"/>
  <c r="Q54" i="81"/>
  <c r="F45" i="81"/>
  <c r="H48" i="81"/>
  <c r="M45" i="81"/>
  <c r="AC45" i="81"/>
  <c r="AK47" i="81"/>
  <c r="Y54" i="81"/>
  <c r="AB45" i="81"/>
  <c r="L54" i="81"/>
  <c r="Z45" i="81"/>
  <c r="AC54" i="81"/>
  <c r="G52" i="80"/>
  <c r="Q55" i="80"/>
  <c r="C54" i="80"/>
  <c r="AC55" i="80"/>
  <c r="AB45" i="80"/>
  <c r="O54" i="80"/>
  <c r="AB48" i="80"/>
  <c r="X55" i="80"/>
  <c r="AB54" i="80"/>
  <c r="H45" i="80"/>
  <c r="AD45" i="80"/>
  <c r="AH55" i="80"/>
  <c r="H54" i="80"/>
  <c r="Y54" i="80"/>
  <c r="AI45" i="78"/>
  <c r="R48" i="78"/>
  <c r="Y54" i="78"/>
  <c r="J45" i="78"/>
  <c r="J54" i="78"/>
  <c r="AD45" i="78"/>
  <c r="S54" i="78"/>
  <c r="L45" i="78"/>
  <c r="Q55" i="78"/>
  <c r="Q45" i="78"/>
  <c r="P48" i="78"/>
  <c r="AE45" i="78"/>
  <c r="AF55" i="78"/>
  <c r="R54" i="78"/>
  <c r="AJ54" i="78"/>
  <c r="H54" i="78"/>
  <c r="AC54" i="78"/>
  <c r="D54" i="78"/>
  <c r="AC48" i="78"/>
  <c r="AI54" i="78"/>
  <c r="AK47" i="78"/>
  <c r="AI48" i="76"/>
  <c r="K45" i="76"/>
  <c r="P45" i="76"/>
  <c r="S45" i="76"/>
  <c r="AG45" i="76"/>
  <c r="Z55" i="76"/>
  <c r="AJ54" i="76"/>
  <c r="AK46" i="76"/>
  <c r="P54" i="76"/>
  <c r="L54" i="76"/>
  <c r="AF45" i="76"/>
  <c r="D51" i="76"/>
  <c r="AB54" i="76"/>
  <c r="AC54" i="76"/>
  <c r="S54" i="76"/>
  <c r="AF54" i="76"/>
  <c r="G45" i="74"/>
  <c r="X54" i="74"/>
  <c r="AK46" i="74"/>
  <c r="L48" i="74"/>
  <c r="H55" i="74"/>
  <c r="Y54" i="74"/>
  <c r="L54" i="74"/>
  <c r="V45" i="74"/>
  <c r="H54" i="74"/>
  <c r="F54" i="74"/>
  <c r="V54" i="74"/>
  <c r="P54" i="74"/>
  <c r="AA48" i="74"/>
  <c r="U45" i="74"/>
  <c r="Q54" i="74"/>
  <c r="R54" i="74"/>
  <c r="AI45" i="74"/>
  <c r="Y45" i="74"/>
  <c r="R54" i="72"/>
  <c r="AD54" i="72"/>
  <c r="W45" i="72"/>
  <c r="AC48" i="72"/>
  <c r="I54" i="72"/>
  <c r="AH54" i="72"/>
  <c r="C54" i="72"/>
  <c r="C52" i="72"/>
  <c r="AK46" i="72"/>
  <c r="C45" i="72"/>
  <c r="AH45" i="72"/>
  <c r="AG54" i="72"/>
  <c r="I45" i="72"/>
  <c r="AE55" i="72"/>
  <c r="AF54" i="72"/>
  <c r="AI45" i="72"/>
  <c r="AF45" i="72"/>
  <c r="V45" i="70"/>
  <c r="K48" i="70"/>
  <c r="F54" i="70"/>
  <c r="AB51" i="70"/>
  <c r="F45" i="70"/>
  <c r="V54" i="70"/>
  <c r="AF45" i="70"/>
  <c r="H54" i="70"/>
  <c r="K54" i="70"/>
  <c r="U54" i="70"/>
  <c r="AB45" i="70"/>
  <c r="AF55" i="70"/>
  <c r="AA54" i="70"/>
  <c r="AA48" i="70"/>
  <c r="E45" i="68"/>
  <c r="Q48" i="68"/>
  <c r="T54" i="68"/>
  <c r="T45" i="68"/>
  <c r="R48" i="68"/>
  <c r="I54" i="68"/>
  <c r="R54" i="68"/>
  <c r="AF54" i="68"/>
  <c r="AK43" i="68"/>
  <c r="Q54" i="68"/>
  <c r="N55" i="68"/>
  <c r="I48" i="68"/>
  <c r="C45" i="68"/>
  <c r="M52" i="68"/>
  <c r="M45" i="68"/>
  <c r="AG54" i="68"/>
  <c r="C52" i="68"/>
  <c r="AG45" i="68"/>
  <c r="M54" i="68"/>
  <c r="P45" i="68"/>
  <c r="AJ54" i="68"/>
  <c r="K52" i="68"/>
  <c r="D52" i="68"/>
  <c r="AD52" i="68"/>
  <c r="AD45" i="68"/>
  <c r="C45" i="66"/>
  <c r="G45" i="66"/>
  <c r="AK43" i="66"/>
  <c r="P54" i="66"/>
  <c r="AE55" i="66"/>
  <c r="O55" i="66"/>
  <c r="U54" i="66"/>
  <c r="K48" i="64"/>
  <c r="AI51" i="64"/>
  <c r="AI55" i="64" s="1"/>
  <c r="AI45" i="64"/>
  <c r="V54" i="64"/>
  <c r="AB48" i="64"/>
  <c r="AG55" i="64"/>
  <c r="V45" i="64"/>
  <c r="Y54" i="64"/>
  <c r="H54" i="64"/>
  <c r="H51" i="64"/>
  <c r="N48" i="64"/>
  <c r="AC54" i="64"/>
  <c r="R48" i="64"/>
  <c r="Y55" i="64"/>
  <c r="R55" i="64"/>
  <c r="X54" i="64"/>
  <c r="H45" i="64"/>
  <c r="K45" i="44"/>
  <c r="AH45" i="44"/>
  <c r="Z45" i="44"/>
  <c r="W54" i="44"/>
  <c r="Z52" i="44"/>
  <c r="AJ54" i="44"/>
  <c r="AE55" i="61"/>
  <c r="J48" i="61"/>
  <c r="Y54" i="61"/>
  <c r="K54" i="61"/>
  <c r="AE54" i="61"/>
  <c r="H54" i="61"/>
  <c r="G52" i="61"/>
  <c r="AH55" i="61"/>
  <c r="Y45" i="61"/>
  <c r="AI54" i="61"/>
  <c r="Z45" i="59"/>
  <c r="AE48" i="59"/>
  <c r="AH54" i="59"/>
  <c r="I45" i="59"/>
  <c r="M55" i="59"/>
  <c r="F45" i="59"/>
  <c r="AA54" i="59"/>
  <c r="N54" i="59"/>
  <c r="I51" i="59"/>
  <c r="AK44" i="59"/>
  <c r="AD55" i="59"/>
  <c r="AF54" i="59"/>
  <c r="P55" i="59"/>
  <c r="AA45" i="59"/>
  <c r="AI45" i="59"/>
  <c r="AC48" i="59"/>
  <c r="Z54" i="59"/>
  <c r="Q54" i="59"/>
  <c r="N45" i="59"/>
  <c r="S48" i="59"/>
  <c r="AI54" i="59"/>
  <c r="G54" i="57"/>
  <c r="M48" i="57"/>
  <c r="AB54" i="57"/>
  <c r="S45" i="57"/>
  <c r="I45" i="57"/>
  <c r="W54" i="57"/>
  <c r="M54" i="57"/>
  <c r="V45" i="57"/>
  <c r="AD54" i="57"/>
  <c r="Q54" i="57"/>
  <c r="AG45" i="57"/>
  <c r="Q48" i="57"/>
  <c r="N54" i="57"/>
  <c r="AH54" i="57"/>
  <c r="AH45" i="57"/>
  <c r="AG55" i="55"/>
  <c r="V48" i="55"/>
  <c r="Y55" i="55"/>
  <c r="AC54" i="55"/>
  <c r="X45" i="55"/>
  <c r="R54" i="55"/>
  <c r="AB54" i="55"/>
  <c r="I54" i="55"/>
  <c r="W45" i="55"/>
  <c r="AI54" i="55"/>
  <c r="I45" i="55"/>
  <c r="AC45" i="55"/>
  <c r="U48" i="53"/>
  <c r="M51" i="53"/>
  <c r="AA54" i="53"/>
  <c r="AK47" i="53"/>
  <c r="AK46" i="53"/>
  <c r="S45" i="53"/>
  <c r="AJ54" i="53"/>
  <c r="AJ45" i="53"/>
  <c r="AA45" i="53"/>
  <c r="M54" i="53"/>
  <c r="AD54" i="53"/>
  <c r="T55" i="53"/>
  <c r="M45" i="53"/>
  <c r="I54" i="53"/>
  <c r="AE54" i="53"/>
  <c r="AB54" i="53"/>
  <c r="P54" i="52"/>
  <c r="N54" i="52"/>
  <c r="C54" i="52"/>
  <c r="AA45" i="52"/>
  <c r="C48" i="52"/>
  <c r="AA54" i="52"/>
  <c r="AJ55" i="52"/>
  <c r="AF54" i="52"/>
  <c r="AJ54" i="52"/>
  <c r="AF45" i="52"/>
  <c r="N45" i="52"/>
  <c r="R48" i="49"/>
  <c r="S48" i="49"/>
  <c r="G48" i="49"/>
  <c r="AE45" i="49"/>
  <c r="C52" i="49"/>
  <c r="Q48" i="49"/>
  <c r="I55" i="49"/>
  <c r="E55" i="47"/>
  <c r="P55" i="45"/>
  <c r="K52" i="80"/>
  <c r="AG54" i="80"/>
  <c r="AC54" i="80"/>
  <c r="AK44" i="80"/>
  <c r="AK46" i="80"/>
  <c r="Z54" i="80"/>
  <c r="AE48" i="80"/>
  <c r="V54" i="80"/>
  <c r="AA54" i="78"/>
  <c r="W55" i="78"/>
  <c r="K45" i="78"/>
  <c r="X55" i="78"/>
  <c r="D48" i="78"/>
  <c r="W52" i="78"/>
  <c r="AH45" i="76"/>
  <c r="H55" i="76"/>
  <c r="AF55" i="76"/>
  <c r="X48" i="76"/>
  <c r="D45" i="76"/>
  <c r="X45" i="76"/>
  <c r="AD55" i="76"/>
  <c r="X55" i="76"/>
  <c r="N55" i="76"/>
  <c r="F54" i="76"/>
  <c r="Q54" i="76"/>
  <c r="Y55" i="74"/>
  <c r="P55" i="74"/>
  <c r="T55" i="74"/>
  <c r="AH55" i="74"/>
  <c r="AG55" i="72"/>
  <c r="J55" i="72"/>
  <c r="AJ54" i="72"/>
  <c r="AJ45" i="72"/>
  <c r="U54" i="72"/>
  <c r="AA55" i="72"/>
  <c r="V55" i="70"/>
  <c r="N52" i="70"/>
  <c r="I45" i="70"/>
  <c r="AI45" i="70"/>
  <c r="G45" i="70"/>
  <c r="N54" i="70"/>
  <c r="AF54" i="70"/>
  <c r="L54" i="70"/>
  <c r="H45" i="70"/>
  <c r="R48" i="70"/>
  <c r="AD45" i="70"/>
  <c r="G54" i="70"/>
  <c r="O48" i="70"/>
  <c r="D48" i="70"/>
  <c r="X45" i="70"/>
  <c r="AD54" i="70"/>
  <c r="AK43" i="70"/>
  <c r="AK44" i="70"/>
  <c r="M54" i="70"/>
  <c r="D54" i="70"/>
  <c r="X54" i="70"/>
  <c r="C52" i="66"/>
  <c r="AK47" i="66"/>
  <c r="G52" i="66"/>
  <c r="AB48" i="66"/>
  <c r="H55" i="66"/>
  <c r="E52" i="66"/>
  <c r="AB52" i="66"/>
  <c r="I52" i="66"/>
  <c r="I54" i="66"/>
  <c r="AH52" i="66"/>
  <c r="AH45" i="66"/>
  <c r="C54" i="66"/>
  <c r="X55" i="66"/>
  <c r="F55" i="66"/>
  <c r="U45" i="66"/>
  <c r="AJ55" i="66"/>
  <c r="AB54" i="66"/>
  <c r="X54" i="44"/>
  <c r="J45" i="44"/>
  <c r="S54" i="61"/>
  <c r="AI45" i="61"/>
  <c r="G48" i="61"/>
  <c r="E55" i="61"/>
  <c r="Z55" i="61"/>
  <c r="P45" i="61"/>
  <c r="Q55" i="61"/>
  <c r="G54" i="61"/>
  <c r="AF55" i="59"/>
  <c r="AI55" i="59"/>
  <c r="X55" i="59"/>
  <c r="C54" i="59"/>
  <c r="V48" i="59"/>
  <c r="AH55" i="57"/>
  <c r="C52" i="57"/>
  <c r="AK43" i="57"/>
  <c r="Y55" i="57"/>
  <c r="T54" i="57"/>
  <c r="M54" i="55"/>
  <c r="E45" i="55"/>
  <c r="T45" i="55"/>
  <c r="AD48" i="53"/>
  <c r="T48" i="53"/>
  <c r="V55" i="53"/>
  <c r="R54" i="53"/>
  <c r="M48" i="53"/>
  <c r="L45" i="53"/>
  <c r="R48" i="53"/>
  <c r="C48" i="53"/>
  <c r="S55" i="53"/>
  <c r="S54" i="53"/>
  <c r="K55" i="53"/>
  <c r="AF55" i="53"/>
  <c r="C54" i="53"/>
  <c r="AF45" i="53"/>
  <c r="AB45" i="53"/>
  <c r="AH54" i="53"/>
  <c r="U54" i="53"/>
  <c r="H54" i="53"/>
  <c r="F54" i="53"/>
  <c r="AK44" i="53"/>
  <c r="E54" i="53"/>
  <c r="O55" i="52"/>
  <c r="K48" i="52"/>
  <c r="AB54" i="52"/>
  <c r="G55" i="52"/>
  <c r="AB45" i="52"/>
  <c r="U55" i="52"/>
  <c r="T55" i="49"/>
  <c r="AD48" i="49"/>
  <c r="S54" i="49"/>
  <c r="AH45" i="49"/>
  <c r="C45" i="49"/>
  <c r="Q54" i="49"/>
  <c r="D54" i="49"/>
  <c r="AK46" i="49"/>
  <c r="K54" i="49"/>
  <c r="C54" i="49"/>
  <c r="AJ45" i="49"/>
  <c r="Q45" i="49"/>
  <c r="AF55" i="49"/>
  <c r="F45" i="49"/>
  <c r="D45" i="49"/>
  <c r="C45" i="80"/>
  <c r="AB55" i="80"/>
  <c r="G48" i="80"/>
  <c r="Q54" i="80"/>
  <c r="AK47" i="80"/>
  <c r="F51" i="80"/>
  <c r="G54" i="80"/>
  <c r="C52" i="80"/>
  <c r="AC48" i="80"/>
  <c r="I55" i="80"/>
  <c r="AH54" i="80"/>
  <c r="U45" i="80"/>
  <c r="AD54" i="80"/>
  <c r="Z51" i="80"/>
  <c r="AG45" i="78"/>
  <c r="AB54" i="78"/>
  <c r="AK44" i="78"/>
  <c r="G55" i="78"/>
  <c r="Z45" i="78"/>
  <c r="N55" i="78"/>
  <c r="AH55" i="78"/>
  <c r="Q48" i="78"/>
  <c r="AG54" i="78"/>
  <c r="K54" i="78"/>
  <c r="AB45" i="78"/>
  <c r="Y54" i="76"/>
  <c r="K54" i="76"/>
  <c r="K54" i="74"/>
  <c r="G55" i="74"/>
  <c r="Z54" i="74"/>
  <c r="G48" i="74"/>
  <c r="G54" i="74"/>
  <c r="G55" i="72"/>
  <c r="W55" i="72"/>
  <c r="Z48" i="72"/>
  <c r="Q48" i="72"/>
  <c r="J45" i="72"/>
  <c r="J54" i="72"/>
  <c r="V55" i="72"/>
  <c r="U55" i="72"/>
  <c r="R55" i="72"/>
  <c r="AF55" i="72"/>
  <c r="AK46" i="70"/>
  <c r="AH54" i="70"/>
  <c r="L55" i="70"/>
  <c r="AJ54" i="70"/>
  <c r="T55" i="70"/>
  <c r="M51" i="70"/>
  <c r="AK47" i="70"/>
  <c r="AB55" i="66"/>
  <c r="U55" i="66"/>
  <c r="J45" i="64"/>
  <c r="AJ55" i="64"/>
  <c r="AJ45" i="64"/>
  <c r="AA48" i="64"/>
  <c r="AK43" i="64"/>
  <c r="AL52" i="64" s="1"/>
  <c r="N5" i="41" s="1"/>
  <c r="C54" i="64"/>
  <c r="AK47" i="64"/>
  <c r="AJ54" i="64"/>
  <c r="S54" i="44"/>
  <c r="F54" i="44"/>
  <c r="AK47" i="44"/>
  <c r="AE45" i="44"/>
  <c r="V52" i="61"/>
  <c r="I54" i="61"/>
  <c r="D48" i="61"/>
  <c r="AC45" i="61"/>
  <c r="W54" i="61"/>
  <c r="AD52" i="61"/>
  <c r="G45" i="59"/>
  <c r="E54" i="59"/>
  <c r="Y45" i="59"/>
  <c r="O48" i="59"/>
  <c r="R54" i="59"/>
  <c r="P45" i="59"/>
  <c r="AC54" i="59"/>
  <c r="AK47" i="59"/>
  <c r="I48" i="59"/>
  <c r="N55" i="59"/>
  <c r="Z55" i="59"/>
  <c r="AG45" i="59"/>
  <c r="G54" i="59"/>
  <c r="D54" i="59"/>
  <c r="V54" i="59"/>
  <c r="AG54" i="59"/>
  <c r="W52" i="59"/>
  <c r="AK43" i="59"/>
  <c r="AC45" i="59"/>
  <c r="E45" i="59"/>
  <c r="H55" i="59"/>
  <c r="AH45" i="59"/>
  <c r="AE45" i="59"/>
  <c r="P54" i="59"/>
  <c r="W55" i="59"/>
  <c r="X48" i="57"/>
  <c r="X54" i="57"/>
  <c r="V55" i="57"/>
  <c r="S54" i="57"/>
  <c r="G45" i="57"/>
  <c r="AA54" i="57"/>
  <c r="T48" i="57"/>
  <c r="AK46" i="57"/>
  <c r="AA45" i="57"/>
  <c r="U55" i="57"/>
  <c r="AF54" i="57"/>
  <c r="AG52" i="57"/>
  <c r="AB48" i="57"/>
  <c r="J54" i="57"/>
  <c r="M45" i="57"/>
  <c r="AK43" i="55"/>
  <c r="AL52" i="55" s="1"/>
  <c r="I5" i="41" s="1"/>
  <c r="AA54" i="55"/>
  <c r="N45" i="55"/>
  <c r="J48" i="55"/>
  <c r="AJ54" i="55"/>
  <c r="J54" i="55"/>
  <c r="AG54" i="55"/>
  <c r="H54" i="55"/>
  <c r="AJ45" i="55"/>
  <c r="AG48" i="55"/>
  <c r="G54" i="55"/>
  <c r="AD55" i="55"/>
  <c r="AJ48" i="55"/>
  <c r="AK46" i="55"/>
  <c r="F54" i="55"/>
  <c r="G45" i="55"/>
  <c r="R55" i="55"/>
  <c r="I48" i="55"/>
  <c r="N54" i="55"/>
  <c r="K55" i="55"/>
  <c r="G55" i="55"/>
  <c r="F48" i="52"/>
  <c r="AE54" i="52"/>
  <c r="T55" i="52"/>
  <c r="W52" i="49"/>
  <c r="AB55" i="49"/>
  <c r="X55" i="49"/>
  <c r="O45" i="49"/>
  <c r="M54" i="49"/>
  <c r="AC55" i="49"/>
  <c r="I54" i="49"/>
  <c r="V45" i="49"/>
  <c r="E45" i="49"/>
  <c r="Z48" i="49"/>
  <c r="N48" i="49"/>
  <c r="AF54" i="49"/>
  <c r="V54" i="49"/>
  <c r="C48" i="49"/>
  <c r="W54" i="49"/>
  <c r="J54" i="49"/>
  <c r="N54" i="49"/>
  <c r="P52" i="49"/>
  <c r="AI54" i="49"/>
  <c r="AE48" i="49"/>
  <c r="M45" i="49"/>
  <c r="AE54" i="49"/>
  <c r="AD54" i="49"/>
  <c r="W55" i="47"/>
  <c r="AK43" i="80"/>
  <c r="AL54" i="80" s="1"/>
  <c r="V7" i="41" s="1"/>
  <c r="S45" i="80"/>
  <c r="E55" i="80"/>
  <c r="W55" i="80"/>
  <c r="M45" i="80"/>
  <c r="N48" i="80"/>
  <c r="N54" i="80"/>
  <c r="AF55" i="80"/>
  <c r="V55" i="80"/>
  <c r="Y45" i="80"/>
  <c r="V48" i="80"/>
  <c r="J51" i="80"/>
  <c r="Q54" i="78"/>
  <c r="AE54" i="78"/>
  <c r="AF45" i="78"/>
  <c r="AC51" i="78"/>
  <c r="V54" i="78"/>
  <c r="AC45" i="78"/>
  <c r="V45" i="78"/>
  <c r="AF54" i="78"/>
  <c r="AK43" i="78"/>
  <c r="R55" i="78"/>
  <c r="Y52" i="76"/>
  <c r="Y45" i="76"/>
  <c r="W55" i="76"/>
  <c r="AK47" i="76"/>
  <c r="AK43" i="76"/>
  <c r="AK44" i="76"/>
  <c r="E51" i="76"/>
  <c r="E45" i="76"/>
  <c r="V55" i="76"/>
  <c r="N54" i="76"/>
  <c r="K55" i="76"/>
  <c r="L48" i="76"/>
  <c r="C45" i="76"/>
  <c r="Q52" i="74"/>
  <c r="Q45" i="74"/>
  <c r="AK47" i="74"/>
  <c r="X55" i="74"/>
  <c r="AF55" i="74"/>
  <c r="AE54" i="74"/>
  <c r="AC52" i="74"/>
  <c r="AC45" i="74"/>
  <c r="AK43" i="74"/>
  <c r="AL51" i="74"/>
  <c r="S4" i="41" s="1"/>
  <c r="J55" i="74"/>
  <c r="W55" i="74"/>
  <c r="J54" i="74"/>
  <c r="I48" i="74"/>
  <c r="S55" i="72"/>
  <c r="Y54" i="72"/>
  <c r="V54" i="72"/>
  <c r="F45" i="72"/>
  <c r="AC52" i="72"/>
  <c r="AK43" i="72"/>
  <c r="AL51" i="72"/>
  <c r="AL55" i="72" s="1"/>
  <c r="R8" i="41" s="1"/>
  <c r="Q55" i="72"/>
  <c r="M55" i="72"/>
  <c r="V45" i="72"/>
  <c r="M52" i="72"/>
  <c r="P55" i="70"/>
  <c r="Z45" i="70"/>
  <c r="AE52" i="70"/>
  <c r="W54" i="70"/>
  <c r="AI54" i="70"/>
  <c r="AE45" i="70"/>
  <c r="AB54" i="70"/>
  <c r="J52" i="70"/>
  <c r="Q54" i="70"/>
  <c r="N55" i="70"/>
  <c r="M45" i="70"/>
  <c r="V48" i="70"/>
  <c r="T54" i="70"/>
  <c r="J45" i="70"/>
  <c r="C52" i="70"/>
  <c r="C45" i="70"/>
  <c r="AH48" i="70"/>
  <c r="Q48" i="70"/>
  <c r="AC54" i="70"/>
  <c r="AC45" i="70"/>
  <c r="Q55" i="68"/>
  <c r="AD55" i="68"/>
  <c r="V55" i="68"/>
  <c r="G55" i="68"/>
  <c r="AJ48" i="64"/>
  <c r="I54" i="64"/>
  <c r="J54" i="64"/>
  <c r="F54" i="64"/>
  <c r="X52" i="64"/>
  <c r="X45" i="64"/>
  <c r="S48" i="44"/>
  <c r="AC55" i="44"/>
  <c r="F45" i="44"/>
  <c r="H54" i="44"/>
  <c r="O55" i="44"/>
  <c r="AA54" i="44"/>
  <c r="L48" i="44"/>
  <c r="AC48" i="44"/>
  <c r="AJ48" i="44"/>
  <c r="Y48" i="44"/>
  <c r="AG54" i="44"/>
  <c r="AH55" i="44"/>
  <c r="Q45" i="44"/>
  <c r="Q54" i="44"/>
  <c r="AI55" i="44"/>
  <c r="C45" i="44"/>
  <c r="AJ45" i="44"/>
  <c r="V45" i="44"/>
  <c r="C52" i="44"/>
  <c r="AE54" i="44"/>
  <c r="D54" i="44"/>
  <c r="C54" i="44"/>
  <c r="V54" i="44"/>
  <c r="H45" i="44"/>
  <c r="AB55" i="61"/>
  <c r="N55" i="61"/>
  <c r="AB52" i="61"/>
  <c r="AK47" i="61"/>
  <c r="AG52" i="61"/>
  <c r="AJ51" i="61"/>
  <c r="AG48" i="61"/>
  <c r="AI55" i="61"/>
  <c r="F45" i="61"/>
  <c r="D55" i="61"/>
  <c r="Z48" i="59"/>
  <c r="I54" i="59"/>
  <c r="R55" i="59"/>
  <c r="AI48" i="59"/>
  <c r="L55" i="59"/>
  <c r="L54" i="59"/>
  <c r="AJ45" i="59"/>
  <c r="AD48" i="59"/>
  <c r="Q51" i="59"/>
  <c r="V55" i="59"/>
  <c r="O55" i="59"/>
  <c r="AJ54" i="59"/>
  <c r="T55" i="59"/>
  <c r="J45" i="59"/>
  <c r="AA55" i="59"/>
  <c r="Y54" i="59"/>
  <c r="AK47" i="57"/>
  <c r="AF48" i="57"/>
  <c r="O54" i="57"/>
  <c r="N48" i="57"/>
  <c r="V54" i="57"/>
  <c r="P45" i="57"/>
  <c r="D52" i="57"/>
  <c r="D54" i="57"/>
  <c r="R55" i="57"/>
  <c r="O45" i="57"/>
  <c r="L54" i="57"/>
  <c r="X54" i="55"/>
  <c r="AK47" i="55"/>
  <c r="J55" i="55"/>
  <c r="AH55" i="55"/>
  <c r="Z55" i="55"/>
  <c r="Z52" i="55"/>
  <c r="Z45" i="55"/>
  <c r="AF54" i="55"/>
  <c r="K45" i="55"/>
  <c r="L54" i="55"/>
  <c r="I55" i="53"/>
  <c r="V54" i="53"/>
  <c r="W54" i="53"/>
  <c r="Q55" i="53"/>
  <c r="AH55" i="53"/>
  <c r="Y54" i="53"/>
  <c r="E55" i="53"/>
  <c r="AC45" i="53"/>
  <c r="L54" i="53"/>
  <c r="H45" i="53"/>
  <c r="D48" i="52"/>
  <c r="AK47" i="52"/>
  <c r="I48" i="52"/>
  <c r="I54" i="52"/>
  <c r="AH54" i="52"/>
  <c r="Z52" i="52"/>
  <c r="AH45" i="52"/>
  <c r="AA55" i="52"/>
  <c r="J55" i="52"/>
  <c r="R55" i="52"/>
  <c r="Z55" i="49"/>
  <c r="AK43" i="49"/>
  <c r="X54" i="49"/>
  <c r="U55" i="49"/>
  <c r="AJ54" i="49"/>
  <c r="H45" i="49"/>
  <c r="AK47" i="49"/>
  <c r="L54" i="49"/>
  <c r="H55" i="49"/>
  <c r="AH54" i="49"/>
  <c r="V51" i="49"/>
  <c r="H54" i="81"/>
  <c r="AE48" i="81"/>
  <c r="I45" i="81"/>
  <c r="F54" i="81"/>
  <c r="AH54" i="81"/>
  <c r="AI54" i="81"/>
  <c r="AB48" i="81"/>
  <c r="AJ52" i="81"/>
  <c r="AJ45" i="81"/>
  <c r="H52" i="81"/>
  <c r="P54" i="81"/>
  <c r="AK43" i="81"/>
  <c r="AJ54" i="81"/>
  <c r="I54" i="81"/>
  <c r="J45" i="81"/>
  <c r="J54" i="81"/>
  <c r="AK46" i="81"/>
  <c r="AI45" i="81"/>
  <c r="P52" i="81"/>
  <c r="P45" i="81"/>
  <c r="R51" i="81"/>
  <c r="T52" i="80"/>
  <c r="T45" i="80"/>
  <c r="I52" i="80"/>
  <c r="I54" i="80"/>
  <c r="N51" i="80"/>
  <c r="L52" i="80"/>
  <c r="F48" i="80"/>
  <c r="J52" i="80"/>
  <c r="J45" i="80"/>
  <c r="Y51" i="80"/>
  <c r="Y48" i="80"/>
  <c r="K55" i="80"/>
  <c r="AL51" i="80"/>
  <c r="V4" i="41" s="1"/>
  <c r="H55" i="80"/>
  <c r="AD55" i="80"/>
  <c r="AG55" i="80"/>
  <c r="AJ55" i="80"/>
  <c r="F52" i="80"/>
  <c r="F45" i="80"/>
  <c r="D52" i="80"/>
  <c r="D45" i="80"/>
  <c r="E52" i="80"/>
  <c r="E52" i="78"/>
  <c r="U52" i="78"/>
  <c r="I48" i="78"/>
  <c r="AC55" i="78"/>
  <c r="D55" i="78"/>
  <c r="Y55" i="78"/>
  <c r="I52" i="78"/>
  <c r="AJ52" i="78"/>
  <c r="AC52" i="78"/>
  <c r="P55" i="76"/>
  <c r="F55" i="76"/>
  <c r="R52" i="76"/>
  <c r="I52" i="76"/>
  <c r="I45" i="76"/>
  <c r="E48" i="76"/>
  <c r="T48" i="76"/>
  <c r="D55" i="76"/>
  <c r="AG55" i="76"/>
  <c r="N48" i="76"/>
  <c r="AF48" i="76"/>
  <c r="Q52" i="76"/>
  <c r="Z52" i="76"/>
  <c r="D52" i="76"/>
  <c r="D54" i="76"/>
  <c r="M52" i="76"/>
  <c r="M45" i="76"/>
  <c r="T51" i="76"/>
  <c r="T54" i="76"/>
  <c r="AH52" i="76"/>
  <c r="J52" i="76"/>
  <c r="J54" i="76"/>
  <c r="W45" i="76"/>
  <c r="W52" i="76"/>
  <c r="AB52" i="76"/>
  <c r="U52" i="76"/>
  <c r="I51" i="74"/>
  <c r="I52" i="74"/>
  <c r="I45" i="74"/>
  <c r="D55" i="74"/>
  <c r="AB55" i="74"/>
  <c r="N51" i="74"/>
  <c r="M52" i="74"/>
  <c r="F52" i="74"/>
  <c r="F45" i="74"/>
  <c r="AF52" i="74"/>
  <c r="AF45" i="74"/>
  <c r="AJ52" i="74"/>
  <c r="AJ45" i="74"/>
  <c r="AD52" i="74"/>
  <c r="AD45" i="74"/>
  <c r="W52" i="72"/>
  <c r="E52" i="72"/>
  <c r="E54" i="72"/>
  <c r="AB51" i="72"/>
  <c r="U52" i="72"/>
  <c r="O52" i="72"/>
  <c r="E52" i="70"/>
  <c r="AJ51" i="70"/>
  <c r="Y52" i="70"/>
  <c r="AJ52" i="70"/>
  <c r="AJ45" i="70"/>
  <c r="I48" i="70"/>
  <c r="AG52" i="70"/>
  <c r="Z54" i="70"/>
  <c r="Q51" i="70"/>
  <c r="L48" i="70"/>
  <c r="AF52" i="70"/>
  <c r="W52" i="70"/>
  <c r="AB48" i="70"/>
  <c r="G55" i="66"/>
  <c r="AI55" i="66"/>
  <c r="J55" i="66"/>
  <c r="Q52" i="64"/>
  <c r="Q45" i="64"/>
  <c r="AB51" i="64"/>
  <c r="Y48" i="64"/>
  <c r="F48" i="64"/>
  <c r="O54" i="64"/>
  <c r="U54" i="64"/>
  <c r="Z45" i="64"/>
  <c r="R45" i="64"/>
  <c r="Q54" i="64"/>
  <c r="R54" i="64"/>
  <c r="AB54" i="64"/>
  <c r="AF52" i="64"/>
  <c r="Y52" i="64"/>
  <c r="L51" i="64"/>
  <c r="D52" i="64"/>
  <c r="D45" i="64"/>
  <c r="K52" i="64"/>
  <c r="AA54" i="64"/>
  <c r="AA45" i="64"/>
  <c r="Z54" i="64"/>
  <c r="C45" i="64"/>
  <c r="C52" i="64"/>
  <c r="AC52" i="64"/>
  <c r="U45" i="64"/>
  <c r="J48" i="64"/>
  <c r="AK44" i="64"/>
  <c r="AD55" i="64"/>
  <c r="AG54" i="64"/>
  <c r="M52" i="64"/>
  <c r="AG52" i="64"/>
  <c r="AG45" i="64"/>
  <c r="F52" i="64"/>
  <c r="Z48" i="44"/>
  <c r="N48" i="44"/>
  <c r="X48" i="44"/>
  <c r="AA45" i="44"/>
  <c r="G54" i="44"/>
  <c r="G45" i="44"/>
  <c r="M54" i="44"/>
  <c r="L45" i="44"/>
  <c r="E48" i="44"/>
  <c r="L54" i="44"/>
  <c r="Z54" i="44"/>
  <c r="P52" i="44"/>
  <c r="Y51" i="44"/>
  <c r="AK43" i="44"/>
  <c r="Y54" i="44"/>
  <c r="Y45" i="44"/>
  <c r="J54" i="44"/>
  <c r="M51" i="44"/>
  <c r="AK43" i="61"/>
  <c r="J55" i="61"/>
  <c r="F52" i="61"/>
  <c r="AD45" i="61"/>
  <c r="AG54" i="61"/>
  <c r="F55" i="61"/>
  <c r="F54" i="61"/>
  <c r="AJ45" i="61"/>
  <c r="L52" i="61"/>
  <c r="T52" i="61"/>
  <c r="X48" i="61"/>
  <c r="AJ54" i="61"/>
  <c r="P54" i="61"/>
  <c r="T54" i="61"/>
  <c r="Q54" i="61"/>
  <c r="AH45" i="61"/>
  <c r="R45" i="61"/>
  <c r="Z52" i="61"/>
  <c r="Z54" i="61"/>
  <c r="X54" i="61"/>
  <c r="R54" i="61"/>
  <c r="Q52" i="61"/>
  <c r="Q45" i="61"/>
  <c r="AI52" i="61"/>
  <c r="AD55" i="57"/>
  <c r="AB52" i="57"/>
  <c r="AB45" i="57"/>
  <c r="AC52" i="57"/>
  <c r="AC45" i="57"/>
  <c r="H52" i="55"/>
  <c r="S52" i="55"/>
  <c r="S45" i="55"/>
  <c r="T52" i="55"/>
  <c r="P52" i="55"/>
  <c r="E54" i="55"/>
  <c r="AL51" i="55"/>
  <c r="I4" i="41" s="1"/>
  <c r="D55" i="55"/>
  <c r="AA55" i="55"/>
  <c r="P55" i="55"/>
  <c r="O52" i="55"/>
  <c r="O45" i="55"/>
  <c r="U52" i="55"/>
  <c r="H48" i="55"/>
  <c r="Z55" i="53"/>
  <c r="J52" i="53"/>
  <c r="J54" i="53"/>
  <c r="J45" i="53"/>
  <c r="Z52" i="53"/>
  <c r="Z54" i="53"/>
  <c r="Y52" i="53"/>
  <c r="N52" i="53"/>
  <c r="N54" i="53"/>
  <c r="AB52" i="53"/>
  <c r="AI52" i="53"/>
  <c r="AI54" i="53"/>
  <c r="M52" i="53"/>
  <c r="AC52" i="53"/>
  <c r="Y55" i="53"/>
  <c r="X52" i="53"/>
  <c r="R52" i="53"/>
  <c r="Q52" i="53"/>
  <c r="AG52" i="53"/>
  <c r="F52" i="53"/>
  <c r="F45" i="53"/>
  <c r="V52" i="53"/>
  <c r="U52" i="53"/>
  <c r="AJ48" i="53"/>
  <c r="E52" i="52"/>
  <c r="AI55" i="52"/>
  <c r="AD48" i="52"/>
  <c r="M45" i="52"/>
  <c r="AF55" i="52"/>
  <c r="Y54" i="52"/>
  <c r="Q54" i="52"/>
  <c r="I45" i="52"/>
  <c r="D45" i="52"/>
  <c r="AG54" i="52"/>
  <c r="AD51" i="52"/>
  <c r="N51" i="52"/>
  <c r="AK44" i="52"/>
  <c r="V54" i="52"/>
  <c r="W54" i="52"/>
  <c r="AD54" i="52"/>
  <c r="E54" i="52"/>
  <c r="D54" i="52"/>
  <c r="AK43" i="52"/>
  <c r="AL52" i="52" s="1"/>
  <c r="G5" i="41" s="1"/>
  <c r="S54" i="52"/>
  <c r="M54" i="52"/>
  <c r="Z54" i="52"/>
  <c r="N51" i="49"/>
  <c r="E55" i="49"/>
  <c r="M48" i="49"/>
  <c r="Z52" i="49"/>
  <c r="Z54" i="49"/>
  <c r="R52" i="49"/>
  <c r="R45" i="49"/>
  <c r="AB52" i="49"/>
  <c r="X55" i="47"/>
  <c r="AK46" i="47"/>
  <c r="M54" i="47"/>
  <c r="F55" i="47"/>
  <c r="W55" i="45"/>
  <c r="AA55" i="80"/>
  <c r="G55" i="80"/>
  <c r="U55" i="80"/>
  <c r="S55" i="80"/>
  <c r="AI55" i="80"/>
  <c r="AE55" i="80"/>
  <c r="L55" i="78"/>
  <c r="AJ55" i="78"/>
  <c r="V55" i="78"/>
  <c r="U55" i="78"/>
  <c r="AA55" i="78"/>
  <c r="AB55" i="78"/>
  <c r="M55" i="78"/>
  <c r="AG55" i="78"/>
  <c r="S55" i="78"/>
  <c r="F55" i="78"/>
  <c r="T55" i="78"/>
  <c r="E55" i="78"/>
  <c r="P55" i="78"/>
  <c r="I55" i="78"/>
  <c r="O55" i="78"/>
  <c r="AD55" i="78"/>
  <c r="S55" i="76"/>
  <c r="AI55" i="76"/>
  <c r="R55" i="76"/>
  <c r="U55" i="76"/>
  <c r="AA55" i="76"/>
  <c r="Q55" i="76"/>
  <c r="E55" i="76"/>
  <c r="O55" i="76"/>
  <c r="M55" i="74"/>
  <c r="V55" i="74"/>
  <c r="U55" i="74"/>
  <c r="E55" i="74"/>
  <c r="AC55" i="74"/>
  <c r="L55" i="74"/>
  <c r="AJ55" i="72"/>
  <c r="K55" i="72"/>
  <c r="AI55" i="72"/>
  <c r="AC55" i="72"/>
  <c r="D55" i="72"/>
  <c r="E55" i="72"/>
  <c r="AH55" i="72"/>
  <c r="T55" i="72"/>
  <c r="H55" i="72"/>
  <c r="P55" i="72"/>
  <c r="U55" i="70"/>
  <c r="Y55" i="70"/>
  <c r="J55" i="70"/>
  <c r="D55" i="70"/>
  <c r="AA55" i="70"/>
  <c r="X55" i="70"/>
  <c r="AE55" i="70"/>
  <c r="O55" i="70"/>
  <c r="AI55" i="70"/>
  <c r="S55" i="70"/>
  <c r="E55" i="70"/>
  <c r="AD55" i="70"/>
  <c r="F55" i="70"/>
  <c r="G55" i="70"/>
  <c r="R55" i="70"/>
  <c r="I55" i="70"/>
  <c r="AI55" i="68"/>
  <c r="AC55" i="68"/>
  <c r="R55" i="68"/>
  <c r="J55" i="68"/>
  <c r="U55" i="68"/>
  <c r="AG55" i="68"/>
  <c r="AJ55" i="68"/>
  <c r="AH55" i="68"/>
  <c r="O55" i="68"/>
  <c r="M55" i="68"/>
  <c r="Z55" i="68"/>
  <c r="I55" i="68"/>
  <c r="S55" i="68"/>
  <c r="Y55" i="68"/>
  <c r="Y55" i="66"/>
  <c r="AF55" i="66"/>
  <c r="I55" i="66"/>
  <c r="L55" i="66"/>
  <c r="M55" i="66"/>
  <c r="P55" i="66"/>
  <c r="D55" i="66"/>
  <c r="O55" i="64"/>
  <c r="W55" i="64"/>
  <c r="AH55" i="64"/>
  <c r="P55" i="64"/>
  <c r="G55" i="64"/>
  <c r="S55" i="64"/>
  <c r="AC55" i="64"/>
  <c r="AE55" i="64"/>
  <c r="I55" i="64"/>
  <c r="F55" i="64"/>
  <c r="AF55" i="64"/>
  <c r="AD55" i="44"/>
  <c r="I55" i="44"/>
  <c r="T55" i="44"/>
  <c r="L55" i="44"/>
  <c r="AJ55" i="44"/>
  <c r="H55" i="44"/>
  <c r="Q55" i="44"/>
  <c r="AB55" i="44"/>
  <c r="V55" i="44"/>
  <c r="X55" i="44"/>
  <c r="Z55" i="44"/>
  <c r="R55" i="44"/>
  <c r="N55" i="44"/>
  <c r="S55" i="44"/>
  <c r="E55" i="44"/>
  <c r="J55" i="44"/>
  <c r="O55" i="61"/>
  <c r="T55" i="61"/>
  <c r="V55" i="61"/>
  <c r="U55" i="61"/>
  <c r="G55" i="61"/>
  <c r="P55" i="61"/>
  <c r="AG55" i="61"/>
  <c r="H55" i="61"/>
  <c r="C55" i="61"/>
  <c r="X55" i="61"/>
  <c r="S55" i="61"/>
  <c r="L55" i="61"/>
  <c r="M55" i="61"/>
  <c r="G55" i="59"/>
  <c r="F55" i="59"/>
  <c r="S55" i="59"/>
  <c r="AC55" i="59"/>
  <c r="D55" i="59"/>
  <c r="AH55" i="59"/>
  <c r="Y55" i="59"/>
  <c r="AB55" i="59"/>
  <c r="I55" i="59"/>
  <c r="U55" i="59"/>
  <c r="C55" i="57"/>
  <c r="AB55" i="57"/>
  <c r="D55" i="57"/>
  <c r="G55" i="57"/>
  <c r="I55" i="57"/>
  <c r="J55" i="57"/>
  <c r="AI55" i="57"/>
  <c r="N55" i="57"/>
  <c r="Z55" i="57"/>
  <c r="S55" i="57"/>
  <c r="W55" i="57"/>
  <c r="AA55" i="57"/>
  <c r="Q55" i="57"/>
  <c r="K55" i="57"/>
  <c r="X55" i="57"/>
  <c r="F55" i="55"/>
  <c r="T55" i="55"/>
  <c r="N55" i="55"/>
  <c r="AF55" i="55"/>
  <c r="Q55" i="55"/>
  <c r="AB55" i="55"/>
  <c r="AJ55" i="55"/>
  <c r="AE55" i="55"/>
  <c r="H55" i="55"/>
  <c r="V55" i="55"/>
  <c r="S55" i="55"/>
  <c r="L55" i="55"/>
  <c r="AI55" i="55"/>
  <c r="U55" i="55"/>
  <c r="X55" i="55"/>
  <c r="W55" i="55"/>
  <c r="N55" i="53"/>
  <c r="AA55" i="53"/>
  <c r="AC55" i="53"/>
  <c r="W55" i="53"/>
  <c r="AE55" i="53"/>
  <c r="AI55" i="53"/>
  <c r="H55" i="53"/>
  <c r="AJ55" i="53"/>
  <c r="O55" i="53"/>
  <c r="G55" i="53"/>
  <c r="W55" i="52"/>
  <c r="L55" i="52"/>
  <c r="X55" i="52"/>
  <c r="F55" i="52"/>
  <c r="AE55" i="52"/>
  <c r="Z55" i="52"/>
  <c r="C55" i="52"/>
  <c r="M55" i="52"/>
  <c r="AG55" i="52"/>
  <c r="H55" i="52"/>
  <c r="I55" i="52"/>
  <c r="D55" i="52"/>
  <c r="D55" i="49"/>
  <c r="K55" i="47"/>
  <c r="T55" i="47"/>
  <c r="AB55" i="47"/>
  <c r="L55" i="47"/>
  <c r="O55" i="49"/>
  <c r="F55" i="49"/>
  <c r="M55" i="49"/>
  <c r="AH55" i="49"/>
  <c r="AE55" i="49"/>
  <c r="AJ55" i="49"/>
  <c r="J55" i="49"/>
  <c r="W55" i="49"/>
  <c r="Q55" i="49"/>
  <c r="P55" i="49"/>
  <c r="Y55" i="49"/>
  <c r="AG55" i="47"/>
  <c r="Q55" i="47"/>
  <c r="D55" i="47"/>
  <c r="AA55" i="47"/>
  <c r="Y55" i="47"/>
  <c r="R55" i="47"/>
  <c r="AE55" i="47"/>
  <c r="AD55" i="47"/>
  <c r="AC55" i="47"/>
  <c r="S55" i="47"/>
  <c r="Z55" i="47"/>
  <c r="O55" i="47"/>
  <c r="AH55" i="47"/>
  <c r="I55" i="47"/>
  <c r="AC55" i="45"/>
  <c r="AI55" i="45"/>
  <c r="T55" i="45"/>
  <c r="AF55" i="45"/>
  <c r="L55" i="45"/>
  <c r="R55" i="45"/>
  <c r="Y55" i="45"/>
  <c r="V55" i="45"/>
  <c r="M55" i="45"/>
  <c r="AE55" i="45"/>
  <c r="I55" i="45"/>
  <c r="AL52" i="74"/>
  <c r="S5" i="41" s="1"/>
  <c r="AL55" i="74"/>
  <c r="S8" i="41" s="1"/>
  <c r="AL52" i="70"/>
  <c r="Q5" i="41" s="1"/>
  <c r="AL52" i="68"/>
  <c r="P5" i="41" s="1"/>
  <c r="AL52" i="66"/>
  <c r="O5" i="41" s="1"/>
  <c r="AL52" i="44"/>
  <c r="M5" i="41" s="1"/>
  <c r="AL52" i="61"/>
  <c r="L5" i="41" s="1"/>
  <c r="AL52" i="59"/>
  <c r="K5" i="41" s="1"/>
  <c r="M55" i="47"/>
  <c r="AL54" i="81"/>
  <c r="AL51" i="81"/>
  <c r="AL54" i="78"/>
  <c r="U7" i="41" s="1"/>
  <c r="C55" i="70"/>
  <c r="AL54" i="68"/>
  <c r="P7" i="41" s="1"/>
  <c r="AL51" i="68"/>
  <c r="C55" i="68"/>
  <c r="AL51" i="66"/>
  <c r="AL54" i="66"/>
  <c r="O7" i="41" s="1"/>
  <c r="C55" i="64"/>
  <c r="AL51" i="61"/>
  <c r="AL51" i="59"/>
  <c r="AL52" i="57"/>
  <c r="J5" i="41" s="1"/>
  <c r="AL54" i="57"/>
  <c r="J7" i="41" s="1"/>
  <c r="AL51" i="57"/>
  <c r="M55" i="53"/>
  <c r="AL51" i="53"/>
  <c r="AI55" i="49"/>
  <c r="AL51" i="49"/>
  <c r="AL52" i="47"/>
  <c r="E5" i="41" s="1"/>
  <c r="AL51" i="47"/>
  <c r="O55" i="45"/>
  <c r="Q55" i="45"/>
  <c r="N55" i="45"/>
  <c r="AJ55" i="45"/>
  <c r="J55" i="45"/>
  <c r="AH55" i="45"/>
  <c r="AB55" i="45"/>
  <c r="S55" i="45"/>
  <c r="AF55" i="44"/>
  <c r="F55" i="44"/>
  <c r="D55" i="44"/>
  <c r="AA55" i="44"/>
  <c r="AL51" i="44"/>
  <c r="AL52" i="81" l="1"/>
  <c r="AL51" i="78"/>
  <c r="AL54" i="76"/>
  <c r="T7" i="41" s="1"/>
  <c r="AB55" i="70"/>
  <c r="AL54" i="64"/>
  <c r="N7" i="41" s="1"/>
  <c r="H55" i="64"/>
  <c r="AL54" i="61"/>
  <c r="L7" i="41" s="1"/>
  <c r="AL54" i="59"/>
  <c r="K7" i="41" s="1"/>
  <c r="AL54" i="53"/>
  <c r="H7" i="41" s="1"/>
  <c r="AL54" i="52"/>
  <c r="G7" i="41" s="1"/>
  <c r="AL54" i="49"/>
  <c r="F7" i="41" s="1"/>
  <c r="AL54" i="74"/>
  <c r="S7" i="41" s="1"/>
  <c r="R4" i="41"/>
  <c r="AL51" i="70"/>
  <c r="Q4" i="41" s="1"/>
  <c r="AL55" i="55"/>
  <c r="I8" i="41" s="1"/>
  <c r="AL54" i="55"/>
  <c r="I7" i="41" s="1"/>
  <c r="AL52" i="49"/>
  <c r="F5" i="41" s="1"/>
  <c r="AL52" i="80"/>
  <c r="V5" i="41" s="1"/>
  <c r="Z55" i="80"/>
  <c r="F55" i="80"/>
  <c r="AL54" i="70"/>
  <c r="Q7" i="41" s="1"/>
  <c r="M55" i="70"/>
  <c r="J55" i="80"/>
  <c r="AL55" i="80"/>
  <c r="V8" i="41" s="1"/>
  <c r="AL52" i="78"/>
  <c r="U5" i="41" s="1"/>
  <c r="AL52" i="76"/>
  <c r="T5" i="41" s="1"/>
  <c r="AL51" i="76"/>
  <c r="AL52" i="72"/>
  <c r="R5" i="41" s="1"/>
  <c r="AL54" i="72"/>
  <c r="R7" i="41" s="1"/>
  <c r="AL54" i="44"/>
  <c r="M7" i="41" s="1"/>
  <c r="AJ55" i="61"/>
  <c r="Q55" i="59"/>
  <c r="V55" i="49"/>
  <c r="N55" i="80"/>
  <c r="Y55" i="80"/>
  <c r="T55" i="76"/>
  <c r="I55" i="74"/>
  <c r="N55" i="74"/>
  <c r="AB55" i="72"/>
  <c r="AJ55" i="70"/>
  <c r="Q55" i="70"/>
  <c r="AL51" i="64"/>
  <c r="AL55" i="64" s="1"/>
  <c r="N8" i="41" s="1"/>
  <c r="L55" i="64"/>
  <c r="AB55" i="64"/>
  <c r="M55" i="44"/>
  <c r="Y55" i="44"/>
  <c r="AL51" i="52"/>
  <c r="N55" i="52"/>
  <c r="AD55" i="52"/>
  <c r="N55" i="49"/>
  <c r="AL54" i="47"/>
  <c r="E7" i="41" s="1"/>
  <c r="AL55" i="78"/>
  <c r="U8" i="41" s="1"/>
  <c r="U4" i="41"/>
  <c r="AL55" i="70"/>
  <c r="Q8" i="41" s="1"/>
  <c r="AL55" i="68"/>
  <c r="P8" i="41" s="1"/>
  <c r="P4" i="41"/>
  <c r="AL55" i="66"/>
  <c r="O8" i="41" s="1"/>
  <c r="O4" i="41"/>
  <c r="N4" i="41"/>
  <c r="AL55" i="44"/>
  <c r="M8" i="41" s="1"/>
  <c r="M4" i="41"/>
  <c r="AL55" i="61"/>
  <c r="L8" i="41" s="1"/>
  <c r="L4" i="41"/>
  <c r="AL55" i="59"/>
  <c r="K8" i="41" s="1"/>
  <c r="K4" i="41"/>
  <c r="AL55" i="57"/>
  <c r="J8" i="41" s="1"/>
  <c r="J4" i="41"/>
  <c r="AL55" i="53"/>
  <c r="H8" i="41" s="1"/>
  <c r="H4" i="41"/>
  <c r="AL55" i="49"/>
  <c r="F8" i="41" s="1"/>
  <c r="F4" i="41"/>
  <c r="AL55" i="47"/>
  <c r="E8" i="41" s="1"/>
  <c r="E4" i="41"/>
  <c r="T4" i="41" l="1"/>
  <c r="AL55" i="76"/>
  <c r="T8" i="41" s="1"/>
  <c r="AL55" i="52"/>
  <c r="G8" i="41" s="1"/>
  <c r="G4" i="41"/>
  <c r="AK41" i="45" l="1"/>
  <c r="AK42" i="45"/>
  <c r="C53" i="45"/>
  <c r="C38" i="45"/>
  <c r="F53" i="45"/>
  <c r="G38" i="45"/>
  <c r="G53" i="45"/>
  <c r="D38" i="45"/>
  <c r="AD43" i="45" s="1"/>
  <c r="H38" i="45"/>
  <c r="E38" i="45"/>
  <c r="D53" i="45"/>
  <c r="E53" i="45"/>
  <c r="H53" i="45"/>
  <c r="F38" i="45"/>
  <c r="W47" i="45" l="1"/>
  <c r="W48" i="45" s="1"/>
  <c r="S43" i="45"/>
  <c r="S45" i="45" s="1"/>
  <c r="R43" i="45"/>
  <c r="R52" i="45" s="1"/>
  <c r="T47" i="45"/>
  <c r="T48" i="45" s="1"/>
  <c r="W43" i="45"/>
  <c r="W54" i="45" s="1"/>
  <c r="AB43" i="45"/>
  <c r="AB45" i="45" s="1"/>
  <c r="S52" i="45"/>
  <c r="E43" i="45"/>
  <c r="F44" i="45"/>
  <c r="F46" i="45"/>
  <c r="V43" i="45"/>
  <c r="M43" i="45"/>
  <c r="M47" i="45"/>
  <c r="AJ43" i="45"/>
  <c r="Y43" i="45"/>
  <c r="AB47" i="45"/>
  <c r="AB54" i="45" s="1"/>
  <c r="N47" i="45"/>
  <c r="Z43" i="45"/>
  <c r="AI43" i="45"/>
  <c r="AC43" i="45"/>
  <c r="AD45" i="45"/>
  <c r="AD52" i="45"/>
  <c r="L47" i="45"/>
  <c r="D44" i="45"/>
  <c r="D46" i="45"/>
  <c r="C43" i="45"/>
  <c r="C47" i="45"/>
  <c r="G44" i="45"/>
  <c r="G46" i="45"/>
  <c r="F43" i="45"/>
  <c r="F47" i="45"/>
  <c r="C44" i="45"/>
  <c r="C46" i="45"/>
  <c r="E47" i="45"/>
  <c r="G47" i="45"/>
  <c r="D47" i="45"/>
  <c r="H47" i="45"/>
  <c r="H43" i="45"/>
  <c r="AE47" i="45"/>
  <c r="X47" i="45"/>
  <c r="P47" i="45"/>
  <c r="P43" i="45"/>
  <c r="L43" i="45"/>
  <c r="R47" i="45"/>
  <c r="N43" i="45"/>
  <c r="U43" i="45"/>
  <c r="Y47" i="45"/>
  <c r="AD47" i="45"/>
  <c r="AH43" i="45"/>
  <c r="AG43" i="45"/>
  <c r="Z47" i="45"/>
  <c r="T43" i="45"/>
  <c r="I43" i="45"/>
  <c r="AE43" i="45"/>
  <c r="J43" i="45"/>
  <c r="J47" i="45"/>
  <c r="AH47" i="45"/>
  <c r="S47" i="45"/>
  <c r="S54" i="45" s="1"/>
  <c r="AA43" i="45"/>
  <c r="I47" i="45"/>
  <c r="AJ47" i="45"/>
  <c r="AC47" i="45"/>
  <c r="AF43" i="45"/>
  <c r="O47" i="45"/>
  <c r="AG47" i="45"/>
  <c r="Q43" i="45"/>
  <c r="U47" i="45"/>
  <c r="V47" i="45"/>
  <c r="AF47" i="45"/>
  <c r="AA47" i="45"/>
  <c r="K43" i="45"/>
  <c r="X43" i="45"/>
  <c r="W52" i="45"/>
  <c r="AI47" i="45"/>
  <c r="E44" i="45"/>
  <c r="E46" i="45"/>
  <c r="D43" i="45"/>
  <c r="W45" i="45"/>
  <c r="O43" i="45"/>
  <c r="R45" i="45"/>
  <c r="Q47" i="45"/>
  <c r="K47" i="45"/>
  <c r="G43" i="45"/>
  <c r="H44" i="45"/>
  <c r="H46" i="45"/>
  <c r="AL53" i="45"/>
  <c r="D6" i="41" s="1"/>
  <c r="AB52" i="45" l="1"/>
  <c r="E48" i="45"/>
  <c r="F48" i="45"/>
  <c r="AJ48" i="45"/>
  <c r="I52" i="45"/>
  <c r="I54" i="45"/>
  <c r="I45" i="45"/>
  <c r="N45" i="45"/>
  <c r="N52" i="45"/>
  <c r="N54" i="45"/>
  <c r="AK46" i="45"/>
  <c r="C48" i="45"/>
  <c r="C45" i="45"/>
  <c r="C52" i="45"/>
  <c r="C54" i="45"/>
  <c r="AK43" i="45"/>
  <c r="Z54" i="45"/>
  <c r="Z52" i="45"/>
  <c r="Z45" i="45"/>
  <c r="AJ45" i="45"/>
  <c r="AJ52" i="45"/>
  <c r="AJ54" i="45"/>
  <c r="H48" i="45"/>
  <c r="K48" i="45"/>
  <c r="E51" i="45"/>
  <c r="X54" i="45"/>
  <c r="X52" i="45"/>
  <c r="X45" i="45"/>
  <c r="V48" i="45"/>
  <c r="O48" i="45"/>
  <c r="I48" i="45"/>
  <c r="J48" i="45"/>
  <c r="T45" i="45"/>
  <c r="T54" i="45"/>
  <c r="T52" i="45"/>
  <c r="AD48" i="45"/>
  <c r="AD54" i="45"/>
  <c r="R48" i="45"/>
  <c r="X48" i="45"/>
  <c r="C51" i="45"/>
  <c r="AK44" i="45"/>
  <c r="G48" i="45"/>
  <c r="D48" i="45"/>
  <c r="R54" i="45"/>
  <c r="N48" i="45"/>
  <c r="M48" i="45"/>
  <c r="M54" i="45"/>
  <c r="M45" i="45"/>
  <c r="M52" i="45"/>
  <c r="F51" i="45"/>
  <c r="AF48" i="45"/>
  <c r="AH48" i="45"/>
  <c r="AH45" i="45"/>
  <c r="AH52" i="45"/>
  <c r="AH54" i="45"/>
  <c r="P48" i="45"/>
  <c r="F45" i="45"/>
  <c r="F52" i="45"/>
  <c r="F54" i="45"/>
  <c r="H51" i="45"/>
  <c r="Q48" i="45"/>
  <c r="K45" i="45"/>
  <c r="K52" i="45"/>
  <c r="K54" i="45"/>
  <c r="U48" i="45"/>
  <c r="AF54" i="45"/>
  <c r="AF52" i="45"/>
  <c r="AF45" i="45"/>
  <c r="AA54" i="45"/>
  <c r="AA45" i="45"/>
  <c r="AA52" i="45"/>
  <c r="J52" i="45"/>
  <c r="J45" i="45"/>
  <c r="J54" i="45"/>
  <c r="Z48" i="45"/>
  <c r="Y48" i="45"/>
  <c r="L52" i="45"/>
  <c r="L54" i="45"/>
  <c r="L45" i="45"/>
  <c r="AE48" i="45"/>
  <c r="G51" i="45"/>
  <c r="D51" i="45"/>
  <c r="AC54" i="45"/>
  <c r="AC52" i="45"/>
  <c r="AC45" i="45"/>
  <c r="AB48" i="45"/>
  <c r="V45" i="45"/>
  <c r="V54" i="45"/>
  <c r="V52" i="45"/>
  <c r="E45" i="45"/>
  <c r="E52" i="45"/>
  <c r="E54" i="45"/>
  <c r="O54" i="45"/>
  <c r="O45" i="45"/>
  <c r="O52" i="45"/>
  <c r="AG48" i="45"/>
  <c r="G45" i="45"/>
  <c r="G52" i="45"/>
  <c r="G54" i="45"/>
  <c r="D45" i="45"/>
  <c r="D54" i="45"/>
  <c r="D52" i="45"/>
  <c r="AI48" i="45"/>
  <c r="AA48" i="45"/>
  <c r="Q52" i="45"/>
  <c r="Q45" i="45"/>
  <c r="Q54" i="45"/>
  <c r="AC48" i="45"/>
  <c r="S48" i="45"/>
  <c r="AE54" i="45"/>
  <c r="AE52" i="45"/>
  <c r="AE45" i="45"/>
  <c r="AG54" i="45"/>
  <c r="AG52" i="45"/>
  <c r="AG45" i="45"/>
  <c r="U54" i="45"/>
  <c r="U52" i="45"/>
  <c r="U45" i="45"/>
  <c r="P54" i="45"/>
  <c r="P52" i="45"/>
  <c r="P45" i="45"/>
  <c r="H45" i="45"/>
  <c r="H54" i="45"/>
  <c r="H52" i="45"/>
  <c r="AK47" i="45"/>
  <c r="L48" i="45"/>
  <c r="AI45" i="45"/>
  <c r="AI52" i="45"/>
  <c r="AI54" i="45"/>
  <c r="Y54" i="45"/>
  <c r="Y45" i="45"/>
  <c r="Y52" i="45"/>
  <c r="D55" i="45" l="1"/>
  <c r="E55" i="45"/>
  <c r="AL52" i="45"/>
  <c r="D5" i="41" s="1"/>
  <c r="AL54" i="45"/>
  <c r="D7" i="41" s="1"/>
  <c r="F55" i="45"/>
  <c r="C55" i="45"/>
  <c r="H55" i="45"/>
  <c r="G55" i="45"/>
  <c r="AL51" i="45"/>
  <c r="AL55" i="45" l="1"/>
  <c r="D8" i="41" s="1"/>
  <c r="D4" i="4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FEFD7C-FB8D-4322-B072-CE97021A45B4}" keepAlive="1" name="Query - 95" description="Connection to the '95' query in the workbook." type="5" refreshedVersion="6" background="1">
    <dbPr connection="Provider=Microsoft.Mashup.OleDb.1;Data Source=$Workbook$;Location=95;Extended Properties=&quot;&quot;" command="SELECT * FROM [95]"/>
  </connection>
</connections>
</file>

<file path=xl/sharedStrings.xml><?xml version="1.0" encoding="utf-8"?>
<sst xmlns="http://schemas.openxmlformats.org/spreadsheetml/2006/main" count="3045" uniqueCount="72">
  <si>
    <t>TP</t>
  </si>
  <si>
    <t>FP</t>
  </si>
  <si>
    <t>TN</t>
  </si>
  <si>
    <t>FN</t>
  </si>
  <si>
    <t>Precision</t>
  </si>
  <si>
    <t>Accuracy</t>
  </si>
  <si>
    <t>Actual class</t>
  </si>
  <si>
    <t>Actual negative</t>
  </si>
  <si>
    <t>Actual positive</t>
  </si>
  <si>
    <t>Predictive class</t>
  </si>
  <si>
    <t>TNR (Spec)</t>
  </si>
  <si>
    <t>TPR (Sen/Rec)</t>
  </si>
  <si>
    <t>F1 score</t>
  </si>
  <si>
    <t>Specificity</t>
  </si>
  <si>
    <t>BLA</t>
  </si>
  <si>
    <t>EVR</t>
  </si>
  <si>
    <t>TRI</t>
  </si>
  <si>
    <t>HOO</t>
  </si>
  <si>
    <t>HAP</t>
  </si>
  <si>
    <t>OVI</t>
  </si>
  <si>
    <t>HNA</t>
  </si>
  <si>
    <t>HDI</t>
  </si>
  <si>
    <t>DLA</t>
  </si>
  <si>
    <t>Sensitivity/Recall</t>
  </si>
  <si>
    <t xml:space="preserve">Precision </t>
  </si>
  <si>
    <t>Non-Detect</t>
  </si>
  <si>
    <t>Threshold = 0.1</t>
  </si>
  <si>
    <t>Threshold = 0.2</t>
  </si>
  <si>
    <t>Threshold = 0.3</t>
  </si>
  <si>
    <t>Threshold = 0.4</t>
  </si>
  <si>
    <t>Threshold = 0.5</t>
  </si>
  <si>
    <t>Threshold = 0.6</t>
  </si>
  <si>
    <t>Threshold = 0.7</t>
  </si>
  <si>
    <t>Threshold = 0.8</t>
  </si>
  <si>
    <t>Threshold = 0.9</t>
  </si>
  <si>
    <t>Total</t>
  </si>
  <si>
    <t>EHI</t>
  </si>
  <si>
    <t>ECO</t>
  </si>
  <si>
    <t>ENA</t>
  </si>
  <si>
    <t>IBU</t>
  </si>
  <si>
    <t>GDU</t>
  </si>
  <si>
    <t>ALF</t>
  </si>
  <si>
    <t>ALU</t>
  </si>
  <si>
    <t>ALD</t>
  </si>
  <si>
    <t>STE</t>
  </si>
  <si>
    <t>TOR</t>
  </si>
  <si>
    <t>TOX</t>
  </si>
  <si>
    <t>CPH</t>
  </si>
  <si>
    <t>FBU</t>
  </si>
  <si>
    <t>ECH</t>
  </si>
  <si>
    <t>GHO</t>
  </si>
  <si>
    <t>SJA</t>
  </si>
  <si>
    <t>SME</t>
  </si>
  <si>
    <t>SMA</t>
  </si>
  <si>
    <t>SHA</t>
  </si>
  <si>
    <t>EPA</t>
  </si>
  <si>
    <t>FAS</t>
  </si>
  <si>
    <t>PAR</t>
  </si>
  <si>
    <t>TAE</t>
  </si>
  <si>
    <t>DCA</t>
  </si>
  <si>
    <t>SPI</t>
  </si>
  <si>
    <t>Testing Dataset</t>
  </si>
  <si>
    <t>Threshold = 0.05</t>
  </si>
  <si>
    <t>Threshold = 0.15</t>
  </si>
  <si>
    <t>Threshold = 0.25</t>
  </si>
  <si>
    <t>Threshold = 0.35</t>
  </si>
  <si>
    <t>Threshold = 0.45</t>
  </si>
  <si>
    <t>Threshold = 0.55</t>
  </si>
  <si>
    <t>Threshold = 0.65</t>
  </si>
  <si>
    <t>Threshold = 0.75</t>
  </si>
  <si>
    <t>Threshold = 0.85</t>
  </si>
  <si>
    <t>Threshold = 0.95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</si>
</sst>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8">
    <font>
      <sz val="11"/>
      <color theme="1"/>
      <name val="Calibri"/>
      <family val="2"/>
      <charset val="222"/>
      <scheme val="minor"/>
    </font>
    <font>
      <sz val="8"/>
      <name val="Calibri"/>
      <family val="2"/>
      <charset val="22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i/>
      <sz val="10"/>
      <color rgb="FFFF0000"/>
      <name val="Times New Roman"/>
      <family val="1"/>
    </font>
    <font>
      <sz val="10"/>
      <name val="Times New Roman"/>
      <family val="1"/>
    </font>
    <font>
      <b/>
      <sz val="11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Fill="1" applyAlignment="1"/>
    <xf numFmtId="0" fontId="4" fillId="0" borderId="0" xfId="0" applyFont="1" applyAlignment="1"/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left"/>
    </xf>
    <xf numFmtId="164" fontId="4" fillId="0" borderId="0" xfId="0" applyNumberFormat="1" applyFont="1" applyAlignment="1">
      <alignment horizontal="center" vertical="center"/>
    </xf>
    <xf numFmtId="0" fontId="4" fillId="3" borderId="0" xfId="0" applyFont="1" applyFill="1" applyAlignment="1">
      <alignment horizontal="left"/>
    </xf>
    <xf numFmtId="0" fontId="6" fillId="0" borderId="0" xfId="0" applyFont="1" applyFill="1" applyAlignment="1">
      <alignment horizontal="center" vertical="center"/>
    </xf>
    <xf numFmtId="0" fontId="4" fillId="0" borderId="1" xfId="0" applyFont="1" applyBorder="1"/>
    <xf numFmtId="0" fontId="4" fillId="0" borderId="1" xfId="0" applyFont="1" applyFill="1" applyBorder="1"/>
    <xf numFmtId="1" fontId="7" fillId="0" borderId="1" xfId="0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" fontId="4" fillId="0" borderId="0" xfId="0" applyNumberFormat="1" applyFont="1" applyFill="1" applyAlignment="1"/>
    <xf numFmtId="1" fontId="4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1" fontId="4" fillId="0" borderId="0" xfId="0" applyNumberFormat="1" applyFont="1"/>
    <xf numFmtId="164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J%20Dorn/Upload-Git/5.%20Evaluations%20Files/Evaluation%20for%20YOLOv3/1.%20Parasite%20Egg%20Analysis_yolov3_au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_5 (Abb)"/>
      <sheetName val="T_10 (Abb)"/>
      <sheetName val="T_15 (Abb)"/>
      <sheetName val="T_20 (Abb)"/>
      <sheetName val="T_25 (Abb)"/>
      <sheetName val="T_30 (Abb)"/>
      <sheetName val="T_35 (Abb)"/>
      <sheetName val="T_40 (Abb)"/>
      <sheetName val="T_45 (Abb)"/>
      <sheetName val="T_50 (Abb)"/>
      <sheetName val="T_55 (Abb)"/>
      <sheetName val="T_60 (Abb)"/>
      <sheetName val="T_65 (Abb)"/>
      <sheetName val="T_70 (Abb)"/>
      <sheetName val="T_75 (Abb)"/>
      <sheetName val="T_80 (Abb)"/>
      <sheetName val="T_85 (Abb)"/>
      <sheetName val="T_90 (Abb)"/>
      <sheetName val="T_95 (Abb)"/>
      <sheetName val="T_100 (Abb)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4">
          <cell r="B4" t="str">
            <v>Sensitivity/Recall</v>
          </cell>
        </row>
      </sheetData>
    </sheetDataSet>
  </externalBook>
</externalLink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653EC-947D-4EBF-94F6-A8646CE853AE}">
  <dimension ref="A1:AM56"/>
  <sheetViews>
    <sheetView zoomScale="85" zoomScaleNormal="85" workbookViewId="0"/>
  </sheetViews>
  <sheetFormatPr defaultRowHeight="15" customHeight="1"/>
  <cols>
    <col min="1" max="1" width="5.5703125" customWidth="1"/>
    <col min="2" max="2" width="17.5703125" bestFit="1" customWidth="1"/>
    <col min="3" max="36" width="5.5703125" bestFit="1" customWidth="1"/>
    <col min="37" max="37" width="7.5703125" customWidth="1"/>
    <col min="38" max="38" width="8.42578125" customWidth="1"/>
  </cols>
  <sheetData>
    <row r="1" spans="1:39" ht="15" customHeight="1">
      <c r="A1" s="5"/>
      <c r="C1" s="38" t="s">
        <v>6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5"/>
    </row>
    <row r="2" spans="1:39" s="1" customFormat="1" ht="15" customHeight="1">
      <c r="A2" s="39" t="s">
        <v>9</v>
      </c>
      <c r="B2" s="7"/>
      <c r="C2" s="29" t="s">
        <v>36</v>
      </c>
      <c r="D2" s="29" t="s">
        <v>37</v>
      </c>
      <c r="E2" s="29" t="s">
        <v>38</v>
      </c>
      <c r="F2" s="29" t="s">
        <v>39</v>
      </c>
      <c r="G2" s="29" t="s">
        <v>14</v>
      </c>
      <c r="H2" s="29" t="s">
        <v>40</v>
      </c>
      <c r="I2" s="29" t="s">
        <v>41</v>
      </c>
      <c r="J2" s="29" t="s">
        <v>42</v>
      </c>
      <c r="K2" s="29" t="s">
        <v>43</v>
      </c>
      <c r="L2" s="29" t="s">
        <v>15</v>
      </c>
      <c r="M2" s="29" t="s">
        <v>16</v>
      </c>
      <c r="N2" s="29" t="s">
        <v>17</v>
      </c>
      <c r="O2" s="29" t="s">
        <v>44</v>
      </c>
      <c r="P2" s="29" t="s">
        <v>45</v>
      </c>
      <c r="Q2" s="29" t="s">
        <v>46</v>
      </c>
      <c r="R2" s="29" t="s">
        <v>47</v>
      </c>
      <c r="S2" s="29" t="s">
        <v>48</v>
      </c>
      <c r="T2" s="29" t="s">
        <v>49</v>
      </c>
      <c r="U2" s="29" t="s">
        <v>18</v>
      </c>
      <c r="V2" s="29" t="s">
        <v>50</v>
      </c>
      <c r="W2" s="29" t="s">
        <v>51</v>
      </c>
      <c r="X2" s="29" t="s">
        <v>52</v>
      </c>
      <c r="Y2" s="29" t="s">
        <v>53</v>
      </c>
      <c r="Z2" s="29" t="s">
        <v>54</v>
      </c>
      <c r="AA2" s="29" t="s">
        <v>19</v>
      </c>
      <c r="AB2" s="29" t="s">
        <v>55</v>
      </c>
      <c r="AC2" s="29" t="s">
        <v>56</v>
      </c>
      <c r="AD2" s="29" t="s">
        <v>57</v>
      </c>
      <c r="AE2" s="29" t="s">
        <v>58</v>
      </c>
      <c r="AF2" s="29" t="s">
        <v>20</v>
      </c>
      <c r="AG2" s="29" t="s">
        <v>21</v>
      </c>
      <c r="AH2" s="29" t="s">
        <v>59</v>
      </c>
      <c r="AI2" s="29" t="s">
        <v>22</v>
      </c>
      <c r="AJ2" s="30" t="s">
        <v>60</v>
      </c>
      <c r="AK2" s="9"/>
      <c r="AL2" s="10"/>
      <c r="AM2" s="10"/>
    </row>
    <row r="3" spans="1:39" s="1" customFormat="1" ht="15" customHeight="1">
      <c r="A3" s="39"/>
      <c r="B3" s="31" t="s">
        <v>61</v>
      </c>
      <c r="C3" s="27">
        <v>108</v>
      </c>
      <c r="D3" s="27">
        <v>162</v>
      </c>
      <c r="E3" s="27">
        <v>216</v>
      </c>
      <c r="F3" s="27">
        <v>108</v>
      </c>
      <c r="G3" s="27">
        <v>108</v>
      </c>
      <c r="H3" s="27">
        <v>243</v>
      </c>
      <c r="I3" s="27">
        <v>459</v>
      </c>
      <c r="J3" s="27">
        <v>81</v>
      </c>
      <c r="K3" s="27">
        <v>108</v>
      </c>
      <c r="L3" s="27">
        <v>81</v>
      </c>
      <c r="M3" s="27">
        <v>81</v>
      </c>
      <c r="N3" s="27">
        <v>81</v>
      </c>
      <c r="O3" s="27">
        <v>108</v>
      </c>
      <c r="P3" s="27">
        <v>54</v>
      </c>
      <c r="Q3" s="27">
        <v>189</v>
      </c>
      <c r="R3" s="27">
        <v>81</v>
      </c>
      <c r="S3" s="27">
        <v>189</v>
      </c>
      <c r="T3" s="27">
        <v>81</v>
      </c>
      <c r="U3" s="27">
        <v>108</v>
      </c>
      <c r="V3" s="27">
        <v>135</v>
      </c>
      <c r="W3" s="27">
        <v>54</v>
      </c>
      <c r="X3" s="27">
        <v>189</v>
      </c>
      <c r="Y3" s="27">
        <v>243</v>
      </c>
      <c r="Z3" s="27">
        <v>81</v>
      </c>
      <c r="AA3" s="27">
        <v>135</v>
      </c>
      <c r="AB3" s="27">
        <v>81</v>
      </c>
      <c r="AC3" s="27">
        <v>81</v>
      </c>
      <c r="AD3" s="27">
        <v>324</v>
      </c>
      <c r="AE3" s="27">
        <v>135</v>
      </c>
      <c r="AF3" s="27">
        <v>81</v>
      </c>
      <c r="AG3" s="27">
        <v>135</v>
      </c>
      <c r="AH3" s="27">
        <v>162</v>
      </c>
      <c r="AI3" s="27">
        <v>108</v>
      </c>
      <c r="AJ3" s="27">
        <v>162</v>
      </c>
      <c r="AK3" s="9"/>
      <c r="AL3" s="10"/>
      <c r="AM3" s="10"/>
    </row>
    <row r="4" spans="1:39" ht="15" customHeight="1">
      <c r="A4" s="39"/>
      <c r="B4" s="25" t="s">
        <v>36</v>
      </c>
      <c r="C4" s="28">
        <v>106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9">
        <v>0</v>
      </c>
      <c r="AH4" s="29">
        <v>0</v>
      </c>
      <c r="AI4" s="29">
        <v>0</v>
      </c>
      <c r="AJ4" s="29">
        <v>0</v>
      </c>
      <c r="AK4" s="8"/>
      <c r="AL4" s="8"/>
      <c r="AM4" s="8"/>
    </row>
    <row r="5" spans="1:39" ht="15" customHeight="1">
      <c r="A5" s="39"/>
      <c r="B5" s="25" t="s">
        <v>37</v>
      </c>
      <c r="C5" s="29">
        <v>0</v>
      </c>
      <c r="D5" s="28">
        <v>162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29">
        <v>0</v>
      </c>
      <c r="AJ5" s="29">
        <v>0</v>
      </c>
      <c r="AK5" s="8"/>
      <c r="AL5" s="8"/>
      <c r="AM5" s="8"/>
    </row>
    <row r="6" spans="1:39" ht="15" customHeight="1">
      <c r="A6" s="39"/>
      <c r="B6" s="25" t="s">
        <v>38</v>
      </c>
      <c r="C6" s="29">
        <v>0</v>
      </c>
      <c r="D6" s="29">
        <v>0</v>
      </c>
      <c r="E6" s="28">
        <v>216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29">
        <v>0</v>
      </c>
      <c r="AJ6" s="29">
        <v>0</v>
      </c>
      <c r="AK6" s="8"/>
      <c r="AL6" s="8"/>
      <c r="AM6" s="8"/>
    </row>
    <row r="7" spans="1:39" ht="15" customHeight="1">
      <c r="A7" s="39"/>
      <c r="B7" s="25" t="s">
        <v>39</v>
      </c>
      <c r="C7" s="29">
        <v>0</v>
      </c>
      <c r="D7" s="29">
        <v>0</v>
      </c>
      <c r="E7" s="29">
        <v>0</v>
      </c>
      <c r="F7" s="28">
        <v>108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v>0</v>
      </c>
      <c r="AJ7" s="29">
        <v>0</v>
      </c>
      <c r="AK7" s="8"/>
      <c r="AL7" s="8"/>
      <c r="AM7" s="8"/>
    </row>
    <row r="8" spans="1:39" ht="15" customHeight="1">
      <c r="A8" s="39"/>
      <c r="B8" s="25" t="s">
        <v>14</v>
      </c>
      <c r="C8" s="29">
        <v>0</v>
      </c>
      <c r="D8" s="29">
        <v>0</v>
      </c>
      <c r="E8" s="29">
        <v>0</v>
      </c>
      <c r="F8" s="29">
        <v>0</v>
      </c>
      <c r="G8" s="28">
        <v>108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9">
        <v>0</v>
      </c>
      <c r="AK8" s="8"/>
      <c r="AL8" s="8"/>
      <c r="AM8" s="8"/>
    </row>
    <row r="9" spans="1:39" ht="15" customHeight="1">
      <c r="A9" s="39"/>
      <c r="B9" s="25" t="s">
        <v>40</v>
      </c>
      <c r="C9" s="29">
        <v>0</v>
      </c>
      <c r="D9" s="29">
        <v>0</v>
      </c>
      <c r="E9" s="29">
        <v>0</v>
      </c>
      <c r="F9" s="29">
        <v>0</v>
      </c>
      <c r="G9" s="29">
        <v>0</v>
      </c>
      <c r="H9" s="28">
        <v>243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v>0</v>
      </c>
      <c r="AJ9" s="29">
        <v>0</v>
      </c>
      <c r="AK9" s="8"/>
      <c r="AL9" s="8"/>
      <c r="AM9" s="8"/>
    </row>
    <row r="10" spans="1:39" ht="15" customHeight="1">
      <c r="A10" s="39"/>
      <c r="B10" s="25" t="s">
        <v>41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8">
        <v>454</v>
      </c>
      <c r="J10" s="29">
        <v>0</v>
      </c>
      <c r="K10" s="29">
        <v>0</v>
      </c>
      <c r="L10" s="29">
        <v>0</v>
      </c>
      <c r="M10" s="29">
        <v>27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v>0</v>
      </c>
      <c r="AJ10" s="29">
        <v>0</v>
      </c>
      <c r="AK10" s="8"/>
      <c r="AL10" s="8"/>
      <c r="AM10" s="8"/>
    </row>
    <row r="11" spans="1:39" ht="15" customHeight="1">
      <c r="A11" s="39"/>
      <c r="B11" s="25" t="s">
        <v>42</v>
      </c>
      <c r="C11" s="29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8">
        <v>54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2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29">
        <v>0</v>
      </c>
      <c r="AJ11" s="29">
        <v>0</v>
      </c>
      <c r="AK11" s="8"/>
      <c r="AL11" s="8"/>
      <c r="AM11" s="8"/>
    </row>
    <row r="12" spans="1:39" ht="15" customHeight="1">
      <c r="A12" s="39"/>
      <c r="B12" s="25" t="s">
        <v>43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8">
        <v>93</v>
      </c>
      <c r="L12" s="29">
        <v>0</v>
      </c>
      <c r="M12" s="29">
        <v>0</v>
      </c>
      <c r="N12" s="29">
        <v>0</v>
      </c>
      <c r="O12" s="29">
        <v>0</v>
      </c>
      <c r="P12" s="29">
        <v>27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8"/>
      <c r="AL12" s="8"/>
      <c r="AM12" s="8"/>
    </row>
    <row r="13" spans="1:39" ht="15" customHeight="1">
      <c r="A13" s="39"/>
      <c r="B13" s="25" t="s">
        <v>15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8">
        <v>81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v>0</v>
      </c>
      <c r="AJ13" s="29">
        <v>0</v>
      </c>
      <c r="AK13" s="8"/>
      <c r="AL13" s="8"/>
      <c r="AM13" s="8"/>
    </row>
    <row r="14" spans="1:39" ht="15" customHeight="1">
      <c r="A14" s="39"/>
      <c r="B14" s="25" t="s">
        <v>16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8">
        <v>54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29">
        <v>27</v>
      </c>
      <c r="AF14" s="29">
        <v>0</v>
      </c>
      <c r="AG14" s="29">
        <v>0</v>
      </c>
      <c r="AH14" s="29">
        <v>9</v>
      </c>
      <c r="AI14" s="29">
        <v>0</v>
      </c>
      <c r="AJ14" s="29">
        <v>0</v>
      </c>
      <c r="AK14" s="8"/>
      <c r="AL14" s="8"/>
      <c r="AM14" s="8"/>
    </row>
    <row r="15" spans="1:39" ht="15" customHeight="1">
      <c r="A15" s="39"/>
      <c r="B15" s="25" t="s">
        <v>17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8">
        <v>44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v>0</v>
      </c>
      <c r="AJ15" s="29">
        <v>0</v>
      </c>
      <c r="AK15" s="8"/>
      <c r="AL15" s="8"/>
      <c r="AM15" s="8"/>
    </row>
    <row r="16" spans="1:39" ht="15" customHeight="1">
      <c r="A16" s="39"/>
      <c r="B16" s="25" t="s">
        <v>44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8">
        <v>108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8"/>
      <c r="AL16" s="8"/>
      <c r="AM16" s="8"/>
    </row>
    <row r="17" spans="1:39" ht="15" customHeight="1">
      <c r="A17" s="39"/>
      <c r="B17" s="25" t="s">
        <v>45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15</v>
      </c>
      <c r="L17" s="29">
        <v>0</v>
      </c>
      <c r="M17" s="29">
        <v>0</v>
      </c>
      <c r="N17" s="29">
        <v>37</v>
      </c>
      <c r="O17" s="29">
        <v>0</v>
      </c>
      <c r="P17" s="28">
        <v>27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30">
        <v>0</v>
      </c>
      <c r="AJ17" s="29">
        <v>0</v>
      </c>
      <c r="AK17" s="8"/>
      <c r="AL17" s="8"/>
      <c r="AM17" s="8"/>
    </row>
    <row r="18" spans="1:39" ht="15" customHeight="1">
      <c r="A18" s="39"/>
      <c r="B18" s="25" t="s">
        <v>46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30">
        <v>0</v>
      </c>
      <c r="Q18" s="28">
        <v>189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30">
        <v>0</v>
      </c>
      <c r="AJ18" s="29">
        <v>0</v>
      </c>
      <c r="AK18" s="8"/>
      <c r="AL18" s="8"/>
      <c r="AM18" s="8"/>
    </row>
    <row r="19" spans="1:39" ht="15" customHeight="1">
      <c r="A19" s="39"/>
      <c r="B19" s="25" t="s">
        <v>47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30">
        <v>0</v>
      </c>
      <c r="Q19" s="29">
        <v>0</v>
      </c>
      <c r="R19" s="28">
        <v>81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0</v>
      </c>
      <c r="AI19" s="30">
        <v>0</v>
      </c>
      <c r="AJ19" s="29">
        <v>0</v>
      </c>
      <c r="AK19" s="8"/>
      <c r="AL19" s="8"/>
      <c r="AM19" s="8"/>
    </row>
    <row r="20" spans="1:39" ht="15" customHeight="1">
      <c r="A20" s="39"/>
      <c r="B20" s="25" t="s">
        <v>48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30">
        <v>0</v>
      </c>
      <c r="Q20" s="29">
        <v>0</v>
      </c>
      <c r="R20" s="29">
        <v>0</v>
      </c>
      <c r="S20" s="28">
        <v>162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30">
        <v>0</v>
      </c>
      <c r="AJ20" s="29">
        <v>0</v>
      </c>
      <c r="AK20" s="8"/>
      <c r="AL20" s="8"/>
      <c r="AM20" s="8"/>
    </row>
    <row r="21" spans="1:39" ht="15" customHeight="1">
      <c r="A21" s="39"/>
      <c r="B21" s="25" t="s">
        <v>49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30">
        <v>0</v>
      </c>
      <c r="Q21" s="29">
        <v>0</v>
      </c>
      <c r="R21" s="29">
        <v>0</v>
      </c>
      <c r="S21" s="29">
        <v>9</v>
      </c>
      <c r="T21" s="28">
        <v>81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29">
        <v>0</v>
      </c>
      <c r="AF21" s="29">
        <v>0</v>
      </c>
      <c r="AG21" s="29">
        <v>0</v>
      </c>
      <c r="AH21" s="29">
        <v>0</v>
      </c>
      <c r="AI21" s="30">
        <v>0</v>
      </c>
      <c r="AJ21" s="29">
        <v>0</v>
      </c>
      <c r="AK21" s="8"/>
      <c r="AL21" s="8"/>
      <c r="AM21" s="8"/>
    </row>
    <row r="22" spans="1:39" ht="15" customHeight="1">
      <c r="A22" s="39"/>
      <c r="B22" s="25" t="s">
        <v>18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30">
        <v>0</v>
      </c>
      <c r="Q22" s="29">
        <v>0</v>
      </c>
      <c r="R22" s="29">
        <v>0</v>
      </c>
      <c r="S22" s="29">
        <v>0</v>
      </c>
      <c r="T22" s="29">
        <v>0</v>
      </c>
      <c r="U22" s="28">
        <v>108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30">
        <v>0</v>
      </c>
      <c r="AJ22" s="29">
        <v>0</v>
      </c>
      <c r="AK22" s="8"/>
      <c r="AL22" s="8"/>
      <c r="AM22" s="8"/>
    </row>
    <row r="23" spans="1:39" ht="15" customHeight="1">
      <c r="A23" s="39"/>
      <c r="B23" s="25" t="s">
        <v>50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30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8">
        <v>134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30">
        <v>0</v>
      </c>
      <c r="AJ23" s="29">
        <v>0</v>
      </c>
      <c r="AK23" s="8"/>
      <c r="AL23" s="8"/>
      <c r="AM23" s="8"/>
    </row>
    <row r="24" spans="1:39" ht="15" customHeight="1">
      <c r="A24" s="39"/>
      <c r="B24" s="25" t="s">
        <v>51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30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8">
        <v>54</v>
      </c>
      <c r="X24" s="29"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0</v>
      </c>
      <c r="AH24" s="29">
        <v>0</v>
      </c>
      <c r="AI24" s="30">
        <v>0</v>
      </c>
      <c r="AJ24" s="29">
        <v>0</v>
      </c>
      <c r="AK24" s="8"/>
      <c r="AL24" s="8"/>
      <c r="AM24" s="8"/>
    </row>
    <row r="25" spans="1:39" ht="15" customHeight="1">
      <c r="A25" s="39"/>
      <c r="B25" s="25" t="s">
        <v>52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30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8">
        <v>189</v>
      </c>
      <c r="Y25" s="29">
        <v>0</v>
      </c>
      <c r="Z25" s="29">
        <v>0</v>
      </c>
      <c r="AA25" s="29">
        <v>0</v>
      </c>
      <c r="AB25" s="29">
        <v>0</v>
      </c>
      <c r="AC25" s="29">
        <v>0</v>
      </c>
      <c r="AD25" s="29">
        <v>0</v>
      </c>
      <c r="AE25" s="29">
        <v>0</v>
      </c>
      <c r="AF25" s="29">
        <v>0</v>
      </c>
      <c r="AG25" s="29">
        <v>0</v>
      </c>
      <c r="AH25" s="29">
        <v>0</v>
      </c>
      <c r="AI25" s="30">
        <v>0</v>
      </c>
      <c r="AJ25" s="29">
        <v>0</v>
      </c>
      <c r="AK25" s="8"/>
      <c r="AL25" s="8"/>
      <c r="AM25" s="8"/>
    </row>
    <row r="26" spans="1:39" ht="15" customHeight="1">
      <c r="A26" s="39"/>
      <c r="B26" s="25" t="s">
        <v>53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30">
        <v>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8">
        <v>229</v>
      </c>
      <c r="Z26" s="29">
        <v>0</v>
      </c>
      <c r="AA26" s="29">
        <v>0</v>
      </c>
      <c r="AB26" s="29">
        <v>0</v>
      </c>
      <c r="AC26" s="29">
        <v>0</v>
      </c>
      <c r="AD26" s="29">
        <v>0</v>
      </c>
      <c r="AE26" s="29">
        <v>0</v>
      </c>
      <c r="AF26" s="29">
        <v>0</v>
      </c>
      <c r="AG26" s="29">
        <v>0</v>
      </c>
      <c r="AH26" s="29">
        <v>0</v>
      </c>
      <c r="AI26" s="30">
        <v>0</v>
      </c>
      <c r="AJ26" s="29">
        <v>0</v>
      </c>
      <c r="AK26" s="8"/>
      <c r="AL26" s="8"/>
      <c r="AM26" s="8"/>
    </row>
    <row r="27" spans="1:39" ht="15" customHeight="1">
      <c r="A27" s="39"/>
      <c r="B27" s="25" t="s">
        <v>54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3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30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14</v>
      </c>
      <c r="Z27" s="28">
        <v>81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0</v>
      </c>
      <c r="AH27" s="29">
        <v>0</v>
      </c>
      <c r="AI27" s="30">
        <v>0</v>
      </c>
      <c r="AJ27" s="29">
        <v>0</v>
      </c>
      <c r="AK27" s="8"/>
      <c r="AL27" s="8"/>
      <c r="AM27" s="8"/>
    </row>
    <row r="28" spans="1:39" ht="15" customHeight="1">
      <c r="A28" s="39"/>
      <c r="B28" s="25" t="s">
        <v>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30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9">
        <v>0</v>
      </c>
      <c r="AA28" s="28">
        <v>108</v>
      </c>
      <c r="AB28" s="29">
        <v>0</v>
      </c>
      <c r="AC28" s="29">
        <v>0</v>
      </c>
      <c r="AD28" s="29">
        <v>0</v>
      </c>
      <c r="AE28" s="29">
        <v>0</v>
      </c>
      <c r="AF28" s="29">
        <v>0</v>
      </c>
      <c r="AG28" s="29">
        <v>0</v>
      </c>
      <c r="AH28" s="29">
        <v>0</v>
      </c>
      <c r="AI28" s="30">
        <v>0</v>
      </c>
      <c r="AJ28" s="29">
        <v>0</v>
      </c>
      <c r="AK28" s="8"/>
      <c r="AL28" s="8"/>
      <c r="AM28" s="8"/>
    </row>
    <row r="29" spans="1:39" ht="15" customHeight="1">
      <c r="A29" s="39"/>
      <c r="B29" s="25" t="s">
        <v>55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30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29">
        <v>0</v>
      </c>
      <c r="AA29" s="29">
        <v>0</v>
      </c>
      <c r="AB29" s="28">
        <v>81</v>
      </c>
      <c r="AC29" s="29">
        <v>0</v>
      </c>
      <c r="AD29" s="29">
        <v>0</v>
      </c>
      <c r="AE29" s="29">
        <v>0</v>
      </c>
      <c r="AF29" s="29">
        <v>0</v>
      </c>
      <c r="AG29" s="29">
        <v>0</v>
      </c>
      <c r="AH29" s="29">
        <v>0</v>
      </c>
      <c r="AI29" s="30">
        <v>0</v>
      </c>
      <c r="AJ29" s="29">
        <v>0</v>
      </c>
      <c r="AK29" s="8"/>
      <c r="AL29" s="8"/>
      <c r="AM29" s="8"/>
    </row>
    <row r="30" spans="1:39" ht="15" customHeight="1">
      <c r="A30" s="39"/>
      <c r="B30" s="25" t="s">
        <v>56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30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  <c r="AA30" s="29">
        <v>0</v>
      </c>
      <c r="AB30" s="29">
        <v>0</v>
      </c>
      <c r="AC30" s="28">
        <v>81</v>
      </c>
      <c r="AD30" s="29">
        <v>0</v>
      </c>
      <c r="AE30" s="29">
        <v>0</v>
      </c>
      <c r="AF30" s="29">
        <v>0</v>
      </c>
      <c r="AG30" s="29">
        <v>0</v>
      </c>
      <c r="AH30" s="29">
        <v>0</v>
      </c>
      <c r="AI30" s="30">
        <v>0</v>
      </c>
      <c r="AJ30" s="29">
        <v>0</v>
      </c>
      <c r="AK30" s="8"/>
      <c r="AL30" s="8"/>
      <c r="AM30" s="8"/>
    </row>
    <row r="31" spans="1:39" ht="15" customHeight="1">
      <c r="A31" s="39"/>
      <c r="B31" s="25" t="s">
        <v>57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27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30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8">
        <v>316</v>
      </c>
      <c r="AE31" s="29">
        <v>0</v>
      </c>
      <c r="AF31" s="29">
        <v>0</v>
      </c>
      <c r="AG31" s="29">
        <v>0</v>
      </c>
      <c r="AH31" s="29">
        <v>0</v>
      </c>
      <c r="AI31" s="30">
        <v>0</v>
      </c>
      <c r="AJ31" s="29">
        <v>0</v>
      </c>
      <c r="AK31" s="8"/>
      <c r="AL31" s="8"/>
      <c r="AM31" s="8"/>
    </row>
    <row r="32" spans="1:39" ht="15" customHeight="1">
      <c r="A32" s="39"/>
      <c r="B32" s="25" t="s">
        <v>58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30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9">
        <v>0</v>
      </c>
      <c r="AA32" s="29">
        <v>0</v>
      </c>
      <c r="AB32" s="29">
        <v>0</v>
      </c>
      <c r="AC32" s="29">
        <v>0</v>
      </c>
      <c r="AD32" s="29">
        <v>0</v>
      </c>
      <c r="AE32" s="28">
        <v>108</v>
      </c>
      <c r="AF32" s="29">
        <v>0</v>
      </c>
      <c r="AG32" s="29">
        <v>0</v>
      </c>
      <c r="AH32" s="29">
        <v>0</v>
      </c>
      <c r="AI32" s="30">
        <v>0</v>
      </c>
      <c r="AJ32" s="29">
        <v>0</v>
      </c>
      <c r="AK32" s="8"/>
      <c r="AL32" s="8"/>
      <c r="AM32" s="8"/>
    </row>
    <row r="33" spans="1:39" ht="15" customHeight="1">
      <c r="A33" s="39"/>
      <c r="B33" s="25" t="s">
        <v>20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30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9">
        <v>0</v>
      </c>
      <c r="AB33" s="29">
        <v>0</v>
      </c>
      <c r="AC33" s="29">
        <v>0</v>
      </c>
      <c r="AD33" s="29">
        <v>0</v>
      </c>
      <c r="AE33" s="29">
        <v>0</v>
      </c>
      <c r="AF33" s="28">
        <v>81</v>
      </c>
      <c r="AG33" s="29">
        <v>0</v>
      </c>
      <c r="AH33" s="29">
        <v>18</v>
      </c>
      <c r="AI33" s="30">
        <v>0</v>
      </c>
      <c r="AJ33" s="29">
        <v>0</v>
      </c>
      <c r="AK33" s="8"/>
      <c r="AL33" s="8"/>
      <c r="AM33" s="8"/>
    </row>
    <row r="34" spans="1:39" ht="15" customHeight="1">
      <c r="A34" s="39"/>
      <c r="B34" s="25" t="s">
        <v>21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2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30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9">
        <v>0</v>
      </c>
      <c r="AB34" s="29">
        <v>0</v>
      </c>
      <c r="AC34" s="29">
        <v>0</v>
      </c>
      <c r="AD34" s="29">
        <v>0</v>
      </c>
      <c r="AE34" s="29">
        <v>0</v>
      </c>
      <c r="AF34" s="29">
        <v>0</v>
      </c>
      <c r="AG34" s="28">
        <v>135</v>
      </c>
      <c r="AH34" s="29">
        <v>0</v>
      </c>
      <c r="AI34" s="30">
        <v>0</v>
      </c>
      <c r="AJ34" s="29">
        <v>0</v>
      </c>
      <c r="AK34" s="8"/>
      <c r="AL34" s="8"/>
      <c r="AM34" s="8"/>
    </row>
    <row r="35" spans="1:39" ht="15" customHeight="1">
      <c r="A35" s="39"/>
      <c r="B35" s="25" t="s">
        <v>59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30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29">
        <v>0</v>
      </c>
      <c r="AA35" s="29">
        <v>0</v>
      </c>
      <c r="AB35" s="29">
        <v>0</v>
      </c>
      <c r="AC35" s="29">
        <v>0</v>
      </c>
      <c r="AD35" s="29">
        <v>0</v>
      </c>
      <c r="AE35" s="29">
        <v>0</v>
      </c>
      <c r="AF35" s="29">
        <v>0</v>
      </c>
      <c r="AG35" s="29">
        <v>0</v>
      </c>
      <c r="AH35" s="28">
        <v>135</v>
      </c>
      <c r="AI35" s="30">
        <v>0</v>
      </c>
      <c r="AJ35" s="29">
        <v>0</v>
      </c>
      <c r="AK35" s="8"/>
      <c r="AL35" s="8"/>
      <c r="AM35" s="8"/>
    </row>
    <row r="36" spans="1:39" ht="15" customHeight="1">
      <c r="A36" s="39"/>
      <c r="B36" s="25" t="s">
        <v>22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9">
        <v>0</v>
      </c>
      <c r="O36" s="29">
        <v>0</v>
      </c>
      <c r="P36" s="30">
        <v>0</v>
      </c>
      <c r="Q36" s="29">
        <v>0</v>
      </c>
      <c r="R36" s="29">
        <v>0</v>
      </c>
      <c r="S36" s="29">
        <v>8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9">
        <v>0</v>
      </c>
      <c r="AB36" s="29">
        <v>0</v>
      </c>
      <c r="AC36" s="29">
        <v>0</v>
      </c>
      <c r="AD36" s="29">
        <v>8</v>
      </c>
      <c r="AE36" s="29">
        <v>0</v>
      </c>
      <c r="AF36" s="29">
        <v>0</v>
      </c>
      <c r="AG36" s="29">
        <v>0</v>
      </c>
      <c r="AH36" s="29">
        <v>0</v>
      </c>
      <c r="AI36" s="28">
        <v>81</v>
      </c>
      <c r="AJ36" s="29">
        <v>0</v>
      </c>
      <c r="AK36" s="8"/>
      <c r="AL36" s="8"/>
      <c r="AM36" s="8"/>
    </row>
    <row r="37" spans="1:39" ht="15" customHeight="1">
      <c r="A37" s="39"/>
      <c r="B37" s="26" t="s">
        <v>60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1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  <c r="AH37" s="29">
        <v>0</v>
      </c>
      <c r="AI37" s="29">
        <v>27</v>
      </c>
      <c r="AJ37" s="28">
        <v>162</v>
      </c>
      <c r="AK37" s="8"/>
      <c r="AL37" s="8"/>
      <c r="AM37" s="8"/>
    </row>
    <row r="38" spans="1:39" ht="15" customHeight="1">
      <c r="A38" s="5"/>
      <c r="B38" s="26" t="s">
        <v>25</v>
      </c>
      <c r="C38" s="33">
        <f>C3-C39</f>
        <v>2</v>
      </c>
      <c r="D38" s="33">
        <f xml:space="preserve"> D3 -D39</f>
        <v>0</v>
      </c>
      <c r="E38" s="33">
        <f xml:space="preserve"> E3-E39</f>
        <v>0</v>
      </c>
      <c r="F38" s="33">
        <f xml:space="preserve"> F3 - F39</f>
        <v>0</v>
      </c>
      <c r="G38" s="33">
        <f xml:space="preserve"> G3-G39</f>
        <v>0</v>
      </c>
      <c r="H38" s="33">
        <f>H3-H39</f>
        <v>0</v>
      </c>
      <c r="I38" s="33">
        <f t="shared" ref="I38" si="0">I3-I39</f>
        <v>0</v>
      </c>
      <c r="J38" s="33">
        <f t="shared" ref="J38" si="1" xml:space="preserve"> J3 -J39</f>
        <v>0</v>
      </c>
      <c r="K38" s="33">
        <f t="shared" ref="K38" si="2" xml:space="preserve"> K3-K39</f>
        <v>0</v>
      </c>
      <c r="L38" s="33">
        <f t="shared" ref="L38" si="3" xml:space="preserve"> L3 - L39</f>
        <v>0</v>
      </c>
      <c r="M38" s="33">
        <f t="shared" ref="M38" si="4" xml:space="preserve"> M3-M39</f>
        <v>0</v>
      </c>
      <c r="N38" s="33">
        <f t="shared" ref="N38:O38" si="5">N3-N39</f>
        <v>0</v>
      </c>
      <c r="O38" s="33">
        <f t="shared" si="5"/>
        <v>0</v>
      </c>
      <c r="P38" s="33">
        <f t="shared" ref="P38" si="6" xml:space="preserve"> P3 -P39</f>
        <v>0</v>
      </c>
      <c r="Q38" s="33">
        <f t="shared" ref="Q38" si="7" xml:space="preserve"> Q3-Q39</f>
        <v>0</v>
      </c>
      <c r="R38" s="33">
        <f t="shared" ref="R38" si="8" xml:space="preserve"> R3 - R39</f>
        <v>0</v>
      </c>
      <c r="S38" s="33">
        <f t="shared" ref="S38" si="9" xml:space="preserve"> S3-S39</f>
        <v>8</v>
      </c>
      <c r="T38" s="33">
        <f t="shared" ref="T38:U38" si="10">T3-T39</f>
        <v>0</v>
      </c>
      <c r="U38" s="33">
        <f t="shared" si="10"/>
        <v>0</v>
      </c>
      <c r="V38" s="33">
        <f t="shared" ref="V38" si="11" xml:space="preserve"> V3 -V39</f>
        <v>0</v>
      </c>
      <c r="W38" s="33">
        <f t="shared" ref="W38" si="12" xml:space="preserve"> W3-W39</f>
        <v>0</v>
      </c>
      <c r="X38" s="33">
        <f t="shared" ref="X38" si="13" xml:space="preserve"> X3 - X39</f>
        <v>0</v>
      </c>
      <c r="Y38" s="33">
        <f t="shared" ref="Y38" si="14" xml:space="preserve"> Y3-Y39</f>
        <v>0</v>
      </c>
      <c r="Z38" s="33">
        <f t="shared" ref="Z38:AA38" si="15">Z3-Z39</f>
        <v>0</v>
      </c>
      <c r="AA38" s="33">
        <f t="shared" si="15"/>
        <v>27</v>
      </c>
      <c r="AB38" s="33">
        <f t="shared" ref="AB38" si="16" xml:space="preserve"> AB3 -AB39</f>
        <v>0</v>
      </c>
      <c r="AC38" s="33">
        <f t="shared" ref="AC38" si="17" xml:space="preserve"> AC3-AC39</f>
        <v>0</v>
      </c>
      <c r="AD38" s="33">
        <f t="shared" ref="AD38" si="18" xml:space="preserve"> AD3 - AD39</f>
        <v>0</v>
      </c>
      <c r="AE38" s="33">
        <f t="shared" ref="AE38" si="19" xml:space="preserve"> AE3-AE39</f>
        <v>0</v>
      </c>
      <c r="AF38" s="33">
        <f t="shared" ref="AF38:AG38" si="20">AF3-AF39</f>
        <v>0</v>
      </c>
      <c r="AG38" s="33">
        <f t="shared" si="20"/>
        <v>0</v>
      </c>
      <c r="AH38" s="33">
        <f t="shared" ref="AH38" si="21" xml:space="preserve"> AH3 -AH39</f>
        <v>0</v>
      </c>
      <c r="AI38" s="33">
        <f t="shared" ref="AI38" si="22" xml:space="preserve"> AI3-AI39</f>
        <v>0</v>
      </c>
      <c r="AJ38" s="33">
        <f t="shared" ref="AJ38" si="23" xml:space="preserve"> AJ3 - AJ39</f>
        <v>0</v>
      </c>
      <c r="AK38" s="8"/>
      <c r="AL38" s="8"/>
      <c r="AM38" s="8"/>
    </row>
    <row r="39" spans="1:39" ht="15" customHeight="1">
      <c r="A39" s="5"/>
      <c r="B39" s="8"/>
      <c r="C39" s="13">
        <f>SUM(C4:C37)</f>
        <v>106</v>
      </c>
      <c r="D39" s="13">
        <f>SUM(D4:D37)</f>
        <v>162</v>
      </c>
      <c r="E39" s="13">
        <f t="shared" ref="E39:AJ39" si="24">SUM(E4:E37)</f>
        <v>216</v>
      </c>
      <c r="F39" s="13">
        <f t="shared" si="24"/>
        <v>108</v>
      </c>
      <c r="G39" s="13">
        <f t="shared" si="24"/>
        <v>108</v>
      </c>
      <c r="H39" s="13">
        <f t="shared" si="24"/>
        <v>243</v>
      </c>
      <c r="I39" s="13">
        <f t="shared" si="24"/>
        <v>459</v>
      </c>
      <c r="J39" s="13">
        <f t="shared" si="24"/>
        <v>81</v>
      </c>
      <c r="K39" s="13">
        <f t="shared" si="24"/>
        <v>108</v>
      </c>
      <c r="L39" s="13">
        <f t="shared" si="24"/>
        <v>81</v>
      </c>
      <c r="M39" s="13">
        <f t="shared" si="24"/>
        <v>81</v>
      </c>
      <c r="N39" s="13">
        <f t="shared" si="24"/>
        <v>81</v>
      </c>
      <c r="O39" s="13">
        <f t="shared" si="24"/>
        <v>108</v>
      </c>
      <c r="P39" s="13">
        <f t="shared" si="24"/>
        <v>54</v>
      </c>
      <c r="Q39" s="13">
        <f t="shared" si="24"/>
        <v>189</v>
      </c>
      <c r="R39" s="13">
        <f t="shared" si="24"/>
        <v>81</v>
      </c>
      <c r="S39" s="13">
        <f t="shared" si="24"/>
        <v>181</v>
      </c>
      <c r="T39" s="13">
        <f t="shared" si="24"/>
        <v>81</v>
      </c>
      <c r="U39" s="13">
        <f t="shared" si="24"/>
        <v>108</v>
      </c>
      <c r="V39" s="13">
        <f t="shared" si="24"/>
        <v>135</v>
      </c>
      <c r="W39" s="13">
        <f t="shared" si="24"/>
        <v>54</v>
      </c>
      <c r="X39" s="13">
        <f t="shared" si="24"/>
        <v>189</v>
      </c>
      <c r="Y39" s="13">
        <f t="shared" si="24"/>
        <v>243</v>
      </c>
      <c r="Z39" s="13">
        <f t="shared" si="24"/>
        <v>81</v>
      </c>
      <c r="AA39" s="13">
        <f t="shared" si="24"/>
        <v>108</v>
      </c>
      <c r="AB39" s="13">
        <f t="shared" si="24"/>
        <v>81</v>
      </c>
      <c r="AC39" s="13">
        <f t="shared" si="24"/>
        <v>81</v>
      </c>
      <c r="AD39" s="13">
        <f t="shared" si="24"/>
        <v>324</v>
      </c>
      <c r="AE39" s="13">
        <f t="shared" si="24"/>
        <v>135</v>
      </c>
      <c r="AF39" s="13">
        <f t="shared" si="24"/>
        <v>81</v>
      </c>
      <c r="AG39" s="13">
        <f t="shared" si="24"/>
        <v>135</v>
      </c>
      <c r="AH39" s="13">
        <f t="shared" si="24"/>
        <v>162</v>
      </c>
      <c r="AI39" s="13">
        <f t="shared" si="24"/>
        <v>108</v>
      </c>
      <c r="AJ39" s="13">
        <f t="shared" si="24"/>
        <v>162</v>
      </c>
      <c r="AK39" s="8"/>
      <c r="AL39" s="8"/>
      <c r="AM39" s="8"/>
    </row>
    <row r="40" spans="1:39" ht="15" customHeight="1">
      <c r="A40" s="5"/>
      <c r="B40" s="14"/>
      <c r="C40" s="11" t="s">
        <v>36</v>
      </c>
      <c r="D40" s="11" t="s">
        <v>37</v>
      </c>
      <c r="E40" s="11" t="s">
        <v>38</v>
      </c>
      <c r="F40" s="11" t="s">
        <v>39</v>
      </c>
      <c r="G40" s="11" t="s">
        <v>14</v>
      </c>
      <c r="H40" s="11" t="s">
        <v>40</v>
      </c>
      <c r="I40" s="11" t="s">
        <v>41</v>
      </c>
      <c r="J40" s="11" t="s">
        <v>42</v>
      </c>
      <c r="K40" s="11" t="s">
        <v>43</v>
      </c>
      <c r="L40" s="11" t="s">
        <v>15</v>
      </c>
      <c r="M40" s="11" t="s">
        <v>16</v>
      </c>
      <c r="N40" s="11" t="s">
        <v>17</v>
      </c>
      <c r="O40" s="11" t="s">
        <v>44</v>
      </c>
      <c r="P40" s="11" t="s">
        <v>45</v>
      </c>
      <c r="Q40" s="11" t="s">
        <v>46</v>
      </c>
      <c r="R40" s="11" t="s">
        <v>47</v>
      </c>
      <c r="S40" s="11" t="s">
        <v>48</v>
      </c>
      <c r="T40" s="11" t="s">
        <v>49</v>
      </c>
      <c r="U40" s="11" t="s">
        <v>18</v>
      </c>
      <c r="V40" s="11" t="s">
        <v>50</v>
      </c>
      <c r="W40" s="11" t="s">
        <v>51</v>
      </c>
      <c r="X40" s="11" t="s">
        <v>52</v>
      </c>
      <c r="Y40" s="11" t="s">
        <v>53</v>
      </c>
      <c r="Z40" s="11" t="s">
        <v>54</v>
      </c>
      <c r="AA40" s="11" t="s">
        <v>19</v>
      </c>
      <c r="AB40" s="11" t="s">
        <v>55</v>
      </c>
      <c r="AC40" s="11" t="s">
        <v>56</v>
      </c>
      <c r="AD40" s="11" t="s">
        <v>57</v>
      </c>
      <c r="AE40" s="11" t="s">
        <v>58</v>
      </c>
      <c r="AF40" s="11" t="s">
        <v>20</v>
      </c>
      <c r="AG40" s="11" t="s">
        <v>21</v>
      </c>
      <c r="AH40" s="11" t="s">
        <v>59</v>
      </c>
      <c r="AI40" s="11" t="s">
        <v>22</v>
      </c>
      <c r="AJ40" s="12" t="s">
        <v>60</v>
      </c>
      <c r="AK40" s="8"/>
      <c r="AL40" s="8"/>
      <c r="AM40" s="8"/>
    </row>
    <row r="41" spans="1:39" ht="15" customHeight="1">
      <c r="A41" s="5"/>
      <c r="B41" s="15" t="s">
        <v>0</v>
      </c>
      <c r="C41" s="16">
        <f>C4</f>
        <v>106</v>
      </c>
      <c r="D41" s="16">
        <f>D5</f>
        <v>162</v>
      </c>
      <c r="E41" s="16">
        <f>E6</f>
        <v>216</v>
      </c>
      <c r="F41" s="16">
        <f>F7</f>
        <v>108</v>
      </c>
      <c r="G41" s="16">
        <f>G8</f>
        <v>108</v>
      </c>
      <c r="H41" s="16">
        <f>H9</f>
        <v>243</v>
      </c>
      <c r="I41" s="16">
        <f>I10</f>
        <v>454</v>
      </c>
      <c r="J41" s="16">
        <f>J11</f>
        <v>54</v>
      </c>
      <c r="K41" s="16">
        <f>K12</f>
        <v>93</v>
      </c>
      <c r="L41" s="16">
        <f>L13</f>
        <v>81</v>
      </c>
      <c r="M41" s="16">
        <f>M14</f>
        <v>54</v>
      </c>
      <c r="N41" s="16">
        <f>N15</f>
        <v>44</v>
      </c>
      <c r="O41" s="16">
        <f>O16</f>
        <v>108</v>
      </c>
      <c r="P41" s="16">
        <f>P17</f>
        <v>27</v>
      </c>
      <c r="Q41" s="16">
        <f>Q18</f>
        <v>189</v>
      </c>
      <c r="R41" s="16">
        <f>R19</f>
        <v>81</v>
      </c>
      <c r="S41" s="16">
        <f>S20</f>
        <v>162</v>
      </c>
      <c r="T41" s="16">
        <f>T21</f>
        <v>81</v>
      </c>
      <c r="U41" s="16">
        <f>U22</f>
        <v>108</v>
      </c>
      <c r="V41" s="16">
        <f>V23</f>
        <v>134</v>
      </c>
      <c r="W41" s="16">
        <f>W24</f>
        <v>54</v>
      </c>
      <c r="X41" s="16">
        <f>X25</f>
        <v>189</v>
      </c>
      <c r="Y41" s="16">
        <f>Y26</f>
        <v>229</v>
      </c>
      <c r="Z41" s="16">
        <f>Z27</f>
        <v>81</v>
      </c>
      <c r="AA41" s="16">
        <f>AA28</f>
        <v>108</v>
      </c>
      <c r="AB41" s="16">
        <f>AB29</f>
        <v>81</v>
      </c>
      <c r="AC41" s="16">
        <f>AC30</f>
        <v>81</v>
      </c>
      <c r="AD41" s="16">
        <f>AD31</f>
        <v>316</v>
      </c>
      <c r="AE41" s="16">
        <f>AE32</f>
        <v>108</v>
      </c>
      <c r="AF41" s="16">
        <f>AF33</f>
        <v>81</v>
      </c>
      <c r="AG41" s="16">
        <f>AG34</f>
        <v>135</v>
      </c>
      <c r="AH41" s="16">
        <f>AH35</f>
        <v>135</v>
      </c>
      <c r="AI41" s="16">
        <f>AI36</f>
        <v>81</v>
      </c>
      <c r="AJ41" s="16">
        <f>AJ37</f>
        <v>162</v>
      </c>
      <c r="AK41" s="8">
        <f>SUM(C41:AJ41)</f>
        <v>4454</v>
      </c>
      <c r="AL41" s="8"/>
      <c r="AM41" s="8"/>
    </row>
    <row r="42" spans="1:39" ht="15" customHeight="1">
      <c r="A42" s="5"/>
      <c r="B42" s="15" t="s">
        <v>1</v>
      </c>
      <c r="C42" s="16">
        <f>SUM(D4:AJ4)</f>
        <v>0</v>
      </c>
      <c r="D42" s="16">
        <f>SUM(C5,E5:AJ5)</f>
        <v>0</v>
      </c>
      <c r="E42" s="16">
        <f>SUM(C6:D6,F6:AJ6)</f>
        <v>0</v>
      </c>
      <c r="F42" s="16">
        <f>SUM(C7:E7,G7:AJ7)</f>
        <v>0</v>
      </c>
      <c r="G42" s="16">
        <f>SUM(C8:F8,H8:AJ8)</f>
        <v>0</v>
      </c>
      <c r="H42" s="16">
        <f>SUM(I9:AJ9,C9:G9)</f>
        <v>0</v>
      </c>
      <c r="I42" s="16">
        <f>SUM(C10:H10,J10:AJ10)</f>
        <v>27</v>
      </c>
      <c r="J42" s="16">
        <f>SUM(C11:I11,K11:AJ11)</f>
        <v>2</v>
      </c>
      <c r="K42" s="16">
        <f>SUM(C12:J12,L12:AJ12)</f>
        <v>27</v>
      </c>
      <c r="L42" s="16">
        <f>SUM(M13:AJ13,C13:K13)</f>
        <v>0</v>
      </c>
      <c r="M42" s="16">
        <f>SUM(N14:AJ14,C14:L14)</f>
        <v>36</v>
      </c>
      <c r="N42" s="16">
        <f>SUM(O15:AJ15,C15:M15)</f>
        <v>0</v>
      </c>
      <c r="O42" s="16">
        <f>SUM(P16:AJ16,C16:N16)</f>
        <v>0</v>
      </c>
      <c r="P42" s="16">
        <f>SUM(Q17:AJ17,C17:O17)</f>
        <v>52</v>
      </c>
      <c r="Q42" s="16">
        <f>SUM(R18:AJ18,C18:P18)</f>
        <v>0</v>
      </c>
      <c r="R42" s="16">
        <f>SUM(S19:AJ19,C19:Q19)</f>
        <v>0</v>
      </c>
      <c r="S42" s="16">
        <f>SUM(T20:AJ20,C20:R20)</f>
        <v>0</v>
      </c>
      <c r="T42" s="16">
        <f>SUM(U21:AJ21,C21:S21)</f>
        <v>9</v>
      </c>
      <c r="U42" s="16">
        <f>SUM(V22:AJ22,C22:T22)</f>
        <v>0</v>
      </c>
      <c r="V42" s="16">
        <f>SUM(W23:AJ23,C23:U23)</f>
        <v>0</v>
      </c>
      <c r="W42" s="16">
        <f>SUM(X24:AJ24,C24:V24)</f>
        <v>0</v>
      </c>
      <c r="X42" s="16">
        <f>SUM(C25:W25,Y25:AJ25)</f>
        <v>0</v>
      </c>
      <c r="Y42" s="16">
        <f>SUM(C26:X26,Z26:AJ26)</f>
        <v>0</v>
      </c>
      <c r="Z42" s="16">
        <f>SUM(AA27:AJ27,C27:Y27)</f>
        <v>17</v>
      </c>
      <c r="AA42" s="16">
        <f>SUM(AB28:AJ28,C28:Z28)</f>
        <v>0</v>
      </c>
      <c r="AB42" s="16">
        <f>SUM(AC29:AJ29,C29:AA29)</f>
        <v>0</v>
      </c>
      <c r="AC42" s="16">
        <f>SUM(AD30:AJ30,C30:AB30)</f>
        <v>0</v>
      </c>
      <c r="AD42" s="16">
        <f>SUM(AE31:AJ31,C31:AC31)</f>
        <v>27</v>
      </c>
      <c r="AE42" s="16">
        <f>SUM(AF32:AJ32,C32:AD32)</f>
        <v>0</v>
      </c>
      <c r="AF42" s="16">
        <f>SUM(AG33:AJ33,C33:AE33)</f>
        <v>18</v>
      </c>
      <c r="AG42" s="16">
        <f>SUM(AH34:AJ34,C34:AF34)</f>
        <v>2</v>
      </c>
      <c r="AH42" s="16">
        <f>SUM(AI35:AJ35,C35:AG35)</f>
        <v>0</v>
      </c>
      <c r="AI42" s="16">
        <f>SUM(C36:AH36,AJ36)</f>
        <v>16</v>
      </c>
      <c r="AJ42" s="16">
        <f>SUM(C37:AI37)</f>
        <v>28</v>
      </c>
      <c r="AK42" s="8">
        <f t="shared" ref="AK42:AK44" si="25">SUM(C42:AJ42)</f>
        <v>261</v>
      </c>
      <c r="AL42" s="8"/>
      <c r="AM42" s="8"/>
    </row>
    <row r="43" spans="1:39" ht="15" customHeight="1">
      <c r="A43" s="5"/>
      <c r="B43" s="15" t="s">
        <v>2</v>
      </c>
      <c r="C43" s="16">
        <f>SUM(D5:AJ38)</f>
        <v>4644</v>
      </c>
      <c r="D43" s="16">
        <f>SUM(E6:AJ38,E4:AJ4,C6:C38,C4)</f>
        <v>4590</v>
      </c>
      <c r="E43" s="16">
        <f>SUM(F7:AJ38,F4:AJ5,C7:D38,C4:D5)</f>
        <v>4536</v>
      </c>
      <c r="F43" s="16">
        <f>SUM(G8:AJ38,G4:AJ6,C4:E6,C8:E38)</f>
        <v>4644</v>
      </c>
      <c r="G43" s="16">
        <f>SUM(H9:AJ38,H4:AJ7,C4:F7,C9:F38)</f>
        <v>4644</v>
      </c>
      <c r="H43" s="16">
        <f>SUM(I10:AJ38,C10:G38,I4:AJ8,C4:G8)</f>
        <v>4509</v>
      </c>
      <c r="I43" s="16">
        <f>SUM(J11:AJ38,C4:H9,J4:AJ9,C11:H38)</f>
        <v>4266</v>
      </c>
      <c r="J43" s="16">
        <f>SUM(K12:AJ38,K4:AJ10,C4:I10,C12:I38)</f>
        <v>4669</v>
      </c>
      <c r="K43" s="16">
        <f>SUM(L13:AJ38,L4:AJ11,C13:J38,C4:J11)</f>
        <v>4617</v>
      </c>
      <c r="L43" s="16">
        <f>SUM(M14:AJ38,C4:K12,M4:AJ12,C14:K38)</f>
        <v>4671</v>
      </c>
      <c r="M43" s="16">
        <f>SUM(N15:AJ38,N4:AJ13,C15:L38,C4:L13)</f>
        <v>4635</v>
      </c>
      <c r="N43" s="16">
        <f>SUM(O16:AJ38,C4:M14,C16:M38,O4:AJ14)</f>
        <v>4671</v>
      </c>
      <c r="O43" s="16">
        <f>SUM(P17:AJ38,P4:AJ15,C4:N15,C17:N38)</f>
        <v>4644</v>
      </c>
      <c r="P43" s="16">
        <f>SUM(Q18:AJ38,Q4:AJ16,C18:O38,C4:O16)</f>
        <v>4646</v>
      </c>
      <c r="Q43" s="16">
        <f>SUM(R19:AJ38,C4:P17,C19:P38,R4:AJ17)</f>
        <v>4563</v>
      </c>
      <c r="R43" s="16">
        <f>SUM(S20:AJ38,S4:AJ18,C4:Q18,C20:Q38)</f>
        <v>4671</v>
      </c>
      <c r="S43" s="16">
        <f>SUM(T21:AJ38,T4:AJ19,C21:R38,C4:R19)</f>
        <v>4563</v>
      </c>
      <c r="T43" s="16">
        <f>SUM(U22:AJ38,C4:S20,C22:S38,U4:AJ20)</f>
        <v>4662</v>
      </c>
      <c r="U43" s="16">
        <f>SUM(V23:AJ38,V4:AJ21,C4:T21,C23:T38)</f>
        <v>4644</v>
      </c>
      <c r="V43" s="16">
        <f>SUM(W24:AJ38,W4:AJ22,C24:U38,C4:U22)</f>
        <v>4617</v>
      </c>
      <c r="W43" s="16">
        <f>SUM(X25:AJ38,C4:V23,C25:V38,X4:AJ23)</f>
        <v>4698</v>
      </c>
      <c r="X43" s="16">
        <f>SUM(C26:W38,C4:W24,Y4:AJ24,Y26:AJ38)</f>
        <v>4563</v>
      </c>
      <c r="Y43" s="16">
        <f>SUM(Z27:AJ38,Z4:AJ25,C27:X38,C4:X25)</f>
        <v>4509</v>
      </c>
      <c r="Z43" s="16">
        <f>SUM(AA28:AJ38,C4:Y26,C28:Y38,AA4:AJ26)</f>
        <v>4654</v>
      </c>
      <c r="AA43" s="16">
        <f>SUM(AB29:AJ38,AB4:AJ27,C4:Z27,C29:Z38)</f>
        <v>4617</v>
      </c>
      <c r="AB43" s="16">
        <f>SUM(AC30:AJ38,AC4:AJ28,C30:AA38,C4:AA28)</f>
        <v>4671</v>
      </c>
      <c r="AC43" s="16">
        <f>SUM(AD31:AJ38,C4:AB29,C31:AB38,AD4:AJ29)</f>
        <v>4671</v>
      </c>
      <c r="AD43" s="16">
        <f>SUM(AE32:AJ38,AE4:AJ30,C4:AC30,C32:AC38)</f>
        <v>4401</v>
      </c>
      <c r="AE43" s="16">
        <f>SUM(AF33:AJ38,AF4:AJ31,C33:AD38,C4:AD31)</f>
        <v>4617</v>
      </c>
      <c r="AF43" s="16">
        <f>SUM(AG34:AJ38,C4:AE32,C34:AE38,AG4:AJ32)</f>
        <v>4653</v>
      </c>
      <c r="AG43" s="16">
        <f>SUM(AH35:AJ38,AH4:AJ33,C4:AF33,C35:AF38)</f>
        <v>4615</v>
      </c>
      <c r="AH43" s="16">
        <f>SUM(AI36:AJ38,AI4:AJ34,C36:AG38,C4:AG34)</f>
        <v>4590</v>
      </c>
      <c r="AI43" s="16">
        <f>SUM(C4:AH35,AJ4:AJ35,C37:AH38,AJ37:AJ38)</f>
        <v>4628</v>
      </c>
      <c r="AJ43" s="16">
        <f>SUM(C4:AI36,C38:AI38)</f>
        <v>4562</v>
      </c>
      <c r="AK43" s="8">
        <f t="shared" si="25"/>
        <v>156555</v>
      </c>
      <c r="AL43" s="8"/>
      <c r="AM43" s="8"/>
    </row>
    <row r="44" spans="1:39" ht="15" customHeight="1">
      <c r="A44" s="5"/>
      <c r="B44" s="15" t="s">
        <v>3</v>
      </c>
      <c r="C44" s="16">
        <f>SUM(C5:C38)</f>
        <v>2</v>
      </c>
      <c r="D44" s="16">
        <f>SUM(D6:D38,D4)</f>
        <v>0</v>
      </c>
      <c r="E44" s="16">
        <f>SUM(E7:E38,E4:E5)</f>
        <v>0</v>
      </c>
      <c r="F44" s="16">
        <f>SUM(F8:F38,F4:F6)</f>
        <v>0</v>
      </c>
      <c r="G44" s="16">
        <f>SUM(G9:G38,G4:G7)</f>
        <v>0</v>
      </c>
      <c r="H44" s="16">
        <f>SUM(H4:H8,H10:H38)</f>
        <v>0</v>
      </c>
      <c r="I44" s="16">
        <f>SUM(I4:I9,I11:I38)</f>
        <v>5</v>
      </c>
      <c r="J44" s="16">
        <f>SUM(J12:J38,J4:J10)</f>
        <v>27</v>
      </c>
      <c r="K44" s="16">
        <f>SUM(K13:K38,K4:K11)</f>
        <v>15</v>
      </c>
      <c r="L44" s="16">
        <f>SUM(L14:L38,L4:L12)</f>
        <v>0</v>
      </c>
      <c r="M44" s="16">
        <f>SUM(M15:M38,M4:M13)</f>
        <v>27</v>
      </c>
      <c r="N44" s="16">
        <f>SUM(N16:N38,N4:N14)</f>
        <v>37</v>
      </c>
      <c r="O44" s="16">
        <f>SUM(O17:O38,O4:O15)</f>
        <v>0</v>
      </c>
      <c r="P44" s="16">
        <f>SUM(P18:P38,P4:P16)</f>
        <v>27</v>
      </c>
      <c r="Q44" s="16">
        <f>SUM(Q19:Q38,Q4:Q17)</f>
        <v>0</v>
      </c>
      <c r="R44" s="16">
        <f>SUM(R20:R38,R4:R18)</f>
        <v>0</v>
      </c>
      <c r="S44" s="16">
        <f>SUM(S21:S38,S4:S19)</f>
        <v>27</v>
      </c>
      <c r="T44" s="16">
        <f>SUM(T22:T38,T4:T20)</f>
        <v>0</v>
      </c>
      <c r="U44" s="16">
        <f>SUM(U23:U38,U4:U21)</f>
        <v>0</v>
      </c>
      <c r="V44" s="16">
        <f>SUM(V24:V38,V4:V22)</f>
        <v>1</v>
      </c>
      <c r="W44" s="16">
        <f>SUM(W25:W38,W4:W23)</f>
        <v>0</v>
      </c>
      <c r="X44" s="16">
        <f>SUM(X26:X38,X4:X24)</f>
        <v>0</v>
      </c>
      <c r="Y44" s="16">
        <f>SUM(Y27:Y38,Y4:Y25)</f>
        <v>14</v>
      </c>
      <c r="Z44" s="16">
        <f>SUM(Z28:Z38,Z4:Z26)</f>
        <v>0</v>
      </c>
      <c r="AA44" s="16">
        <f>SUM(AA29:AA38,AA4:AA27)</f>
        <v>27</v>
      </c>
      <c r="AB44" s="16">
        <f>SUM(AB30:AB38,AB4:AB28)</f>
        <v>0</v>
      </c>
      <c r="AC44" s="16">
        <f>SUM(AC31:AC38,AC4:AC29)</f>
        <v>0</v>
      </c>
      <c r="AD44" s="16">
        <f>SUM(AD32:AD38,AD4:AD30)</f>
        <v>8</v>
      </c>
      <c r="AE44" s="16">
        <f>SUM(AE33:AE38,AE4:AE31)</f>
        <v>27</v>
      </c>
      <c r="AF44" s="16">
        <f>SUM(AF34:AF38,AF4:AF32)</f>
        <v>0</v>
      </c>
      <c r="AG44" s="16">
        <f>SUM(AG35:AG38,AG4:AG33)</f>
        <v>0</v>
      </c>
      <c r="AH44" s="16">
        <f>SUM(AH36:AH38,AH4:AH34)</f>
        <v>27</v>
      </c>
      <c r="AI44" s="16">
        <f>SUM(AI4:AI35,AI37:AI38)</f>
        <v>27</v>
      </c>
      <c r="AJ44" s="16">
        <f>SUM(AJ4:AJ36,AJ38)</f>
        <v>0</v>
      </c>
      <c r="AK44" s="8">
        <f t="shared" si="25"/>
        <v>298</v>
      </c>
      <c r="AL44" s="8"/>
      <c r="AM44" s="8"/>
    </row>
    <row r="45" spans="1:39" ht="15" customHeight="1">
      <c r="A45" s="5"/>
      <c r="B45" s="14"/>
      <c r="C45" s="17">
        <f>SUM(C41:C44)</f>
        <v>4752</v>
      </c>
      <c r="D45" s="17">
        <f>SUM(D41:D44)</f>
        <v>4752</v>
      </c>
      <c r="E45" s="17">
        <f t="shared" ref="E45:I45" si="26">SUM(E41:E44)</f>
        <v>4752</v>
      </c>
      <c r="F45" s="17">
        <f t="shared" si="26"/>
        <v>4752</v>
      </c>
      <c r="G45" s="17">
        <f t="shared" si="26"/>
        <v>4752</v>
      </c>
      <c r="H45" s="17">
        <f>SUM(H41:H44)</f>
        <v>4752</v>
      </c>
      <c r="I45" s="17">
        <f t="shared" si="26"/>
        <v>4752</v>
      </c>
      <c r="J45" s="17">
        <f>SUM(J41:J44)</f>
        <v>4752</v>
      </c>
      <c r="K45" s="17">
        <f>SUM(K41:K44)</f>
        <v>4752</v>
      </c>
      <c r="L45" s="17">
        <f>SUM(L41:L44)</f>
        <v>4752</v>
      </c>
      <c r="M45" s="17">
        <f t="shared" ref="M45:AH45" si="27">SUM(M41:M44)</f>
        <v>4752</v>
      </c>
      <c r="N45" s="17">
        <f t="shared" si="27"/>
        <v>4752</v>
      </c>
      <c r="O45" s="17">
        <f t="shared" si="27"/>
        <v>4752</v>
      </c>
      <c r="P45" s="17">
        <f t="shared" si="27"/>
        <v>4752</v>
      </c>
      <c r="Q45" s="17">
        <f t="shared" si="27"/>
        <v>4752</v>
      </c>
      <c r="R45" s="17">
        <f t="shared" si="27"/>
        <v>4752</v>
      </c>
      <c r="S45" s="17">
        <f>SUM(S41:S44)</f>
        <v>4752</v>
      </c>
      <c r="T45" s="17">
        <f t="shared" si="27"/>
        <v>4752</v>
      </c>
      <c r="U45" s="17">
        <f t="shared" si="27"/>
        <v>4752</v>
      </c>
      <c r="V45" s="17">
        <f t="shared" si="27"/>
        <v>4752</v>
      </c>
      <c r="W45" s="17">
        <f t="shared" si="27"/>
        <v>4752</v>
      </c>
      <c r="X45" s="17">
        <f t="shared" si="27"/>
        <v>4752</v>
      </c>
      <c r="Y45" s="17">
        <f t="shared" si="27"/>
        <v>4752</v>
      </c>
      <c r="Z45" s="17">
        <f t="shared" si="27"/>
        <v>4752</v>
      </c>
      <c r="AA45" s="17">
        <f t="shared" si="27"/>
        <v>4752</v>
      </c>
      <c r="AB45" s="17">
        <f t="shared" si="27"/>
        <v>4752</v>
      </c>
      <c r="AC45" s="17">
        <f t="shared" si="27"/>
        <v>4752</v>
      </c>
      <c r="AD45" s="17">
        <f t="shared" si="27"/>
        <v>4752</v>
      </c>
      <c r="AE45" s="17">
        <f t="shared" si="27"/>
        <v>4752</v>
      </c>
      <c r="AF45" s="17">
        <f>SUM(AF41:AF44)</f>
        <v>4752</v>
      </c>
      <c r="AG45" s="17">
        <f t="shared" si="27"/>
        <v>4752</v>
      </c>
      <c r="AH45" s="17">
        <f t="shared" si="27"/>
        <v>4752</v>
      </c>
      <c r="AI45" s="17">
        <f>SUM(AI41:AI44)</f>
        <v>4752</v>
      </c>
      <c r="AJ45" s="17">
        <f>SUM(AJ41:AJ44)</f>
        <v>4752</v>
      </c>
      <c r="AK45" s="8"/>
      <c r="AL45" s="8"/>
      <c r="AM45" s="8"/>
    </row>
    <row r="46" spans="1:39" ht="15" customHeight="1">
      <c r="A46" s="5"/>
      <c r="B46" s="24" t="s">
        <v>8</v>
      </c>
      <c r="C46" s="16">
        <f t="shared" ref="C46:AI46" si="28">SUM(C4:C38)</f>
        <v>108</v>
      </c>
      <c r="D46" s="16">
        <f t="shared" si="28"/>
        <v>162</v>
      </c>
      <c r="E46" s="16">
        <f t="shared" si="28"/>
        <v>216</v>
      </c>
      <c r="F46" s="16">
        <f t="shared" si="28"/>
        <v>108</v>
      </c>
      <c r="G46" s="16">
        <f t="shared" si="28"/>
        <v>108</v>
      </c>
      <c r="H46" s="16">
        <f t="shared" si="28"/>
        <v>243</v>
      </c>
      <c r="I46" s="16">
        <f t="shared" si="28"/>
        <v>459</v>
      </c>
      <c r="J46" s="16">
        <f t="shared" si="28"/>
        <v>81</v>
      </c>
      <c r="K46" s="16">
        <f t="shared" si="28"/>
        <v>108</v>
      </c>
      <c r="L46" s="16">
        <f t="shared" si="28"/>
        <v>81</v>
      </c>
      <c r="M46" s="16">
        <f t="shared" si="28"/>
        <v>81</v>
      </c>
      <c r="N46" s="16">
        <f t="shared" si="28"/>
        <v>81</v>
      </c>
      <c r="O46" s="16">
        <f t="shared" si="28"/>
        <v>108</v>
      </c>
      <c r="P46" s="16">
        <f t="shared" si="28"/>
        <v>54</v>
      </c>
      <c r="Q46" s="16">
        <f t="shared" si="28"/>
        <v>189</v>
      </c>
      <c r="R46" s="16">
        <f t="shared" si="28"/>
        <v>81</v>
      </c>
      <c r="S46" s="16">
        <f t="shared" si="28"/>
        <v>189</v>
      </c>
      <c r="T46" s="16">
        <f t="shared" si="28"/>
        <v>81</v>
      </c>
      <c r="U46" s="16">
        <f t="shared" si="28"/>
        <v>108</v>
      </c>
      <c r="V46" s="16">
        <f t="shared" si="28"/>
        <v>135</v>
      </c>
      <c r="W46" s="16">
        <f t="shared" si="28"/>
        <v>54</v>
      </c>
      <c r="X46" s="16">
        <f t="shared" si="28"/>
        <v>189</v>
      </c>
      <c r="Y46" s="16">
        <f t="shared" si="28"/>
        <v>243</v>
      </c>
      <c r="Z46" s="16">
        <f t="shared" si="28"/>
        <v>81</v>
      </c>
      <c r="AA46" s="16">
        <f t="shared" si="28"/>
        <v>135</v>
      </c>
      <c r="AB46" s="16">
        <f t="shared" si="28"/>
        <v>81</v>
      </c>
      <c r="AC46" s="16">
        <f t="shared" si="28"/>
        <v>81</v>
      </c>
      <c r="AD46" s="16">
        <f t="shared" si="28"/>
        <v>324</v>
      </c>
      <c r="AE46" s="16">
        <f t="shared" si="28"/>
        <v>135</v>
      </c>
      <c r="AF46" s="16">
        <f t="shared" si="28"/>
        <v>81</v>
      </c>
      <c r="AG46" s="16">
        <f t="shared" si="28"/>
        <v>135</v>
      </c>
      <c r="AH46" s="16">
        <f t="shared" si="28"/>
        <v>162</v>
      </c>
      <c r="AI46" s="16">
        <f t="shared" si="28"/>
        <v>108</v>
      </c>
      <c r="AJ46" s="16">
        <f>SUM(AJ4:AJ38)</f>
        <v>162</v>
      </c>
      <c r="AK46" s="18">
        <f>SUM(C46:AJ46)</f>
        <v>4752</v>
      </c>
      <c r="AL46" s="8"/>
      <c r="AM46" s="8"/>
    </row>
    <row r="47" spans="1:39" ht="15" customHeight="1">
      <c r="A47" s="5"/>
      <c r="B47" s="24" t="s">
        <v>7</v>
      </c>
      <c r="C47" s="16">
        <f>SUM(D4:AJ38)</f>
        <v>4644</v>
      </c>
      <c r="D47" s="16">
        <f>SUM(C4:C38,E4:AJ38)</f>
        <v>4590</v>
      </c>
      <c r="E47" s="16">
        <f>SUM(C4:D38,F4:AJ38)</f>
        <v>4536</v>
      </c>
      <c r="F47" s="16">
        <f>SUM(G4:AJ38,C4:E38)</f>
        <v>4644</v>
      </c>
      <c r="G47" s="16">
        <f>SUM(C4:F38,H4:AJ38)</f>
        <v>4644</v>
      </c>
      <c r="H47" s="16">
        <f>SUM(C4:G38,I4:AJ38)</f>
        <v>4509</v>
      </c>
      <c r="I47" s="16">
        <f>SUM(C4:H38,J4:AJ38)</f>
        <v>4293</v>
      </c>
      <c r="J47" s="16">
        <f>SUM(K4:AJ38,C4:I38)</f>
        <v>4671</v>
      </c>
      <c r="K47" s="16">
        <f>SUM(L4:AJ38,C4:J38)</f>
        <v>4644</v>
      </c>
      <c r="L47" s="16">
        <f>SUM(M4:AJ38,C4:K38)</f>
        <v>4671</v>
      </c>
      <c r="M47" s="16">
        <f>SUM(N4:AJ38,C4:L38)</f>
        <v>4671</v>
      </c>
      <c r="N47" s="16">
        <f>SUM(O4:AJ38,C4:M38)</f>
        <v>4671</v>
      </c>
      <c r="O47" s="16">
        <f>SUM(P4:AJ38,C4:N38)</f>
        <v>4644</v>
      </c>
      <c r="P47" s="16">
        <f>SUM(Q4:AJ38,C4:O38)</f>
        <v>4698</v>
      </c>
      <c r="Q47" s="16">
        <f>SUM(R4:AJ38,C4:P38)</f>
        <v>4563</v>
      </c>
      <c r="R47" s="16">
        <f>SUM(S4:AJ38,C4:Q38)</f>
        <v>4671</v>
      </c>
      <c r="S47" s="16">
        <f>SUM(T4:AJ38,C4:R38)</f>
        <v>4563</v>
      </c>
      <c r="T47" s="16">
        <f>SUM(U4:AJ38,C4:S38)</f>
        <v>4671</v>
      </c>
      <c r="U47" s="16">
        <f>SUM(V4:AJ38,C4:T38)</f>
        <v>4644</v>
      </c>
      <c r="V47" s="16">
        <f>SUM(C4:U38,W4:AJ38)</f>
        <v>4617</v>
      </c>
      <c r="W47" s="16">
        <f>SUM(X4:AJ38,C4:V38)</f>
        <v>4698</v>
      </c>
      <c r="X47" s="16">
        <f>SUM(Y4:AJ38,C4:W38)</f>
        <v>4563</v>
      </c>
      <c r="Y47" s="16">
        <f>SUM(C4:X38,Z4:AJ38)</f>
        <v>4509</v>
      </c>
      <c r="Z47" s="16">
        <f>SUM(AA4:AJ38,C4:Y38)</f>
        <v>4671</v>
      </c>
      <c r="AA47" s="16">
        <f>SUM(AB4:AJ38,C4:Z38)</f>
        <v>4617</v>
      </c>
      <c r="AB47" s="16">
        <f>SUM(AC4:AJ38,C4:AA38)</f>
        <v>4671</v>
      </c>
      <c r="AC47" s="16">
        <f>SUM(AD4:AJ38,C4:AB38)</f>
        <v>4671</v>
      </c>
      <c r="AD47" s="16">
        <f>SUM(AE4:AJ38,C4:AC38)</f>
        <v>4428</v>
      </c>
      <c r="AE47" s="16">
        <f>SUM(AF4:AJ38,C4:AD38)</f>
        <v>4617</v>
      </c>
      <c r="AF47" s="16">
        <f>SUM(AG4:AJ38,C4:AE38)</f>
        <v>4671</v>
      </c>
      <c r="AG47" s="16">
        <f>SUM(AH4:AJ38,C4:AF38)</f>
        <v>4617</v>
      </c>
      <c r="AH47" s="16">
        <f>SUM(AI4:AJ38,C4:AG38)</f>
        <v>4590</v>
      </c>
      <c r="AI47" s="16">
        <f>SUM(C4:AH38,AJ4:AJ38)</f>
        <v>4644</v>
      </c>
      <c r="AJ47" s="16">
        <f>SUM(C4:AI38)</f>
        <v>4590</v>
      </c>
      <c r="AK47" s="19">
        <f>SUM(C47:AJ47)</f>
        <v>156816</v>
      </c>
      <c r="AL47" s="8"/>
      <c r="AM47" s="8"/>
    </row>
    <row r="48" spans="1:39" ht="15" customHeight="1">
      <c r="A48" s="5"/>
      <c r="B48" s="14"/>
      <c r="C48" s="17">
        <f>SUM(C46:C47)</f>
        <v>4752</v>
      </c>
      <c r="D48" s="17">
        <f>SUM(D46:D47)</f>
        <v>4752</v>
      </c>
      <c r="E48" s="17">
        <f t="shared" ref="E48:AH48" si="29">SUM(E46:E47)</f>
        <v>4752</v>
      </c>
      <c r="F48" s="17">
        <f>SUM(F46:F47)</f>
        <v>4752</v>
      </c>
      <c r="G48" s="17">
        <f t="shared" si="29"/>
        <v>4752</v>
      </c>
      <c r="H48" s="17">
        <f t="shared" si="29"/>
        <v>4752</v>
      </c>
      <c r="I48" s="17">
        <f t="shared" si="29"/>
        <v>4752</v>
      </c>
      <c r="J48" s="17">
        <f t="shared" si="29"/>
        <v>4752</v>
      </c>
      <c r="K48" s="17">
        <f t="shared" si="29"/>
        <v>4752</v>
      </c>
      <c r="L48" s="17">
        <f t="shared" si="29"/>
        <v>4752</v>
      </c>
      <c r="M48" s="17">
        <f>SUM(M46:M47)</f>
        <v>4752</v>
      </c>
      <c r="N48" s="17">
        <f>SUM(N46:N47)</f>
        <v>4752</v>
      </c>
      <c r="O48" s="17">
        <f t="shared" si="29"/>
        <v>4752</v>
      </c>
      <c r="P48" s="17">
        <f t="shared" si="29"/>
        <v>4752</v>
      </c>
      <c r="Q48" s="17">
        <f t="shared" si="29"/>
        <v>4752</v>
      </c>
      <c r="R48" s="17">
        <f t="shared" si="29"/>
        <v>4752</v>
      </c>
      <c r="S48" s="17">
        <f t="shared" si="29"/>
        <v>4752</v>
      </c>
      <c r="T48" s="17">
        <f t="shared" si="29"/>
        <v>4752</v>
      </c>
      <c r="U48" s="17">
        <f t="shared" si="29"/>
        <v>4752</v>
      </c>
      <c r="V48" s="17">
        <f t="shared" si="29"/>
        <v>4752</v>
      </c>
      <c r="W48" s="17">
        <f t="shared" si="29"/>
        <v>4752</v>
      </c>
      <c r="X48" s="17">
        <f t="shared" si="29"/>
        <v>4752</v>
      </c>
      <c r="Y48" s="17">
        <f>SUM(Y46:Y47)</f>
        <v>4752</v>
      </c>
      <c r="Z48" s="17">
        <f t="shared" si="29"/>
        <v>4752</v>
      </c>
      <c r="AA48" s="17">
        <f t="shared" si="29"/>
        <v>4752</v>
      </c>
      <c r="AB48" s="17">
        <f t="shared" si="29"/>
        <v>4752</v>
      </c>
      <c r="AC48" s="17">
        <f t="shared" si="29"/>
        <v>4752</v>
      </c>
      <c r="AD48" s="17">
        <f t="shared" si="29"/>
        <v>4752</v>
      </c>
      <c r="AE48" s="17">
        <f t="shared" si="29"/>
        <v>4752</v>
      </c>
      <c r="AF48" s="17">
        <f t="shared" si="29"/>
        <v>4752</v>
      </c>
      <c r="AG48" s="17">
        <f>SUM(AG46:AG47)</f>
        <v>4752</v>
      </c>
      <c r="AH48" s="17">
        <f t="shared" si="29"/>
        <v>4752</v>
      </c>
      <c r="AI48" s="17">
        <f>SUM(AI46:AI47)</f>
        <v>4752</v>
      </c>
      <c r="AJ48" s="17">
        <f>SUM(AJ46:AJ47)</f>
        <v>4752</v>
      </c>
      <c r="AK48" s="8"/>
      <c r="AL48" s="8"/>
      <c r="AM48" s="8"/>
    </row>
    <row r="49" spans="1:39" ht="15" customHeight="1">
      <c r="A49" s="6"/>
      <c r="B49" s="14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8"/>
      <c r="AL49" s="8"/>
      <c r="AM49" s="8"/>
    </row>
    <row r="50" spans="1:39" ht="15" customHeight="1">
      <c r="A50" s="6"/>
      <c r="B50" s="14"/>
      <c r="C50" s="11" t="s">
        <v>36</v>
      </c>
      <c r="D50" s="11" t="s">
        <v>37</v>
      </c>
      <c r="E50" s="11" t="s">
        <v>38</v>
      </c>
      <c r="F50" s="11" t="s">
        <v>39</v>
      </c>
      <c r="G50" s="11" t="s">
        <v>14</v>
      </c>
      <c r="H50" s="11" t="s">
        <v>40</v>
      </c>
      <c r="I50" s="11" t="s">
        <v>41</v>
      </c>
      <c r="J50" s="11" t="s">
        <v>42</v>
      </c>
      <c r="K50" s="11" t="s">
        <v>43</v>
      </c>
      <c r="L50" s="11" t="s">
        <v>15</v>
      </c>
      <c r="M50" s="11" t="s">
        <v>16</v>
      </c>
      <c r="N50" s="11" t="s">
        <v>17</v>
      </c>
      <c r="O50" s="11" t="s">
        <v>44</v>
      </c>
      <c r="P50" s="11" t="s">
        <v>45</v>
      </c>
      <c r="Q50" s="11" t="s">
        <v>46</v>
      </c>
      <c r="R50" s="11" t="s">
        <v>47</v>
      </c>
      <c r="S50" s="11" t="s">
        <v>48</v>
      </c>
      <c r="T50" s="11" t="s">
        <v>49</v>
      </c>
      <c r="U50" s="11" t="s">
        <v>18</v>
      </c>
      <c r="V50" s="11" t="s">
        <v>50</v>
      </c>
      <c r="W50" s="11" t="s">
        <v>51</v>
      </c>
      <c r="X50" s="11" t="s">
        <v>52</v>
      </c>
      <c r="Y50" s="11" t="s">
        <v>53</v>
      </c>
      <c r="Z50" s="11" t="s">
        <v>54</v>
      </c>
      <c r="AA50" s="11" t="s">
        <v>19</v>
      </c>
      <c r="AB50" s="11" t="s">
        <v>55</v>
      </c>
      <c r="AC50" s="11" t="s">
        <v>56</v>
      </c>
      <c r="AD50" s="11" t="s">
        <v>57</v>
      </c>
      <c r="AE50" s="11" t="s">
        <v>58</v>
      </c>
      <c r="AF50" s="11" t="s">
        <v>20</v>
      </c>
      <c r="AG50" s="11" t="s">
        <v>21</v>
      </c>
      <c r="AH50" s="11" t="s">
        <v>59</v>
      </c>
      <c r="AI50" s="11" t="s">
        <v>22</v>
      </c>
      <c r="AJ50" s="12" t="s">
        <v>60</v>
      </c>
      <c r="AK50" s="12"/>
      <c r="AL50" s="20" t="s">
        <v>35</v>
      </c>
      <c r="AM50" s="8"/>
    </row>
    <row r="51" spans="1:39" ht="15" customHeight="1">
      <c r="A51" s="6"/>
      <c r="B51" s="21" t="str">
        <f>[1]Summary!$B$4</f>
        <v>Sensitivity/Recall</v>
      </c>
      <c r="C51" s="22">
        <f>C41/(C44+C41)</f>
        <v>0.98148148148148151</v>
      </c>
      <c r="D51" s="22">
        <f t="shared" ref="D51:AJ51" si="30">D41/(D44+D41)</f>
        <v>1</v>
      </c>
      <c r="E51" s="22">
        <f t="shared" si="30"/>
        <v>1</v>
      </c>
      <c r="F51" s="22">
        <f t="shared" si="30"/>
        <v>1</v>
      </c>
      <c r="G51" s="22">
        <f t="shared" si="30"/>
        <v>1</v>
      </c>
      <c r="H51" s="22">
        <f t="shared" si="30"/>
        <v>1</v>
      </c>
      <c r="I51" s="22">
        <f t="shared" si="30"/>
        <v>0.98910675381263613</v>
      </c>
      <c r="J51" s="22">
        <f t="shared" si="30"/>
        <v>0.66666666666666663</v>
      </c>
      <c r="K51" s="22">
        <f t="shared" si="30"/>
        <v>0.86111111111111116</v>
      </c>
      <c r="L51" s="22">
        <f t="shared" si="30"/>
        <v>1</v>
      </c>
      <c r="M51" s="22">
        <f t="shared" si="30"/>
        <v>0.66666666666666663</v>
      </c>
      <c r="N51" s="22">
        <f t="shared" si="30"/>
        <v>0.54320987654320985</v>
      </c>
      <c r="O51" s="22">
        <f t="shared" si="30"/>
        <v>1</v>
      </c>
      <c r="P51" s="22">
        <f t="shared" si="30"/>
        <v>0.5</v>
      </c>
      <c r="Q51" s="22">
        <f>Q41/(Q44+Q41)</f>
        <v>1</v>
      </c>
      <c r="R51" s="22">
        <f t="shared" ref="R51:AH51" si="31">R41/(R44+R41)</f>
        <v>1</v>
      </c>
      <c r="S51" s="22">
        <f t="shared" si="31"/>
        <v>0.8571428571428571</v>
      </c>
      <c r="T51" s="22">
        <f t="shared" si="31"/>
        <v>1</v>
      </c>
      <c r="U51" s="22">
        <f t="shared" si="31"/>
        <v>1</v>
      </c>
      <c r="V51" s="22">
        <f t="shared" si="31"/>
        <v>0.99259259259259258</v>
      </c>
      <c r="W51" s="22">
        <f t="shared" si="31"/>
        <v>1</v>
      </c>
      <c r="X51" s="22">
        <f t="shared" si="31"/>
        <v>1</v>
      </c>
      <c r="Y51" s="22">
        <f t="shared" si="31"/>
        <v>0.9423868312757202</v>
      </c>
      <c r="Z51" s="22">
        <f t="shared" si="31"/>
        <v>1</v>
      </c>
      <c r="AA51" s="22">
        <f t="shared" si="31"/>
        <v>0.8</v>
      </c>
      <c r="AB51" s="22">
        <f t="shared" si="31"/>
        <v>1</v>
      </c>
      <c r="AC51" s="22">
        <f t="shared" si="31"/>
        <v>1</v>
      </c>
      <c r="AD51" s="22">
        <f t="shared" si="31"/>
        <v>0.97530864197530864</v>
      </c>
      <c r="AE51" s="22">
        <f t="shared" si="31"/>
        <v>0.8</v>
      </c>
      <c r="AF51" s="22">
        <f t="shared" si="31"/>
        <v>1</v>
      </c>
      <c r="AG51" s="22">
        <f t="shared" si="31"/>
        <v>1</v>
      </c>
      <c r="AH51" s="22">
        <f t="shared" si="31"/>
        <v>0.83333333333333337</v>
      </c>
      <c r="AI51" s="22">
        <f>AI41/(AI44+AI41)</f>
        <v>0.75</v>
      </c>
      <c r="AJ51" s="22">
        <f t="shared" si="30"/>
        <v>1</v>
      </c>
      <c r="AK51" s="36"/>
      <c r="AL51" s="22">
        <f>AK41/(AK44+AK41)</f>
        <v>0.93728956228956228</v>
      </c>
      <c r="AM51" s="8"/>
    </row>
    <row r="52" spans="1:39" ht="15" customHeight="1">
      <c r="A52" s="6"/>
      <c r="B52" s="23" t="s">
        <v>13</v>
      </c>
      <c r="C52" s="22">
        <f>C43/(C42+C43)</f>
        <v>1</v>
      </c>
      <c r="D52" s="22">
        <f>D43/(D42+D43)</f>
        <v>1</v>
      </c>
      <c r="E52" s="22">
        <f t="shared" ref="E52:AJ52" si="32">E43/(E42+E43)</f>
        <v>1</v>
      </c>
      <c r="F52" s="22">
        <f t="shared" si="32"/>
        <v>1</v>
      </c>
      <c r="G52" s="22">
        <f t="shared" si="32"/>
        <v>1</v>
      </c>
      <c r="H52" s="22">
        <f t="shared" si="32"/>
        <v>1</v>
      </c>
      <c r="I52" s="22">
        <f t="shared" si="32"/>
        <v>0.99371069182389937</v>
      </c>
      <c r="J52" s="22">
        <f t="shared" si="32"/>
        <v>0.99957182616142148</v>
      </c>
      <c r="K52" s="22">
        <f t="shared" si="32"/>
        <v>0.9941860465116279</v>
      </c>
      <c r="L52" s="22">
        <f t="shared" si="32"/>
        <v>1</v>
      </c>
      <c r="M52" s="22">
        <f t="shared" si="32"/>
        <v>0.99229287090558771</v>
      </c>
      <c r="N52" s="22">
        <f t="shared" si="32"/>
        <v>1</v>
      </c>
      <c r="O52" s="22">
        <f t="shared" si="32"/>
        <v>1</v>
      </c>
      <c r="P52" s="22">
        <f t="shared" si="32"/>
        <v>0.988931460195828</v>
      </c>
      <c r="Q52" s="22">
        <f>Q43/(Q42+Q43)</f>
        <v>1</v>
      </c>
      <c r="R52" s="22">
        <f t="shared" ref="R52:AH52" si="33">R43/(R42+R43)</f>
        <v>1</v>
      </c>
      <c r="S52" s="22">
        <f t="shared" si="33"/>
        <v>1</v>
      </c>
      <c r="T52" s="22">
        <f t="shared" si="33"/>
        <v>0.9980732177263969</v>
      </c>
      <c r="U52" s="22">
        <f t="shared" si="33"/>
        <v>1</v>
      </c>
      <c r="V52" s="22">
        <f t="shared" si="33"/>
        <v>1</v>
      </c>
      <c r="W52" s="22">
        <f t="shared" si="33"/>
        <v>1</v>
      </c>
      <c r="X52" s="22">
        <f t="shared" si="33"/>
        <v>1</v>
      </c>
      <c r="Y52" s="22">
        <f t="shared" si="33"/>
        <v>1</v>
      </c>
      <c r="Z52" s="22">
        <f t="shared" si="33"/>
        <v>0.99636052237208306</v>
      </c>
      <c r="AA52" s="22">
        <f t="shared" si="33"/>
        <v>1</v>
      </c>
      <c r="AB52" s="22">
        <f t="shared" si="33"/>
        <v>1</v>
      </c>
      <c r="AC52" s="22">
        <f t="shared" si="33"/>
        <v>1</v>
      </c>
      <c r="AD52" s="22">
        <f t="shared" si="33"/>
        <v>0.99390243902439024</v>
      </c>
      <c r="AE52" s="22">
        <f t="shared" si="33"/>
        <v>1</v>
      </c>
      <c r="AF52" s="22">
        <f t="shared" si="33"/>
        <v>0.9961464354527938</v>
      </c>
      <c r="AG52" s="22">
        <f t="shared" si="33"/>
        <v>0.99956681828026861</v>
      </c>
      <c r="AH52" s="22">
        <f t="shared" si="33"/>
        <v>1</v>
      </c>
      <c r="AI52" s="22">
        <f t="shared" si="32"/>
        <v>0.9965546942291128</v>
      </c>
      <c r="AJ52" s="22">
        <f t="shared" si="32"/>
        <v>0.99389978213507624</v>
      </c>
      <c r="AK52" s="36"/>
      <c r="AL52" s="22">
        <f>AK43/(AK43+AK42)</f>
        <v>0.99833562901744721</v>
      </c>
      <c r="AM52" s="8"/>
    </row>
    <row r="53" spans="1:39" ht="15" customHeight="1">
      <c r="A53" s="6"/>
      <c r="B53" s="21" t="s">
        <v>4</v>
      </c>
      <c r="C53" s="22">
        <f t="shared" ref="C53:AJ53" si="34">C41/(C41+C42)</f>
        <v>1</v>
      </c>
      <c r="D53" s="22">
        <f t="shared" si="34"/>
        <v>1</v>
      </c>
      <c r="E53" s="22">
        <f t="shared" si="34"/>
        <v>1</v>
      </c>
      <c r="F53" s="22">
        <f t="shared" si="34"/>
        <v>1</v>
      </c>
      <c r="G53" s="22">
        <f t="shared" si="34"/>
        <v>1</v>
      </c>
      <c r="H53" s="22">
        <f t="shared" si="34"/>
        <v>1</v>
      </c>
      <c r="I53" s="22">
        <f t="shared" si="34"/>
        <v>0.94386694386694392</v>
      </c>
      <c r="J53" s="22">
        <f t="shared" si="34"/>
        <v>0.9642857142857143</v>
      </c>
      <c r="K53" s="22">
        <f t="shared" si="34"/>
        <v>0.77500000000000002</v>
      </c>
      <c r="L53" s="22">
        <f t="shared" si="34"/>
        <v>1</v>
      </c>
      <c r="M53" s="22">
        <f t="shared" si="34"/>
        <v>0.6</v>
      </c>
      <c r="N53" s="22">
        <f t="shared" si="34"/>
        <v>1</v>
      </c>
      <c r="O53" s="22">
        <f t="shared" si="34"/>
        <v>1</v>
      </c>
      <c r="P53" s="22">
        <f t="shared" si="34"/>
        <v>0.34177215189873417</v>
      </c>
      <c r="Q53" s="22">
        <f t="shared" si="34"/>
        <v>1</v>
      </c>
      <c r="R53" s="22">
        <f t="shared" si="34"/>
        <v>1</v>
      </c>
      <c r="S53" s="22">
        <f t="shared" si="34"/>
        <v>1</v>
      </c>
      <c r="T53" s="22">
        <f t="shared" si="34"/>
        <v>0.9</v>
      </c>
      <c r="U53" s="22">
        <f t="shared" si="34"/>
        <v>1</v>
      </c>
      <c r="V53" s="22">
        <f t="shared" si="34"/>
        <v>1</v>
      </c>
      <c r="W53" s="22">
        <f t="shared" si="34"/>
        <v>1</v>
      </c>
      <c r="X53" s="22">
        <f t="shared" si="34"/>
        <v>1</v>
      </c>
      <c r="Y53" s="22">
        <f t="shared" si="34"/>
        <v>1</v>
      </c>
      <c r="Z53" s="22">
        <f t="shared" si="34"/>
        <v>0.82653061224489799</v>
      </c>
      <c r="AA53" s="22">
        <f t="shared" si="34"/>
        <v>1</v>
      </c>
      <c r="AB53" s="22">
        <f t="shared" si="34"/>
        <v>1</v>
      </c>
      <c r="AC53" s="22">
        <f t="shared" si="34"/>
        <v>1</v>
      </c>
      <c r="AD53" s="22">
        <f t="shared" si="34"/>
        <v>0.92128279883381925</v>
      </c>
      <c r="AE53" s="22">
        <f t="shared" si="34"/>
        <v>1</v>
      </c>
      <c r="AF53" s="22">
        <f t="shared" si="34"/>
        <v>0.81818181818181823</v>
      </c>
      <c r="AG53" s="22">
        <f t="shared" si="34"/>
        <v>0.98540145985401462</v>
      </c>
      <c r="AH53" s="22">
        <f t="shared" si="34"/>
        <v>1</v>
      </c>
      <c r="AI53" s="22">
        <f t="shared" si="34"/>
        <v>0.83505154639175261</v>
      </c>
      <c r="AJ53" s="22">
        <f t="shared" si="34"/>
        <v>0.85263157894736841</v>
      </c>
      <c r="AK53" s="36"/>
      <c r="AL53" s="22">
        <f>AK41/(AK41+AK42)</f>
        <v>0.94464475079533405</v>
      </c>
      <c r="AM53" s="8"/>
    </row>
    <row r="54" spans="1:39" ht="15" customHeight="1">
      <c r="A54" s="6"/>
      <c r="B54" s="23" t="s">
        <v>5</v>
      </c>
      <c r="C54" s="22">
        <f t="shared" ref="C54:AJ54" si="35">(C41+C43)/(C46+C47)</f>
        <v>0.99957912457912457</v>
      </c>
      <c r="D54" s="22">
        <f t="shared" si="35"/>
        <v>1</v>
      </c>
      <c r="E54" s="22">
        <f t="shared" si="35"/>
        <v>1</v>
      </c>
      <c r="F54" s="22">
        <f t="shared" si="35"/>
        <v>1</v>
      </c>
      <c r="G54" s="22">
        <f t="shared" si="35"/>
        <v>1</v>
      </c>
      <c r="H54" s="22">
        <f t="shared" si="35"/>
        <v>1</v>
      </c>
      <c r="I54" s="22">
        <f t="shared" si="35"/>
        <v>0.9932659932659933</v>
      </c>
      <c r="J54" s="22">
        <f t="shared" si="35"/>
        <v>0.99389730639730645</v>
      </c>
      <c r="K54" s="22">
        <f t="shared" si="35"/>
        <v>0.99116161616161613</v>
      </c>
      <c r="L54" s="22">
        <f t="shared" si="35"/>
        <v>1</v>
      </c>
      <c r="M54" s="22">
        <f t="shared" si="35"/>
        <v>0.9867424242424242</v>
      </c>
      <c r="N54" s="22">
        <f t="shared" si="35"/>
        <v>0.99221380471380471</v>
      </c>
      <c r="O54" s="22">
        <f t="shared" si="35"/>
        <v>1</v>
      </c>
      <c r="P54" s="22">
        <f t="shared" si="35"/>
        <v>0.98337542087542085</v>
      </c>
      <c r="Q54" s="22">
        <f t="shared" si="35"/>
        <v>1</v>
      </c>
      <c r="R54" s="22">
        <f t="shared" si="35"/>
        <v>1</v>
      </c>
      <c r="S54" s="22">
        <f t="shared" si="35"/>
        <v>0.99431818181818177</v>
      </c>
      <c r="T54" s="22">
        <f t="shared" si="35"/>
        <v>0.99810606060606055</v>
      </c>
      <c r="U54" s="22">
        <f t="shared" si="35"/>
        <v>1</v>
      </c>
      <c r="V54" s="22">
        <f t="shared" si="35"/>
        <v>0.99978956228956228</v>
      </c>
      <c r="W54" s="22">
        <f t="shared" si="35"/>
        <v>1</v>
      </c>
      <c r="X54" s="22">
        <f t="shared" si="35"/>
        <v>1</v>
      </c>
      <c r="Y54" s="22">
        <f t="shared" si="35"/>
        <v>0.99705387205387208</v>
      </c>
      <c r="Z54" s="22">
        <f t="shared" si="35"/>
        <v>0.99642255892255893</v>
      </c>
      <c r="AA54" s="22">
        <f t="shared" si="35"/>
        <v>0.99431818181818177</v>
      </c>
      <c r="AB54" s="22">
        <f t="shared" si="35"/>
        <v>1</v>
      </c>
      <c r="AC54" s="22">
        <f t="shared" si="35"/>
        <v>1</v>
      </c>
      <c r="AD54" s="22">
        <f t="shared" si="35"/>
        <v>0.99263468013468015</v>
      </c>
      <c r="AE54" s="22">
        <f t="shared" si="35"/>
        <v>0.99431818181818177</v>
      </c>
      <c r="AF54" s="22">
        <f t="shared" si="35"/>
        <v>0.99621212121212122</v>
      </c>
      <c r="AG54" s="22">
        <f t="shared" si="35"/>
        <v>0.99957912457912457</v>
      </c>
      <c r="AH54" s="22">
        <f t="shared" si="35"/>
        <v>0.99431818181818177</v>
      </c>
      <c r="AI54" s="22">
        <f t="shared" si="35"/>
        <v>0.99095117845117842</v>
      </c>
      <c r="AJ54" s="22">
        <f t="shared" si="35"/>
        <v>0.99410774410774416</v>
      </c>
      <c r="AK54" s="36"/>
      <c r="AL54" s="22">
        <f>(AK41+AK43)/(AK46+AK47)</f>
        <v>0.99654015646662708</v>
      </c>
      <c r="AM54" s="8"/>
    </row>
    <row r="55" spans="1:39" ht="15" customHeight="1">
      <c r="A55" s="6"/>
      <c r="B55" s="21" t="s">
        <v>12</v>
      </c>
      <c r="C55" s="22">
        <f t="shared" ref="C55:AJ55" si="36">(2*(C53*C51))/(C53+C51)</f>
        <v>0.99065420560747675</v>
      </c>
      <c r="D55" s="22">
        <f t="shared" si="36"/>
        <v>1</v>
      </c>
      <c r="E55" s="22">
        <f t="shared" si="36"/>
        <v>1</v>
      </c>
      <c r="F55" s="22">
        <f t="shared" si="36"/>
        <v>1</v>
      </c>
      <c r="G55" s="22">
        <f t="shared" si="36"/>
        <v>1</v>
      </c>
      <c r="H55" s="22">
        <f t="shared" si="36"/>
        <v>1</v>
      </c>
      <c r="I55" s="22">
        <f t="shared" si="36"/>
        <v>0.9659574468085107</v>
      </c>
      <c r="J55" s="22">
        <f t="shared" si="36"/>
        <v>0.7883211678832116</v>
      </c>
      <c r="K55" s="22">
        <f t="shared" si="36"/>
        <v>0.81578947368421062</v>
      </c>
      <c r="L55" s="22">
        <f t="shared" si="36"/>
        <v>1</v>
      </c>
      <c r="M55" s="22">
        <f t="shared" si="36"/>
        <v>0.63157894736842102</v>
      </c>
      <c r="N55" s="22">
        <f t="shared" si="36"/>
        <v>0.70399999999999996</v>
      </c>
      <c r="O55" s="22">
        <f t="shared" si="36"/>
        <v>1</v>
      </c>
      <c r="P55" s="22">
        <f t="shared" si="36"/>
        <v>0.40601503759398494</v>
      </c>
      <c r="Q55" s="22">
        <f t="shared" si="36"/>
        <v>1</v>
      </c>
      <c r="R55" s="22">
        <f t="shared" si="36"/>
        <v>1</v>
      </c>
      <c r="S55" s="22">
        <f t="shared" si="36"/>
        <v>0.92307692307692302</v>
      </c>
      <c r="T55" s="22">
        <f t="shared" si="36"/>
        <v>0.94736842105263164</v>
      </c>
      <c r="U55" s="22">
        <f t="shared" si="36"/>
        <v>1</v>
      </c>
      <c r="V55" s="22">
        <f t="shared" si="36"/>
        <v>0.99628252788104099</v>
      </c>
      <c r="W55" s="22">
        <f t="shared" si="36"/>
        <v>1</v>
      </c>
      <c r="X55" s="22">
        <f t="shared" si="36"/>
        <v>1</v>
      </c>
      <c r="Y55" s="22">
        <f t="shared" si="36"/>
        <v>0.97033898305084743</v>
      </c>
      <c r="Z55" s="22">
        <f t="shared" si="36"/>
        <v>0.9050279329608939</v>
      </c>
      <c r="AA55" s="22">
        <f t="shared" si="36"/>
        <v>0.88888888888888895</v>
      </c>
      <c r="AB55" s="22">
        <f t="shared" si="36"/>
        <v>1</v>
      </c>
      <c r="AC55" s="22">
        <f t="shared" si="36"/>
        <v>1</v>
      </c>
      <c r="AD55" s="22">
        <f t="shared" si="36"/>
        <v>0.94752623688155924</v>
      </c>
      <c r="AE55" s="22">
        <f t="shared" si="36"/>
        <v>0.88888888888888895</v>
      </c>
      <c r="AF55" s="22">
        <f t="shared" si="36"/>
        <v>0.9</v>
      </c>
      <c r="AG55" s="22">
        <f t="shared" si="36"/>
        <v>0.99264705882352944</v>
      </c>
      <c r="AH55" s="22">
        <f t="shared" si="36"/>
        <v>0.90909090909090906</v>
      </c>
      <c r="AI55" s="22">
        <f t="shared" si="36"/>
        <v>0.79024390243902431</v>
      </c>
      <c r="AJ55" s="22">
        <f t="shared" si="36"/>
        <v>0.92045454545454541</v>
      </c>
      <c r="AK55" s="37"/>
      <c r="AL55" s="22">
        <f>2*(AL51*AL53)/(AL51+AL53)</f>
        <v>0.94095278335269883</v>
      </c>
      <c r="AM55" s="8"/>
    </row>
    <row r="56" spans="1:39" ht="15" customHeight="1">
      <c r="A56" s="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</sheetData>
  <mergeCells count="2">
    <mergeCell ref="C1:AJ1"/>
    <mergeCell ref="A2:A37"/>
  </mergeCells>
  <conditionalFormatting sqref="N4:N37">
    <cfRule type="colorScale" priority="79">
      <colorScale>
        <cfvo type="min"/>
        <cfvo type="max"/>
        <color rgb="FFFCFCFF"/>
        <color rgb="FF63BE7B"/>
      </colorScale>
    </cfRule>
  </conditionalFormatting>
  <conditionalFormatting sqref="C4:C38 H38:I38 N38:O38 T38:U38 Z38:AA38 AF38:AG38">
    <cfRule type="colorScale" priority="78">
      <colorScale>
        <cfvo type="min"/>
        <cfvo type="max"/>
        <color rgb="FFFCFCFF"/>
        <color rgb="FF63BE7B"/>
      </colorScale>
    </cfRule>
  </conditionalFormatting>
  <conditionalFormatting sqref="D4:D38 J38 P38 V38 AB38 AH38">
    <cfRule type="colorScale" priority="77">
      <colorScale>
        <cfvo type="min"/>
        <cfvo type="max"/>
        <color rgb="FFFCFCFF"/>
        <color rgb="FF63BE7B"/>
      </colorScale>
    </cfRule>
  </conditionalFormatting>
  <conditionalFormatting sqref="E4:E38 G38 K38 Q38 W38 AC38 AI38 M38 S38 Y38 AE38">
    <cfRule type="colorScale" priority="76">
      <colorScale>
        <cfvo type="min"/>
        <cfvo type="max"/>
        <color rgb="FFFCFCFF"/>
        <color rgb="FF63BE7B"/>
      </colorScale>
    </cfRule>
  </conditionalFormatting>
  <conditionalFormatting sqref="F4:F38 L38 R38 X38 AD38 AJ38">
    <cfRule type="colorScale" priority="75">
      <colorScale>
        <cfvo type="min"/>
        <cfvo type="max"/>
        <color rgb="FFFCFCFF"/>
        <color rgb="FF63BE7B"/>
      </colorScale>
    </cfRule>
  </conditionalFormatting>
  <conditionalFormatting sqref="G4:G37">
    <cfRule type="colorScale" priority="74">
      <colorScale>
        <cfvo type="min"/>
        <cfvo type="max"/>
        <color rgb="FFFCFCFF"/>
        <color rgb="FF63BE7B"/>
      </colorScale>
    </cfRule>
  </conditionalFormatting>
  <conditionalFormatting sqref="H4:H37">
    <cfRule type="colorScale" priority="73">
      <colorScale>
        <cfvo type="min"/>
        <cfvo type="max"/>
        <color rgb="FFFCFCFF"/>
        <color rgb="FF63BE7B"/>
      </colorScale>
    </cfRule>
  </conditionalFormatting>
  <conditionalFormatting sqref="I4:I37">
    <cfRule type="colorScale" priority="72">
      <colorScale>
        <cfvo type="min"/>
        <cfvo type="max"/>
        <color rgb="FFFCFCFF"/>
        <color rgb="FF63BE7B"/>
      </colorScale>
    </cfRule>
  </conditionalFormatting>
  <conditionalFormatting sqref="J4:J37">
    <cfRule type="colorScale" priority="71">
      <colorScale>
        <cfvo type="min"/>
        <cfvo type="max"/>
        <color rgb="FFFCFCFF"/>
        <color rgb="FF63BE7B"/>
      </colorScale>
    </cfRule>
  </conditionalFormatting>
  <conditionalFormatting sqref="K4:K37">
    <cfRule type="colorScale" priority="70">
      <colorScale>
        <cfvo type="min"/>
        <cfvo type="max"/>
        <color rgb="FFFCFCFF"/>
        <color rgb="FF63BE7B"/>
      </colorScale>
    </cfRule>
  </conditionalFormatting>
  <conditionalFormatting sqref="L4:L37">
    <cfRule type="colorScale" priority="69">
      <colorScale>
        <cfvo type="min"/>
        <cfvo type="max"/>
        <color rgb="FFFCFCFF"/>
        <color rgb="FF63BE7B"/>
      </colorScale>
    </cfRule>
  </conditionalFormatting>
  <conditionalFormatting sqref="M4:M37">
    <cfRule type="colorScale" priority="68">
      <colorScale>
        <cfvo type="min"/>
        <cfvo type="max"/>
        <color rgb="FFFCFCFF"/>
        <color rgb="FF63BE7B"/>
      </colorScale>
    </cfRule>
  </conditionalFormatting>
  <conditionalFormatting sqref="O4:O37">
    <cfRule type="colorScale" priority="67">
      <colorScale>
        <cfvo type="min"/>
        <cfvo type="max"/>
        <color rgb="FFFCFCFF"/>
        <color rgb="FF63BE7B"/>
      </colorScale>
    </cfRule>
  </conditionalFormatting>
  <conditionalFormatting sqref="P4:P37">
    <cfRule type="colorScale" priority="66">
      <colorScale>
        <cfvo type="min"/>
        <cfvo type="max"/>
        <color rgb="FFFCFCFF"/>
        <color rgb="FF63BE7B"/>
      </colorScale>
    </cfRule>
  </conditionalFormatting>
  <conditionalFormatting sqref="Q4:Q37">
    <cfRule type="colorScale" priority="65">
      <colorScale>
        <cfvo type="min"/>
        <cfvo type="max"/>
        <color rgb="FFFCFCFF"/>
        <color rgb="FF63BE7B"/>
      </colorScale>
    </cfRule>
  </conditionalFormatting>
  <conditionalFormatting sqref="R4:R37">
    <cfRule type="colorScale" priority="64">
      <colorScale>
        <cfvo type="min"/>
        <cfvo type="max"/>
        <color rgb="FFFCFCFF"/>
        <color rgb="FF63BE7B"/>
      </colorScale>
    </cfRule>
  </conditionalFormatting>
  <conditionalFormatting sqref="S4:S37">
    <cfRule type="colorScale" priority="63">
      <colorScale>
        <cfvo type="min"/>
        <cfvo type="max"/>
        <color rgb="FFFCFCFF"/>
        <color rgb="FF63BE7B"/>
      </colorScale>
    </cfRule>
  </conditionalFormatting>
  <conditionalFormatting sqref="T4:T37">
    <cfRule type="colorScale" priority="62">
      <colorScale>
        <cfvo type="min"/>
        <cfvo type="max"/>
        <color rgb="FFFCFCFF"/>
        <color rgb="FF63BE7B"/>
      </colorScale>
    </cfRule>
  </conditionalFormatting>
  <conditionalFormatting sqref="U4:U37">
    <cfRule type="colorScale" priority="61">
      <colorScale>
        <cfvo type="min"/>
        <cfvo type="max"/>
        <color rgb="FFFCFCFF"/>
        <color rgb="FF63BE7B"/>
      </colorScale>
    </cfRule>
  </conditionalFormatting>
  <conditionalFormatting sqref="V4:V37">
    <cfRule type="colorScale" priority="60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59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58">
      <colorScale>
        <cfvo type="min"/>
        <cfvo type="max"/>
        <color rgb="FFFCFCFF"/>
        <color rgb="FF63BE7B"/>
      </colorScale>
    </cfRule>
  </conditionalFormatting>
  <conditionalFormatting sqref="Y4:Y37">
    <cfRule type="colorScale" priority="57">
      <colorScale>
        <cfvo type="min"/>
        <cfvo type="max"/>
        <color rgb="FFFCFCFF"/>
        <color rgb="FF63BE7B"/>
      </colorScale>
    </cfRule>
  </conditionalFormatting>
  <conditionalFormatting sqref="Z4:Z37">
    <cfRule type="colorScale" priority="56">
      <colorScale>
        <cfvo type="min"/>
        <cfvo type="max"/>
        <color rgb="FFFCFCFF"/>
        <color rgb="FF63BE7B"/>
      </colorScale>
    </cfRule>
  </conditionalFormatting>
  <conditionalFormatting sqref="AA4:AA37">
    <cfRule type="colorScale" priority="55">
      <colorScale>
        <cfvo type="min"/>
        <cfvo type="max"/>
        <color rgb="FFFCFCFF"/>
        <color rgb="FF63BE7B"/>
      </colorScale>
    </cfRule>
  </conditionalFormatting>
  <conditionalFormatting sqref="AB4:AB37">
    <cfRule type="colorScale" priority="54">
      <colorScale>
        <cfvo type="min"/>
        <cfvo type="max"/>
        <color rgb="FFFCFCFF"/>
        <color rgb="FF63BE7B"/>
      </colorScale>
    </cfRule>
  </conditionalFormatting>
  <conditionalFormatting sqref="AC4:AC3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D4:AD3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E4:AE37">
    <cfRule type="colorScale" priority="51">
      <colorScale>
        <cfvo type="min"/>
        <cfvo type="max"/>
        <color rgb="FFFCFCFF"/>
        <color rgb="FF63BE7B"/>
      </colorScale>
    </cfRule>
  </conditionalFormatting>
  <conditionalFormatting sqref="AF4:AF37">
    <cfRule type="colorScale" priority="50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9">
      <colorScale>
        <cfvo type="min"/>
        <cfvo type="max"/>
        <color rgb="FFFCFCFF"/>
        <color rgb="FF63BE7B"/>
      </colorScale>
    </cfRule>
  </conditionalFormatting>
  <conditionalFormatting sqref="AH4:AH37">
    <cfRule type="colorScale" priority="48">
      <colorScale>
        <cfvo type="min"/>
        <cfvo type="max"/>
        <color rgb="FFFCFCFF"/>
        <color rgb="FF63BE7B"/>
      </colorScale>
    </cfRule>
  </conditionalFormatting>
  <conditionalFormatting sqref="AI4:AI37">
    <cfRule type="colorScale" priority="47">
      <colorScale>
        <cfvo type="min"/>
        <cfvo type="max"/>
        <color rgb="FFFCFCFF"/>
        <color rgb="FF63BE7B"/>
      </colorScale>
    </cfRule>
  </conditionalFormatting>
  <conditionalFormatting sqref="AJ4:AJ37">
    <cfRule type="colorScale" priority="46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45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44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2">
      <colorScale>
        <cfvo type="min"/>
        <cfvo type="max"/>
        <color rgb="FFFCFCFF"/>
        <color rgb="FF63BE7B"/>
      </colorScale>
    </cfRule>
  </conditionalFormatting>
  <conditionalFormatting sqref="C3:C38 H38:I38 N38:O38 T38:U38 Z38:AA38 AF38:AG38">
    <cfRule type="colorScale" priority="41">
      <colorScale>
        <cfvo type="min"/>
        <cfvo type="max"/>
        <color rgb="FFFCFCFF"/>
        <color rgb="FF63BE7B"/>
      </colorScale>
    </cfRule>
  </conditionalFormatting>
  <conditionalFormatting sqref="D3:D38 J38 P38 V38 AB38 AH38">
    <cfRule type="colorScale" priority="40">
      <colorScale>
        <cfvo type="min"/>
        <cfvo type="max"/>
        <color rgb="FFFCFCFF"/>
        <color rgb="FF63BE7B"/>
      </colorScale>
    </cfRule>
  </conditionalFormatting>
  <conditionalFormatting sqref="E3:E38 G38 K38 Q38 W38 AC38 AI38 M38 S38 Y38 AE38">
    <cfRule type="colorScale" priority="39">
      <colorScale>
        <cfvo type="min"/>
        <cfvo type="max"/>
        <color rgb="FFFCFCFF"/>
        <color rgb="FF63BE7B"/>
      </colorScale>
    </cfRule>
  </conditionalFormatting>
  <conditionalFormatting sqref="F3:F38 L38 R38 X38 AD38 AJ38">
    <cfRule type="colorScale" priority="38">
      <colorScale>
        <cfvo type="min"/>
        <cfvo type="max"/>
        <color rgb="FFFCFCFF"/>
        <color rgb="FF63BE7B"/>
      </colorScale>
    </cfRule>
  </conditionalFormatting>
  <conditionalFormatting sqref="G3:G37">
    <cfRule type="colorScale" priority="37">
      <colorScale>
        <cfvo type="min"/>
        <cfvo type="max"/>
        <color rgb="FFFCFCFF"/>
        <color rgb="FF63BE7B"/>
      </colorScale>
    </cfRule>
  </conditionalFormatting>
  <conditionalFormatting sqref="H3:H37">
    <cfRule type="colorScale" priority="36">
      <colorScale>
        <cfvo type="min"/>
        <cfvo type="max"/>
        <color rgb="FFFCFCFF"/>
        <color rgb="FF63BE7B"/>
      </colorScale>
    </cfRule>
  </conditionalFormatting>
  <conditionalFormatting sqref="I3:I37">
    <cfRule type="colorScale" priority="35">
      <colorScale>
        <cfvo type="min"/>
        <cfvo type="max"/>
        <color rgb="FFFCFCFF"/>
        <color rgb="FF63BE7B"/>
      </colorScale>
    </cfRule>
  </conditionalFormatting>
  <conditionalFormatting sqref="J3:J37">
    <cfRule type="colorScale" priority="34">
      <colorScale>
        <cfvo type="min"/>
        <cfvo type="max"/>
        <color rgb="FFFCFCFF"/>
        <color rgb="FF63BE7B"/>
      </colorScale>
    </cfRule>
  </conditionalFormatting>
  <conditionalFormatting sqref="K3:K37">
    <cfRule type="colorScale" priority="33">
      <colorScale>
        <cfvo type="min"/>
        <cfvo type="max"/>
        <color rgb="FFFCFCFF"/>
        <color rgb="FF63BE7B"/>
      </colorScale>
    </cfRule>
  </conditionalFormatting>
  <conditionalFormatting sqref="L3:L37">
    <cfRule type="colorScale" priority="32">
      <colorScale>
        <cfvo type="min"/>
        <cfvo type="max"/>
        <color rgb="FFFCFCFF"/>
        <color rgb="FF63BE7B"/>
      </colorScale>
    </cfRule>
  </conditionalFormatting>
  <conditionalFormatting sqref="M3:M37">
    <cfRule type="colorScale" priority="31">
      <colorScale>
        <cfvo type="min"/>
        <cfvo type="max"/>
        <color rgb="FFFCFCFF"/>
        <color rgb="FF63BE7B"/>
      </colorScale>
    </cfRule>
  </conditionalFormatting>
  <conditionalFormatting sqref="N3:N37">
    <cfRule type="colorScale" priority="30">
      <colorScale>
        <cfvo type="min"/>
        <cfvo type="max"/>
        <color rgb="FFFCFCFF"/>
        <color rgb="FF63BE7B"/>
      </colorScale>
    </cfRule>
  </conditionalFormatting>
  <conditionalFormatting sqref="O3:O37">
    <cfRule type="colorScale" priority="29">
      <colorScale>
        <cfvo type="min"/>
        <cfvo type="max"/>
        <color rgb="FFFCFCFF"/>
        <color rgb="FF63BE7B"/>
      </colorScale>
    </cfRule>
  </conditionalFormatting>
  <conditionalFormatting sqref="P3:P37">
    <cfRule type="colorScale" priority="28">
      <colorScale>
        <cfvo type="min"/>
        <cfvo type="max"/>
        <color rgb="FFFCFCFF"/>
        <color rgb="FF63BE7B"/>
      </colorScale>
    </cfRule>
  </conditionalFormatting>
  <conditionalFormatting sqref="Q3:Q37">
    <cfRule type="colorScale" priority="27">
      <colorScale>
        <cfvo type="min"/>
        <cfvo type="max"/>
        <color rgb="FFFCFCFF"/>
        <color rgb="FF63BE7B"/>
      </colorScale>
    </cfRule>
  </conditionalFormatting>
  <conditionalFormatting sqref="R3:R37">
    <cfRule type="colorScale" priority="26">
      <colorScale>
        <cfvo type="min"/>
        <cfvo type="max"/>
        <color rgb="FFFCFCFF"/>
        <color rgb="FF63BE7B"/>
      </colorScale>
    </cfRule>
  </conditionalFormatting>
  <conditionalFormatting sqref="S3:S37">
    <cfRule type="colorScale" priority="25">
      <colorScale>
        <cfvo type="min"/>
        <cfvo type="max"/>
        <color rgb="FFFCFCFF"/>
        <color rgb="FF63BE7B"/>
      </colorScale>
    </cfRule>
  </conditionalFormatting>
  <conditionalFormatting sqref="T3:T37">
    <cfRule type="colorScale" priority="24">
      <colorScale>
        <cfvo type="min"/>
        <cfvo type="max"/>
        <color rgb="FFFCFCFF"/>
        <color rgb="FF63BE7B"/>
      </colorScale>
    </cfRule>
  </conditionalFormatting>
  <conditionalFormatting sqref="U3:U37">
    <cfRule type="colorScale" priority="23">
      <colorScale>
        <cfvo type="min"/>
        <cfvo type="max"/>
        <color rgb="FFFCFCFF"/>
        <color rgb="FF63BE7B"/>
      </colorScale>
    </cfRule>
  </conditionalFormatting>
  <conditionalFormatting sqref="V3:V37">
    <cfRule type="colorScale" priority="22">
      <colorScale>
        <cfvo type="min"/>
        <cfvo type="max"/>
        <color rgb="FFFCFCFF"/>
        <color rgb="FF63BE7B"/>
      </colorScale>
    </cfRule>
  </conditionalFormatting>
  <conditionalFormatting sqref="W3:W37">
    <cfRule type="colorScale" priority="21">
      <colorScale>
        <cfvo type="min"/>
        <cfvo type="max"/>
        <color rgb="FFFCFCFF"/>
        <color rgb="FF63BE7B"/>
      </colorScale>
    </cfRule>
  </conditionalFormatting>
  <conditionalFormatting sqref="X3:X37">
    <cfRule type="colorScale" priority="20">
      <colorScale>
        <cfvo type="min"/>
        <cfvo type="max"/>
        <color rgb="FFFCFCFF"/>
        <color rgb="FF63BE7B"/>
      </colorScale>
    </cfRule>
  </conditionalFormatting>
  <conditionalFormatting sqref="Y3:Y37">
    <cfRule type="colorScale" priority="19">
      <colorScale>
        <cfvo type="min"/>
        <cfvo type="max"/>
        <color rgb="FFFCFCFF"/>
        <color rgb="FF63BE7B"/>
      </colorScale>
    </cfRule>
  </conditionalFormatting>
  <conditionalFormatting sqref="Z3:Z37">
    <cfRule type="colorScale" priority="18">
      <colorScale>
        <cfvo type="min"/>
        <cfvo type="max"/>
        <color rgb="FFFCFCFF"/>
        <color rgb="FF63BE7B"/>
      </colorScale>
    </cfRule>
  </conditionalFormatting>
  <conditionalFormatting sqref="AA3:AA37">
    <cfRule type="colorScale" priority="17">
      <colorScale>
        <cfvo type="min"/>
        <cfvo type="max"/>
        <color rgb="FFFCFCFF"/>
        <color rgb="FF63BE7B"/>
      </colorScale>
    </cfRule>
  </conditionalFormatting>
  <conditionalFormatting sqref="AB3:AB37">
    <cfRule type="colorScale" priority="16">
      <colorScale>
        <cfvo type="min"/>
        <cfvo type="max"/>
        <color rgb="FFFCFCFF"/>
        <color rgb="FF63BE7B"/>
      </colorScale>
    </cfRule>
  </conditionalFormatting>
  <conditionalFormatting sqref="AC3:AC37">
    <cfRule type="colorScale" priority="15">
      <colorScale>
        <cfvo type="min"/>
        <cfvo type="max"/>
        <color rgb="FFFCFCFF"/>
        <color rgb="FF63BE7B"/>
      </colorScale>
    </cfRule>
  </conditionalFormatting>
  <conditionalFormatting sqref="AD3:AD37">
    <cfRule type="colorScale" priority="14">
      <colorScale>
        <cfvo type="min"/>
        <cfvo type="max"/>
        <color rgb="FFFCFCFF"/>
        <color rgb="FF63BE7B"/>
      </colorScale>
    </cfRule>
  </conditionalFormatting>
  <conditionalFormatting sqref="AE3:AE37">
    <cfRule type="colorScale" priority="13">
      <colorScale>
        <cfvo type="min"/>
        <cfvo type="max"/>
        <color rgb="FFFCFCFF"/>
        <color rgb="FF63BE7B"/>
      </colorScale>
    </cfRule>
  </conditionalFormatting>
  <conditionalFormatting sqref="AF3:AF3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G3:AG3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H3:AH3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I3:AI37">
    <cfRule type="colorScale" priority="9">
      <colorScale>
        <cfvo type="min"/>
        <cfvo type="max"/>
        <color rgb="FFFCFCFF"/>
        <color rgb="FF63BE7B"/>
      </colorScale>
    </cfRule>
  </conditionalFormatting>
  <conditionalFormatting sqref="AJ3:AJ37">
    <cfRule type="colorScale" priority="8">
      <colorScale>
        <cfvo type="min"/>
        <cfvo type="max"/>
        <color rgb="FFFCFCFF"/>
        <color rgb="FF63BE7B"/>
      </colorScale>
    </cfRule>
  </conditionalFormatting>
  <conditionalFormatting sqref="C3:C38">
    <cfRule type="colorScale" priority="7">
      <colorScale>
        <cfvo type="min"/>
        <cfvo type="max"/>
        <color rgb="FFFCFCFF"/>
        <color rgb="FF63BE7B"/>
      </colorScale>
    </cfRule>
  </conditionalFormatting>
  <conditionalFormatting sqref="D3:D38">
    <cfRule type="colorScale" priority="6">
      <colorScale>
        <cfvo type="min"/>
        <cfvo type="max"/>
        <color rgb="FFFCFCFF"/>
        <color rgb="FF63BE7B"/>
      </colorScale>
    </cfRule>
  </conditionalFormatting>
  <conditionalFormatting sqref="E3:E38">
    <cfRule type="colorScale" priority="5">
      <colorScale>
        <cfvo type="min"/>
        <cfvo type="max"/>
        <color rgb="FFFCFCFF"/>
        <color rgb="FF63BE7B"/>
      </colorScale>
    </cfRule>
  </conditionalFormatting>
  <conditionalFormatting sqref="F3:F38">
    <cfRule type="colorScale" priority="3">
      <colorScale>
        <cfvo type="min"/>
        <cfvo type="max"/>
        <color rgb="FFFCFCFF"/>
        <color rgb="FF63BE7B"/>
      </colorScale>
    </cfRule>
  </conditionalFormatting>
  <conditionalFormatting sqref="G3:G38">
    <cfRule type="colorScale" priority="2">
      <colorScale>
        <cfvo type="min"/>
        <cfvo type="max"/>
        <color rgb="FFFCFCFF"/>
        <color rgb="FF63BE7B"/>
      </colorScale>
    </cfRule>
  </conditionalFormatting>
  <conditionalFormatting sqref="H3:H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2BFC4-4507-4868-9ACA-0FA062D5F49C}">
  <dimension ref="A1:AM56"/>
  <sheetViews>
    <sheetView tabSelected="1" zoomScale="85" zoomScaleNormal="85" workbookViewId="0"/>
  </sheetViews>
  <sheetFormatPr defaultRowHeight="15" customHeight="1"/>
  <cols>
    <col min="1" max="1" width="5.5703125" customWidth="1"/>
    <col min="2" max="2" width="13.7109375" customWidth="1"/>
    <col min="3" max="36" width="5.5703125" bestFit="1" customWidth="1"/>
    <col min="37" max="37" width="7.140625" customWidth="1"/>
    <col min="38" max="38" width="5.5703125" bestFit="1" customWidth="1"/>
  </cols>
  <sheetData>
    <row r="1" spans="1:39" ht="15" customHeight="1">
      <c r="A1" s="5"/>
      <c r="C1" s="38" t="s">
        <v>6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5"/>
    </row>
    <row r="2" spans="1:39" s="1" customFormat="1" ht="15" customHeight="1">
      <c r="A2" s="39" t="s">
        <v>9</v>
      </c>
      <c r="B2" s="7"/>
      <c r="C2" s="29" t="s">
        <v>36</v>
      </c>
      <c r="D2" s="29" t="s">
        <v>37</v>
      </c>
      <c r="E2" s="29" t="s">
        <v>38</v>
      </c>
      <c r="F2" s="29" t="s">
        <v>39</v>
      </c>
      <c r="G2" s="29" t="s">
        <v>14</v>
      </c>
      <c r="H2" s="29" t="s">
        <v>40</v>
      </c>
      <c r="I2" s="29" t="s">
        <v>41</v>
      </c>
      <c r="J2" s="29" t="s">
        <v>42</v>
      </c>
      <c r="K2" s="29" t="s">
        <v>43</v>
      </c>
      <c r="L2" s="29" t="s">
        <v>15</v>
      </c>
      <c r="M2" s="29" t="s">
        <v>16</v>
      </c>
      <c r="N2" s="29" t="s">
        <v>17</v>
      </c>
      <c r="O2" s="29" t="s">
        <v>44</v>
      </c>
      <c r="P2" s="29" t="s">
        <v>45</v>
      </c>
      <c r="Q2" s="29" t="s">
        <v>46</v>
      </c>
      <c r="R2" s="29" t="s">
        <v>47</v>
      </c>
      <c r="S2" s="29" t="s">
        <v>48</v>
      </c>
      <c r="T2" s="29" t="s">
        <v>49</v>
      </c>
      <c r="U2" s="29" t="s">
        <v>18</v>
      </c>
      <c r="V2" s="29" t="s">
        <v>50</v>
      </c>
      <c r="W2" s="29" t="s">
        <v>51</v>
      </c>
      <c r="X2" s="29" t="s">
        <v>52</v>
      </c>
      <c r="Y2" s="29" t="s">
        <v>53</v>
      </c>
      <c r="Z2" s="29" t="s">
        <v>54</v>
      </c>
      <c r="AA2" s="29" t="s">
        <v>19</v>
      </c>
      <c r="AB2" s="29" t="s">
        <v>55</v>
      </c>
      <c r="AC2" s="29" t="s">
        <v>56</v>
      </c>
      <c r="AD2" s="29" t="s">
        <v>57</v>
      </c>
      <c r="AE2" s="29" t="s">
        <v>58</v>
      </c>
      <c r="AF2" s="29" t="s">
        <v>20</v>
      </c>
      <c r="AG2" s="29" t="s">
        <v>21</v>
      </c>
      <c r="AH2" s="29" t="s">
        <v>59</v>
      </c>
      <c r="AI2" s="29" t="s">
        <v>22</v>
      </c>
      <c r="AJ2" s="30" t="s">
        <v>60</v>
      </c>
      <c r="AK2" s="9"/>
      <c r="AL2" s="10"/>
      <c r="AM2" s="10"/>
    </row>
    <row r="3" spans="1:39" s="1" customFormat="1" ht="15" customHeight="1">
      <c r="A3" s="39"/>
      <c r="B3" s="31" t="s">
        <v>61</v>
      </c>
      <c r="C3" s="27">
        <v>108</v>
      </c>
      <c r="D3" s="27">
        <v>162</v>
      </c>
      <c r="E3" s="27">
        <v>216</v>
      </c>
      <c r="F3" s="27">
        <v>108</v>
      </c>
      <c r="G3" s="27">
        <v>108</v>
      </c>
      <c r="H3" s="27">
        <v>243</v>
      </c>
      <c r="I3" s="27">
        <v>459</v>
      </c>
      <c r="J3" s="27">
        <v>81</v>
      </c>
      <c r="K3" s="27">
        <v>108</v>
      </c>
      <c r="L3" s="27">
        <v>81</v>
      </c>
      <c r="M3" s="27">
        <v>81</v>
      </c>
      <c r="N3" s="27">
        <v>81</v>
      </c>
      <c r="O3" s="27">
        <v>108</v>
      </c>
      <c r="P3" s="27">
        <v>54</v>
      </c>
      <c r="Q3" s="27">
        <v>189</v>
      </c>
      <c r="R3" s="27">
        <v>81</v>
      </c>
      <c r="S3" s="27">
        <v>189</v>
      </c>
      <c r="T3" s="27">
        <v>81</v>
      </c>
      <c r="U3" s="27">
        <v>108</v>
      </c>
      <c r="V3" s="27">
        <v>135</v>
      </c>
      <c r="W3" s="27">
        <v>54</v>
      </c>
      <c r="X3" s="27">
        <v>189</v>
      </c>
      <c r="Y3" s="27">
        <v>243</v>
      </c>
      <c r="Z3" s="27">
        <v>81</v>
      </c>
      <c r="AA3" s="27">
        <v>135</v>
      </c>
      <c r="AB3" s="27">
        <v>81</v>
      </c>
      <c r="AC3" s="27">
        <v>81</v>
      </c>
      <c r="AD3" s="27">
        <v>324</v>
      </c>
      <c r="AE3" s="27">
        <v>135</v>
      </c>
      <c r="AF3" s="27">
        <v>81</v>
      </c>
      <c r="AG3" s="27">
        <v>135</v>
      </c>
      <c r="AH3" s="27">
        <v>162</v>
      </c>
      <c r="AI3" s="27">
        <v>108</v>
      </c>
      <c r="AJ3" s="27">
        <v>162</v>
      </c>
      <c r="AK3" s="9"/>
      <c r="AL3" s="10"/>
      <c r="AM3" s="10"/>
    </row>
    <row r="4" spans="1:39" ht="15" customHeight="1">
      <c r="A4" s="39"/>
      <c r="B4" s="31" t="s">
        <v>36</v>
      </c>
      <c r="C4" s="28">
        <v>97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9">
        <v>0</v>
      </c>
      <c r="AH4" s="29">
        <v>0</v>
      </c>
      <c r="AI4" s="29">
        <v>0</v>
      </c>
      <c r="AJ4" s="29">
        <v>0</v>
      </c>
      <c r="AK4" s="8"/>
      <c r="AL4" s="8"/>
      <c r="AM4" s="8"/>
    </row>
    <row r="5" spans="1:39" ht="15" customHeight="1">
      <c r="A5" s="39"/>
      <c r="B5" s="31" t="s">
        <v>37</v>
      </c>
      <c r="C5" s="29">
        <v>0</v>
      </c>
      <c r="D5" s="28">
        <v>162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29">
        <v>0</v>
      </c>
      <c r="AJ5" s="29">
        <v>0</v>
      </c>
      <c r="AK5" s="8"/>
      <c r="AL5" s="8"/>
      <c r="AM5" s="8"/>
    </row>
    <row r="6" spans="1:39" ht="15" customHeight="1">
      <c r="A6" s="39"/>
      <c r="B6" s="31" t="s">
        <v>38</v>
      </c>
      <c r="C6" s="29">
        <v>0</v>
      </c>
      <c r="D6" s="29">
        <v>0</v>
      </c>
      <c r="E6" s="28">
        <v>216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29">
        <v>0</v>
      </c>
      <c r="AJ6" s="29">
        <v>0</v>
      </c>
      <c r="AK6" s="8"/>
      <c r="AL6" s="8"/>
      <c r="AM6" s="8"/>
    </row>
    <row r="7" spans="1:39" ht="15" customHeight="1">
      <c r="A7" s="39"/>
      <c r="B7" s="31" t="s">
        <v>39</v>
      </c>
      <c r="C7" s="29">
        <v>0</v>
      </c>
      <c r="D7" s="29">
        <v>0</v>
      </c>
      <c r="E7" s="29">
        <v>0</v>
      </c>
      <c r="F7" s="28">
        <v>108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v>0</v>
      </c>
      <c r="AJ7" s="29">
        <v>0</v>
      </c>
      <c r="AK7" s="8"/>
      <c r="AL7" s="8"/>
      <c r="AM7" s="8"/>
    </row>
    <row r="8" spans="1:39" ht="15" customHeight="1">
      <c r="A8" s="39"/>
      <c r="B8" s="31" t="s">
        <v>14</v>
      </c>
      <c r="C8" s="29">
        <v>0</v>
      </c>
      <c r="D8" s="29">
        <v>0</v>
      </c>
      <c r="E8" s="29">
        <v>0</v>
      </c>
      <c r="F8" s="29">
        <v>0</v>
      </c>
      <c r="G8" s="28">
        <v>108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9">
        <v>0</v>
      </c>
      <c r="AK8" s="8"/>
      <c r="AL8" s="8"/>
      <c r="AM8" s="8"/>
    </row>
    <row r="9" spans="1:39" ht="15" customHeight="1">
      <c r="A9" s="39"/>
      <c r="B9" s="31" t="s">
        <v>40</v>
      </c>
      <c r="C9" s="29">
        <v>0</v>
      </c>
      <c r="D9" s="29">
        <v>0</v>
      </c>
      <c r="E9" s="29">
        <v>0</v>
      </c>
      <c r="F9" s="29">
        <v>0</v>
      </c>
      <c r="G9" s="29">
        <v>0</v>
      </c>
      <c r="H9" s="28">
        <v>241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v>0</v>
      </c>
      <c r="AJ9" s="29">
        <v>0</v>
      </c>
      <c r="AK9" s="8"/>
      <c r="AL9" s="8"/>
      <c r="AM9" s="8"/>
    </row>
    <row r="10" spans="1:39" ht="15" customHeight="1">
      <c r="A10" s="39"/>
      <c r="B10" s="31" t="s">
        <v>41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8">
        <v>454</v>
      </c>
      <c r="J10" s="29">
        <v>0</v>
      </c>
      <c r="K10" s="29">
        <v>0</v>
      </c>
      <c r="L10" s="29">
        <v>0</v>
      </c>
      <c r="M10" s="29">
        <v>27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v>0</v>
      </c>
      <c r="AJ10" s="29">
        <v>0</v>
      </c>
      <c r="AK10" s="8"/>
      <c r="AL10" s="8"/>
      <c r="AM10" s="8"/>
    </row>
    <row r="11" spans="1:39" ht="15" customHeight="1">
      <c r="A11" s="39"/>
      <c r="B11" s="31" t="s">
        <v>42</v>
      </c>
      <c r="C11" s="29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8">
        <v>54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29">
        <v>0</v>
      </c>
      <c r="AJ11" s="29">
        <v>0</v>
      </c>
      <c r="AK11" s="8"/>
      <c r="AL11" s="8"/>
      <c r="AM11" s="8"/>
    </row>
    <row r="12" spans="1:39" ht="15" customHeight="1">
      <c r="A12" s="39"/>
      <c r="B12" s="31" t="s">
        <v>43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8">
        <v>92</v>
      </c>
      <c r="L12" s="29">
        <v>0</v>
      </c>
      <c r="M12" s="29">
        <v>0</v>
      </c>
      <c r="N12" s="29">
        <v>0</v>
      </c>
      <c r="O12" s="29">
        <v>0</v>
      </c>
      <c r="P12" s="29">
        <v>27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8"/>
      <c r="AL12" s="8"/>
      <c r="AM12" s="8"/>
    </row>
    <row r="13" spans="1:39" ht="15" customHeight="1">
      <c r="A13" s="39"/>
      <c r="B13" s="31" t="s">
        <v>15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8">
        <v>81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v>0</v>
      </c>
      <c r="AJ13" s="29">
        <v>0</v>
      </c>
      <c r="AK13" s="8"/>
      <c r="AL13" s="8"/>
      <c r="AM13" s="8"/>
    </row>
    <row r="14" spans="1:39" ht="15" customHeight="1">
      <c r="A14" s="39"/>
      <c r="B14" s="31" t="s">
        <v>16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8">
        <v>51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29">
        <v>27</v>
      </c>
      <c r="AF14" s="29">
        <v>0</v>
      </c>
      <c r="AG14" s="29">
        <v>0</v>
      </c>
      <c r="AH14" s="29">
        <v>1</v>
      </c>
      <c r="AI14" s="29">
        <v>0</v>
      </c>
      <c r="AJ14" s="29">
        <v>0</v>
      </c>
      <c r="AK14" s="8"/>
      <c r="AL14" s="8"/>
      <c r="AM14" s="8"/>
    </row>
    <row r="15" spans="1:39" ht="15" customHeight="1">
      <c r="A15" s="39"/>
      <c r="B15" s="31" t="s">
        <v>17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8">
        <v>40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v>0</v>
      </c>
      <c r="AJ15" s="29">
        <v>0</v>
      </c>
      <c r="AK15" s="8"/>
      <c r="AL15" s="8"/>
      <c r="AM15" s="8"/>
    </row>
    <row r="16" spans="1:39" ht="15" customHeight="1">
      <c r="A16" s="39"/>
      <c r="B16" s="31" t="s">
        <v>44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8">
        <v>108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8"/>
      <c r="AL16" s="8"/>
      <c r="AM16" s="8"/>
    </row>
    <row r="17" spans="1:39" ht="15" customHeight="1">
      <c r="A17" s="39"/>
      <c r="B17" s="31" t="s">
        <v>45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7</v>
      </c>
      <c r="L17" s="29">
        <v>0</v>
      </c>
      <c r="M17" s="29">
        <v>0</v>
      </c>
      <c r="N17" s="29">
        <v>35</v>
      </c>
      <c r="O17" s="29">
        <v>0</v>
      </c>
      <c r="P17" s="28">
        <v>27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30">
        <v>0</v>
      </c>
      <c r="AJ17" s="29">
        <v>0</v>
      </c>
      <c r="AK17" s="8"/>
      <c r="AL17" s="8"/>
      <c r="AM17" s="8"/>
    </row>
    <row r="18" spans="1:39" ht="15" customHeight="1">
      <c r="A18" s="39"/>
      <c r="B18" s="31" t="s">
        <v>46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30">
        <v>0</v>
      </c>
      <c r="Q18" s="28">
        <v>189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30">
        <v>0</v>
      </c>
      <c r="AJ18" s="29">
        <v>0</v>
      </c>
      <c r="AK18" s="8"/>
      <c r="AL18" s="8"/>
      <c r="AM18" s="8"/>
    </row>
    <row r="19" spans="1:39" ht="15" customHeight="1">
      <c r="A19" s="39"/>
      <c r="B19" s="31" t="s">
        <v>47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30">
        <v>0</v>
      </c>
      <c r="Q19" s="29">
        <v>0</v>
      </c>
      <c r="R19" s="28">
        <v>81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0</v>
      </c>
      <c r="AI19" s="30">
        <v>0</v>
      </c>
      <c r="AJ19" s="29">
        <v>0</v>
      </c>
      <c r="AK19" s="8"/>
      <c r="AL19" s="8"/>
      <c r="AM19" s="8"/>
    </row>
    <row r="20" spans="1:39" ht="15" customHeight="1">
      <c r="A20" s="39"/>
      <c r="B20" s="31" t="s">
        <v>48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30">
        <v>0</v>
      </c>
      <c r="Q20" s="29">
        <v>0</v>
      </c>
      <c r="R20" s="29">
        <v>0</v>
      </c>
      <c r="S20" s="28">
        <v>160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30">
        <v>0</v>
      </c>
      <c r="AJ20" s="29">
        <v>0</v>
      </c>
      <c r="AK20" s="8"/>
      <c r="AL20" s="8"/>
      <c r="AM20" s="8"/>
    </row>
    <row r="21" spans="1:39" ht="15" customHeight="1">
      <c r="A21" s="39"/>
      <c r="B21" s="31" t="s">
        <v>49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30">
        <v>0</v>
      </c>
      <c r="Q21" s="29">
        <v>0</v>
      </c>
      <c r="R21" s="29">
        <v>0</v>
      </c>
      <c r="S21" s="29">
        <v>2</v>
      </c>
      <c r="T21" s="28">
        <v>81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29">
        <v>0</v>
      </c>
      <c r="AF21" s="29">
        <v>0</v>
      </c>
      <c r="AG21" s="29">
        <v>0</v>
      </c>
      <c r="AH21" s="29">
        <v>0</v>
      </c>
      <c r="AI21" s="30">
        <v>0</v>
      </c>
      <c r="AJ21" s="29">
        <v>0</v>
      </c>
      <c r="AK21" s="8"/>
      <c r="AL21" s="8"/>
      <c r="AM21" s="8"/>
    </row>
    <row r="22" spans="1:39" ht="15" customHeight="1">
      <c r="A22" s="39"/>
      <c r="B22" s="31" t="s">
        <v>18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30">
        <v>0</v>
      </c>
      <c r="Q22" s="29">
        <v>0</v>
      </c>
      <c r="R22" s="29">
        <v>0</v>
      </c>
      <c r="S22" s="29">
        <v>0</v>
      </c>
      <c r="T22" s="29">
        <v>0</v>
      </c>
      <c r="U22" s="28">
        <v>108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30">
        <v>0</v>
      </c>
      <c r="AJ22" s="29">
        <v>0</v>
      </c>
      <c r="AK22" s="8"/>
      <c r="AL22" s="8"/>
      <c r="AM22" s="8"/>
    </row>
    <row r="23" spans="1:39" ht="15" customHeight="1">
      <c r="A23" s="39"/>
      <c r="B23" s="31" t="s">
        <v>50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30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8">
        <v>132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30">
        <v>0</v>
      </c>
      <c r="AJ23" s="29">
        <v>0</v>
      </c>
      <c r="AK23" s="8"/>
      <c r="AL23" s="8"/>
      <c r="AM23" s="8"/>
    </row>
    <row r="24" spans="1:39" ht="15" customHeight="1">
      <c r="A24" s="39"/>
      <c r="B24" s="31" t="s">
        <v>51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30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8">
        <v>54</v>
      </c>
      <c r="X24" s="29"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0</v>
      </c>
      <c r="AH24" s="29">
        <v>0</v>
      </c>
      <c r="AI24" s="30">
        <v>0</v>
      </c>
      <c r="AJ24" s="29">
        <v>0</v>
      </c>
      <c r="AK24" s="8"/>
      <c r="AL24" s="8"/>
      <c r="AM24" s="8"/>
    </row>
    <row r="25" spans="1:39" ht="15" customHeight="1">
      <c r="A25" s="39"/>
      <c r="B25" s="31" t="s">
        <v>52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30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8">
        <v>189</v>
      </c>
      <c r="Y25" s="29">
        <v>0</v>
      </c>
      <c r="Z25" s="29">
        <v>0</v>
      </c>
      <c r="AA25" s="29">
        <v>0</v>
      </c>
      <c r="AB25" s="29">
        <v>0</v>
      </c>
      <c r="AC25" s="29">
        <v>0</v>
      </c>
      <c r="AD25" s="29">
        <v>0</v>
      </c>
      <c r="AE25" s="29">
        <v>0</v>
      </c>
      <c r="AF25" s="29">
        <v>0</v>
      </c>
      <c r="AG25" s="29">
        <v>0</v>
      </c>
      <c r="AH25" s="29">
        <v>0</v>
      </c>
      <c r="AI25" s="30">
        <v>0</v>
      </c>
      <c r="AJ25" s="29">
        <v>0</v>
      </c>
      <c r="AK25" s="8"/>
      <c r="AL25" s="8"/>
      <c r="AM25" s="8"/>
    </row>
    <row r="26" spans="1:39" ht="15" customHeight="1">
      <c r="A26" s="39"/>
      <c r="B26" s="31" t="s">
        <v>53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30">
        <v>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8">
        <v>226</v>
      </c>
      <c r="Z26" s="29">
        <v>0</v>
      </c>
      <c r="AA26" s="29">
        <v>0</v>
      </c>
      <c r="AB26" s="29">
        <v>0</v>
      </c>
      <c r="AC26" s="29">
        <v>0</v>
      </c>
      <c r="AD26" s="29">
        <v>0</v>
      </c>
      <c r="AE26" s="29">
        <v>0</v>
      </c>
      <c r="AF26" s="29">
        <v>0</v>
      </c>
      <c r="AG26" s="29">
        <v>0</v>
      </c>
      <c r="AH26" s="29">
        <v>0</v>
      </c>
      <c r="AI26" s="30">
        <v>0</v>
      </c>
      <c r="AJ26" s="29">
        <v>0</v>
      </c>
      <c r="AK26" s="8"/>
      <c r="AL26" s="8"/>
      <c r="AM26" s="8"/>
    </row>
    <row r="27" spans="1:39" ht="15" customHeight="1">
      <c r="A27" s="39"/>
      <c r="B27" s="31" t="s">
        <v>54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3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30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13</v>
      </c>
      <c r="Z27" s="28">
        <v>74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0</v>
      </c>
      <c r="AH27" s="29">
        <v>0</v>
      </c>
      <c r="AI27" s="30">
        <v>0</v>
      </c>
      <c r="AJ27" s="29">
        <v>0</v>
      </c>
      <c r="AK27" s="8"/>
      <c r="AL27" s="8"/>
      <c r="AM27" s="8"/>
    </row>
    <row r="28" spans="1:39" ht="15" customHeight="1">
      <c r="A28" s="39"/>
      <c r="B28" s="31" t="s">
        <v>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30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9">
        <v>0</v>
      </c>
      <c r="AA28" s="28">
        <v>108</v>
      </c>
      <c r="AB28" s="29">
        <v>0</v>
      </c>
      <c r="AC28" s="29">
        <v>0</v>
      </c>
      <c r="AD28" s="29">
        <v>0</v>
      </c>
      <c r="AE28" s="29">
        <v>0</v>
      </c>
      <c r="AF28" s="29">
        <v>0</v>
      </c>
      <c r="AG28" s="29">
        <v>0</v>
      </c>
      <c r="AH28" s="29">
        <v>0</v>
      </c>
      <c r="AI28" s="30">
        <v>0</v>
      </c>
      <c r="AJ28" s="29">
        <v>0</v>
      </c>
      <c r="AK28" s="8"/>
      <c r="AL28" s="8"/>
      <c r="AM28" s="8"/>
    </row>
    <row r="29" spans="1:39" ht="15" customHeight="1">
      <c r="A29" s="39"/>
      <c r="B29" s="31" t="s">
        <v>55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30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29">
        <v>0</v>
      </c>
      <c r="AA29" s="29">
        <v>0</v>
      </c>
      <c r="AB29" s="28">
        <v>81</v>
      </c>
      <c r="AC29" s="29">
        <v>0</v>
      </c>
      <c r="AD29" s="29">
        <v>0</v>
      </c>
      <c r="AE29" s="29">
        <v>0</v>
      </c>
      <c r="AF29" s="29">
        <v>0</v>
      </c>
      <c r="AG29" s="29">
        <v>0</v>
      </c>
      <c r="AH29" s="29">
        <v>0</v>
      </c>
      <c r="AI29" s="30">
        <v>0</v>
      </c>
      <c r="AJ29" s="29">
        <v>0</v>
      </c>
      <c r="AK29" s="8"/>
      <c r="AL29" s="8"/>
      <c r="AM29" s="8"/>
    </row>
    <row r="30" spans="1:39" ht="15" customHeight="1">
      <c r="A30" s="39"/>
      <c r="B30" s="31" t="s">
        <v>56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30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  <c r="AA30" s="29">
        <v>0</v>
      </c>
      <c r="AB30" s="29">
        <v>0</v>
      </c>
      <c r="AC30" s="28">
        <v>81</v>
      </c>
      <c r="AD30" s="29">
        <v>0</v>
      </c>
      <c r="AE30" s="29">
        <v>0</v>
      </c>
      <c r="AF30" s="29">
        <v>0</v>
      </c>
      <c r="AG30" s="29">
        <v>0</v>
      </c>
      <c r="AH30" s="29">
        <v>0</v>
      </c>
      <c r="AI30" s="30">
        <v>0</v>
      </c>
      <c r="AJ30" s="29">
        <v>0</v>
      </c>
      <c r="AK30" s="8"/>
      <c r="AL30" s="8"/>
      <c r="AM30" s="8"/>
    </row>
    <row r="31" spans="1:39" ht="15" customHeight="1">
      <c r="A31" s="39"/>
      <c r="B31" s="31" t="s">
        <v>57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26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30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8">
        <v>308</v>
      </c>
      <c r="AE31" s="29">
        <v>0</v>
      </c>
      <c r="AF31" s="29">
        <v>0</v>
      </c>
      <c r="AG31" s="29">
        <v>0</v>
      </c>
      <c r="AH31" s="29">
        <v>0</v>
      </c>
      <c r="AI31" s="30">
        <v>0</v>
      </c>
      <c r="AJ31" s="29">
        <v>0</v>
      </c>
      <c r="AK31" s="8"/>
      <c r="AL31" s="8"/>
      <c r="AM31" s="8"/>
    </row>
    <row r="32" spans="1:39" ht="15" customHeight="1">
      <c r="A32" s="39"/>
      <c r="B32" s="31" t="s">
        <v>58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30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9">
        <v>0</v>
      </c>
      <c r="AA32" s="29">
        <v>0</v>
      </c>
      <c r="AB32" s="29">
        <v>0</v>
      </c>
      <c r="AC32" s="29">
        <v>0</v>
      </c>
      <c r="AD32" s="29">
        <v>0</v>
      </c>
      <c r="AE32" s="28">
        <v>108</v>
      </c>
      <c r="AF32" s="29">
        <v>0</v>
      </c>
      <c r="AG32" s="29">
        <v>0</v>
      </c>
      <c r="AH32" s="29">
        <v>0</v>
      </c>
      <c r="AI32" s="30">
        <v>0</v>
      </c>
      <c r="AJ32" s="29">
        <v>0</v>
      </c>
      <c r="AK32" s="8"/>
      <c r="AL32" s="8"/>
      <c r="AM32" s="8"/>
    </row>
    <row r="33" spans="1:39" ht="15" customHeight="1">
      <c r="A33" s="39"/>
      <c r="B33" s="31" t="s">
        <v>20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30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9">
        <v>0</v>
      </c>
      <c r="AB33" s="29">
        <v>0</v>
      </c>
      <c r="AC33" s="29">
        <v>0</v>
      </c>
      <c r="AD33" s="29">
        <v>0</v>
      </c>
      <c r="AE33" s="29">
        <v>0</v>
      </c>
      <c r="AF33" s="28">
        <v>81</v>
      </c>
      <c r="AG33" s="29">
        <v>0</v>
      </c>
      <c r="AH33" s="29">
        <v>12</v>
      </c>
      <c r="AI33" s="30">
        <v>0</v>
      </c>
      <c r="AJ33" s="29">
        <v>0</v>
      </c>
      <c r="AK33" s="8"/>
      <c r="AL33" s="8"/>
      <c r="AM33" s="8"/>
    </row>
    <row r="34" spans="1:39" ht="15" customHeight="1">
      <c r="A34" s="39"/>
      <c r="B34" s="31" t="s">
        <v>21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2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30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9">
        <v>0</v>
      </c>
      <c r="AB34" s="29">
        <v>0</v>
      </c>
      <c r="AC34" s="29">
        <v>0</v>
      </c>
      <c r="AD34" s="29">
        <v>0</v>
      </c>
      <c r="AE34" s="29">
        <v>0</v>
      </c>
      <c r="AF34" s="29">
        <v>0</v>
      </c>
      <c r="AG34" s="28">
        <v>135</v>
      </c>
      <c r="AH34" s="29">
        <v>0</v>
      </c>
      <c r="AI34" s="30">
        <v>0</v>
      </c>
      <c r="AJ34" s="29">
        <v>0</v>
      </c>
      <c r="AK34" s="8"/>
      <c r="AL34" s="8"/>
      <c r="AM34" s="8"/>
    </row>
    <row r="35" spans="1:39" ht="15" customHeight="1">
      <c r="A35" s="39"/>
      <c r="B35" s="31" t="s">
        <v>59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30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29">
        <v>0</v>
      </c>
      <c r="AA35" s="29">
        <v>0</v>
      </c>
      <c r="AB35" s="29">
        <v>0</v>
      </c>
      <c r="AC35" s="29">
        <v>0</v>
      </c>
      <c r="AD35" s="29">
        <v>0</v>
      </c>
      <c r="AE35" s="29">
        <v>0</v>
      </c>
      <c r="AF35" s="29">
        <v>0</v>
      </c>
      <c r="AG35" s="29">
        <v>0</v>
      </c>
      <c r="AH35" s="28">
        <v>135</v>
      </c>
      <c r="AI35" s="30">
        <v>0</v>
      </c>
      <c r="AJ35" s="29">
        <v>0</v>
      </c>
      <c r="AK35" s="8"/>
      <c r="AL35" s="8"/>
      <c r="AM35" s="8"/>
    </row>
    <row r="36" spans="1:39" ht="15" customHeight="1">
      <c r="A36" s="39"/>
      <c r="B36" s="31" t="s">
        <v>22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9">
        <v>0</v>
      </c>
      <c r="O36" s="29">
        <v>0</v>
      </c>
      <c r="P36" s="30">
        <v>0</v>
      </c>
      <c r="Q36" s="29">
        <v>0</v>
      </c>
      <c r="R36" s="29">
        <v>0</v>
      </c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9">
        <v>0</v>
      </c>
      <c r="AB36" s="29">
        <v>0</v>
      </c>
      <c r="AC36" s="29">
        <v>0</v>
      </c>
      <c r="AD36" s="29">
        <v>3</v>
      </c>
      <c r="AE36" s="29">
        <v>0</v>
      </c>
      <c r="AF36" s="29">
        <v>0</v>
      </c>
      <c r="AG36" s="29">
        <v>0</v>
      </c>
      <c r="AH36" s="29">
        <v>0</v>
      </c>
      <c r="AI36" s="28">
        <v>81</v>
      </c>
      <c r="AJ36" s="29">
        <v>0</v>
      </c>
      <c r="AK36" s="8"/>
      <c r="AL36" s="8"/>
      <c r="AM36" s="8"/>
    </row>
    <row r="37" spans="1:39" ht="15" customHeight="1">
      <c r="A37" s="39"/>
      <c r="B37" s="34" t="s">
        <v>60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1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  <c r="AH37" s="29">
        <v>0</v>
      </c>
      <c r="AI37" s="29">
        <v>27</v>
      </c>
      <c r="AJ37" s="28">
        <v>162</v>
      </c>
      <c r="AK37" s="8"/>
      <c r="AL37" s="8"/>
      <c r="AM37" s="8"/>
    </row>
    <row r="38" spans="1:39" ht="15" customHeight="1">
      <c r="A38" s="5"/>
      <c r="B38" s="34" t="s">
        <v>25</v>
      </c>
      <c r="C38" s="33">
        <f>C3-C39</f>
        <v>11</v>
      </c>
      <c r="D38" s="33">
        <f xml:space="preserve"> D3 -D39</f>
        <v>0</v>
      </c>
      <c r="E38" s="33">
        <f xml:space="preserve"> E3-E39</f>
        <v>0</v>
      </c>
      <c r="F38" s="33">
        <f xml:space="preserve"> F3 - F39</f>
        <v>0</v>
      </c>
      <c r="G38" s="33">
        <f xml:space="preserve"> G3-G39</f>
        <v>0</v>
      </c>
      <c r="H38" s="33">
        <f>H3-H39</f>
        <v>2</v>
      </c>
      <c r="I38" s="33">
        <f t="shared" ref="I38" si="0">I3-I39</f>
        <v>0</v>
      </c>
      <c r="J38" s="33">
        <f t="shared" ref="J38" si="1" xml:space="preserve"> J3 -J39</f>
        <v>1</v>
      </c>
      <c r="K38" s="33">
        <f t="shared" ref="K38" si="2" xml:space="preserve"> K3-K39</f>
        <v>9</v>
      </c>
      <c r="L38" s="33">
        <f t="shared" ref="L38" si="3" xml:space="preserve"> L3 - L39</f>
        <v>0</v>
      </c>
      <c r="M38" s="33">
        <f t="shared" ref="M38" si="4" xml:space="preserve"> M3-M39</f>
        <v>3</v>
      </c>
      <c r="N38" s="33">
        <f t="shared" ref="N38:O38" si="5">N3-N39</f>
        <v>6</v>
      </c>
      <c r="O38" s="33">
        <f t="shared" si="5"/>
        <v>0</v>
      </c>
      <c r="P38" s="33">
        <f t="shared" ref="P38" si="6" xml:space="preserve"> P3 -P39</f>
        <v>0</v>
      </c>
      <c r="Q38" s="33">
        <f t="shared" ref="Q38" si="7" xml:space="preserve"> Q3-Q39</f>
        <v>0</v>
      </c>
      <c r="R38" s="33">
        <f t="shared" ref="R38" si="8" xml:space="preserve"> R3 - R39</f>
        <v>0</v>
      </c>
      <c r="S38" s="33">
        <f t="shared" ref="S38" si="9" xml:space="preserve"> S3-S39</f>
        <v>27</v>
      </c>
      <c r="T38" s="33">
        <f t="shared" ref="T38:U38" si="10">T3-T39</f>
        <v>0</v>
      </c>
      <c r="U38" s="33">
        <f t="shared" si="10"/>
        <v>0</v>
      </c>
      <c r="V38" s="33">
        <f t="shared" ref="V38" si="11" xml:space="preserve"> V3 -V39</f>
        <v>2</v>
      </c>
      <c r="W38" s="33">
        <f t="shared" ref="W38" si="12" xml:space="preserve"> W3-W39</f>
        <v>0</v>
      </c>
      <c r="X38" s="33">
        <f t="shared" ref="X38" si="13" xml:space="preserve"> X3 - X39</f>
        <v>0</v>
      </c>
      <c r="Y38" s="33">
        <f t="shared" ref="Y38" si="14" xml:space="preserve"> Y3-Y39</f>
        <v>4</v>
      </c>
      <c r="Z38" s="33">
        <f t="shared" ref="Z38:AA38" si="15">Z3-Z39</f>
        <v>7</v>
      </c>
      <c r="AA38" s="33">
        <f t="shared" si="15"/>
        <v>27</v>
      </c>
      <c r="AB38" s="33">
        <f t="shared" ref="AB38" si="16" xml:space="preserve"> AB3 -AB39</f>
        <v>0</v>
      </c>
      <c r="AC38" s="33">
        <f t="shared" ref="AC38" si="17" xml:space="preserve"> AC3-AC39</f>
        <v>0</v>
      </c>
      <c r="AD38" s="33">
        <f t="shared" ref="AD38" si="18" xml:space="preserve"> AD3 - AD39</f>
        <v>13</v>
      </c>
      <c r="AE38" s="33">
        <f t="shared" ref="AE38" si="19" xml:space="preserve"> AE3-AE39</f>
        <v>0</v>
      </c>
      <c r="AF38" s="33">
        <f t="shared" ref="AF38:AG38" si="20">AF3-AF39</f>
        <v>0</v>
      </c>
      <c r="AG38" s="33">
        <f t="shared" si="20"/>
        <v>0</v>
      </c>
      <c r="AH38" s="33">
        <f t="shared" ref="AH38" si="21" xml:space="preserve"> AH3 -AH39</f>
        <v>14</v>
      </c>
      <c r="AI38" s="33">
        <f t="shared" ref="AI38" si="22" xml:space="preserve"> AI3-AI39</f>
        <v>0</v>
      </c>
      <c r="AJ38" s="33">
        <f t="shared" ref="AJ38" si="23" xml:space="preserve"> AJ3 - AJ39</f>
        <v>0</v>
      </c>
      <c r="AK38" s="35">
        <f>SUM(C38:AJ38)</f>
        <v>126</v>
      </c>
      <c r="AL38" s="8"/>
      <c r="AM38" s="8"/>
    </row>
    <row r="39" spans="1:39" ht="15" customHeight="1">
      <c r="A39" s="5"/>
      <c r="B39" s="8"/>
      <c r="C39" s="13">
        <f>SUM(C4:C37)</f>
        <v>97</v>
      </c>
      <c r="D39" s="13">
        <f>SUM(D4:D37)</f>
        <v>162</v>
      </c>
      <c r="E39" s="13">
        <f t="shared" ref="E39:AJ39" si="24">SUM(E4:E37)</f>
        <v>216</v>
      </c>
      <c r="F39" s="13">
        <f t="shared" si="24"/>
        <v>108</v>
      </c>
      <c r="G39" s="13">
        <f t="shared" si="24"/>
        <v>108</v>
      </c>
      <c r="H39" s="13">
        <f t="shared" si="24"/>
        <v>241</v>
      </c>
      <c r="I39" s="13">
        <f t="shared" si="24"/>
        <v>459</v>
      </c>
      <c r="J39" s="13">
        <f t="shared" si="24"/>
        <v>80</v>
      </c>
      <c r="K39" s="13">
        <f t="shared" si="24"/>
        <v>99</v>
      </c>
      <c r="L39" s="13">
        <f t="shared" si="24"/>
        <v>81</v>
      </c>
      <c r="M39" s="13">
        <f t="shared" si="24"/>
        <v>78</v>
      </c>
      <c r="N39" s="13">
        <f t="shared" si="24"/>
        <v>75</v>
      </c>
      <c r="O39" s="13">
        <f t="shared" si="24"/>
        <v>108</v>
      </c>
      <c r="P39" s="13">
        <f t="shared" si="24"/>
        <v>54</v>
      </c>
      <c r="Q39" s="13">
        <f t="shared" si="24"/>
        <v>189</v>
      </c>
      <c r="R39" s="13">
        <f t="shared" si="24"/>
        <v>81</v>
      </c>
      <c r="S39" s="13">
        <f t="shared" si="24"/>
        <v>162</v>
      </c>
      <c r="T39" s="13">
        <f t="shared" si="24"/>
        <v>81</v>
      </c>
      <c r="U39" s="13">
        <f t="shared" si="24"/>
        <v>108</v>
      </c>
      <c r="V39" s="13">
        <f t="shared" si="24"/>
        <v>133</v>
      </c>
      <c r="W39" s="13">
        <f t="shared" si="24"/>
        <v>54</v>
      </c>
      <c r="X39" s="13">
        <f t="shared" si="24"/>
        <v>189</v>
      </c>
      <c r="Y39" s="13">
        <f t="shared" si="24"/>
        <v>239</v>
      </c>
      <c r="Z39" s="13">
        <f t="shared" si="24"/>
        <v>74</v>
      </c>
      <c r="AA39" s="13">
        <f t="shared" si="24"/>
        <v>108</v>
      </c>
      <c r="AB39" s="13">
        <f t="shared" si="24"/>
        <v>81</v>
      </c>
      <c r="AC39" s="13">
        <f t="shared" si="24"/>
        <v>81</v>
      </c>
      <c r="AD39" s="13">
        <f t="shared" si="24"/>
        <v>311</v>
      </c>
      <c r="AE39" s="13">
        <f t="shared" si="24"/>
        <v>135</v>
      </c>
      <c r="AF39" s="13">
        <f t="shared" si="24"/>
        <v>81</v>
      </c>
      <c r="AG39" s="13">
        <f t="shared" si="24"/>
        <v>135</v>
      </c>
      <c r="AH39" s="13">
        <f t="shared" si="24"/>
        <v>148</v>
      </c>
      <c r="AI39" s="13">
        <f t="shared" si="24"/>
        <v>108</v>
      </c>
      <c r="AJ39" s="13">
        <f t="shared" si="24"/>
        <v>162</v>
      </c>
      <c r="AK39" s="8"/>
      <c r="AL39" s="8"/>
      <c r="AM39" s="8"/>
    </row>
    <row r="40" spans="1:39" ht="15" customHeight="1">
      <c r="A40" s="5"/>
      <c r="B40" s="14"/>
      <c r="C40" s="11" t="s">
        <v>36</v>
      </c>
      <c r="D40" s="11" t="s">
        <v>37</v>
      </c>
      <c r="E40" s="11" t="s">
        <v>38</v>
      </c>
      <c r="F40" s="11" t="s">
        <v>39</v>
      </c>
      <c r="G40" s="11" t="s">
        <v>14</v>
      </c>
      <c r="H40" s="11" t="s">
        <v>40</v>
      </c>
      <c r="I40" s="11" t="s">
        <v>41</v>
      </c>
      <c r="J40" s="11" t="s">
        <v>42</v>
      </c>
      <c r="K40" s="11" t="s">
        <v>43</v>
      </c>
      <c r="L40" s="11" t="s">
        <v>15</v>
      </c>
      <c r="M40" s="11" t="s">
        <v>16</v>
      </c>
      <c r="N40" s="11" t="s">
        <v>17</v>
      </c>
      <c r="O40" s="11" t="s">
        <v>44</v>
      </c>
      <c r="P40" s="11" t="s">
        <v>45</v>
      </c>
      <c r="Q40" s="11" t="s">
        <v>46</v>
      </c>
      <c r="R40" s="11" t="s">
        <v>47</v>
      </c>
      <c r="S40" s="11" t="s">
        <v>48</v>
      </c>
      <c r="T40" s="11" t="s">
        <v>49</v>
      </c>
      <c r="U40" s="11" t="s">
        <v>18</v>
      </c>
      <c r="V40" s="11" t="s">
        <v>50</v>
      </c>
      <c r="W40" s="11" t="s">
        <v>51</v>
      </c>
      <c r="X40" s="11" t="s">
        <v>52</v>
      </c>
      <c r="Y40" s="11" t="s">
        <v>53</v>
      </c>
      <c r="Z40" s="11" t="s">
        <v>54</v>
      </c>
      <c r="AA40" s="11" t="s">
        <v>19</v>
      </c>
      <c r="AB40" s="11" t="s">
        <v>55</v>
      </c>
      <c r="AC40" s="11" t="s">
        <v>56</v>
      </c>
      <c r="AD40" s="11" t="s">
        <v>57</v>
      </c>
      <c r="AE40" s="11" t="s">
        <v>58</v>
      </c>
      <c r="AF40" s="11" t="s">
        <v>20</v>
      </c>
      <c r="AG40" s="11" t="s">
        <v>21</v>
      </c>
      <c r="AH40" s="11" t="s">
        <v>59</v>
      </c>
      <c r="AI40" s="11" t="s">
        <v>22</v>
      </c>
      <c r="AJ40" s="12" t="s">
        <v>60</v>
      </c>
      <c r="AK40" s="8"/>
      <c r="AL40" s="8"/>
      <c r="AM40" s="8"/>
    </row>
    <row r="41" spans="1:39" ht="15" customHeight="1">
      <c r="A41" s="5"/>
      <c r="B41" s="15" t="s">
        <v>0</v>
      </c>
      <c r="C41" s="16">
        <f>C4</f>
        <v>97</v>
      </c>
      <c r="D41" s="16">
        <f>D5</f>
        <v>162</v>
      </c>
      <c r="E41" s="16">
        <f>E6</f>
        <v>216</v>
      </c>
      <c r="F41" s="16">
        <f>F7</f>
        <v>108</v>
      </c>
      <c r="G41" s="16">
        <f>G8</f>
        <v>108</v>
      </c>
      <c r="H41" s="16">
        <f>H9</f>
        <v>241</v>
      </c>
      <c r="I41" s="16">
        <f>I10</f>
        <v>454</v>
      </c>
      <c r="J41" s="16">
        <f>J11</f>
        <v>54</v>
      </c>
      <c r="K41" s="16">
        <f>K12</f>
        <v>92</v>
      </c>
      <c r="L41" s="16">
        <f>L13</f>
        <v>81</v>
      </c>
      <c r="M41" s="16">
        <f>M14</f>
        <v>51</v>
      </c>
      <c r="N41" s="16">
        <f>N15</f>
        <v>40</v>
      </c>
      <c r="O41" s="16">
        <f>O16</f>
        <v>108</v>
      </c>
      <c r="P41" s="16">
        <f>P17</f>
        <v>27</v>
      </c>
      <c r="Q41" s="16">
        <f>Q18</f>
        <v>189</v>
      </c>
      <c r="R41" s="16">
        <f>R19</f>
        <v>81</v>
      </c>
      <c r="S41" s="16">
        <f>S20</f>
        <v>160</v>
      </c>
      <c r="T41" s="16">
        <f>T21</f>
        <v>81</v>
      </c>
      <c r="U41" s="16">
        <f>U22</f>
        <v>108</v>
      </c>
      <c r="V41" s="16">
        <f>V23</f>
        <v>132</v>
      </c>
      <c r="W41" s="16">
        <f>W24</f>
        <v>54</v>
      </c>
      <c r="X41" s="16">
        <f>X25</f>
        <v>189</v>
      </c>
      <c r="Y41" s="16">
        <f>Y26</f>
        <v>226</v>
      </c>
      <c r="Z41" s="16">
        <f>Z27</f>
        <v>74</v>
      </c>
      <c r="AA41" s="16">
        <f>AA28</f>
        <v>108</v>
      </c>
      <c r="AB41" s="16">
        <f>AB29</f>
        <v>81</v>
      </c>
      <c r="AC41" s="16">
        <f>AC30</f>
        <v>81</v>
      </c>
      <c r="AD41" s="16">
        <f>AD31</f>
        <v>308</v>
      </c>
      <c r="AE41" s="16">
        <f>AE32</f>
        <v>108</v>
      </c>
      <c r="AF41" s="16">
        <f>AF33</f>
        <v>81</v>
      </c>
      <c r="AG41" s="16">
        <f>AG34</f>
        <v>135</v>
      </c>
      <c r="AH41" s="16">
        <f>AH35</f>
        <v>135</v>
      </c>
      <c r="AI41" s="16">
        <f>AI36</f>
        <v>81</v>
      </c>
      <c r="AJ41" s="16">
        <f>AJ37</f>
        <v>162</v>
      </c>
      <c r="AK41" s="8">
        <f>SUM(C41:AJ41)</f>
        <v>4413</v>
      </c>
      <c r="AL41" s="8"/>
      <c r="AM41" s="8"/>
    </row>
    <row r="42" spans="1:39" ht="15" customHeight="1">
      <c r="A42" s="5"/>
      <c r="B42" s="15" t="s">
        <v>1</v>
      </c>
      <c r="C42" s="16">
        <f>SUM(D4:AJ4)</f>
        <v>0</v>
      </c>
      <c r="D42" s="16">
        <f>SUM(C5,E5:AJ5)</f>
        <v>0</v>
      </c>
      <c r="E42" s="16">
        <f>SUM(C6:D6,F6:AJ6)</f>
        <v>0</v>
      </c>
      <c r="F42" s="16">
        <f>SUM(C7:E7,G7:AJ7)</f>
        <v>0</v>
      </c>
      <c r="G42" s="16">
        <f>SUM(C8:F8,H8:AJ8)</f>
        <v>0</v>
      </c>
      <c r="H42" s="16">
        <f>SUM(I9:AJ9,C9:G9)</f>
        <v>0</v>
      </c>
      <c r="I42" s="16">
        <f>SUM(C10:H10,J10:AJ10)</f>
        <v>27</v>
      </c>
      <c r="J42" s="16">
        <f>SUM(C11:I11,K11:AJ11)</f>
        <v>0</v>
      </c>
      <c r="K42" s="16">
        <f>SUM(C12:J12,L12:AJ12)</f>
        <v>27</v>
      </c>
      <c r="L42" s="16">
        <f>SUM(M13:AJ13,C13:K13)</f>
        <v>0</v>
      </c>
      <c r="M42" s="16">
        <f>SUM(N14:AJ14,C14:L14)</f>
        <v>28</v>
      </c>
      <c r="N42" s="16">
        <f>SUM(O15:AJ15,C15:M15)</f>
        <v>0</v>
      </c>
      <c r="O42" s="16">
        <f>SUM(P16:AJ16,C16:N16)</f>
        <v>0</v>
      </c>
      <c r="P42" s="16">
        <f>SUM(Q17:AJ17,C17:O17)</f>
        <v>42</v>
      </c>
      <c r="Q42" s="16">
        <f>SUM(R18:AJ18,C18:P18)</f>
        <v>0</v>
      </c>
      <c r="R42" s="16">
        <f>SUM(S19:AJ19,C19:Q19)</f>
        <v>0</v>
      </c>
      <c r="S42" s="16">
        <f>SUM(T20:AJ20,C20:R20)</f>
        <v>0</v>
      </c>
      <c r="T42" s="16">
        <f>SUM(U21:AJ21,C21:S21)</f>
        <v>2</v>
      </c>
      <c r="U42" s="16">
        <f>SUM(V22:AJ22,C22:T22)</f>
        <v>0</v>
      </c>
      <c r="V42" s="16">
        <f>SUM(W23:AJ23,C23:U23)</f>
        <v>0</v>
      </c>
      <c r="W42" s="16">
        <f>SUM(X24:AJ24,C24:V24)</f>
        <v>0</v>
      </c>
      <c r="X42" s="16">
        <f>SUM(C25:W25,Y25:AJ25)</f>
        <v>0</v>
      </c>
      <c r="Y42" s="16">
        <f>SUM(C26:X26,Z26:AJ26)</f>
        <v>0</v>
      </c>
      <c r="Z42" s="16">
        <f>SUM(AA27:AJ27,C27:Y27)</f>
        <v>16</v>
      </c>
      <c r="AA42" s="16">
        <f>SUM(AB28:AJ28,C28:Z28)</f>
        <v>0</v>
      </c>
      <c r="AB42" s="16">
        <f>SUM(AC29:AJ29,C29:AA29)</f>
        <v>0</v>
      </c>
      <c r="AC42" s="16">
        <f>SUM(AD30:AJ30,C30:AB30)</f>
        <v>0</v>
      </c>
      <c r="AD42" s="16">
        <f>SUM(AE31:AJ31,C31:AC31)</f>
        <v>26</v>
      </c>
      <c r="AE42" s="16">
        <f>SUM(AF32:AJ32,C32:AD32)</f>
        <v>0</v>
      </c>
      <c r="AF42" s="16">
        <f>SUM(AG33:AJ33,C33:AE33)</f>
        <v>12</v>
      </c>
      <c r="AG42" s="16">
        <f>SUM(AH34:AJ34,C34:AF34)</f>
        <v>2</v>
      </c>
      <c r="AH42" s="16">
        <f>SUM(AI35:AJ35,C35:AG35)</f>
        <v>0</v>
      </c>
      <c r="AI42" s="16">
        <f>SUM(C36:AH36,AJ36)</f>
        <v>3</v>
      </c>
      <c r="AJ42" s="16">
        <f>SUM(C37:AI37)</f>
        <v>28</v>
      </c>
      <c r="AK42" s="8">
        <f t="shared" ref="AK42:AK44" si="25">SUM(C42:AJ42)</f>
        <v>213</v>
      </c>
      <c r="AL42" s="8"/>
      <c r="AM42" s="8"/>
    </row>
    <row r="43" spans="1:39" ht="15" customHeight="1">
      <c r="A43" s="5"/>
      <c r="B43" s="15" t="s">
        <v>2</v>
      </c>
      <c r="C43" s="16">
        <f>SUM(D5:AJ38)</f>
        <v>4644</v>
      </c>
      <c r="D43" s="16">
        <f>SUM(E6:AJ38,E4:AJ4,C6:C38,C4)</f>
        <v>4590</v>
      </c>
      <c r="E43" s="16">
        <f>SUM(F7:AJ38,F4:AJ5,C7:D38,C4:D5)</f>
        <v>4536</v>
      </c>
      <c r="F43" s="16">
        <f>SUM(G8:AJ38,G4:AJ6,C4:E6,C8:E38)</f>
        <v>4644</v>
      </c>
      <c r="G43" s="16">
        <f>SUM(H9:AJ38,H4:AJ7,C4:F7,C9:F38)</f>
        <v>4644</v>
      </c>
      <c r="H43" s="16">
        <f>SUM(I10:AJ38,C10:G38,I4:AJ8,C4:G8)</f>
        <v>4509</v>
      </c>
      <c r="I43" s="16">
        <f>SUM(J11:AJ38,C4:H9,J4:AJ9,C11:H38)</f>
        <v>4266</v>
      </c>
      <c r="J43" s="16">
        <f>SUM(K12:AJ38,K4:AJ10,C4:I10,C12:I38)</f>
        <v>4671</v>
      </c>
      <c r="K43" s="16">
        <f>SUM(L13:AJ38,L4:AJ11,C13:J38,C4:J11)</f>
        <v>4617</v>
      </c>
      <c r="L43" s="16">
        <f>SUM(M14:AJ38,C4:K12,M4:AJ12,C14:K38)</f>
        <v>4671</v>
      </c>
      <c r="M43" s="16">
        <f>SUM(N15:AJ38,N4:AJ13,C15:L38,C4:L13)</f>
        <v>4643</v>
      </c>
      <c r="N43" s="16">
        <f>SUM(O16:AJ38,C4:M14,C16:M38,O4:AJ14)</f>
        <v>4671</v>
      </c>
      <c r="O43" s="16">
        <f>SUM(P17:AJ38,P4:AJ15,C4:N15,C17:N38)</f>
        <v>4644</v>
      </c>
      <c r="P43" s="16">
        <f>SUM(Q18:AJ38,Q4:AJ16,C18:O38,C4:O16)</f>
        <v>4656</v>
      </c>
      <c r="Q43" s="16">
        <f>SUM(R19:AJ38,C4:P17,C19:P38,R4:AJ17)</f>
        <v>4563</v>
      </c>
      <c r="R43" s="16">
        <f>SUM(S20:AJ38,S4:AJ18,C4:Q18,C20:Q38)</f>
        <v>4671</v>
      </c>
      <c r="S43" s="16">
        <f>SUM(T21:AJ38,T4:AJ19,C21:R38,C4:R19)</f>
        <v>4563</v>
      </c>
      <c r="T43" s="16">
        <f>SUM(U22:AJ38,C4:S20,C22:S38,U4:AJ20)</f>
        <v>4669</v>
      </c>
      <c r="U43" s="16">
        <f>SUM(V23:AJ38,V4:AJ21,C4:T21,C23:T38)</f>
        <v>4644</v>
      </c>
      <c r="V43" s="16">
        <f>SUM(W24:AJ38,W4:AJ22,C24:U38,C4:U22)</f>
        <v>4617</v>
      </c>
      <c r="W43" s="16">
        <f>SUM(X25:AJ38,C4:V23,C25:V38,X4:AJ23)</f>
        <v>4698</v>
      </c>
      <c r="X43" s="16">
        <f>SUM(C26:W38,C4:W24,Y4:AJ24,Y26:AJ38)</f>
        <v>4563</v>
      </c>
      <c r="Y43" s="16">
        <f>SUM(Z27:AJ38,Z4:AJ25,C27:X38,C4:X25)</f>
        <v>4509</v>
      </c>
      <c r="Z43" s="16">
        <f>SUM(AA28:AJ38,C4:Y26,C28:Y38,AA4:AJ26)</f>
        <v>4655</v>
      </c>
      <c r="AA43" s="16">
        <f>SUM(AB29:AJ38,AB4:AJ27,C4:Z27,C29:Z38)</f>
        <v>4617</v>
      </c>
      <c r="AB43" s="16">
        <f>SUM(AC30:AJ38,AC4:AJ28,C30:AA38,C4:AA28)</f>
        <v>4671</v>
      </c>
      <c r="AC43" s="16">
        <f>SUM(AD31:AJ38,C4:AB29,C31:AB38,AD4:AJ29)</f>
        <v>4671</v>
      </c>
      <c r="AD43" s="16">
        <f>SUM(AE32:AJ38,AE4:AJ30,C4:AC30,C32:AC38)</f>
        <v>4402</v>
      </c>
      <c r="AE43" s="16">
        <f>SUM(AF33:AJ38,AF4:AJ31,C33:AD38,C4:AD31)</f>
        <v>4617</v>
      </c>
      <c r="AF43" s="16">
        <f>SUM(AG34:AJ38,C4:AE32,C34:AE38,AG4:AJ32)</f>
        <v>4659</v>
      </c>
      <c r="AG43" s="16">
        <f>SUM(AH35:AJ38,AH4:AJ33,C4:AF33,C35:AF38)</f>
        <v>4615</v>
      </c>
      <c r="AH43" s="16">
        <f>SUM(AI36:AJ38,AI4:AJ34,C36:AG38,C4:AG34)</f>
        <v>4590</v>
      </c>
      <c r="AI43" s="16">
        <f>SUM(C4:AH35,AJ4:AJ35,C37:AH38,AJ37:AJ38)</f>
        <v>4641</v>
      </c>
      <c r="AJ43" s="16">
        <f>SUM(C4:AI36,C38:AI38)</f>
        <v>4562</v>
      </c>
      <c r="AK43" s="8">
        <f t="shared" si="25"/>
        <v>156603</v>
      </c>
      <c r="AL43" s="8"/>
      <c r="AM43" s="8"/>
    </row>
    <row r="44" spans="1:39" ht="15" customHeight="1">
      <c r="A44" s="5"/>
      <c r="B44" s="15" t="s">
        <v>3</v>
      </c>
      <c r="C44" s="16">
        <f>SUM(C5:C38)</f>
        <v>11</v>
      </c>
      <c r="D44" s="16">
        <f>SUM(D6:D38,D4)</f>
        <v>0</v>
      </c>
      <c r="E44" s="16">
        <f>SUM(E7:E38,E4:E5)</f>
        <v>0</v>
      </c>
      <c r="F44" s="16">
        <f>SUM(F8:F38,F4:F6)</f>
        <v>0</v>
      </c>
      <c r="G44" s="16">
        <f>SUM(G9:G38,G4:G7)</f>
        <v>0</v>
      </c>
      <c r="H44" s="16">
        <f>SUM(H4:H8,H10:H38)</f>
        <v>2</v>
      </c>
      <c r="I44" s="16">
        <f>SUM(I4:I9,I11:I38)</f>
        <v>5</v>
      </c>
      <c r="J44" s="16">
        <f>SUM(J12:J38,J4:J10)</f>
        <v>27</v>
      </c>
      <c r="K44" s="16">
        <f>SUM(K13:K38,K4:K11)</f>
        <v>16</v>
      </c>
      <c r="L44" s="16">
        <f>SUM(L14:L38,L4:L12)</f>
        <v>0</v>
      </c>
      <c r="M44" s="16">
        <f>SUM(M15:M38,M4:M13)</f>
        <v>30</v>
      </c>
      <c r="N44" s="16">
        <f>SUM(N16:N38,N4:N14)</f>
        <v>41</v>
      </c>
      <c r="O44" s="16">
        <f>SUM(O17:O38,O4:O15)</f>
        <v>0</v>
      </c>
      <c r="P44" s="16">
        <f>SUM(P18:P38,P4:P16)</f>
        <v>27</v>
      </c>
      <c r="Q44" s="16">
        <f>SUM(Q19:Q38,Q4:Q17)</f>
        <v>0</v>
      </c>
      <c r="R44" s="16">
        <f>SUM(R20:R38,R4:R18)</f>
        <v>0</v>
      </c>
      <c r="S44" s="16">
        <f>SUM(S21:S38,S4:S19)</f>
        <v>29</v>
      </c>
      <c r="T44" s="16">
        <f>SUM(T22:T38,T4:T20)</f>
        <v>0</v>
      </c>
      <c r="U44" s="16">
        <f>SUM(U23:U38,U4:U21)</f>
        <v>0</v>
      </c>
      <c r="V44" s="16">
        <f>SUM(V24:V38,V4:V22)</f>
        <v>3</v>
      </c>
      <c r="W44" s="16">
        <f>SUM(W25:W38,W4:W23)</f>
        <v>0</v>
      </c>
      <c r="X44" s="16">
        <f>SUM(X26:X38,X4:X24)</f>
        <v>0</v>
      </c>
      <c r="Y44" s="16">
        <f>SUM(Y27:Y38,Y4:Y25)</f>
        <v>17</v>
      </c>
      <c r="Z44" s="16">
        <f>SUM(Z28:Z38,Z4:Z26)</f>
        <v>7</v>
      </c>
      <c r="AA44" s="16">
        <f>SUM(AA29:AA38,AA4:AA27)</f>
        <v>27</v>
      </c>
      <c r="AB44" s="16">
        <f>SUM(AB30:AB38,AB4:AB28)</f>
        <v>0</v>
      </c>
      <c r="AC44" s="16">
        <f>SUM(AC31:AC38,AC4:AC29)</f>
        <v>0</v>
      </c>
      <c r="AD44" s="16">
        <f>SUM(AD32:AD38,AD4:AD30)</f>
        <v>16</v>
      </c>
      <c r="AE44" s="16">
        <f>SUM(AE33:AE38,AE4:AE31)</f>
        <v>27</v>
      </c>
      <c r="AF44" s="16">
        <f>SUM(AF34:AF38,AF4:AF32)</f>
        <v>0</v>
      </c>
      <c r="AG44" s="16">
        <f>SUM(AG35:AG38,AG4:AG33)</f>
        <v>0</v>
      </c>
      <c r="AH44" s="16">
        <f>SUM(AH36:AH38,AH4:AH34)</f>
        <v>27</v>
      </c>
      <c r="AI44" s="16">
        <f>SUM(AI4:AI35,AI37:AI38)</f>
        <v>27</v>
      </c>
      <c r="AJ44" s="16">
        <f>SUM(AJ4:AJ36,AJ38)</f>
        <v>0</v>
      </c>
      <c r="AK44" s="8">
        <f t="shared" si="25"/>
        <v>339</v>
      </c>
      <c r="AL44" s="8"/>
      <c r="AM44" s="8"/>
    </row>
    <row r="45" spans="1:39" ht="15" customHeight="1">
      <c r="A45" s="5"/>
      <c r="B45" s="14"/>
      <c r="C45" s="17">
        <f>SUM(C41:C44)</f>
        <v>4752</v>
      </c>
      <c r="D45" s="17">
        <f>SUM(D41:D44)</f>
        <v>4752</v>
      </c>
      <c r="E45" s="17">
        <f t="shared" ref="E45:I45" si="26">SUM(E41:E44)</f>
        <v>4752</v>
      </c>
      <c r="F45" s="17">
        <f t="shared" si="26"/>
        <v>4752</v>
      </c>
      <c r="G45" s="17">
        <f t="shared" si="26"/>
        <v>4752</v>
      </c>
      <c r="H45" s="17">
        <f>SUM(H41:H44)</f>
        <v>4752</v>
      </c>
      <c r="I45" s="17">
        <f t="shared" si="26"/>
        <v>4752</v>
      </c>
      <c r="J45" s="17">
        <f>SUM(J41:J44)</f>
        <v>4752</v>
      </c>
      <c r="K45" s="17">
        <f>SUM(K41:K44)</f>
        <v>4752</v>
      </c>
      <c r="L45" s="17">
        <f>SUM(L41:L44)</f>
        <v>4752</v>
      </c>
      <c r="M45" s="17">
        <f t="shared" ref="M45:AH45" si="27">SUM(M41:M44)</f>
        <v>4752</v>
      </c>
      <c r="N45" s="17">
        <f t="shared" si="27"/>
        <v>4752</v>
      </c>
      <c r="O45" s="17">
        <f t="shared" si="27"/>
        <v>4752</v>
      </c>
      <c r="P45" s="17">
        <f t="shared" si="27"/>
        <v>4752</v>
      </c>
      <c r="Q45" s="17">
        <f t="shared" si="27"/>
        <v>4752</v>
      </c>
      <c r="R45" s="17">
        <f t="shared" si="27"/>
        <v>4752</v>
      </c>
      <c r="S45" s="17">
        <f>SUM(S41:S44)</f>
        <v>4752</v>
      </c>
      <c r="T45" s="17">
        <f t="shared" si="27"/>
        <v>4752</v>
      </c>
      <c r="U45" s="17">
        <f t="shared" si="27"/>
        <v>4752</v>
      </c>
      <c r="V45" s="17">
        <f t="shared" si="27"/>
        <v>4752</v>
      </c>
      <c r="W45" s="17">
        <f t="shared" si="27"/>
        <v>4752</v>
      </c>
      <c r="X45" s="17">
        <f t="shared" si="27"/>
        <v>4752</v>
      </c>
      <c r="Y45" s="17">
        <f t="shared" si="27"/>
        <v>4752</v>
      </c>
      <c r="Z45" s="17">
        <f t="shared" si="27"/>
        <v>4752</v>
      </c>
      <c r="AA45" s="17">
        <f t="shared" si="27"/>
        <v>4752</v>
      </c>
      <c r="AB45" s="17">
        <f t="shared" si="27"/>
        <v>4752</v>
      </c>
      <c r="AC45" s="17">
        <f t="shared" si="27"/>
        <v>4752</v>
      </c>
      <c r="AD45" s="17">
        <f t="shared" si="27"/>
        <v>4752</v>
      </c>
      <c r="AE45" s="17">
        <f t="shared" si="27"/>
        <v>4752</v>
      </c>
      <c r="AF45" s="17">
        <f>SUM(AF41:AF44)</f>
        <v>4752</v>
      </c>
      <c r="AG45" s="17">
        <f t="shared" si="27"/>
        <v>4752</v>
      </c>
      <c r="AH45" s="17">
        <f t="shared" si="27"/>
        <v>4752</v>
      </c>
      <c r="AI45" s="17">
        <f>SUM(AI41:AI44)</f>
        <v>4752</v>
      </c>
      <c r="AJ45" s="17">
        <f>SUM(AJ41:AJ44)</f>
        <v>4752</v>
      </c>
      <c r="AK45" s="8"/>
      <c r="AL45" s="8"/>
      <c r="AM45" s="8"/>
    </row>
    <row r="46" spans="1:39" ht="15" customHeight="1">
      <c r="A46" s="5"/>
      <c r="B46" s="24" t="s">
        <v>8</v>
      </c>
      <c r="C46" s="16">
        <f t="shared" ref="C46:AJ46" si="28">SUM(C4:C38)</f>
        <v>108</v>
      </c>
      <c r="D46" s="16">
        <f t="shared" si="28"/>
        <v>162</v>
      </c>
      <c r="E46" s="16">
        <f t="shared" si="28"/>
        <v>216</v>
      </c>
      <c r="F46" s="16">
        <f t="shared" si="28"/>
        <v>108</v>
      </c>
      <c r="G46" s="16">
        <f t="shared" si="28"/>
        <v>108</v>
      </c>
      <c r="H46" s="16">
        <f t="shared" si="28"/>
        <v>243</v>
      </c>
      <c r="I46" s="16">
        <f t="shared" si="28"/>
        <v>459</v>
      </c>
      <c r="J46" s="16">
        <f t="shared" si="28"/>
        <v>81</v>
      </c>
      <c r="K46" s="16">
        <f t="shared" si="28"/>
        <v>108</v>
      </c>
      <c r="L46" s="16">
        <f t="shared" si="28"/>
        <v>81</v>
      </c>
      <c r="M46" s="16">
        <f t="shared" si="28"/>
        <v>81</v>
      </c>
      <c r="N46" s="16">
        <f t="shared" si="28"/>
        <v>81</v>
      </c>
      <c r="O46" s="16">
        <f t="shared" si="28"/>
        <v>108</v>
      </c>
      <c r="P46" s="16">
        <f t="shared" si="28"/>
        <v>54</v>
      </c>
      <c r="Q46" s="16">
        <f t="shared" si="28"/>
        <v>189</v>
      </c>
      <c r="R46" s="16">
        <f t="shared" si="28"/>
        <v>81</v>
      </c>
      <c r="S46" s="16">
        <f t="shared" si="28"/>
        <v>189</v>
      </c>
      <c r="T46" s="16">
        <f t="shared" si="28"/>
        <v>81</v>
      </c>
      <c r="U46" s="16">
        <f t="shared" si="28"/>
        <v>108</v>
      </c>
      <c r="V46" s="16">
        <f t="shared" si="28"/>
        <v>135</v>
      </c>
      <c r="W46" s="16">
        <f t="shared" si="28"/>
        <v>54</v>
      </c>
      <c r="X46" s="16">
        <f t="shared" si="28"/>
        <v>189</v>
      </c>
      <c r="Y46" s="16">
        <f t="shared" si="28"/>
        <v>243</v>
      </c>
      <c r="Z46" s="16">
        <f t="shared" si="28"/>
        <v>81</v>
      </c>
      <c r="AA46" s="16">
        <f t="shared" si="28"/>
        <v>135</v>
      </c>
      <c r="AB46" s="16">
        <f t="shared" si="28"/>
        <v>81</v>
      </c>
      <c r="AC46" s="16">
        <f t="shared" si="28"/>
        <v>81</v>
      </c>
      <c r="AD46" s="16">
        <f t="shared" si="28"/>
        <v>324</v>
      </c>
      <c r="AE46" s="16">
        <f t="shared" si="28"/>
        <v>135</v>
      </c>
      <c r="AF46" s="16">
        <f t="shared" si="28"/>
        <v>81</v>
      </c>
      <c r="AG46" s="16">
        <f t="shared" si="28"/>
        <v>135</v>
      </c>
      <c r="AH46" s="16">
        <f t="shared" si="28"/>
        <v>162</v>
      </c>
      <c r="AI46" s="16">
        <f t="shared" si="28"/>
        <v>108</v>
      </c>
      <c r="AJ46" s="16">
        <f t="shared" si="28"/>
        <v>162</v>
      </c>
      <c r="AK46" s="18">
        <f>SUM(C46:AJ46)</f>
        <v>4752</v>
      </c>
      <c r="AL46" s="8"/>
      <c r="AM46" s="8"/>
    </row>
    <row r="47" spans="1:39" ht="15" customHeight="1">
      <c r="A47" s="5"/>
      <c r="B47" s="24" t="s">
        <v>7</v>
      </c>
      <c r="C47" s="16">
        <f>SUM(D4:AJ38)</f>
        <v>4644</v>
      </c>
      <c r="D47" s="16">
        <f>SUM(C4:C38,E4:AJ38)</f>
        <v>4590</v>
      </c>
      <c r="E47" s="16">
        <f>SUM(C4:D38,F4:AJ38)</f>
        <v>4536</v>
      </c>
      <c r="F47" s="16">
        <f>SUM(G4:AJ38,C4:E38)</f>
        <v>4644</v>
      </c>
      <c r="G47" s="16">
        <f>SUM(C4:F38,H4:AJ38)</f>
        <v>4644</v>
      </c>
      <c r="H47" s="16">
        <f>SUM(C4:G38,I4:AJ38)</f>
        <v>4509</v>
      </c>
      <c r="I47" s="16">
        <f>SUM(C4:H38,J4:AJ38)</f>
        <v>4293</v>
      </c>
      <c r="J47" s="16">
        <f>SUM(K4:AJ38,C4:I38)</f>
        <v>4671</v>
      </c>
      <c r="K47" s="16">
        <f>SUM(L4:AJ38,C4:J38)</f>
        <v>4644</v>
      </c>
      <c r="L47" s="16">
        <f>SUM(M4:AJ38,C4:K38)</f>
        <v>4671</v>
      </c>
      <c r="M47" s="16">
        <f>SUM(N4:AJ38,C4:L38)</f>
        <v>4671</v>
      </c>
      <c r="N47" s="16">
        <f>SUM(O4:AJ38,C4:M38)</f>
        <v>4671</v>
      </c>
      <c r="O47" s="16">
        <f>SUM(P4:AJ38,C4:N38)</f>
        <v>4644</v>
      </c>
      <c r="P47" s="16">
        <f>SUM(Q4:AJ38,C4:O38)</f>
        <v>4698</v>
      </c>
      <c r="Q47" s="16">
        <f>SUM(R4:AJ38,C4:P38)</f>
        <v>4563</v>
      </c>
      <c r="R47" s="16">
        <f>SUM(S4:AJ38,C4:Q38)</f>
        <v>4671</v>
      </c>
      <c r="S47" s="16">
        <f>SUM(T4:AJ38,C4:R38)</f>
        <v>4563</v>
      </c>
      <c r="T47" s="16">
        <f>SUM(U4:AJ38,C4:S38)</f>
        <v>4671</v>
      </c>
      <c r="U47" s="16">
        <f>SUM(V4:AJ38,C4:T38)</f>
        <v>4644</v>
      </c>
      <c r="V47" s="16">
        <f>SUM(C4:U38,W4:AJ38)</f>
        <v>4617</v>
      </c>
      <c r="W47" s="16">
        <f>SUM(X4:AJ38,C4:V38)</f>
        <v>4698</v>
      </c>
      <c r="X47" s="16">
        <f>SUM(Y4:AJ38,C4:W38)</f>
        <v>4563</v>
      </c>
      <c r="Y47" s="16">
        <f>SUM(C4:X38,Z4:AJ38)</f>
        <v>4509</v>
      </c>
      <c r="Z47" s="16">
        <f>SUM(AA4:AJ38,C4:Y38)</f>
        <v>4671</v>
      </c>
      <c r="AA47" s="16">
        <f>SUM(AB4:AJ38,C4:Z38)</f>
        <v>4617</v>
      </c>
      <c r="AB47" s="16">
        <f>SUM(AC4:AJ38,C4:AA38)</f>
        <v>4671</v>
      </c>
      <c r="AC47" s="16">
        <f>SUM(AD4:AJ38,C4:AB38)</f>
        <v>4671</v>
      </c>
      <c r="AD47" s="16">
        <f>SUM(AE4:AJ38,C4:AC38)</f>
        <v>4428</v>
      </c>
      <c r="AE47" s="16">
        <f>SUM(AF4:AJ38,C4:AD38)</f>
        <v>4617</v>
      </c>
      <c r="AF47" s="16">
        <f>SUM(AG4:AJ38,C4:AE38)</f>
        <v>4671</v>
      </c>
      <c r="AG47" s="16">
        <f>SUM(AH4:AJ38,C4:AF38)</f>
        <v>4617</v>
      </c>
      <c r="AH47" s="16">
        <f>SUM(AI4:AJ38,C4:AG38)</f>
        <v>4590</v>
      </c>
      <c r="AI47" s="16">
        <f>SUM(C4:AH38,AJ4:AJ38)</f>
        <v>4644</v>
      </c>
      <c r="AJ47" s="16">
        <f>SUM(C4:AI38)</f>
        <v>4590</v>
      </c>
      <c r="AK47" s="19">
        <f>SUM(C47:AJ47)</f>
        <v>156816</v>
      </c>
      <c r="AL47" s="8"/>
      <c r="AM47" s="8"/>
    </row>
    <row r="48" spans="1:39" ht="15" customHeight="1">
      <c r="A48" s="5"/>
      <c r="B48" s="14"/>
      <c r="C48" s="17">
        <f>SUM(C46:C47)</f>
        <v>4752</v>
      </c>
      <c r="D48" s="17">
        <f>SUM(D46:D47)</f>
        <v>4752</v>
      </c>
      <c r="E48" s="17">
        <f t="shared" ref="E48:AH48" si="29">SUM(E46:E47)</f>
        <v>4752</v>
      </c>
      <c r="F48" s="17">
        <f>SUM(F46:F47)</f>
        <v>4752</v>
      </c>
      <c r="G48" s="17">
        <f t="shared" si="29"/>
        <v>4752</v>
      </c>
      <c r="H48" s="17">
        <f t="shared" si="29"/>
        <v>4752</v>
      </c>
      <c r="I48" s="17">
        <f t="shared" si="29"/>
        <v>4752</v>
      </c>
      <c r="J48" s="17">
        <f t="shared" si="29"/>
        <v>4752</v>
      </c>
      <c r="K48" s="17">
        <f t="shared" si="29"/>
        <v>4752</v>
      </c>
      <c r="L48" s="17">
        <f t="shared" si="29"/>
        <v>4752</v>
      </c>
      <c r="M48" s="17">
        <f>SUM(M46:M47)</f>
        <v>4752</v>
      </c>
      <c r="N48" s="17">
        <f>SUM(N46:N47)</f>
        <v>4752</v>
      </c>
      <c r="O48" s="17">
        <f t="shared" si="29"/>
        <v>4752</v>
      </c>
      <c r="P48" s="17">
        <f t="shared" si="29"/>
        <v>4752</v>
      </c>
      <c r="Q48" s="17">
        <f t="shared" si="29"/>
        <v>4752</v>
      </c>
      <c r="R48" s="17">
        <f t="shared" si="29"/>
        <v>4752</v>
      </c>
      <c r="S48" s="17">
        <f t="shared" si="29"/>
        <v>4752</v>
      </c>
      <c r="T48" s="17">
        <f t="shared" si="29"/>
        <v>4752</v>
      </c>
      <c r="U48" s="17">
        <f t="shared" si="29"/>
        <v>4752</v>
      </c>
      <c r="V48" s="17">
        <f t="shared" si="29"/>
        <v>4752</v>
      </c>
      <c r="W48" s="17">
        <f t="shared" si="29"/>
        <v>4752</v>
      </c>
      <c r="X48" s="17">
        <f t="shared" si="29"/>
        <v>4752</v>
      </c>
      <c r="Y48" s="17">
        <f>SUM(Y46:Y47)</f>
        <v>4752</v>
      </c>
      <c r="Z48" s="17">
        <f t="shared" si="29"/>
        <v>4752</v>
      </c>
      <c r="AA48" s="17">
        <f t="shared" si="29"/>
        <v>4752</v>
      </c>
      <c r="AB48" s="17">
        <f t="shared" si="29"/>
        <v>4752</v>
      </c>
      <c r="AC48" s="17">
        <f t="shared" si="29"/>
        <v>4752</v>
      </c>
      <c r="AD48" s="17">
        <f t="shared" si="29"/>
        <v>4752</v>
      </c>
      <c r="AE48" s="17">
        <f t="shared" si="29"/>
        <v>4752</v>
      </c>
      <c r="AF48" s="17">
        <f t="shared" si="29"/>
        <v>4752</v>
      </c>
      <c r="AG48" s="17">
        <f>SUM(AG46:AG47)</f>
        <v>4752</v>
      </c>
      <c r="AH48" s="17">
        <f t="shared" si="29"/>
        <v>4752</v>
      </c>
      <c r="AI48" s="17">
        <f>SUM(AI46:AI47)</f>
        <v>4752</v>
      </c>
      <c r="AJ48" s="17">
        <f>SUM(AJ46:AJ47)</f>
        <v>4752</v>
      </c>
      <c r="AK48" s="8"/>
      <c r="AL48" s="8"/>
      <c r="AM48" s="8"/>
    </row>
    <row r="49" spans="1:39" ht="15" customHeight="1">
      <c r="A49" s="6"/>
      <c r="B49" s="14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8"/>
      <c r="AL49" s="8"/>
      <c r="AM49" s="8"/>
    </row>
    <row r="50" spans="1:39" ht="15" customHeight="1">
      <c r="A50" s="6"/>
      <c r="B50" s="14"/>
      <c r="C50" s="11" t="s">
        <v>36</v>
      </c>
      <c r="D50" s="11" t="s">
        <v>37</v>
      </c>
      <c r="E50" s="11" t="s">
        <v>38</v>
      </c>
      <c r="F50" s="11" t="s">
        <v>39</v>
      </c>
      <c r="G50" s="11" t="s">
        <v>14</v>
      </c>
      <c r="H50" s="11" t="s">
        <v>40</v>
      </c>
      <c r="I50" s="11" t="s">
        <v>41</v>
      </c>
      <c r="J50" s="11" t="s">
        <v>42</v>
      </c>
      <c r="K50" s="11" t="s">
        <v>43</v>
      </c>
      <c r="L50" s="11" t="s">
        <v>15</v>
      </c>
      <c r="M50" s="11" t="s">
        <v>16</v>
      </c>
      <c r="N50" s="11" t="s">
        <v>17</v>
      </c>
      <c r="O50" s="11" t="s">
        <v>44</v>
      </c>
      <c r="P50" s="11" t="s">
        <v>45</v>
      </c>
      <c r="Q50" s="11" t="s">
        <v>46</v>
      </c>
      <c r="R50" s="11" t="s">
        <v>47</v>
      </c>
      <c r="S50" s="11" t="s">
        <v>48</v>
      </c>
      <c r="T50" s="11" t="s">
        <v>49</v>
      </c>
      <c r="U50" s="11" t="s">
        <v>18</v>
      </c>
      <c r="V50" s="11" t="s">
        <v>50</v>
      </c>
      <c r="W50" s="11" t="s">
        <v>51</v>
      </c>
      <c r="X50" s="11" t="s">
        <v>52</v>
      </c>
      <c r="Y50" s="11" t="s">
        <v>53</v>
      </c>
      <c r="Z50" s="11" t="s">
        <v>54</v>
      </c>
      <c r="AA50" s="11" t="s">
        <v>19</v>
      </c>
      <c r="AB50" s="11" t="s">
        <v>55</v>
      </c>
      <c r="AC50" s="11" t="s">
        <v>56</v>
      </c>
      <c r="AD50" s="11" t="s">
        <v>57</v>
      </c>
      <c r="AE50" s="11" t="s">
        <v>58</v>
      </c>
      <c r="AF50" s="11" t="s">
        <v>20</v>
      </c>
      <c r="AG50" s="11" t="s">
        <v>21</v>
      </c>
      <c r="AH50" s="11" t="s">
        <v>59</v>
      </c>
      <c r="AI50" s="11" t="s">
        <v>22</v>
      </c>
      <c r="AJ50" s="12" t="s">
        <v>60</v>
      </c>
      <c r="AK50" s="12"/>
      <c r="AL50" s="20" t="s">
        <v>35</v>
      </c>
      <c r="AM50" s="8"/>
    </row>
    <row r="51" spans="1:39" ht="15" customHeight="1">
      <c r="A51" s="6"/>
      <c r="B51" s="21" t="str">
        <f>[1]Summary!$B$4</f>
        <v>Sensitivity/Recall</v>
      </c>
      <c r="C51" s="22">
        <f>C41/(C44+C41)</f>
        <v>0.89814814814814814</v>
      </c>
      <c r="D51" s="22">
        <f t="shared" ref="D51:AJ51" si="30">D41/(D44+D41)</f>
        <v>1</v>
      </c>
      <c r="E51" s="22">
        <f t="shared" si="30"/>
        <v>1</v>
      </c>
      <c r="F51" s="22">
        <f t="shared" si="30"/>
        <v>1</v>
      </c>
      <c r="G51" s="22">
        <f t="shared" si="30"/>
        <v>1</v>
      </c>
      <c r="H51" s="22">
        <f t="shared" si="30"/>
        <v>0.99176954732510292</v>
      </c>
      <c r="I51" s="22">
        <f t="shared" si="30"/>
        <v>0.98910675381263613</v>
      </c>
      <c r="J51" s="22">
        <f t="shared" si="30"/>
        <v>0.66666666666666663</v>
      </c>
      <c r="K51" s="22">
        <f t="shared" si="30"/>
        <v>0.85185185185185186</v>
      </c>
      <c r="L51" s="22">
        <f t="shared" si="30"/>
        <v>1</v>
      </c>
      <c r="M51" s="22">
        <f t="shared" si="30"/>
        <v>0.62962962962962965</v>
      </c>
      <c r="N51" s="22">
        <f t="shared" si="30"/>
        <v>0.49382716049382713</v>
      </c>
      <c r="O51" s="22">
        <f t="shared" si="30"/>
        <v>1</v>
      </c>
      <c r="P51" s="22">
        <f t="shared" si="30"/>
        <v>0.5</v>
      </c>
      <c r="Q51" s="22">
        <f>Q41/(Q44+Q41)</f>
        <v>1</v>
      </c>
      <c r="R51" s="22">
        <f t="shared" ref="R51:AH51" si="31">R41/(R44+R41)</f>
        <v>1</v>
      </c>
      <c r="S51" s="22">
        <f t="shared" si="31"/>
        <v>0.84656084656084651</v>
      </c>
      <c r="T51" s="22">
        <f t="shared" si="31"/>
        <v>1</v>
      </c>
      <c r="U51" s="22">
        <f t="shared" si="31"/>
        <v>1</v>
      </c>
      <c r="V51" s="22">
        <f t="shared" si="31"/>
        <v>0.97777777777777775</v>
      </c>
      <c r="W51" s="22">
        <f t="shared" si="31"/>
        <v>1</v>
      </c>
      <c r="X51" s="22">
        <f t="shared" si="31"/>
        <v>1</v>
      </c>
      <c r="Y51" s="22">
        <f t="shared" si="31"/>
        <v>0.93004115226337447</v>
      </c>
      <c r="Z51" s="22">
        <f t="shared" si="31"/>
        <v>0.9135802469135802</v>
      </c>
      <c r="AA51" s="22">
        <f t="shared" si="31"/>
        <v>0.8</v>
      </c>
      <c r="AB51" s="22">
        <f t="shared" si="31"/>
        <v>1</v>
      </c>
      <c r="AC51" s="22">
        <f t="shared" si="31"/>
        <v>1</v>
      </c>
      <c r="AD51" s="22">
        <f t="shared" si="31"/>
        <v>0.95061728395061729</v>
      </c>
      <c r="AE51" s="22">
        <f t="shared" si="31"/>
        <v>0.8</v>
      </c>
      <c r="AF51" s="22">
        <f t="shared" si="31"/>
        <v>1</v>
      </c>
      <c r="AG51" s="22">
        <f t="shared" si="31"/>
        <v>1</v>
      </c>
      <c r="AH51" s="22">
        <f t="shared" si="31"/>
        <v>0.83333333333333337</v>
      </c>
      <c r="AI51" s="22">
        <f>AI41/(AI44+AI41)</f>
        <v>0.75</v>
      </c>
      <c r="AJ51" s="22">
        <f t="shared" si="30"/>
        <v>1</v>
      </c>
      <c r="AK51" s="36"/>
      <c r="AL51" s="22">
        <f>AK41/(AK44+AK41)</f>
        <v>0.92866161616161613</v>
      </c>
      <c r="AM51" s="8"/>
    </row>
    <row r="52" spans="1:39" ht="15" customHeight="1">
      <c r="A52" s="6"/>
      <c r="B52" s="23" t="s">
        <v>13</v>
      </c>
      <c r="C52" s="22">
        <f>C43/(C42+C43)</f>
        <v>1</v>
      </c>
      <c r="D52" s="22">
        <f>D43/(D42+D43)</f>
        <v>1</v>
      </c>
      <c r="E52" s="22">
        <f t="shared" ref="E52:AJ52" si="32">E43/(E42+E43)</f>
        <v>1</v>
      </c>
      <c r="F52" s="22">
        <f t="shared" si="32"/>
        <v>1</v>
      </c>
      <c r="G52" s="22">
        <f t="shared" si="32"/>
        <v>1</v>
      </c>
      <c r="H52" s="22">
        <f t="shared" si="32"/>
        <v>1</v>
      </c>
      <c r="I52" s="22">
        <f t="shared" si="32"/>
        <v>0.99371069182389937</v>
      </c>
      <c r="J52" s="22">
        <f t="shared" si="32"/>
        <v>1</v>
      </c>
      <c r="K52" s="22">
        <f t="shared" si="32"/>
        <v>0.9941860465116279</v>
      </c>
      <c r="L52" s="22">
        <f t="shared" si="32"/>
        <v>1</v>
      </c>
      <c r="M52" s="22">
        <f t="shared" si="32"/>
        <v>0.99400556625990155</v>
      </c>
      <c r="N52" s="22">
        <f t="shared" si="32"/>
        <v>1</v>
      </c>
      <c r="O52" s="22">
        <f t="shared" si="32"/>
        <v>1</v>
      </c>
      <c r="P52" s="22">
        <f t="shared" si="32"/>
        <v>0.99106002554278416</v>
      </c>
      <c r="Q52" s="22">
        <f>Q43/(Q42+Q43)</f>
        <v>1</v>
      </c>
      <c r="R52" s="22">
        <f t="shared" ref="R52:AH52" si="33">R43/(R42+R43)</f>
        <v>1</v>
      </c>
      <c r="S52" s="22">
        <f t="shared" si="33"/>
        <v>1</v>
      </c>
      <c r="T52" s="22">
        <f t="shared" si="33"/>
        <v>0.99957182616142148</v>
      </c>
      <c r="U52" s="22">
        <f t="shared" si="33"/>
        <v>1</v>
      </c>
      <c r="V52" s="22">
        <f t="shared" si="33"/>
        <v>1</v>
      </c>
      <c r="W52" s="22">
        <f t="shared" si="33"/>
        <v>1</v>
      </c>
      <c r="X52" s="22">
        <f t="shared" si="33"/>
        <v>1</v>
      </c>
      <c r="Y52" s="22">
        <f t="shared" si="33"/>
        <v>1</v>
      </c>
      <c r="Z52" s="22">
        <f t="shared" si="33"/>
        <v>0.99657460929137232</v>
      </c>
      <c r="AA52" s="22">
        <f t="shared" si="33"/>
        <v>1</v>
      </c>
      <c r="AB52" s="22">
        <f t="shared" si="33"/>
        <v>1</v>
      </c>
      <c r="AC52" s="22">
        <f t="shared" si="33"/>
        <v>1</v>
      </c>
      <c r="AD52" s="22">
        <f t="shared" si="33"/>
        <v>0.99412827461607944</v>
      </c>
      <c r="AE52" s="22">
        <f t="shared" si="33"/>
        <v>1</v>
      </c>
      <c r="AF52" s="22">
        <f t="shared" si="33"/>
        <v>0.99743095696852924</v>
      </c>
      <c r="AG52" s="22">
        <f t="shared" si="33"/>
        <v>0.99956681828026861</v>
      </c>
      <c r="AH52" s="22">
        <f t="shared" si="33"/>
        <v>1</v>
      </c>
      <c r="AI52" s="22">
        <f t="shared" si="32"/>
        <v>0.99935400516795869</v>
      </c>
      <c r="AJ52" s="22">
        <f t="shared" si="32"/>
        <v>0.99389978213507624</v>
      </c>
      <c r="AK52" s="36"/>
      <c r="AL52" s="22">
        <f>AK43/(AK43+AK42)</f>
        <v>0.99864172023262932</v>
      </c>
      <c r="AM52" s="8"/>
    </row>
    <row r="53" spans="1:39" ht="15" customHeight="1">
      <c r="A53" s="6"/>
      <c r="B53" s="21" t="s">
        <v>4</v>
      </c>
      <c r="C53" s="22">
        <f t="shared" ref="C53:AJ53" si="34">C41/(C41+C42)</f>
        <v>1</v>
      </c>
      <c r="D53" s="22">
        <f t="shared" si="34"/>
        <v>1</v>
      </c>
      <c r="E53" s="22">
        <f t="shared" si="34"/>
        <v>1</v>
      </c>
      <c r="F53" s="22">
        <f t="shared" si="34"/>
        <v>1</v>
      </c>
      <c r="G53" s="22">
        <f t="shared" si="34"/>
        <v>1</v>
      </c>
      <c r="H53" s="22">
        <f t="shared" si="34"/>
        <v>1</v>
      </c>
      <c r="I53" s="22">
        <f t="shared" si="34"/>
        <v>0.94386694386694392</v>
      </c>
      <c r="J53" s="22">
        <f t="shared" si="34"/>
        <v>1</v>
      </c>
      <c r="K53" s="22">
        <f t="shared" si="34"/>
        <v>0.77310924369747902</v>
      </c>
      <c r="L53" s="22">
        <f t="shared" si="34"/>
        <v>1</v>
      </c>
      <c r="M53" s="22">
        <f t="shared" si="34"/>
        <v>0.64556962025316456</v>
      </c>
      <c r="N53" s="22">
        <f t="shared" si="34"/>
        <v>1</v>
      </c>
      <c r="O53" s="22">
        <f t="shared" si="34"/>
        <v>1</v>
      </c>
      <c r="P53" s="22">
        <f t="shared" si="34"/>
        <v>0.39130434782608697</v>
      </c>
      <c r="Q53" s="22">
        <f t="shared" si="34"/>
        <v>1</v>
      </c>
      <c r="R53" s="22">
        <f t="shared" si="34"/>
        <v>1</v>
      </c>
      <c r="S53" s="22">
        <f t="shared" si="34"/>
        <v>1</v>
      </c>
      <c r="T53" s="22">
        <f t="shared" si="34"/>
        <v>0.97590361445783136</v>
      </c>
      <c r="U53" s="22">
        <f t="shared" si="34"/>
        <v>1</v>
      </c>
      <c r="V53" s="22">
        <f t="shared" si="34"/>
        <v>1</v>
      </c>
      <c r="W53" s="22">
        <f t="shared" si="34"/>
        <v>1</v>
      </c>
      <c r="X53" s="22">
        <f t="shared" si="34"/>
        <v>1</v>
      </c>
      <c r="Y53" s="22">
        <f t="shared" si="34"/>
        <v>1</v>
      </c>
      <c r="Z53" s="22">
        <f t="shared" si="34"/>
        <v>0.82222222222222219</v>
      </c>
      <c r="AA53" s="22">
        <f t="shared" si="34"/>
        <v>1</v>
      </c>
      <c r="AB53" s="22">
        <f t="shared" si="34"/>
        <v>1</v>
      </c>
      <c r="AC53" s="22">
        <f t="shared" si="34"/>
        <v>1</v>
      </c>
      <c r="AD53" s="22">
        <f t="shared" si="34"/>
        <v>0.92215568862275454</v>
      </c>
      <c r="AE53" s="22">
        <f t="shared" si="34"/>
        <v>1</v>
      </c>
      <c r="AF53" s="22">
        <f t="shared" si="34"/>
        <v>0.87096774193548387</v>
      </c>
      <c r="AG53" s="22">
        <f t="shared" si="34"/>
        <v>0.98540145985401462</v>
      </c>
      <c r="AH53" s="22">
        <f t="shared" si="34"/>
        <v>1</v>
      </c>
      <c r="AI53" s="22">
        <f t="shared" si="34"/>
        <v>0.9642857142857143</v>
      </c>
      <c r="AJ53" s="22">
        <f t="shared" si="34"/>
        <v>0.85263157894736841</v>
      </c>
      <c r="AK53" s="36"/>
      <c r="AL53" s="22">
        <f>AK41/(AK41+AK42)</f>
        <v>0.9539559014267186</v>
      </c>
      <c r="AM53" s="8"/>
    </row>
    <row r="54" spans="1:39" ht="15" customHeight="1">
      <c r="A54" s="6"/>
      <c r="B54" s="23" t="s">
        <v>5</v>
      </c>
      <c r="C54" s="22">
        <f t="shared" ref="C54:AJ54" si="35">(C41+C43)/(C46+C47)</f>
        <v>0.99768518518518523</v>
      </c>
      <c r="D54" s="22">
        <f t="shared" si="35"/>
        <v>1</v>
      </c>
      <c r="E54" s="22">
        <f t="shared" si="35"/>
        <v>1</v>
      </c>
      <c r="F54" s="22">
        <f t="shared" si="35"/>
        <v>1</v>
      </c>
      <c r="G54" s="22">
        <f t="shared" si="35"/>
        <v>1</v>
      </c>
      <c r="H54" s="22">
        <f t="shared" si="35"/>
        <v>0.99957912457912457</v>
      </c>
      <c r="I54" s="22">
        <f t="shared" si="35"/>
        <v>0.9932659932659933</v>
      </c>
      <c r="J54" s="22">
        <f t="shared" si="35"/>
        <v>0.99431818181818177</v>
      </c>
      <c r="K54" s="22">
        <f t="shared" si="35"/>
        <v>0.99095117845117842</v>
      </c>
      <c r="L54" s="22">
        <f t="shared" si="35"/>
        <v>1</v>
      </c>
      <c r="M54" s="22">
        <f t="shared" si="35"/>
        <v>0.98779461279461278</v>
      </c>
      <c r="N54" s="22">
        <f t="shared" si="35"/>
        <v>0.99137205387205385</v>
      </c>
      <c r="O54" s="22">
        <f t="shared" si="35"/>
        <v>1</v>
      </c>
      <c r="P54" s="22">
        <f t="shared" si="35"/>
        <v>0.98547979797979801</v>
      </c>
      <c r="Q54" s="22">
        <f t="shared" si="35"/>
        <v>1</v>
      </c>
      <c r="R54" s="22">
        <f t="shared" si="35"/>
        <v>1</v>
      </c>
      <c r="S54" s="22">
        <f t="shared" si="35"/>
        <v>0.99389730639730645</v>
      </c>
      <c r="T54" s="22">
        <f t="shared" si="35"/>
        <v>0.99957912457912457</v>
      </c>
      <c r="U54" s="22">
        <f t="shared" si="35"/>
        <v>1</v>
      </c>
      <c r="V54" s="22">
        <f t="shared" si="35"/>
        <v>0.99936868686868685</v>
      </c>
      <c r="W54" s="22">
        <f t="shared" si="35"/>
        <v>1</v>
      </c>
      <c r="X54" s="22">
        <f t="shared" si="35"/>
        <v>1</v>
      </c>
      <c r="Y54" s="22">
        <f t="shared" si="35"/>
        <v>0.99642255892255893</v>
      </c>
      <c r="Z54" s="22">
        <f t="shared" si="35"/>
        <v>0.99515993265993263</v>
      </c>
      <c r="AA54" s="22">
        <f t="shared" si="35"/>
        <v>0.99431818181818177</v>
      </c>
      <c r="AB54" s="22">
        <f t="shared" si="35"/>
        <v>1</v>
      </c>
      <c r="AC54" s="22">
        <f t="shared" si="35"/>
        <v>1</v>
      </c>
      <c r="AD54" s="22">
        <f t="shared" si="35"/>
        <v>0.99116161616161613</v>
      </c>
      <c r="AE54" s="22">
        <f t="shared" si="35"/>
        <v>0.99431818181818177</v>
      </c>
      <c r="AF54" s="22">
        <f t="shared" si="35"/>
        <v>0.99747474747474751</v>
      </c>
      <c r="AG54" s="22">
        <f t="shared" si="35"/>
        <v>0.99957912457912457</v>
      </c>
      <c r="AH54" s="22">
        <f t="shared" si="35"/>
        <v>0.99431818181818177</v>
      </c>
      <c r="AI54" s="22">
        <f t="shared" si="35"/>
        <v>0.99368686868686873</v>
      </c>
      <c r="AJ54" s="22">
        <f t="shared" si="35"/>
        <v>0.99410774410774416</v>
      </c>
      <c r="AK54" s="36"/>
      <c r="AL54" s="22">
        <f>(AK41+AK43)/(AK46+AK47)</f>
        <v>0.99658348187759949</v>
      </c>
      <c r="AM54" s="8"/>
    </row>
    <row r="55" spans="1:39" ht="15" customHeight="1">
      <c r="A55" s="6"/>
      <c r="B55" s="21" t="s">
        <v>12</v>
      </c>
      <c r="C55" s="22">
        <f t="shared" ref="C55:AJ55" si="36">(2*(C53*C51))/(C53+C51)</f>
        <v>0.9463414634146341</v>
      </c>
      <c r="D55" s="22">
        <f t="shared" si="36"/>
        <v>1</v>
      </c>
      <c r="E55" s="22">
        <f t="shared" si="36"/>
        <v>1</v>
      </c>
      <c r="F55" s="22">
        <f t="shared" si="36"/>
        <v>1</v>
      </c>
      <c r="G55" s="22">
        <f t="shared" si="36"/>
        <v>1</v>
      </c>
      <c r="H55" s="22">
        <f t="shared" si="36"/>
        <v>0.99586776859504134</v>
      </c>
      <c r="I55" s="22">
        <f t="shared" si="36"/>
        <v>0.9659574468085107</v>
      </c>
      <c r="J55" s="22">
        <f t="shared" si="36"/>
        <v>0.8</v>
      </c>
      <c r="K55" s="22">
        <f t="shared" si="36"/>
        <v>0.81057268722466957</v>
      </c>
      <c r="L55" s="22">
        <f t="shared" si="36"/>
        <v>1</v>
      </c>
      <c r="M55" s="22">
        <f t="shared" si="36"/>
        <v>0.63749999999999996</v>
      </c>
      <c r="N55" s="22">
        <f t="shared" si="36"/>
        <v>0.66115702479338845</v>
      </c>
      <c r="O55" s="22">
        <f t="shared" si="36"/>
        <v>1</v>
      </c>
      <c r="P55" s="22">
        <f t="shared" si="36"/>
        <v>0.4390243902439025</v>
      </c>
      <c r="Q55" s="22">
        <f t="shared" si="36"/>
        <v>1</v>
      </c>
      <c r="R55" s="22">
        <f t="shared" si="36"/>
        <v>1</v>
      </c>
      <c r="S55" s="22">
        <f t="shared" si="36"/>
        <v>0.91690544412607444</v>
      </c>
      <c r="T55" s="22">
        <f t="shared" si="36"/>
        <v>0.98780487804878048</v>
      </c>
      <c r="U55" s="22">
        <f t="shared" si="36"/>
        <v>1</v>
      </c>
      <c r="V55" s="22">
        <f t="shared" si="36"/>
        <v>0.9887640449438202</v>
      </c>
      <c r="W55" s="22">
        <f t="shared" si="36"/>
        <v>1</v>
      </c>
      <c r="X55" s="22">
        <f t="shared" si="36"/>
        <v>1</v>
      </c>
      <c r="Y55" s="22">
        <f t="shared" si="36"/>
        <v>0.96375266524520253</v>
      </c>
      <c r="Z55" s="22">
        <f t="shared" si="36"/>
        <v>0.86549707602339188</v>
      </c>
      <c r="AA55" s="22">
        <f t="shared" si="36"/>
        <v>0.88888888888888895</v>
      </c>
      <c r="AB55" s="22">
        <f t="shared" si="36"/>
        <v>1</v>
      </c>
      <c r="AC55" s="22">
        <f t="shared" si="36"/>
        <v>1</v>
      </c>
      <c r="AD55" s="22">
        <f t="shared" si="36"/>
        <v>0.93617021276595735</v>
      </c>
      <c r="AE55" s="22">
        <f t="shared" si="36"/>
        <v>0.88888888888888895</v>
      </c>
      <c r="AF55" s="22">
        <f t="shared" si="36"/>
        <v>0.93103448275862066</v>
      </c>
      <c r="AG55" s="22">
        <f t="shared" si="36"/>
        <v>0.99264705882352944</v>
      </c>
      <c r="AH55" s="22">
        <f t="shared" si="36"/>
        <v>0.90909090909090906</v>
      </c>
      <c r="AI55" s="22">
        <f t="shared" si="36"/>
        <v>0.84374999999999989</v>
      </c>
      <c r="AJ55" s="22">
        <f t="shared" si="36"/>
        <v>0.92045454545454541</v>
      </c>
      <c r="AK55" s="37"/>
      <c r="AL55" s="22">
        <f>2*(AL51*AL53)/(AL51+AL53)</f>
        <v>0.94113883557261679</v>
      </c>
      <c r="AM55" s="8"/>
    </row>
    <row r="56" spans="1:39" ht="15" customHeight="1">
      <c r="A56" s="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</sheetData>
  <mergeCells count="2">
    <mergeCell ref="C1:AJ1"/>
    <mergeCell ref="A2:A37"/>
  </mergeCells>
  <conditionalFormatting sqref="N4:N37">
    <cfRule type="colorScale" priority="77">
      <colorScale>
        <cfvo type="min"/>
        <cfvo type="max"/>
        <color rgb="FFFCFCFF"/>
        <color rgb="FF63BE7B"/>
      </colorScale>
    </cfRule>
  </conditionalFormatting>
  <conditionalFormatting sqref="C4:C38 H38:I38 N38:O38 T38:U38 Z38:AA38 AF38:AG38">
    <cfRule type="colorScale" priority="76">
      <colorScale>
        <cfvo type="min"/>
        <cfvo type="max"/>
        <color rgb="FFFCFCFF"/>
        <color rgb="FF63BE7B"/>
      </colorScale>
    </cfRule>
  </conditionalFormatting>
  <conditionalFormatting sqref="D4:D38 J38 P38 V38 AB38 AH38">
    <cfRule type="colorScale" priority="75">
      <colorScale>
        <cfvo type="min"/>
        <cfvo type="max"/>
        <color rgb="FFFCFCFF"/>
        <color rgb="FF63BE7B"/>
      </colorScale>
    </cfRule>
  </conditionalFormatting>
  <conditionalFormatting sqref="E4:E38 G38 K38 Q38 W38 AC38 AI38 M38 S38 Y38 AE38">
    <cfRule type="colorScale" priority="74">
      <colorScale>
        <cfvo type="min"/>
        <cfvo type="max"/>
        <color rgb="FFFCFCFF"/>
        <color rgb="FF63BE7B"/>
      </colorScale>
    </cfRule>
  </conditionalFormatting>
  <conditionalFormatting sqref="F4:F38 L38 R38 X38 AD38 AJ38">
    <cfRule type="colorScale" priority="73">
      <colorScale>
        <cfvo type="min"/>
        <cfvo type="max"/>
        <color rgb="FFFCFCFF"/>
        <color rgb="FF63BE7B"/>
      </colorScale>
    </cfRule>
  </conditionalFormatting>
  <conditionalFormatting sqref="G4:G37">
    <cfRule type="colorScale" priority="72">
      <colorScale>
        <cfvo type="min"/>
        <cfvo type="max"/>
        <color rgb="FFFCFCFF"/>
        <color rgb="FF63BE7B"/>
      </colorScale>
    </cfRule>
  </conditionalFormatting>
  <conditionalFormatting sqref="H4:H37">
    <cfRule type="colorScale" priority="71">
      <colorScale>
        <cfvo type="min"/>
        <cfvo type="max"/>
        <color rgb="FFFCFCFF"/>
        <color rgb="FF63BE7B"/>
      </colorScale>
    </cfRule>
  </conditionalFormatting>
  <conditionalFormatting sqref="I4:I37">
    <cfRule type="colorScale" priority="70">
      <colorScale>
        <cfvo type="min"/>
        <cfvo type="max"/>
        <color rgb="FFFCFCFF"/>
        <color rgb="FF63BE7B"/>
      </colorScale>
    </cfRule>
  </conditionalFormatting>
  <conditionalFormatting sqref="J4:J37">
    <cfRule type="colorScale" priority="69">
      <colorScale>
        <cfvo type="min"/>
        <cfvo type="max"/>
        <color rgb="FFFCFCFF"/>
        <color rgb="FF63BE7B"/>
      </colorScale>
    </cfRule>
  </conditionalFormatting>
  <conditionalFormatting sqref="K4:K37">
    <cfRule type="colorScale" priority="68">
      <colorScale>
        <cfvo type="min"/>
        <cfvo type="max"/>
        <color rgb="FFFCFCFF"/>
        <color rgb="FF63BE7B"/>
      </colorScale>
    </cfRule>
  </conditionalFormatting>
  <conditionalFormatting sqref="L4:L37">
    <cfRule type="colorScale" priority="67">
      <colorScale>
        <cfvo type="min"/>
        <cfvo type="max"/>
        <color rgb="FFFCFCFF"/>
        <color rgb="FF63BE7B"/>
      </colorScale>
    </cfRule>
  </conditionalFormatting>
  <conditionalFormatting sqref="M4:M37">
    <cfRule type="colorScale" priority="66">
      <colorScale>
        <cfvo type="min"/>
        <cfvo type="max"/>
        <color rgb="FFFCFCFF"/>
        <color rgb="FF63BE7B"/>
      </colorScale>
    </cfRule>
  </conditionalFormatting>
  <conditionalFormatting sqref="O4:O37">
    <cfRule type="colorScale" priority="65">
      <colorScale>
        <cfvo type="min"/>
        <cfvo type="max"/>
        <color rgb="FFFCFCFF"/>
        <color rgb="FF63BE7B"/>
      </colorScale>
    </cfRule>
  </conditionalFormatting>
  <conditionalFormatting sqref="P4:P37">
    <cfRule type="colorScale" priority="64">
      <colorScale>
        <cfvo type="min"/>
        <cfvo type="max"/>
        <color rgb="FFFCFCFF"/>
        <color rgb="FF63BE7B"/>
      </colorScale>
    </cfRule>
  </conditionalFormatting>
  <conditionalFormatting sqref="Q4:Q37">
    <cfRule type="colorScale" priority="63">
      <colorScale>
        <cfvo type="min"/>
        <cfvo type="max"/>
        <color rgb="FFFCFCFF"/>
        <color rgb="FF63BE7B"/>
      </colorScale>
    </cfRule>
  </conditionalFormatting>
  <conditionalFormatting sqref="R4:R37">
    <cfRule type="colorScale" priority="62">
      <colorScale>
        <cfvo type="min"/>
        <cfvo type="max"/>
        <color rgb="FFFCFCFF"/>
        <color rgb="FF63BE7B"/>
      </colorScale>
    </cfRule>
  </conditionalFormatting>
  <conditionalFormatting sqref="S4:S37">
    <cfRule type="colorScale" priority="61">
      <colorScale>
        <cfvo type="min"/>
        <cfvo type="max"/>
        <color rgb="FFFCFCFF"/>
        <color rgb="FF63BE7B"/>
      </colorScale>
    </cfRule>
  </conditionalFormatting>
  <conditionalFormatting sqref="T4:T37">
    <cfRule type="colorScale" priority="60">
      <colorScale>
        <cfvo type="min"/>
        <cfvo type="max"/>
        <color rgb="FFFCFCFF"/>
        <color rgb="FF63BE7B"/>
      </colorScale>
    </cfRule>
  </conditionalFormatting>
  <conditionalFormatting sqref="U4:U37">
    <cfRule type="colorScale" priority="59">
      <colorScale>
        <cfvo type="min"/>
        <cfvo type="max"/>
        <color rgb="FFFCFCFF"/>
        <color rgb="FF63BE7B"/>
      </colorScale>
    </cfRule>
  </conditionalFormatting>
  <conditionalFormatting sqref="V4:V37">
    <cfRule type="colorScale" priority="58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57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56">
      <colorScale>
        <cfvo type="min"/>
        <cfvo type="max"/>
        <color rgb="FFFCFCFF"/>
        <color rgb="FF63BE7B"/>
      </colorScale>
    </cfRule>
  </conditionalFormatting>
  <conditionalFormatting sqref="Y4:Y37">
    <cfRule type="colorScale" priority="55">
      <colorScale>
        <cfvo type="min"/>
        <cfvo type="max"/>
        <color rgb="FFFCFCFF"/>
        <color rgb="FF63BE7B"/>
      </colorScale>
    </cfRule>
  </conditionalFormatting>
  <conditionalFormatting sqref="Z4:Z37">
    <cfRule type="colorScale" priority="54">
      <colorScale>
        <cfvo type="min"/>
        <cfvo type="max"/>
        <color rgb="FFFCFCFF"/>
        <color rgb="FF63BE7B"/>
      </colorScale>
    </cfRule>
  </conditionalFormatting>
  <conditionalFormatting sqref="AA4:AA3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B4:AB3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C4:AC37">
    <cfRule type="colorScale" priority="51">
      <colorScale>
        <cfvo type="min"/>
        <cfvo type="max"/>
        <color rgb="FFFCFCFF"/>
        <color rgb="FF63BE7B"/>
      </colorScale>
    </cfRule>
  </conditionalFormatting>
  <conditionalFormatting sqref="AD4:AD37">
    <cfRule type="colorScale" priority="50">
      <colorScale>
        <cfvo type="min"/>
        <cfvo type="max"/>
        <color rgb="FFFCFCFF"/>
        <color rgb="FF63BE7B"/>
      </colorScale>
    </cfRule>
  </conditionalFormatting>
  <conditionalFormatting sqref="AE4:AE37">
    <cfRule type="colorScale" priority="49">
      <colorScale>
        <cfvo type="min"/>
        <cfvo type="max"/>
        <color rgb="FFFCFCFF"/>
        <color rgb="FF63BE7B"/>
      </colorScale>
    </cfRule>
  </conditionalFormatting>
  <conditionalFormatting sqref="AF4:AF37">
    <cfRule type="colorScale" priority="48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7">
      <colorScale>
        <cfvo type="min"/>
        <cfvo type="max"/>
        <color rgb="FFFCFCFF"/>
        <color rgb="FF63BE7B"/>
      </colorScale>
    </cfRule>
  </conditionalFormatting>
  <conditionalFormatting sqref="AH4:AH37">
    <cfRule type="colorScale" priority="46">
      <colorScale>
        <cfvo type="min"/>
        <cfvo type="max"/>
        <color rgb="FFFCFCFF"/>
        <color rgb="FF63BE7B"/>
      </colorScale>
    </cfRule>
  </conditionalFormatting>
  <conditionalFormatting sqref="AI4:AI37">
    <cfRule type="colorScale" priority="45">
      <colorScale>
        <cfvo type="min"/>
        <cfvo type="max"/>
        <color rgb="FFFCFCFF"/>
        <color rgb="FF63BE7B"/>
      </colorScale>
    </cfRule>
  </conditionalFormatting>
  <conditionalFormatting sqref="AJ4:AJ37">
    <cfRule type="colorScale" priority="44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43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42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1">
      <colorScale>
        <cfvo type="min"/>
        <cfvo type="max"/>
        <color rgb="FFFCFCFF"/>
        <color rgb="FF63BE7B"/>
      </colorScale>
    </cfRule>
  </conditionalFormatting>
  <conditionalFormatting sqref="C3:C38 H38:I38 N38:O38 T38:U38 Z38:AA38 AF38:AG38">
    <cfRule type="colorScale" priority="40">
      <colorScale>
        <cfvo type="min"/>
        <cfvo type="max"/>
        <color rgb="FFFCFCFF"/>
        <color rgb="FF63BE7B"/>
      </colorScale>
    </cfRule>
  </conditionalFormatting>
  <conditionalFormatting sqref="D3:D38 J38 P38 V38 AB38 AH38">
    <cfRule type="colorScale" priority="39">
      <colorScale>
        <cfvo type="min"/>
        <cfvo type="max"/>
        <color rgb="FFFCFCFF"/>
        <color rgb="FF63BE7B"/>
      </colorScale>
    </cfRule>
  </conditionalFormatting>
  <conditionalFormatting sqref="E3:E38 G38 K38 Q38 W38 AC38 AI38 M38 S38 Y38 AE38">
    <cfRule type="colorScale" priority="38">
      <colorScale>
        <cfvo type="min"/>
        <cfvo type="max"/>
        <color rgb="FFFCFCFF"/>
        <color rgb="FF63BE7B"/>
      </colorScale>
    </cfRule>
  </conditionalFormatting>
  <conditionalFormatting sqref="F3:F38 L38 R38 X38 AD38 AJ38">
    <cfRule type="colorScale" priority="37">
      <colorScale>
        <cfvo type="min"/>
        <cfvo type="max"/>
        <color rgb="FFFCFCFF"/>
        <color rgb="FF63BE7B"/>
      </colorScale>
    </cfRule>
  </conditionalFormatting>
  <conditionalFormatting sqref="G3:G37">
    <cfRule type="colorScale" priority="36">
      <colorScale>
        <cfvo type="min"/>
        <cfvo type="max"/>
        <color rgb="FFFCFCFF"/>
        <color rgb="FF63BE7B"/>
      </colorScale>
    </cfRule>
  </conditionalFormatting>
  <conditionalFormatting sqref="H3:H37">
    <cfRule type="colorScale" priority="35">
      <colorScale>
        <cfvo type="min"/>
        <cfvo type="max"/>
        <color rgb="FFFCFCFF"/>
        <color rgb="FF63BE7B"/>
      </colorScale>
    </cfRule>
  </conditionalFormatting>
  <conditionalFormatting sqref="I3:I37">
    <cfRule type="colorScale" priority="34">
      <colorScale>
        <cfvo type="min"/>
        <cfvo type="max"/>
        <color rgb="FFFCFCFF"/>
        <color rgb="FF63BE7B"/>
      </colorScale>
    </cfRule>
  </conditionalFormatting>
  <conditionalFormatting sqref="J3:J37">
    <cfRule type="colorScale" priority="33">
      <colorScale>
        <cfvo type="min"/>
        <cfvo type="max"/>
        <color rgb="FFFCFCFF"/>
        <color rgb="FF63BE7B"/>
      </colorScale>
    </cfRule>
  </conditionalFormatting>
  <conditionalFormatting sqref="K3:K37">
    <cfRule type="colorScale" priority="32">
      <colorScale>
        <cfvo type="min"/>
        <cfvo type="max"/>
        <color rgb="FFFCFCFF"/>
        <color rgb="FF63BE7B"/>
      </colorScale>
    </cfRule>
  </conditionalFormatting>
  <conditionalFormatting sqref="L3:L37">
    <cfRule type="colorScale" priority="31">
      <colorScale>
        <cfvo type="min"/>
        <cfvo type="max"/>
        <color rgb="FFFCFCFF"/>
        <color rgb="FF63BE7B"/>
      </colorScale>
    </cfRule>
  </conditionalFormatting>
  <conditionalFormatting sqref="M3:M37">
    <cfRule type="colorScale" priority="30">
      <colorScale>
        <cfvo type="min"/>
        <cfvo type="max"/>
        <color rgb="FFFCFCFF"/>
        <color rgb="FF63BE7B"/>
      </colorScale>
    </cfRule>
  </conditionalFormatting>
  <conditionalFormatting sqref="N3:N37">
    <cfRule type="colorScale" priority="29">
      <colorScale>
        <cfvo type="min"/>
        <cfvo type="max"/>
        <color rgb="FFFCFCFF"/>
        <color rgb="FF63BE7B"/>
      </colorScale>
    </cfRule>
  </conditionalFormatting>
  <conditionalFormatting sqref="O3:O37">
    <cfRule type="colorScale" priority="28">
      <colorScale>
        <cfvo type="min"/>
        <cfvo type="max"/>
        <color rgb="FFFCFCFF"/>
        <color rgb="FF63BE7B"/>
      </colorScale>
    </cfRule>
  </conditionalFormatting>
  <conditionalFormatting sqref="P3:P37">
    <cfRule type="colorScale" priority="27">
      <colorScale>
        <cfvo type="min"/>
        <cfvo type="max"/>
        <color rgb="FFFCFCFF"/>
        <color rgb="FF63BE7B"/>
      </colorScale>
    </cfRule>
  </conditionalFormatting>
  <conditionalFormatting sqref="Q3:Q37">
    <cfRule type="colorScale" priority="26">
      <colorScale>
        <cfvo type="min"/>
        <cfvo type="max"/>
        <color rgb="FFFCFCFF"/>
        <color rgb="FF63BE7B"/>
      </colorScale>
    </cfRule>
  </conditionalFormatting>
  <conditionalFormatting sqref="R3:R37">
    <cfRule type="colorScale" priority="25">
      <colorScale>
        <cfvo type="min"/>
        <cfvo type="max"/>
        <color rgb="FFFCFCFF"/>
        <color rgb="FF63BE7B"/>
      </colorScale>
    </cfRule>
  </conditionalFormatting>
  <conditionalFormatting sqref="S3:S37">
    <cfRule type="colorScale" priority="24">
      <colorScale>
        <cfvo type="min"/>
        <cfvo type="max"/>
        <color rgb="FFFCFCFF"/>
        <color rgb="FF63BE7B"/>
      </colorScale>
    </cfRule>
  </conditionalFormatting>
  <conditionalFormatting sqref="T3:T37">
    <cfRule type="colorScale" priority="23">
      <colorScale>
        <cfvo type="min"/>
        <cfvo type="max"/>
        <color rgb="FFFCFCFF"/>
        <color rgb="FF63BE7B"/>
      </colorScale>
    </cfRule>
  </conditionalFormatting>
  <conditionalFormatting sqref="U3:U37">
    <cfRule type="colorScale" priority="22">
      <colorScale>
        <cfvo type="min"/>
        <cfvo type="max"/>
        <color rgb="FFFCFCFF"/>
        <color rgb="FF63BE7B"/>
      </colorScale>
    </cfRule>
  </conditionalFormatting>
  <conditionalFormatting sqref="V3:V37">
    <cfRule type="colorScale" priority="21">
      <colorScale>
        <cfvo type="min"/>
        <cfvo type="max"/>
        <color rgb="FFFCFCFF"/>
        <color rgb="FF63BE7B"/>
      </colorScale>
    </cfRule>
  </conditionalFormatting>
  <conditionalFormatting sqref="W3:W37">
    <cfRule type="colorScale" priority="20">
      <colorScale>
        <cfvo type="min"/>
        <cfvo type="max"/>
        <color rgb="FFFCFCFF"/>
        <color rgb="FF63BE7B"/>
      </colorScale>
    </cfRule>
  </conditionalFormatting>
  <conditionalFormatting sqref="X3:X37">
    <cfRule type="colorScale" priority="19">
      <colorScale>
        <cfvo type="min"/>
        <cfvo type="max"/>
        <color rgb="FFFCFCFF"/>
        <color rgb="FF63BE7B"/>
      </colorScale>
    </cfRule>
  </conditionalFormatting>
  <conditionalFormatting sqref="Y3:Y37">
    <cfRule type="colorScale" priority="18">
      <colorScale>
        <cfvo type="min"/>
        <cfvo type="max"/>
        <color rgb="FFFCFCFF"/>
        <color rgb="FF63BE7B"/>
      </colorScale>
    </cfRule>
  </conditionalFormatting>
  <conditionalFormatting sqref="Z3:Z37">
    <cfRule type="colorScale" priority="17">
      <colorScale>
        <cfvo type="min"/>
        <cfvo type="max"/>
        <color rgb="FFFCFCFF"/>
        <color rgb="FF63BE7B"/>
      </colorScale>
    </cfRule>
  </conditionalFormatting>
  <conditionalFormatting sqref="AA3:AA37">
    <cfRule type="colorScale" priority="16">
      <colorScale>
        <cfvo type="min"/>
        <cfvo type="max"/>
        <color rgb="FFFCFCFF"/>
        <color rgb="FF63BE7B"/>
      </colorScale>
    </cfRule>
  </conditionalFormatting>
  <conditionalFormatting sqref="AB3:AB37">
    <cfRule type="colorScale" priority="15">
      <colorScale>
        <cfvo type="min"/>
        <cfvo type="max"/>
        <color rgb="FFFCFCFF"/>
        <color rgb="FF63BE7B"/>
      </colorScale>
    </cfRule>
  </conditionalFormatting>
  <conditionalFormatting sqref="AC3:AC37">
    <cfRule type="colorScale" priority="14">
      <colorScale>
        <cfvo type="min"/>
        <cfvo type="max"/>
        <color rgb="FFFCFCFF"/>
        <color rgb="FF63BE7B"/>
      </colorScale>
    </cfRule>
  </conditionalFormatting>
  <conditionalFormatting sqref="AD3:AD37">
    <cfRule type="colorScale" priority="13">
      <colorScale>
        <cfvo type="min"/>
        <cfvo type="max"/>
        <color rgb="FFFCFCFF"/>
        <color rgb="FF63BE7B"/>
      </colorScale>
    </cfRule>
  </conditionalFormatting>
  <conditionalFormatting sqref="AE3:AE3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F3:AF3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G3:AG3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H3:AH37">
    <cfRule type="colorScale" priority="9">
      <colorScale>
        <cfvo type="min"/>
        <cfvo type="max"/>
        <color rgb="FFFCFCFF"/>
        <color rgb="FF63BE7B"/>
      </colorScale>
    </cfRule>
  </conditionalFormatting>
  <conditionalFormatting sqref="AI3:AI37">
    <cfRule type="colorScale" priority="8">
      <colorScale>
        <cfvo type="min"/>
        <cfvo type="max"/>
        <color rgb="FFFCFCFF"/>
        <color rgb="FF63BE7B"/>
      </colorScale>
    </cfRule>
  </conditionalFormatting>
  <conditionalFormatting sqref="AJ3:AJ37">
    <cfRule type="colorScale" priority="7">
      <colorScale>
        <cfvo type="min"/>
        <cfvo type="max"/>
        <color rgb="FFFCFCFF"/>
        <color rgb="FF63BE7B"/>
      </colorScale>
    </cfRule>
  </conditionalFormatting>
  <conditionalFormatting sqref="C3:C38">
    <cfRule type="colorScale" priority="6">
      <colorScale>
        <cfvo type="min"/>
        <cfvo type="max"/>
        <color rgb="FFFCFCFF"/>
        <color rgb="FF63BE7B"/>
      </colorScale>
    </cfRule>
  </conditionalFormatting>
  <conditionalFormatting sqref="D3:D38">
    <cfRule type="colorScale" priority="5">
      <colorScale>
        <cfvo type="min"/>
        <cfvo type="max"/>
        <color rgb="FFFCFCFF"/>
        <color rgb="FF63BE7B"/>
      </colorScale>
    </cfRule>
  </conditionalFormatting>
  <conditionalFormatting sqref="E3:E38">
    <cfRule type="colorScale" priority="4">
      <colorScale>
        <cfvo type="min"/>
        <cfvo type="max"/>
        <color rgb="FFFCFCFF"/>
        <color rgb="FF63BE7B"/>
      </colorScale>
    </cfRule>
  </conditionalFormatting>
  <conditionalFormatting sqref="F3:F38">
    <cfRule type="colorScale" priority="3">
      <colorScale>
        <cfvo type="min"/>
        <cfvo type="max"/>
        <color rgb="FFFCFCFF"/>
        <color rgb="FF63BE7B"/>
      </colorScale>
    </cfRule>
  </conditionalFormatting>
  <conditionalFormatting sqref="G3:G38">
    <cfRule type="colorScale" priority="2">
      <colorScale>
        <cfvo type="min"/>
        <cfvo type="max"/>
        <color rgb="FFFCFCFF"/>
        <color rgb="FF63BE7B"/>
      </colorScale>
    </cfRule>
  </conditionalFormatting>
  <conditionalFormatting sqref="H3:H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5FF02-D6D5-46A4-A111-FDEE742CAE98}">
  <dimension ref="A1:AM56"/>
  <sheetViews>
    <sheetView zoomScale="85" zoomScaleNormal="85" workbookViewId="0"/>
  </sheetViews>
  <sheetFormatPr defaultRowHeight="15" customHeight="1"/>
  <cols>
    <col min="1" max="1" width="5.5703125" customWidth="1"/>
    <col min="2" max="2" width="17.5703125" bestFit="1" customWidth="1"/>
    <col min="3" max="36" width="5.5703125" bestFit="1" customWidth="1"/>
    <col min="37" max="37" width="7.5703125" customWidth="1"/>
    <col min="38" max="38" width="5.5703125" bestFit="1" customWidth="1"/>
  </cols>
  <sheetData>
    <row r="1" spans="1:39" ht="15" customHeight="1">
      <c r="A1" s="5"/>
      <c r="C1" s="38" t="s">
        <v>6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5"/>
    </row>
    <row r="2" spans="1:39" s="1" customFormat="1" ht="15" customHeight="1">
      <c r="A2" s="39" t="s">
        <v>9</v>
      </c>
      <c r="B2" s="7"/>
      <c r="C2" s="29" t="s">
        <v>36</v>
      </c>
      <c r="D2" s="29" t="s">
        <v>37</v>
      </c>
      <c r="E2" s="29" t="s">
        <v>38</v>
      </c>
      <c r="F2" s="29" t="s">
        <v>39</v>
      </c>
      <c r="G2" s="29" t="s">
        <v>14</v>
      </c>
      <c r="H2" s="29" t="s">
        <v>40</v>
      </c>
      <c r="I2" s="29" t="s">
        <v>41</v>
      </c>
      <c r="J2" s="29" t="s">
        <v>42</v>
      </c>
      <c r="K2" s="29" t="s">
        <v>43</v>
      </c>
      <c r="L2" s="29" t="s">
        <v>15</v>
      </c>
      <c r="M2" s="29" t="s">
        <v>16</v>
      </c>
      <c r="N2" s="29" t="s">
        <v>17</v>
      </c>
      <c r="O2" s="29" t="s">
        <v>44</v>
      </c>
      <c r="P2" s="29" t="s">
        <v>45</v>
      </c>
      <c r="Q2" s="29" t="s">
        <v>46</v>
      </c>
      <c r="R2" s="29" t="s">
        <v>47</v>
      </c>
      <c r="S2" s="29" t="s">
        <v>48</v>
      </c>
      <c r="T2" s="29" t="s">
        <v>49</v>
      </c>
      <c r="U2" s="29" t="s">
        <v>18</v>
      </c>
      <c r="V2" s="29" t="s">
        <v>50</v>
      </c>
      <c r="W2" s="29" t="s">
        <v>51</v>
      </c>
      <c r="X2" s="29" t="s">
        <v>52</v>
      </c>
      <c r="Y2" s="29" t="s">
        <v>53</v>
      </c>
      <c r="Z2" s="29" t="s">
        <v>54</v>
      </c>
      <c r="AA2" s="29" t="s">
        <v>19</v>
      </c>
      <c r="AB2" s="29" t="s">
        <v>55</v>
      </c>
      <c r="AC2" s="29" t="s">
        <v>56</v>
      </c>
      <c r="AD2" s="29" t="s">
        <v>57</v>
      </c>
      <c r="AE2" s="29" t="s">
        <v>58</v>
      </c>
      <c r="AF2" s="29" t="s">
        <v>20</v>
      </c>
      <c r="AG2" s="29" t="s">
        <v>21</v>
      </c>
      <c r="AH2" s="29" t="s">
        <v>59</v>
      </c>
      <c r="AI2" s="29" t="s">
        <v>22</v>
      </c>
      <c r="AJ2" s="30" t="s">
        <v>60</v>
      </c>
      <c r="AK2" s="9"/>
      <c r="AL2" s="10"/>
      <c r="AM2" s="10"/>
    </row>
    <row r="3" spans="1:39" s="1" customFormat="1" ht="15" customHeight="1">
      <c r="A3" s="39"/>
      <c r="B3" s="31" t="s">
        <v>61</v>
      </c>
      <c r="C3" s="27">
        <v>108</v>
      </c>
      <c r="D3" s="27">
        <v>162</v>
      </c>
      <c r="E3" s="27">
        <v>216</v>
      </c>
      <c r="F3" s="27">
        <v>108</v>
      </c>
      <c r="G3" s="27">
        <v>108</v>
      </c>
      <c r="H3" s="27">
        <v>243</v>
      </c>
      <c r="I3" s="27">
        <v>459</v>
      </c>
      <c r="J3" s="27">
        <v>81</v>
      </c>
      <c r="K3" s="27">
        <v>108</v>
      </c>
      <c r="L3" s="27">
        <v>81</v>
      </c>
      <c r="M3" s="27">
        <v>81</v>
      </c>
      <c r="N3" s="27">
        <v>81</v>
      </c>
      <c r="O3" s="27">
        <v>108</v>
      </c>
      <c r="P3" s="27">
        <v>54</v>
      </c>
      <c r="Q3" s="27">
        <v>189</v>
      </c>
      <c r="R3" s="27">
        <v>81</v>
      </c>
      <c r="S3" s="27">
        <v>189</v>
      </c>
      <c r="T3" s="27">
        <v>81</v>
      </c>
      <c r="U3" s="27">
        <v>108</v>
      </c>
      <c r="V3" s="27">
        <v>135</v>
      </c>
      <c r="W3" s="27">
        <v>54</v>
      </c>
      <c r="X3" s="27">
        <v>189</v>
      </c>
      <c r="Y3" s="27">
        <v>243</v>
      </c>
      <c r="Z3" s="27">
        <v>81</v>
      </c>
      <c r="AA3" s="27">
        <v>135</v>
      </c>
      <c r="AB3" s="27">
        <v>81</v>
      </c>
      <c r="AC3" s="27">
        <v>81</v>
      </c>
      <c r="AD3" s="27">
        <v>324</v>
      </c>
      <c r="AE3" s="27">
        <v>135</v>
      </c>
      <c r="AF3" s="27">
        <v>81</v>
      </c>
      <c r="AG3" s="27">
        <v>135</v>
      </c>
      <c r="AH3" s="27">
        <v>162</v>
      </c>
      <c r="AI3" s="27">
        <v>108</v>
      </c>
      <c r="AJ3" s="27">
        <v>162</v>
      </c>
      <c r="AK3" s="9"/>
      <c r="AL3" s="10"/>
      <c r="AM3" s="10"/>
    </row>
    <row r="4" spans="1:39" ht="15" customHeight="1">
      <c r="A4" s="39"/>
      <c r="B4" s="25" t="s">
        <v>36</v>
      </c>
      <c r="C4" s="28">
        <v>96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9">
        <v>0</v>
      </c>
      <c r="AH4" s="29">
        <v>0</v>
      </c>
      <c r="AI4" s="29">
        <v>0</v>
      </c>
      <c r="AJ4" s="29">
        <v>0</v>
      </c>
      <c r="AK4" s="8"/>
      <c r="AL4" s="8"/>
      <c r="AM4" s="8"/>
    </row>
    <row r="5" spans="1:39" ht="15" customHeight="1">
      <c r="A5" s="39"/>
      <c r="B5" s="25" t="s">
        <v>37</v>
      </c>
      <c r="C5" s="29">
        <v>0</v>
      </c>
      <c r="D5" s="28">
        <v>162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29">
        <v>0</v>
      </c>
      <c r="AJ5" s="29">
        <v>0</v>
      </c>
      <c r="AK5" s="8"/>
      <c r="AL5" s="8"/>
      <c r="AM5" s="8"/>
    </row>
    <row r="6" spans="1:39" ht="15" customHeight="1">
      <c r="A6" s="39"/>
      <c r="B6" s="25" t="s">
        <v>38</v>
      </c>
      <c r="C6" s="29">
        <v>0</v>
      </c>
      <c r="D6" s="29">
        <v>0</v>
      </c>
      <c r="E6" s="28">
        <v>216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29">
        <v>0</v>
      </c>
      <c r="AJ6" s="29">
        <v>0</v>
      </c>
      <c r="AK6" s="8"/>
      <c r="AL6" s="8"/>
      <c r="AM6" s="8"/>
    </row>
    <row r="7" spans="1:39" ht="15" customHeight="1">
      <c r="A7" s="39"/>
      <c r="B7" s="25" t="s">
        <v>39</v>
      </c>
      <c r="C7" s="29">
        <v>0</v>
      </c>
      <c r="D7" s="29">
        <v>0</v>
      </c>
      <c r="E7" s="29">
        <v>0</v>
      </c>
      <c r="F7" s="28">
        <v>108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v>0</v>
      </c>
      <c r="AJ7" s="29">
        <v>0</v>
      </c>
      <c r="AK7" s="8"/>
      <c r="AL7" s="8"/>
      <c r="AM7" s="8"/>
    </row>
    <row r="8" spans="1:39" ht="15" customHeight="1">
      <c r="A8" s="39"/>
      <c r="B8" s="25" t="s">
        <v>14</v>
      </c>
      <c r="C8" s="29">
        <v>0</v>
      </c>
      <c r="D8" s="29">
        <v>0</v>
      </c>
      <c r="E8" s="29">
        <v>0</v>
      </c>
      <c r="F8" s="29">
        <v>0</v>
      </c>
      <c r="G8" s="28">
        <v>108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9">
        <v>0</v>
      </c>
      <c r="AK8" s="8"/>
      <c r="AL8" s="8"/>
      <c r="AM8" s="8"/>
    </row>
    <row r="9" spans="1:39" ht="15" customHeight="1">
      <c r="A9" s="39"/>
      <c r="B9" s="25" t="s">
        <v>40</v>
      </c>
      <c r="C9" s="29">
        <v>0</v>
      </c>
      <c r="D9" s="29">
        <v>0</v>
      </c>
      <c r="E9" s="29">
        <v>0</v>
      </c>
      <c r="F9" s="29">
        <v>0</v>
      </c>
      <c r="G9" s="29">
        <v>0</v>
      </c>
      <c r="H9" s="28">
        <v>241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v>0</v>
      </c>
      <c r="AJ9" s="29">
        <v>0</v>
      </c>
      <c r="AK9" s="8"/>
      <c r="AL9" s="8"/>
      <c r="AM9" s="8"/>
    </row>
    <row r="10" spans="1:39" ht="15" customHeight="1">
      <c r="A10" s="39"/>
      <c r="B10" s="25" t="s">
        <v>41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8">
        <v>454</v>
      </c>
      <c r="J10" s="29">
        <v>0</v>
      </c>
      <c r="K10" s="29">
        <v>0</v>
      </c>
      <c r="L10" s="29">
        <v>0</v>
      </c>
      <c r="M10" s="29">
        <v>27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v>0</v>
      </c>
      <c r="AJ10" s="29">
        <v>0</v>
      </c>
      <c r="AK10" s="8"/>
      <c r="AL10" s="8"/>
      <c r="AM10" s="8"/>
    </row>
    <row r="11" spans="1:39" ht="15" customHeight="1">
      <c r="A11" s="39"/>
      <c r="B11" s="25" t="s">
        <v>42</v>
      </c>
      <c r="C11" s="29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8">
        <v>54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29">
        <v>0</v>
      </c>
      <c r="AJ11" s="29">
        <v>0</v>
      </c>
      <c r="AK11" s="8"/>
      <c r="AL11" s="8"/>
      <c r="AM11" s="8"/>
    </row>
    <row r="12" spans="1:39" ht="15" customHeight="1">
      <c r="A12" s="39"/>
      <c r="B12" s="25" t="s">
        <v>43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8">
        <v>92</v>
      </c>
      <c r="L12" s="29">
        <v>0</v>
      </c>
      <c r="M12" s="29">
        <v>0</v>
      </c>
      <c r="N12" s="29">
        <v>0</v>
      </c>
      <c r="O12" s="29">
        <v>0</v>
      </c>
      <c r="P12" s="29">
        <v>27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8"/>
      <c r="AL12" s="8"/>
      <c r="AM12" s="8"/>
    </row>
    <row r="13" spans="1:39" ht="15" customHeight="1">
      <c r="A13" s="39"/>
      <c r="B13" s="25" t="s">
        <v>15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8">
        <v>81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v>0</v>
      </c>
      <c r="AJ13" s="29">
        <v>0</v>
      </c>
      <c r="AK13" s="8"/>
      <c r="AL13" s="8"/>
      <c r="AM13" s="8"/>
    </row>
    <row r="14" spans="1:39" ht="15" customHeight="1">
      <c r="A14" s="39"/>
      <c r="B14" s="25" t="s">
        <v>16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8">
        <v>49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29">
        <v>27</v>
      </c>
      <c r="AF14" s="29">
        <v>0</v>
      </c>
      <c r="AG14" s="29">
        <v>0</v>
      </c>
      <c r="AH14" s="29">
        <v>1</v>
      </c>
      <c r="AI14" s="29">
        <v>0</v>
      </c>
      <c r="AJ14" s="29">
        <v>0</v>
      </c>
      <c r="AK14" s="8"/>
      <c r="AL14" s="8"/>
      <c r="AM14" s="8"/>
    </row>
    <row r="15" spans="1:39" ht="15" customHeight="1">
      <c r="A15" s="39"/>
      <c r="B15" s="25" t="s">
        <v>17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8">
        <v>39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v>0</v>
      </c>
      <c r="AJ15" s="29">
        <v>0</v>
      </c>
      <c r="AK15" s="8"/>
      <c r="AL15" s="8"/>
      <c r="AM15" s="8"/>
    </row>
    <row r="16" spans="1:39" ht="15" customHeight="1">
      <c r="A16" s="39"/>
      <c r="B16" s="25" t="s">
        <v>44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8">
        <v>108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8"/>
      <c r="AL16" s="8"/>
      <c r="AM16" s="8"/>
    </row>
    <row r="17" spans="1:39" ht="15" customHeight="1">
      <c r="A17" s="39"/>
      <c r="B17" s="25" t="s">
        <v>45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5</v>
      </c>
      <c r="L17" s="29">
        <v>0</v>
      </c>
      <c r="M17" s="29">
        <v>0</v>
      </c>
      <c r="N17" s="29">
        <v>35</v>
      </c>
      <c r="O17" s="29">
        <v>0</v>
      </c>
      <c r="P17" s="28">
        <v>27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30">
        <v>0</v>
      </c>
      <c r="AJ17" s="29">
        <v>0</v>
      </c>
      <c r="AK17" s="8"/>
      <c r="AL17" s="8"/>
      <c r="AM17" s="8"/>
    </row>
    <row r="18" spans="1:39" ht="15" customHeight="1">
      <c r="A18" s="39"/>
      <c r="B18" s="25" t="s">
        <v>46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30">
        <v>0</v>
      </c>
      <c r="Q18" s="28">
        <v>189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30">
        <v>0</v>
      </c>
      <c r="AJ18" s="29">
        <v>0</v>
      </c>
      <c r="AK18" s="8"/>
      <c r="AL18" s="8"/>
      <c r="AM18" s="8"/>
    </row>
    <row r="19" spans="1:39" ht="15" customHeight="1">
      <c r="A19" s="39"/>
      <c r="B19" s="25" t="s">
        <v>47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30">
        <v>0</v>
      </c>
      <c r="Q19" s="29">
        <v>0</v>
      </c>
      <c r="R19" s="28">
        <v>81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0</v>
      </c>
      <c r="AI19" s="30">
        <v>0</v>
      </c>
      <c r="AJ19" s="29">
        <v>0</v>
      </c>
      <c r="AK19" s="8"/>
      <c r="AL19" s="8"/>
      <c r="AM19" s="8"/>
    </row>
    <row r="20" spans="1:39" ht="15" customHeight="1">
      <c r="A20" s="39"/>
      <c r="B20" s="25" t="s">
        <v>48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30">
        <v>0</v>
      </c>
      <c r="Q20" s="29">
        <v>0</v>
      </c>
      <c r="R20" s="29">
        <v>0</v>
      </c>
      <c r="S20" s="28">
        <v>158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30">
        <v>0</v>
      </c>
      <c r="AJ20" s="29">
        <v>0</v>
      </c>
      <c r="AK20" s="8"/>
      <c r="AL20" s="8"/>
      <c r="AM20" s="8"/>
    </row>
    <row r="21" spans="1:39" ht="15" customHeight="1">
      <c r="A21" s="39"/>
      <c r="B21" s="25" t="s">
        <v>49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30">
        <v>0</v>
      </c>
      <c r="Q21" s="29">
        <v>0</v>
      </c>
      <c r="R21" s="29">
        <v>0</v>
      </c>
      <c r="S21" s="29">
        <v>2</v>
      </c>
      <c r="T21" s="28">
        <v>81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29">
        <v>0</v>
      </c>
      <c r="AF21" s="29">
        <v>0</v>
      </c>
      <c r="AG21" s="29">
        <v>0</v>
      </c>
      <c r="AH21" s="29">
        <v>0</v>
      </c>
      <c r="AI21" s="30">
        <v>0</v>
      </c>
      <c r="AJ21" s="29">
        <v>0</v>
      </c>
      <c r="AK21" s="8"/>
      <c r="AL21" s="8"/>
      <c r="AM21" s="8"/>
    </row>
    <row r="22" spans="1:39" ht="15" customHeight="1">
      <c r="A22" s="39"/>
      <c r="B22" s="25" t="s">
        <v>18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30">
        <v>0</v>
      </c>
      <c r="Q22" s="29">
        <v>0</v>
      </c>
      <c r="R22" s="29">
        <v>0</v>
      </c>
      <c r="S22" s="29">
        <v>0</v>
      </c>
      <c r="T22" s="29">
        <v>0</v>
      </c>
      <c r="U22" s="28">
        <v>108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30">
        <v>0</v>
      </c>
      <c r="AJ22" s="29">
        <v>0</v>
      </c>
      <c r="AK22" s="8"/>
      <c r="AL22" s="8"/>
      <c r="AM22" s="8"/>
    </row>
    <row r="23" spans="1:39" ht="15" customHeight="1">
      <c r="A23" s="39"/>
      <c r="B23" s="25" t="s">
        <v>50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30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8">
        <v>128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30">
        <v>0</v>
      </c>
      <c r="AJ23" s="29">
        <v>0</v>
      </c>
      <c r="AK23" s="8"/>
      <c r="AL23" s="8"/>
      <c r="AM23" s="8"/>
    </row>
    <row r="24" spans="1:39" ht="15" customHeight="1">
      <c r="A24" s="39"/>
      <c r="B24" s="25" t="s">
        <v>51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30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8">
        <v>54</v>
      </c>
      <c r="X24" s="29"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0</v>
      </c>
      <c r="AH24" s="29">
        <v>0</v>
      </c>
      <c r="AI24" s="30">
        <v>0</v>
      </c>
      <c r="AJ24" s="29">
        <v>0</v>
      </c>
      <c r="AK24" s="8"/>
      <c r="AL24" s="8"/>
      <c r="AM24" s="8"/>
    </row>
    <row r="25" spans="1:39" ht="15" customHeight="1">
      <c r="A25" s="39"/>
      <c r="B25" s="25" t="s">
        <v>52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30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8">
        <v>189</v>
      </c>
      <c r="Y25" s="29">
        <v>0</v>
      </c>
      <c r="Z25" s="29">
        <v>0</v>
      </c>
      <c r="AA25" s="29">
        <v>0</v>
      </c>
      <c r="AB25" s="29">
        <v>0</v>
      </c>
      <c r="AC25" s="29">
        <v>0</v>
      </c>
      <c r="AD25" s="29">
        <v>0</v>
      </c>
      <c r="AE25" s="29">
        <v>0</v>
      </c>
      <c r="AF25" s="29">
        <v>0</v>
      </c>
      <c r="AG25" s="29">
        <v>0</v>
      </c>
      <c r="AH25" s="29">
        <v>0</v>
      </c>
      <c r="AI25" s="30">
        <v>0</v>
      </c>
      <c r="AJ25" s="29">
        <v>0</v>
      </c>
      <c r="AK25" s="8"/>
      <c r="AL25" s="8"/>
      <c r="AM25" s="8"/>
    </row>
    <row r="26" spans="1:39" ht="15" customHeight="1">
      <c r="A26" s="39"/>
      <c r="B26" s="25" t="s">
        <v>53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30">
        <v>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8">
        <v>225</v>
      </c>
      <c r="Z26" s="29">
        <v>0</v>
      </c>
      <c r="AA26" s="29">
        <v>0</v>
      </c>
      <c r="AB26" s="29">
        <v>0</v>
      </c>
      <c r="AC26" s="29">
        <v>0</v>
      </c>
      <c r="AD26" s="29">
        <v>0</v>
      </c>
      <c r="AE26" s="29">
        <v>0</v>
      </c>
      <c r="AF26" s="29">
        <v>0</v>
      </c>
      <c r="AG26" s="29">
        <v>0</v>
      </c>
      <c r="AH26" s="29">
        <v>0</v>
      </c>
      <c r="AI26" s="30">
        <v>0</v>
      </c>
      <c r="AJ26" s="29">
        <v>0</v>
      </c>
      <c r="AK26" s="8"/>
      <c r="AL26" s="8"/>
      <c r="AM26" s="8"/>
    </row>
    <row r="27" spans="1:39" ht="15" customHeight="1">
      <c r="A27" s="39"/>
      <c r="B27" s="25" t="s">
        <v>54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3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30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13</v>
      </c>
      <c r="Z27" s="28">
        <v>72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0</v>
      </c>
      <c r="AH27" s="29">
        <v>0</v>
      </c>
      <c r="AI27" s="30">
        <v>0</v>
      </c>
      <c r="AJ27" s="29">
        <v>0</v>
      </c>
      <c r="AK27" s="8"/>
      <c r="AL27" s="8"/>
      <c r="AM27" s="8"/>
    </row>
    <row r="28" spans="1:39" ht="15" customHeight="1">
      <c r="A28" s="39"/>
      <c r="B28" s="25" t="s">
        <v>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30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9">
        <v>0</v>
      </c>
      <c r="AA28" s="28">
        <v>108</v>
      </c>
      <c r="AB28" s="29">
        <v>0</v>
      </c>
      <c r="AC28" s="29">
        <v>0</v>
      </c>
      <c r="AD28" s="29">
        <v>0</v>
      </c>
      <c r="AE28" s="29">
        <v>0</v>
      </c>
      <c r="AF28" s="29">
        <v>0</v>
      </c>
      <c r="AG28" s="29">
        <v>0</v>
      </c>
      <c r="AH28" s="29">
        <v>0</v>
      </c>
      <c r="AI28" s="30">
        <v>0</v>
      </c>
      <c r="AJ28" s="29">
        <v>0</v>
      </c>
      <c r="AK28" s="8"/>
      <c r="AL28" s="8"/>
      <c r="AM28" s="8"/>
    </row>
    <row r="29" spans="1:39" ht="15" customHeight="1">
      <c r="A29" s="39"/>
      <c r="B29" s="25" t="s">
        <v>55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30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29">
        <v>0</v>
      </c>
      <c r="AA29" s="29">
        <v>0</v>
      </c>
      <c r="AB29" s="28">
        <v>81</v>
      </c>
      <c r="AC29" s="29">
        <v>0</v>
      </c>
      <c r="AD29" s="29">
        <v>0</v>
      </c>
      <c r="AE29" s="29">
        <v>0</v>
      </c>
      <c r="AF29" s="29">
        <v>0</v>
      </c>
      <c r="AG29" s="29">
        <v>0</v>
      </c>
      <c r="AH29" s="29">
        <v>0</v>
      </c>
      <c r="AI29" s="30">
        <v>0</v>
      </c>
      <c r="AJ29" s="29">
        <v>0</v>
      </c>
      <c r="AK29" s="8"/>
      <c r="AL29" s="8"/>
      <c r="AM29" s="8"/>
    </row>
    <row r="30" spans="1:39" ht="15" customHeight="1">
      <c r="A30" s="39"/>
      <c r="B30" s="25" t="s">
        <v>56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30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  <c r="AA30" s="29">
        <v>0</v>
      </c>
      <c r="AB30" s="29">
        <v>0</v>
      </c>
      <c r="AC30" s="28">
        <v>81</v>
      </c>
      <c r="AD30" s="29">
        <v>0</v>
      </c>
      <c r="AE30" s="29">
        <v>0</v>
      </c>
      <c r="AF30" s="29">
        <v>0</v>
      </c>
      <c r="AG30" s="29">
        <v>0</v>
      </c>
      <c r="AH30" s="29">
        <v>0</v>
      </c>
      <c r="AI30" s="30">
        <v>0</v>
      </c>
      <c r="AJ30" s="29">
        <v>0</v>
      </c>
      <c r="AK30" s="8"/>
      <c r="AL30" s="8"/>
      <c r="AM30" s="8"/>
    </row>
    <row r="31" spans="1:39" ht="15" customHeight="1">
      <c r="A31" s="39"/>
      <c r="B31" s="25" t="s">
        <v>57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26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30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8">
        <v>308</v>
      </c>
      <c r="AE31" s="29">
        <v>0</v>
      </c>
      <c r="AF31" s="29">
        <v>0</v>
      </c>
      <c r="AG31" s="29">
        <v>0</v>
      </c>
      <c r="AH31" s="29">
        <v>0</v>
      </c>
      <c r="AI31" s="30">
        <v>0</v>
      </c>
      <c r="AJ31" s="29">
        <v>0</v>
      </c>
      <c r="AK31" s="8"/>
      <c r="AL31" s="8"/>
      <c r="AM31" s="8"/>
    </row>
    <row r="32" spans="1:39" ht="15" customHeight="1">
      <c r="A32" s="39"/>
      <c r="B32" s="25" t="s">
        <v>58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30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9">
        <v>0</v>
      </c>
      <c r="AA32" s="29">
        <v>0</v>
      </c>
      <c r="AB32" s="29">
        <v>0</v>
      </c>
      <c r="AC32" s="29">
        <v>0</v>
      </c>
      <c r="AD32" s="29">
        <v>0</v>
      </c>
      <c r="AE32" s="28">
        <v>108</v>
      </c>
      <c r="AF32" s="29">
        <v>0</v>
      </c>
      <c r="AG32" s="29">
        <v>0</v>
      </c>
      <c r="AH32" s="29">
        <v>0</v>
      </c>
      <c r="AI32" s="30">
        <v>0</v>
      </c>
      <c r="AJ32" s="29">
        <v>0</v>
      </c>
      <c r="AK32" s="8"/>
      <c r="AL32" s="8"/>
      <c r="AM32" s="8"/>
    </row>
    <row r="33" spans="1:39" ht="15" customHeight="1">
      <c r="A33" s="39"/>
      <c r="B33" s="25" t="s">
        <v>20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30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9">
        <v>0</v>
      </c>
      <c r="AB33" s="29">
        <v>0</v>
      </c>
      <c r="AC33" s="29">
        <v>0</v>
      </c>
      <c r="AD33" s="29">
        <v>0</v>
      </c>
      <c r="AE33" s="29">
        <v>0</v>
      </c>
      <c r="AF33" s="28">
        <v>81</v>
      </c>
      <c r="AG33" s="29">
        <v>0</v>
      </c>
      <c r="AH33" s="29">
        <v>12</v>
      </c>
      <c r="AI33" s="30">
        <v>0</v>
      </c>
      <c r="AJ33" s="29">
        <v>0</v>
      </c>
      <c r="AK33" s="8"/>
      <c r="AL33" s="8"/>
      <c r="AM33" s="8"/>
    </row>
    <row r="34" spans="1:39" ht="15" customHeight="1">
      <c r="A34" s="39"/>
      <c r="B34" s="25" t="s">
        <v>21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2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30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9">
        <v>0</v>
      </c>
      <c r="AB34" s="29">
        <v>0</v>
      </c>
      <c r="AC34" s="29">
        <v>0</v>
      </c>
      <c r="AD34" s="29">
        <v>0</v>
      </c>
      <c r="AE34" s="29">
        <v>0</v>
      </c>
      <c r="AF34" s="29">
        <v>0</v>
      </c>
      <c r="AG34" s="28">
        <v>135</v>
      </c>
      <c r="AH34" s="29">
        <v>0</v>
      </c>
      <c r="AI34" s="30">
        <v>0</v>
      </c>
      <c r="AJ34" s="29">
        <v>0</v>
      </c>
      <c r="AK34" s="8"/>
      <c r="AL34" s="8"/>
      <c r="AM34" s="8"/>
    </row>
    <row r="35" spans="1:39" ht="15" customHeight="1">
      <c r="A35" s="39"/>
      <c r="B35" s="25" t="s">
        <v>59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30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29">
        <v>0</v>
      </c>
      <c r="AA35" s="29">
        <v>0</v>
      </c>
      <c r="AB35" s="29">
        <v>0</v>
      </c>
      <c r="AC35" s="29">
        <v>0</v>
      </c>
      <c r="AD35" s="29">
        <v>0</v>
      </c>
      <c r="AE35" s="29">
        <v>0</v>
      </c>
      <c r="AF35" s="29">
        <v>0</v>
      </c>
      <c r="AG35" s="29">
        <v>0</v>
      </c>
      <c r="AH35" s="28">
        <v>135</v>
      </c>
      <c r="AI35" s="30">
        <v>0</v>
      </c>
      <c r="AJ35" s="29">
        <v>0</v>
      </c>
      <c r="AK35" s="8"/>
      <c r="AL35" s="8"/>
      <c r="AM35" s="8"/>
    </row>
    <row r="36" spans="1:39" ht="15" customHeight="1">
      <c r="A36" s="39"/>
      <c r="B36" s="25" t="s">
        <v>22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9">
        <v>0</v>
      </c>
      <c r="O36" s="29">
        <v>0</v>
      </c>
      <c r="P36" s="30">
        <v>0</v>
      </c>
      <c r="Q36" s="29">
        <v>0</v>
      </c>
      <c r="R36" s="29">
        <v>0</v>
      </c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9">
        <v>0</v>
      </c>
      <c r="AB36" s="29">
        <v>0</v>
      </c>
      <c r="AC36" s="29">
        <v>0</v>
      </c>
      <c r="AD36" s="29">
        <v>1</v>
      </c>
      <c r="AE36" s="29">
        <v>0</v>
      </c>
      <c r="AF36" s="29">
        <v>0</v>
      </c>
      <c r="AG36" s="29">
        <v>0</v>
      </c>
      <c r="AH36" s="29">
        <v>0</v>
      </c>
      <c r="AI36" s="28">
        <v>81</v>
      </c>
      <c r="AJ36" s="29">
        <v>0</v>
      </c>
      <c r="AK36" s="8"/>
      <c r="AL36" s="8"/>
      <c r="AM36" s="8"/>
    </row>
    <row r="37" spans="1:39" ht="15" customHeight="1">
      <c r="A37" s="39"/>
      <c r="B37" s="26" t="s">
        <v>60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1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  <c r="AH37" s="29">
        <v>0</v>
      </c>
      <c r="AI37" s="29">
        <v>27</v>
      </c>
      <c r="AJ37" s="28">
        <v>162</v>
      </c>
      <c r="AK37" s="8"/>
      <c r="AL37" s="8"/>
      <c r="AM37" s="8"/>
    </row>
    <row r="38" spans="1:39" ht="15" customHeight="1">
      <c r="A38" s="5"/>
      <c r="B38" s="26" t="s">
        <v>25</v>
      </c>
      <c r="C38" s="33">
        <f>C3-C39</f>
        <v>12</v>
      </c>
      <c r="D38" s="33">
        <f xml:space="preserve"> D3 -D39</f>
        <v>0</v>
      </c>
      <c r="E38" s="33">
        <f xml:space="preserve"> E3-E39</f>
        <v>0</v>
      </c>
      <c r="F38" s="33">
        <f xml:space="preserve"> F3 - F39</f>
        <v>0</v>
      </c>
      <c r="G38" s="33">
        <f xml:space="preserve"> G3-G39</f>
        <v>0</v>
      </c>
      <c r="H38" s="33">
        <f>H3-H39</f>
        <v>2</v>
      </c>
      <c r="I38" s="33">
        <f t="shared" ref="I38" si="0">I3-I39</f>
        <v>0</v>
      </c>
      <c r="J38" s="33">
        <f t="shared" ref="J38" si="1" xml:space="preserve"> J3 -J39</f>
        <v>1</v>
      </c>
      <c r="K38" s="33">
        <f t="shared" ref="K38" si="2" xml:space="preserve"> K3-K39</f>
        <v>11</v>
      </c>
      <c r="L38" s="33">
        <f t="shared" ref="L38" si="3" xml:space="preserve"> L3 - L39</f>
        <v>0</v>
      </c>
      <c r="M38" s="33">
        <f t="shared" ref="M38" si="4" xml:space="preserve"> M3-M39</f>
        <v>5</v>
      </c>
      <c r="N38" s="33">
        <f t="shared" ref="N38:O38" si="5">N3-N39</f>
        <v>7</v>
      </c>
      <c r="O38" s="33">
        <f t="shared" si="5"/>
        <v>0</v>
      </c>
      <c r="P38" s="33">
        <f t="shared" ref="P38" si="6" xml:space="preserve"> P3 -P39</f>
        <v>0</v>
      </c>
      <c r="Q38" s="33">
        <f t="shared" ref="Q38" si="7" xml:space="preserve"> Q3-Q39</f>
        <v>0</v>
      </c>
      <c r="R38" s="33">
        <f t="shared" ref="R38" si="8" xml:space="preserve"> R3 - R39</f>
        <v>0</v>
      </c>
      <c r="S38" s="33">
        <f t="shared" ref="S38" si="9" xml:space="preserve"> S3-S39</f>
        <v>29</v>
      </c>
      <c r="T38" s="33">
        <f t="shared" ref="T38:U38" si="10">T3-T39</f>
        <v>0</v>
      </c>
      <c r="U38" s="33">
        <f t="shared" si="10"/>
        <v>0</v>
      </c>
      <c r="V38" s="33">
        <f t="shared" ref="V38" si="11" xml:space="preserve"> V3 -V39</f>
        <v>6</v>
      </c>
      <c r="W38" s="33">
        <f t="shared" ref="W38" si="12" xml:space="preserve"> W3-W39</f>
        <v>0</v>
      </c>
      <c r="X38" s="33">
        <f t="shared" ref="X38" si="13" xml:space="preserve"> X3 - X39</f>
        <v>0</v>
      </c>
      <c r="Y38" s="33">
        <f t="shared" ref="Y38" si="14" xml:space="preserve"> Y3-Y39</f>
        <v>5</v>
      </c>
      <c r="Z38" s="33">
        <f t="shared" ref="Z38:AA38" si="15">Z3-Z39</f>
        <v>9</v>
      </c>
      <c r="AA38" s="33">
        <f t="shared" si="15"/>
        <v>27</v>
      </c>
      <c r="AB38" s="33">
        <f t="shared" ref="AB38" si="16" xml:space="preserve"> AB3 -AB39</f>
        <v>0</v>
      </c>
      <c r="AC38" s="33">
        <f t="shared" ref="AC38" si="17" xml:space="preserve"> AC3-AC39</f>
        <v>0</v>
      </c>
      <c r="AD38" s="33">
        <f t="shared" ref="AD38" si="18" xml:space="preserve"> AD3 - AD39</f>
        <v>15</v>
      </c>
      <c r="AE38" s="33">
        <f t="shared" ref="AE38" si="19" xml:space="preserve"> AE3-AE39</f>
        <v>0</v>
      </c>
      <c r="AF38" s="33">
        <f t="shared" ref="AF38:AG38" si="20">AF3-AF39</f>
        <v>0</v>
      </c>
      <c r="AG38" s="33">
        <f t="shared" si="20"/>
        <v>0</v>
      </c>
      <c r="AH38" s="33">
        <f t="shared" ref="AH38" si="21" xml:space="preserve"> AH3 -AH39</f>
        <v>14</v>
      </c>
      <c r="AI38" s="33">
        <f t="shared" ref="AI38" si="22" xml:space="preserve"> AI3-AI39</f>
        <v>0</v>
      </c>
      <c r="AJ38" s="33">
        <f t="shared" ref="AJ38" si="23" xml:space="preserve"> AJ3 - AJ39</f>
        <v>0</v>
      </c>
      <c r="AK38" s="8"/>
      <c r="AL38" s="8"/>
      <c r="AM38" s="8"/>
    </row>
    <row r="39" spans="1:39" ht="15" customHeight="1">
      <c r="A39" s="5"/>
      <c r="B39" s="8"/>
      <c r="C39" s="13">
        <f>SUM(C4:C37)</f>
        <v>96</v>
      </c>
      <c r="D39" s="13">
        <f>SUM(D4:D37)</f>
        <v>162</v>
      </c>
      <c r="E39" s="13">
        <f t="shared" ref="E39:AJ39" si="24">SUM(E4:E37)</f>
        <v>216</v>
      </c>
      <c r="F39" s="13">
        <f t="shared" si="24"/>
        <v>108</v>
      </c>
      <c r="G39" s="13">
        <f t="shared" si="24"/>
        <v>108</v>
      </c>
      <c r="H39" s="13">
        <f t="shared" si="24"/>
        <v>241</v>
      </c>
      <c r="I39" s="13">
        <f t="shared" si="24"/>
        <v>459</v>
      </c>
      <c r="J39" s="13">
        <f t="shared" si="24"/>
        <v>80</v>
      </c>
      <c r="K39" s="13">
        <f t="shared" si="24"/>
        <v>97</v>
      </c>
      <c r="L39" s="13">
        <f t="shared" si="24"/>
        <v>81</v>
      </c>
      <c r="M39" s="13">
        <f t="shared" si="24"/>
        <v>76</v>
      </c>
      <c r="N39" s="13">
        <f t="shared" si="24"/>
        <v>74</v>
      </c>
      <c r="O39" s="13">
        <f t="shared" si="24"/>
        <v>108</v>
      </c>
      <c r="P39" s="13">
        <f t="shared" si="24"/>
        <v>54</v>
      </c>
      <c r="Q39" s="13">
        <f t="shared" si="24"/>
        <v>189</v>
      </c>
      <c r="R39" s="13">
        <f t="shared" si="24"/>
        <v>81</v>
      </c>
      <c r="S39" s="13">
        <f t="shared" si="24"/>
        <v>160</v>
      </c>
      <c r="T39" s="13">
        <f t="shared" si="24"/>
        <v>81</v>
      </c>
      <c r="U39" s="13">
        <f t="shared" si="24"/>
        <v>108</v>
      </c>
      <c r="V39" s="13">
        <f t="shared" si="24"/>
        <v>129</v>
      </c>
      <c r="W39" s="13">
        <f t="shared" si="24"/>
        <v>54</v>
      </c>
      <c r="X39" s="13">
        <f t="shared" si="24"/>
        <v>189</v>
      </c>
      <c r="Y39" s="13">
        <f t="shared" si="24"/>
        <v>238</v>
      </c>
      <c r="Z39" s="13">
        <f t="shared" si="24"/>
        <v>72</v>
      </c>
      <c r="AA39" s="13">
        <f t="shared" si="24"/>
        <v>108</v>
      </c>
      <c r="AB39" s="13">
        <f t="shared" si="24"/>
        <v>81</v>
      </c>
      <c r="AC39" s="13">
        <f t="shared" si="24"/>
        <v>81</v>
      </c>
      <c r="AD39" s="13">
        <f t="shared" si="24"/>
        <v>309</v>
      </c>
      <c r="AE39" s="13">
        <f t="shared" si="24"/>
        <v>135</v>
      </c>
      <c r="AF39" s="13">
        <f t="shared" si="24"/>
        <v>81</v>
      </c>
      <c r="AG39" s="13">
        <f t="shared" si="24"/>
        <v>135</v>
      </c>
      <c r="AH39" s="13">
        <f t="shared" si="24"/>
        <v>148</v>
      </c>
      <c r="AI39" s="13">
        <f t="shared" si="24"/>
        <v>108</v>
      </c>
      <c r="AJ39" s="13">
        <f t="shared" si="24"/>
        <v>162</v>
      </c>
      <c r="AK39" s="8"/>
      <c r="AL39" s="8"/>
      <c r="AM39" s="8"/>
    </row>
    <row r="40" spans="1:39" ht="15" customHeight="1">
      <c r="A40" s="5"/>
      <c r="B40" s="14"/>
      <c r="C40" s="11" t="s">
        <v>36</v>
      </c>
      <c r="D40" s="11" t="s">
        <v>37</v>
      </c>
      <c r="E40" s="11" t="s">
        <v>38</v>
      </c>
      <c r="F40" s="11" t="s">
        <v>39</v>
      </c>
      <c r="G40" s="11" t="s">
        <v>14</v>
      </c>
      <c r="H40" s="11" t="s">
        <v>40</v>
      </c>
      <c r="I40" s="11" t="s">
        <v>41</v>
      </c>
      <c r="J40" s="11" t="s">
        <v>42</v>
      </c>
      <c r="K40" s="11" t="s">
        <v>43</v>
      </c>
      <c r="L40" s="11" t="s">
        <v>15</v>
      </c>
      <c r="M40" s="11" t="s">
        <v>16</v>
      </c>
      <c r="N40" s="11" t="s">
        <v>17</v>
      </c>
      <c r="O40" s="11" t="s">
        <v>44</v>
      </c>
      <c r="P40" s="11" t="s">
        <v>45</v>
      </c>
      <c r="Q40" s="11" t="s">
        <v>46</v>
      </c>
      <c r="R40" s="11" t="s">
        <v>47</v>
      </c>
      <c r="S40" s="11" t="s">
        <v>48</v>
      </c>
      <c r="T40" s="11" t="s">
        <v>49</v>
      </c>
      <c r="U40" s="11" t="s">
        <v>18</v>
      </c>
      <c r="V40" s="11" t="s">
        <v>50</v>
      </c>
      <c r="W40" s="11" t="s">
        <v>51</v>
      </c>
      <c r="X40" s="11" t="s">
        <v>52</v>
      </c>
      <c r="Y40" s="11" t="s">
        <v>53</v>
      </c>
      <c r="Z40" s="11" t="s">
        <v>54</v>
      </c>
      <c r="AA40" s="11" t="s">
        <v>19</v>
      </c>
      <c r="AB40" s="11" t="s">
        <v>55</v>
      </c>
      <c r="AC40" s="11" t="s">
        <v>56</v>
      </c>
      <c r="AD40" s="11" t="s">
        <v>57</v>
      </c>
      <c r="AE40" s="11" t="s">
        <v>58</v>
      </c>
      <c r="AF40" s="11" t="s">
        <v>20</v>
      </c>
      <c r="AG40" s="11" t="s">
        <v>21</v>
      </c>
      <c r="AH40" s="11" t="s">
        <v>59</v>
      </c>
      <c r="AI40" s="11" t="s">
        <v>22</v>
      </c>
      <c r="AJ40" s="12" t="s">
        <v>60</v>
      </c>
      <c r="AK40" s="8"/>
      <c r="AL40" s="8"/>
      <c r="AM40" s="8"/>
    </row>
    <row r="41" spans="1:39" ht="15" customHeight="1">
      <c r="A41" s="5"/>
      <c r="B41" s="15" t="s">
        <v>0</v>
      </c>
      <c r="C41" s="16">
        <f>C4</f>
        <v>96</v>
      </c>
      <c r="D41" s="16">
        <f>D5</f>
        <v>162</v>
      </c>
      <c r="E41" s="16">
        <f>E6</f>
        <v>216</v>
      </c>
      <c r="F41" s="16">
        <f>F7</f>
        <v>108</v>
      </c>
      <c r="G41" s="16">
        <f>G8</f>
        <v>108</v>
      </c>
      <c r="H41" s="16">
        <f>H9</f>
        <v>241</v>
      </c>
      <c r="I41" s="16">
        <f>I10</f>
        <v>454</v>
      </c>
      <c r="J41" s="16">
        <f>J11</f>
        <v>54</v>
      </c>
      <c r="K41" s="16">
        <f>K12</f>
        <v>92</v>
      </c>
      <c r="L41" s="16">
        <f>L13</f>
        <v>81</v>
      </c>
      <c r="M41" s="16">
        <f>M14</f>
        <v>49</v>
      </c>
      <c r="N41" s="16">
        <f>N15</f>
        <v>39</v>
      </c>
      <c r="O41" s="16">
        <f>O16</f>
        <v>108</v>
      </c>
      <c r="P41" s="16">
        <f>P17</f>
        <v>27</v>
      </c>
      <c r="Q41" s="16">
        <f>Q18</f>
        <v>189</v>
      </c>
      <c r="R41" s="16">
        <f>R19</f>
        <v>81</v>
      </c>
      <c r="S41" s="16">
        <f>S20</f>
        <v>158</v>
      </c>
      <c r="T41" s="16">
        <f>T21</f>
        <v>81</v>
      </c>
      <c r="U41" s="16">
        <f>U22</f>
        <v>108</v>
      </c>
      <c r="V41" s="16">
        <f>V23</f>
        <v>128</v>
      </c>
      <c r="W41" s="16">
        <f>W24</f>
        <v>54</v>
      </c>
      <c r="X41" s="16">
        <f>X25</f>
        <v>189</v>
      </c>
      <c r="Y41" s="16">
        <f>Y26</f>
        <v>225</v>
      </c>
      <c r="Z41" s="16">
        <f>Z27</f>
        <v>72</v>
      </c>
      <c r="AA41" s="16">
        <f>AA28</f>
        <v>108</v>
      </c>
      <c r="AB41" s="16">
        <f>AB29</f>
        <v>81</v>
      </c>
      <c r="AC41" s="16">
        <f>AC30</f>
        <v>81</v>
      </c>
      <c r="AD41" s="16">
        <f>AD31</f>
        <v>308</v>
      </c>
      <c r="AE41" s="16">
        <f>AE32</f>
        <v>108</v>
      </c>
      <c r="AF41" s="16">
        <f>AF33</f>
        <v>81</v>
      </c>
      <c r="AG41" s="16">
        <f>AG34</f>
        <v>135</v>
      </c>
      <c r="AH41" s="16">
        <f>AH35</f>
        <v>135</v>
      </c>
      <c r="AI41" s="16">
        <f>AI36</f>
        <v>81</v>
      </c>
      <c r="AJ41" s="16">
        <f>AJ37</f>
        <v>162</v>
      </c>
      <c r="AK41" s="8">
        <f>SUM(C41:AJ41)</f>
        <v>4400</v>
      </c>
      <c r="AL41" s="8"/>
      <c r="AM41" s="8"/>
    </row>
    <row r="42" spans="1:39" ht="15" customHeight="1">
      <c r="A42" s="5"/>
      <c r="B42" s="15" t="s">
        <v>1</v>
      </c>
      <c r="C42" s="16">
        <f>SUM(D4:AJ4)</f>
        <v>0</v>
      </c>
      <c r="D42" s="16">
        <f>SUM(C5,E5:AJ5)</f>
        <v>0</v>
      </c>
      <c r="E42" s="16">
        <f>SUM(C6:D6,F6:AJ6)</f>
        <v>0</v>
      </c>
      <c r="F42" s="16">
        <f>SUM(C7:E7,G7:AJ7)</f>
        <v>0</v>
      </c>
      <c r="G42" s="16">
        <f>SUM(C8:F8,H8:AJ8)</f>
        <v>0</v>
      </c>
      <c r="H42" s="16">
        <f>SUM(I9:AJ9,C9:G9)</f>
        <v>0</v>
      </c>
      <c r="I42" s="16">
        <f>SUM(C10:H10,J10:AJ10)</f>
        <v>27</v>
      </c>
      <c r="J42" s="16">
        <f>SUM(C11:I11,K11:AJ11)</f>
        <v>0</v>
      </c>
      <c r="K42" s="16">
        <f>SUM(C12:J12,L12:AJ12)</f>
        <v>27</v>
      </c>
      <c r="L42" s="16">
        <f>SUM(M13:AJ13,C13:K13)</f>
        <v>0</v>
      </c>
      <c r="M42" s="16">
        <f>SUM(N14:AJ14,C14:L14)</f>
        <v>28</v>
      </c>
      <c r="N42" s="16">
        <f>SUM(O15:AJ15,C15:M15)</f>
        <v>0</v>
      </c>
      <c r="O42" s="16">
        <f>SUM(P16:AJ16,C16:N16)</f>
        <v>0</v>
      </c>
      <c r="P42" s="16">
        <f>SUM(Q17:AJ17,C17:O17)</f>
        <v>40</v>
      </c>
      <c r="Q42" s="16">
        <f>SUM(R18:AJ18,C18:P18)</f>
        <v>0</v>
      </c>
      <c r="R42" s="16">
        <f>SUM(S19:AJ19,C19:Q19)</f>
        <v>0</v>
      </c>
      <c r="S42" s="16">
        <f>SUM(T20:AJ20,C20:R20)</f>
        <v>0</v>
      </c>
      <c r="T42" s="16">
        <f>SUM(U21:AJ21,C21:S21)</f>
        <v>2</v>
      </c>
      <c r="U42" s="16">
        <f>SUM(V22:AJ22,C22:T22)</f>
        <v>0</v>
      </c>
      <c r="V42" s="16">
        <f>SUM(W23:AJ23,C23:U23)</f>
        <v>0</v>
      </c>
      <c r="W42" s="16">
        <f>SUM(X24:AJ24,C24:V24)</f>
        <v>0</v>
      </c>
      <c r="X42" s="16">
        <f>SUM(C25:W25,Y25:AJ25)</f>
        <v>0</v>
      </c>
      <c r="Y42" s="16">
        <f>SUM(C26:X26,Z26:AJ26)</f>
        <v>0</v>
      </c>
      <c r="Z42" s="16">
        <f>SUM(AA27:AJ27,C27:Y27)</f>
        <v>16</v>
      </c>
      <c r="AA42" s="16">
        <f>SUM(AB28:AJ28,C28:Z28)</f>
        <v>0</v>
      </c>
      <c r="AB42" s="16">
        <f>SUM(AC29:AJ29,C29:AA29)</f>
        <v>0</v>
      </c>
      <c r="AC42" s="16">
        <f>SUM(AD30:AJ30,C30:AB30)</f>
        <v>0</v>
      </c>
      <c r="AD42" s="16">
        <f>SUM(AE31:AJ31,C31:AC31)</f>
        <v>26</v>
      </c>
      <c r="AE42" s="16">
        <f>SUM(AF32:AJ32,C32:AD32)</f>
        <v>0</v>
      </c>
      <c r="AF42" s="16">
        <f>SUM(AG33:AJ33,C33:AE33)</f>
        <v>12</v>
      </c>
      <c r="AG42" s="16">
        <f>SUM(AH34:AJ34,C34:AF34)</f>
        <v>2</v>
      </c>
      <c r="AH42" s="16">
        <f>SUM(AI35:AJ35,C35:AG35)</f>
        <v>0</v>
      </c>
      <c r="AI42" s="16">
        <f>SUM(C36:AH36,AJ36)</f>
        <v>1</v>
      </c>
      <c r="AJ42" s="16">
        <f>SUM(C37:AI37)</f>
        <v>28</v>
      </c>
      <c r="AK42" s="8">
        <f t="shared" ref="AK42:AK44" si="25">SUM(C42:AJ42)</f>
        <v>209</v>
      </c>
      <c r="AL42" s="8"/>
      <c r="AM42" s="8"/>
    </row>
    <row r="43" spans="1:39" ht="15" customHeight="1">
      <c r="A43" s="5"/>
      <c r="B43" s="15" t="s">
        <v>2</v>
      </c>
      <c r="C43" s="16">
        <f>SUM(D5:AJ38)</f>
        <v>4644</v>
      </c>
      <c r="D43" s="16">
        <f>SUM(E6:AJ38,E4:AJ4,C6:C38,C4)</f>
        <v>4590</v>
      </c>
      <c r="E43" s="16">
        <f>SUM(F7:AJ38,F4:AJ5,C7:D38,C4:D5)</f>
        <v>4536</v>
      </c>
      <c r="F43" s="16">
        <f>SUM(G8:AJ38,G4:AJ6,C4:E6,C8:E38)</f>
        <v>4644</v>
      </c>
      <c r="G43" s="16">
        <f>SUM(H9:AJ38,H4:AJ7,C4:F7,C9:F38)</f>
        <v>4644</v>
      </c>
      <c r="H43" s="16">
        <f>SUM(I10:AJ38,C10:G38,I4:AJ8,C4:G8)</f>
        <v>4509</v>
      </c>
      <c r="I43" s="16">
        <f>SUM(J11:AJ38,C4:H9,J4:AJ9,C11:H38)</f>
        <v>4266</v>
      </c>
      <c r="J43" s="16">
        <f>SUM(K12:AJ38,K4:AJ10,C4:I10,C12:I38)</f>
        <v>4671</v>
      </c>
      <c r="K43" s="16">
        <f>SUM(L13:AJ38,L4:AJ11,C13:J38,C4:J11)</f>
        <v>4617</v>
      </c>
      <c r="L43" s="16">
        <f>SUM(M14:AJ38,C4:K12,M4:AJ12,C14:K38)</f>
        <v>4671</v>
      </c>
      <c r="M43" s="16">
        <f>SUM(N15:AJ38,N4:AJ13,C15:L38,C4:L13)</f>
        <v>4643</v>
      </c>
      <c r="N43" s="16">
        <f>SUM(O16:AJ38,C4:M14,C16:M38,O4:AJ14)</f>
        <v>4671</v>
      </c>
      <c r="O43" s="16">
        <f>SUM(P17:AJ38,P4:AJ15,C4:N15,C17:N38)</f>
        <v>4644</v>
      </c>
      <c r="P43" s="16">
        <f>SUM(Q18:AJ38,Q4:AJ16,C18:O38,C4:O16)</f>
        <v>4658</v>
      </c>
      <c r="Q43" s="16">
        <f>SUM(R19:AJ38,C4:P17,C19:P38,R4:AJ17)</f>
        <v>4563</v>
      </c>
      <c r="R43" s="16">
        <f>SUM(S20:AJ38,S4:AJ18,C4:Q18,C20:Q38)</f>
        <v>4671</v>
      </c>
      <c r="S43" s="16">
        <f>SUM(T21:AJ38,T4:AJ19,C21:R38,C4:R19)</f>
        <v>4563</v>
      </c>
      <c r="T43" s="16">
        <f>SUM(U22:AJ38,C4:S20,C22:S38,U4:AJ20)</f>
        <v>4669</v>
      </c>
      <c r="U43" s="16">
        <f>SUM(V23:AJ38,V4:AJ21,C4:T21,C23:T38)</f>
        <v>4644</v>
      </c>
      <c r="V43" s="16">
        <f>SUM(W24:AJ38,W4:AJ22,C24:U38,C4:U22)</f>
        <v>4617</v>
      </c>
      <c r="W43" s="16">
        <f>SUM(X25:AJ38,C4:V23,C25:V38,X4:AJ23)</f>
        <v>4698</v>
      </c>
      <c r="X43" s="16">
        <f>SUM(C26:W38,C4:W24,Y4:AJ24,Y26:AJ38)</f>
        <v>4563</v>
      </c>
      <c r="Y43" s="16">
        <f>SUM(Z27:AJ38,Z4:AJ25,C27:X38,C4:X25)</f>
        <v>4509</v>
      </c>
      <c r="Z43" s="16">
        <f>SUM(AA28:AJ38,C4:Y26,C28:Y38,AA4:AJ26)</f>
        <v>4655</v>
      </c>
      <c r="AA43" s="16">
        <f>SUM(AB29:AJ38,AB4:AJ27,C4:Z27,C29:Z38)</f>
        <v>4617</v>
      </c>
      <c r="AB43" s="16">
        <f>SUM(AC30:AJ38,AC4:AJ28,C30:AA38,C4:AA28)</f>
        <v>4671</v>
      </c>
      <c r="AC43" s="16">
        <f>SUM(AD31:AJ38,C4:AB29,C31:AB38,AD4:AJ29)</f>
        <v>4671</v>
      </c>
      <c r="AD43" s="16">
        <f>SUM(AE32:AJ38,AE4:AJ30,C4:AC30,C32:AC38)</f>
        <v>4402</v>
      </c>
      <c r="AE43" s="16">
        <f>SUM(AF33:AJ38,AF4:AJ31,C33:AD38,C4:AD31)</f>
        <v>4617</v>
      </c>
      <c r="AF43" s="16">
        <f>SUM(AG34:AJ38,C4:AE32,C34:AE38,AG4:AJ32)</f>
        <v>4659</v>
      </c>
      <c r="AG43" s="16">
        <f>SUM(AH35:AJ38,AH4:AJ33,C4:AF33,C35:AF38)</f>
        <v>4615</v>
      </c>
      <c r="AH43" s="16">
        <f>SUM(AI36:AJ38,AI4:AJ34,C36:AG38,C4:AG34)</f>
        <v>4590</v>
      </c>
      <c r="AI43" s="16">
        <f>SUM(C4:AH35,AJ4:AJ35,C37:AH38,AJ37:AJ38)</f>
        <v>4643</v>
      </c>
      <c r="AJ43" s="16">
        <f>SUM(C4:AI36,C38:AI38)</f>
        <v>4562</v>
      </c>
      <c r="AK43" s="8">
        <f t="shared" si="25"/>
        <v>156607</v>
      </c>
      <c r="AL43" s="8"/>
      <c r="AM43" s="8"/>
    </row>
    <row r="44" spans="1:39" ht="15" customHeight="1">
      <c r="A44" s="5"/>
      <c r="B44" s="15" t="s">
        <v>3</v>
      </c>
      <c r="C44" s="16">
        <f>SUM(C5:C38)</f>
        <v>12</v>
      </c>
      <c r="D44" s="16">
        <f>SUM(D6:D38,D4)</f>
        <v>0</v>
      </c>
      <c r="E44" s="16">
        <f>SUM(E7:E38,E4:E5)</f>
        <v>0</v>
      </c>
      <c r="F44" s="16">
        <f>SUM(F8:F38,F4:F6)</f>
        <v>0</v>
      </c>
      <c r="G44" s="16">
        <f>SUM(G9:G38,G4:G7)</f>
        <v>0</v>
      </c>
      <c r="H44" s="16">
        <f>SUM(H4:H8,H10:H38)</f>
        <v>2</v>
      </c>
      <c r="I44" s="16">
        <f>SUM(I4:I9,I11:I38)</f>
        <v>5</v>
      </c>
      <c r="J44" s="16">
        <f>SUM(J12:J38,J4:J10)</f>
        <v>27</v>
      </c>
      <c r="K44" s="16">
        <f>SUM(K13:K38,K4:K11)</f>
        <v>16</v>
      </c>
      <c r="L44" s="16">
        <f>SUM(L14:L38,L4:L12)</f>
        <v>0</v>
      </c>
      <c r="M44" s="16">
        <f>SUM(M15:M38,M4:M13)</f>
        <v>32</v>
      </c>
      <c r="N44" s="16">
        <f>SUM(N16:N38,N4:N14)</f>
        <v>42</v>
      </c>
      <c r="O44" s="16">
        <f>SUM(O17:O38,O4:O15)</f>
        <v>0</v>
      </c>
      <c r="P44" s="16">
        <f>SUM(P18:P38,P4:P16)</f>
        <v>27</v>
      </c>
      <c r="Q44" s="16">
        <f>SUM(Q19:Q38,Q4:Q17)</f>
        <v>0</v>
      </c>
      <c r="R44" s="16">
        <f>SUM(R20:R38,R4:R18)</f>
        <v>0</v>
      </c>
      <c r="S44" s="16">
        <f>SUM(S21:S38,S4:S19)</f>
        <v>31</v>
      </c>
      <c r="T44" s="16">
        <f>SUM(T22:T38,T4:T20)</f>
        <v>0</v>
      </c>
      <c r="U44" s="16">
        <f>SUM(U23:U38,U4:U21)</f>
        <v>0</v>
      </c>
      <c r="V44" s="16">
        <f>SUM(V24:V38,V4:V22)</f>
        <v>7</v>
      </c>
      <c r="W44" s="16">
        <f>SUM(W25:W38,W4:W23)</f>
        <v>0</v>
      </c>
      <c r="X44" s="16">
        <f>SUM(X26:X38,X4:X24)</f>
        <v>0</v>
      </c>
      <c r="Y44" s="16">
        <f>SUM(Y27:Y38,Y4:Y25)</f>
        <v>18</v>
      </c>
      <c r="Z44" s="16">
        <f>SUM(Z28:Z38,Z4:Z26)</f>
        <v>9</v>
      </c>
      <c r="AA44" s="16">
        <f>SUM(AA29:AA38,AA4:AA27)</f>
        <v>27</v>
      </c>
      <c r="AB44" s="16">
        <f>SUM(AB30:AB38,AB4:AB28)</f>
        <v>0</v>
      </c>
      <c r="AC44" s="16">
        <f>SUM(AC31:AC38,AC4:AC29)</f>
        <v>0</v>
      </c>
      <c r="AD44" s="16">
        <f>SUM(AD32:AD38,AD4:AD30)</f>
        <v>16</v>
      </c>
      <c r="AE44" s="16">
        <f>SUM(AE33:AE38,AE4:AE31)</f>
        <v>27</v>
      </c>
      <c r="AF44" s="16">
        <f>SUM(AF34:AF38,AF4:AF32)</f>
        <v>0</v>
      </c>
      <c r="AG44" s="16">
        <f>SUM(AG35:AG38,AG4:AG33)</f>
        <v>0</v>
      </c>
      <c r="AH44" s="16">
        <f>SUM(AH36:AH38,AH4:AH34)</f>
        <v>27</v>
      </c>
      <c r="AI44" s="16">
        <f>SUM(AI4:AI35,AI37:AI38)</f>
        <v>27</v>
      </c>
      <c r="AJ44" s="16">
        <f>SUM(AJ4:AJ36,AJ38)</f>
        <v>0</v>
      </c>
      <c r="AK44" s="8">
        <f t="shared" si="25"/>
        <v>352</v>
      </c>
      <c r="AL44" s="8"/>
      <c r="AM44" s="8"/>
    </row>
    <row r="45" spans="1:39" ht="15" customHeight="1">
      <c r="A45" s="5"/>
      <c r="B45" s="14"/>
      <c r="C45" s="17">
        <f>SUM(C41:C44)</f>
        <v>4752</v>
      </c>
      <c r="D45" s="17">
        <f>SUM(D41:D44)</f>
        <v>4752</v>
      </c>
      <c r="E45" s="17">
        <f t="shared" ref="E45:I45" si="26">SUM(E41:E44)</f>
        <v>4752</v>
      </c>
      <c r="F45" s="17">
        <f t="shared" si="26"/>
        <v>4752</v>
      </c>
      <c r="G45" s="17">
        <f t="shared" si="26"/>
        <v>4752</v>
      </c>
      <c r="H45" s="17">
        <f>SUM(H41:H44)</f>
        <v>4752</v>
      </c>
      <c r="I45" s="17">
        <f t="shared" si="26"/>
        <v>4752</v>
      </c>
      <c r="J45" s="17">
        <f>SUM(J41:J44)</f>
        <v>4752</v>
      </c>
      <c r="K45" s="17">
        <f>SUM(K41:K44)</f>
        <v>4752</v>
      </c>
      <c r="L45" s="17">
        <f>SUM(L41:L44)</f>
        <v>4752</v>
      </c>
      <c r="M45" s="17">
        <f t="shared" ref="M45:AH45" si="27">SUM(M41:M44)</f>
        <v>4752</v>
      </c>
      <c r="N45" s="17">
        <f t="shared" si="27"/>
        <v>4752</v>
      </c>
      <c r="O45" s="17">
        <f t="shared" si="27"/>
        <v>4752</v>
      </c>
      <c r="P45" s="17">
        <f t="shared" si="27"/>
        <v>4752</v>
      </c>
      <c r="Q45" s="17">
        <f t="shared" si="27"/>
        <v>4752</v>
      </c>
      <c r="R45" s="17">
        <f t="shared" si="27"/>
        <v>4752</v>
      </c>
      <c r="S45" s="17">
        <f>SUM(S41:S44)</f>
        <v>4752</v>
      </c>
      <c r="T45" s="17">
        <f t="shared" si="27"/>
        <v>4752</v>
      </c>
      <c r="U45" s="17">
        <f t="shared" si="27"/>
        <v>4752</v>
      </c>
      <c r="V45" s="17">
        <f t="shared" si="27"/>
        <v>4752</v>
      </c>
      <c r="W45" s="17">
        <f t="shared" si="27"/>
        <v>4752</v>
      </c>
      <c r="X45" s="17">
        <f t="shared" si="27"/>
        <v>4752</v>
      </c>
      <c r="Y45" s="17">
        <f t="shared" si="27"/>
        <v>4752</v>
      </c>
      <c r="Z45" s="17">
        <f t="shared" si="27"/>
        <v>4752</v>
      </c>
      <c r="AA45" s="17">
        <f t="shared" si="27"/>
        <v>4752</v>
      </c>
      <c r="AB45" s="17">
        <f t="shared" si="27"/>
        <v>4752</v>
      </c>
      <c r="AC45" s="17">
        <f t="shared" si="27"/>
        <v>4752</v>
      </c>
      <c r="AD45" s="17">
        <f t="shared" si="27"/>
        <v>4752</v>
      </c>
      <c r="AE45" s="17">
        <f t="shared" si="27"/>
        <v>4752</v>
      </c>
      <c r="AF45" s="17">
        <f>SUM(AF41:AF44)</f>
        <v>4752</v>
      </c>
      <c r="AG45" s="17">
        <f t="shared" si="27"/>
        <v>4752</v>
      </c>
      <c r="AH45" s="17">
        <f t="shared" si="27"/>
        <v>4752</v>
      </c>
      <c r="AI45" s="17">
        <f>SUM(AI41:AI44)</f>
        <v>4752</v>
      </c>
      <c r="AJ45" s="17">
        <f>SUM(AJ41:AJ44)</f>
        <v>4752</v>
      </c>
      <c r="AK45" s="8"/>
      <c r="AL45" s="8"/>
      <c r="AM45" s="8"/>
    </row>
    <row r="46" spans="1:39" ht="15" customHeight="1">
      <c r="A46" s="5"/>
      <c r="B46" s="24" t="s">
        <v>8</v>
      </c>
      <c r="C46" s="16">
        <f t="shared" ref="C46:AJ46" si="28">SUM(C4:C38)</f>
        <v>108</v>
      </c>
      <c r="D46" s="16">
        <f t="shared" si="28"/>
        <v>162</v>
      </c>
      <c r="E46" s="16">
        <f t="shared" si="28"/>
        <v>216</v>
      </c>
      <c r="F46" s="16">
        <f t="shared" si="28"/>
        <v>108</v>
      </c>
      <c r="G46" s="16">
        <f t="shared" si="28"/>
        <v>108</v>
      </c>
      <c r="H46" s="16">
        <f t="shared" si="28"/>
        <v>243</v>
      </c>
      <c r="I46" s="16">
        <f t="shared" si="28"/>
        <v>459</v>
      </c>
      <c r="J46" s="16">
        <f t="shared" si="28"/>
        <v>81</v>
      </c>
      <c r="K46" s="16">
        <f t="shared" si="28"/>
        <v>108</v>
      </c>
      <c r="L46" s="16">
        <f t="shared" si="28"/>
        <v>81</v>
      </c>
      <c r="M46" s="16">
        <f t="shared" si="28"/>
        <v>81</v>
      </c>
      <c r="N46" s="16">
        <f t="shared" si="28"/>
        <v>81</v>
      </c>
      <c r="O46" s="16">
        <f t="shared" si="28"/>
        <v>108</v>
      </c>
      <c r="P46" s="16">
        <f t="shared" si="28"/>
        <v>54</v>
      </c>
      <c r="Q46" s="16">
        <f t="shared" si="28"/>
        <v>189</v>
      </c>
      <c r="R46" s="16">
        <f t="shared" si="28"/>
        <v>81</v>
      </c>
      <c r="S46" s="16">
        <f t="shared" si="28"/>
        <v>189</v>
      </c>
      <c r="T46" s="16">
        <f t="shared" si="28"/>
        <v>81</v>
      </c>
      <c r="U46" s="16">
        <f t="shared" si="28"/>
        <v>108</v>
      </c>
      <c r="V46" s="16">
        <f t="shared" si="28"/>
        <v>135</v>
      </c>
      <c r="W46" s="16">
        <f t="shared" si="28"/>
        <v>54</v>
      </c>
      <c r="X46" s="16">
        <f t="shared" si="28"/>
        <v>189</v>
      </c>
      <c r="Y46" s="16">
        <f t="shared" si="28"/>
        <v>243</v>
      </c>
      <c r="Z46" s="16">
        <f t="shared" si="28"/>
        <v>81</v>
      </c>
      <c r="AA46" s="16">
        <f t="shared" si="28"/>
        <v>135</v>
      </c>
      <c r="AB46" s="16">
        <f t="shared" si="28"/>
        <v>81</v>
      </c>
      <c r="AC46" s="16">
        <f t="shared" si="28"/>
        <v>81</v>
      </c>
      <c r="AD46" s="16">
        <f t="shared" si="28"/>
        <v>324</v>
      </c>
      <c r="AE46" s="16">
        <f t="shared" si="28"/>
        <v>135</v>
      </c>
      <c r="AF46" s="16">
        <f t="shared" si="28"/>
        <v>81</v>
      </c>
      <c r="AG46" s="16">
        <f t="shared" si="28"/>
        <v>135</v>
      </c>
      <c r="AH46" s="16">
        <f t="shared" si="28"/>
        <v>162</v>
      </c>
      <c r="AI46" s="16">
        <f t="shared" si="28"/>
        <v>108</v>
      </c>
      <c r="AJ46" s="16">
        <f t="shared" si="28"/>
        <v>162</v>
      </c>
      <c r="AK46" s="18">
        <f>SUM(C46:AJ46)</f>
        <v>4752</v>
      </c>
      <c r="AL46" s="8"/>
      <c r="AM46" s="8"/>
    </row>
    <row r="47" spans="1:39" ht="15" customHeight="1">
      <c r="A47" s="5"/>
      <c r="B47" s="24" t="s">
        <v>7</v>
      </c>
      <c r="C47" s="16">
        <f>SUM(D4:AJ38)</f>
        <v>4644</v>
      </c>
      <c r="D47" s="16">
        <f>SUM(C4:C38,E4:AJ38)</f>
        <v>4590</v>
      </c>
      <c r="E47" s="16">
        <f>SUM(C4:D38,F4:AJ38)</f>
        <v>4536</v>
      </c>
      <c r="F47" s="16">
        <f>SUM(G4:AJ38,C4:E38)</f>
        <v>4644</v>
      </c>
      <c r="G47" s="16">
        <f>SUM(C4:F38,H4:AJ38)</f>
        <v>4644</v>
      </c>
      <c r="H47" s="16">
        <f>SUM(C4:G38,I4:AJ38)</f>
        <v>4509</v>
      </c>
      <c r="I47" s="16">
        <f>SUM(C4:H38,J4:AJ38)</f>
        <v>4293</v>
      </c>
      <c r="J47" s="16">
        <f>SUM(K4:AJ38,C4:I38)</f>
        <v>4671</v>
      </c>
      <c r="K47" s="16">
        <f>SUM(L4:AJ38,C4:J38)</f>
        <v>4644</v>
      </c>
      <c r="L47" s="16">
        <f>SUM(M4:AJ38,C4:K38)</f>
        <v>4671</v>
      </c>
      <c r="M47" s="16">
        <f>SUM(N4:AJ38,C4:L38)</f>
        <v>4671</v>
      </c>
      <c r="N47" s="16">
        <f>SUM(O4:AJ38,C4:M38)</f>
        <v>4671</v>
      </c>
      <c r="O47" s="16">
        <f>SUM(P4:AJ38,C4:N38)</f>
        <v>4644</v>
      </c>
      <c r="P47" s="16">
        <f>SUM(Q4:AJ38,C4:O38)</f>
        <v>4698</v>
      </c>
      <c r="Q47" s="16">
        <f>SUM(R4:AJ38,C4:P38)</f>
        <v>4563</v>
      </c>
      <c r="R47" s="16">
        <f>SUM(S4:AJ38,C4:Q38)</f>
        <v>4671</v>
      </c>
      <c r="S47" s="16">
        <f>SUM(T4:AJ38,C4:R38)</f>
        <v>4563</v>
      </c>
      <c r="T47" s="16">
        <f>SUM(U4:AJ38,C4:S38)</f>
        <v>4671</v>
      </c>
      <c r="U47" s="16">
        <f>SUM(V4:AJ38,C4:T38)</f>
        <v>4644</v>
      </c>
      <c r="V47" s="16">
        <f>SUM(C4:U38,W4:AJ38)</f>
        <v>4617</v>
      </c>
      <c r="W47" s="16">
        <f>SUM(X4:AJ38,C4:V38)</f>
        <v>4698</v>
      </c>
      <c r="X47" s="16">
        <f>SUM(Y4:AJ38,C4:W38)</f>
        <v>4563</v>
      </c>
      <c r="Y47" s="16">
        <f>SUM(C4:X38,Z4:AJ38)</f>
        <v>4509</v>
      </c>
      <c r="Z47" s="16">
        <f>SUM(AA4:AJ38,C4:Y38)</f>
        <v>4671</v>
      </c>
      <c r="AA47" s="16">
        <f>SUM(AB4:AJ38,C4:Z38)</f>
        <v>4617</v>
      </c>
      <c r="AB47" s="16">
        <f>SUM(AC4:AJ38,C4:AA38)</f>
        <v>4671</v>
      </c>
      <c r="AC47" s="16">
        <f>SUM(AD4:AJ38,C4:AB38)</f>
        <v>4671</v>
      </c>
      <c r="AD47" s="16">
        <f>SUM(AE4:AJ38,C4:AC38)</f>
        <v>4428</v>
      </c>
      <c r="AE47" s="16">
        <f>SUM(AF4:AJ38,C4:AD38)</f>
        <v>4617</v>
      </c>
      <c r="AF47" s="16">
        <f>SUM(AG4:AJ38,C4:AE38)</f>
        <v>4671</v>
      </c>
      <c r="AG47" s="16">
        <f>SUM(AH4:AJ38,C4:AF38)</f>
        <v>4617</v>
      </c>
      <c r="AH47" s="16">
        <f>SUM(AI4:AJ38,C4:AG38)</f>
        <v>4590</v>
      </c>
      <c r="AI47" s="16">
        <f>SUM(C4:AH38,AJ4:AJ38)</f>
        <v>4644</v>
      </c>
      <c r="AJ47" s="16">
        <f>SUM(C4:AI38)</f>
        <v>4590</v>
      </c>
      <c r="AK47" s="19">
        <f>SUM(C47:AJ47)</f>
        <v>156816</v>
      </c>
      <c r="AL47" s="8"/>
      <c r="AM47" s="8"/>
    </row>
    <row r="48" spans="1:39" ht="15" customHeight="1">
      <c r="A48" s="5"/>
      <c r="B48" s="14"/>
      <c r="C48" s="17">
        <f>SUM(C46:C47)</f>
        <v>4752</v>
      </c>
      <c r="D48" s="17">
        <f>SUM(D46:D47)</f>
        <v>4752</v>
      </c>
      <c r="E48" s="17">
        <f t="shared" ref="E48:AH48" si="29">SUM(E46:E47)</f>
        <v>4752</v>
      </c>
      <c r="F48" s="17">
        <f>SUM(F46:F47)</f>
        <v>4752</v>
      </c>
      <c r="G48" s="17">
        <f t="shared" si="29"/>
        <v>4752</v>
      </c>
      <c r="H48" s="17">
        <f t="shared" si="29"/>
        <v>4752</v>
      </c>
      <c r="I48" s="17">
        <f t="shared" si="29"/>
        <v>4752</v>
      </c>
      <c r="J48" s="17">
        <f t="shared" si="29"/>
        <v>4752</v>
      </c>
      <c r="K48" s="17">
        <f t="shared" si="29"/>
        <v>4752</v>
      </c>
      <c r="L48" s="17">
        <f t="shared" si="29"/>
        <v>4752</v>
      </c>
      <c r="M48" s="17">
        <f>SUM(M46:M47)</f>
        <v>4752</v>
      </c>
      <c r="N48" s="17">
        <f>SUM(N46:N47)</f>
        <v>4752</v>
      </c>
      <c r="O48" s="17">
        <f t="shared" si="29"/>
        <v>4752</v>
      </c>
      <c r="P48" s="17">
        <f t="shared" si="29"/>
        <v>4752</v>
      </c>
      <c r="Q48" s="17">
        <f t="shared" si="29"/>
        <v>4752</v>
      </c>
      <c r="R48" s="17">
        <f t="shared" si="29"/>
        <v>4752</v>
      </c>
      <c r="S48" s="17">
        <f t="shared" si="29"/>
        <v>4752</v>
      </c>
      <c r="T48" s="17">
        <f t="shared" si="29"/>
        <v>4752</v>
      </c>
      <c r="U48" s="17">
        <f t="shared" si="29"/>
        <v>4752</v>
      </c>
      <c r="V48" s="17">
        <f t="shared" si="29"/>
        <v>4752</v>
      </c>
      <c r="W48" s="17">
        <f t="shared" si="29"/>
        <v>4752</v>
      </c>
      <c r="X48" s="17">
        <f t="shared" si="29"/>
        <v>4752</v>
      </c>
      <c r="Y48" s="17">
        <f>SUM(Y46:Y47)</f>
        <v>4752</v>
      </c>
      <c r="Z48" s="17">
        <f t="shared" si="29"/>
        <v>4752</v>
      </c>
      <c r="AA48" s="17">
        <f t="shared" si="29"/>
        <v>4752</v>
      </c>
      <c r="AB48" s="17">
        <f t="shared" si="29"/>
        <v>4752</v>
      </c>
      <c r="AC48" s="17">
        <f t="shared" si="29"/>
        <v>4752</v>
      </c>
      <c r="AD48" s="17">
        <f t="shared" si="29"/>
        <v>4752</v>
      </c>
      <c r="AE48" s="17">
        <f t="shared" si="29"/>
        <v>4752</v>
      </c>
      <c r="AF48" s="17">
        <f t="shared" si="29"/>
        <v>4752</v>
      </c>
      <c r="AG48" s="17">
        <f>SUM(AG46:AG47)</f>
        <v>4752</v>
      </c>
      <c r="AH48" s="17">
        <f t="shared" si="29"/>
        <v>4752</v>
      </c>
      <c r="AI48" s="17">
        <f>SUM(AI46:AI47)</f>
        <v>4752</v>
      </c>
      <c r="AJ48" s="17">
        <f>SUM(AJ46:AJ47)</f>
        <v>4752</v>
      </c>
      <c r="AK48" s="8"/>
      <c r="AL48" s="8"/>
      <c r="AM48" s="8"/>
    </row>
    <row r="49" spans="1:39" ht="15" customHeight="1">
      <c r="A49" s="6"/>
      <c r="B49" s="14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8"/>
      <c r="AL49" s="8"/>
      <c r="AM49" s="8"/>
    </row>
    <row r="50" spans="1:39" ht="15" customHeight="1">
      <c r="A50" s="6"/>
      <c r="B50" s="14"/>
      <c r="C50" s="11" t="s">
        <v>36</v>
      </c>
      <c r="D50" s="11" t="s">
        <v>37</v>
      </c>
      <c r="E50" s="11" t="s">
        <v>38</v>
      </c>
      <c r="F50" s="11" t="s">
        <v>39</v>
      </c>
      <c r="G50" s="11" t="s">
        <v>14</v>
      </c>
      <c r="H50" s="11" t="s">
        <v>40</v>
      </c>
      <c r="I50" s="11" t="s">
        <v>41</v>
      </c>
      <c r="J50" s="11" t="s">
        <v>42</v>
      </c>
      <c r="K50" s="11" t="s">
        <v>43</v>
      </c>
      <c r="L50" s="11" t="s">
        <v>15</v>
      </c>
      <c r="M50" s="11" t="s">
        <v>16</v>
      </c>
      <c r="N50" s="11" t="s">
        <v>17</v>
      </c>
      <c r="O50" s="11" t="s">
        <v>44</v>
      </c>
      <c r="P50" s="11" t="s">
        <v>45</v>
      </c>
      <c r="Q50" s="11" t="s">
        <v>46</v>
      </c>
      <c r="R50" s="11" t="s">
        <v>47</v>
      </c>
      <c r="S50" s="11" t="s">
        <v>48</v>
      </c>
      <c r="T50" s="11" t="s">
        <v>49</v>
      </c>
      <c r="U50" s="11" t="s">
        <v>18</v>
      </c>
      <c r="V50" s="11" t="s">
        <v>50</v>
      </c>
      <c r="W50" s="11" t="s">
        <v>51</v>
      </c>
      <c r="X50" s="11" t="s">
        <v>52</v>
      </c>
      <c r="Y50" s="11" t="s">
        <v>53</v>
      </c>
      <c r="Z50" s="11" t="s">
        <v>54</v>
      </c>
      <c r="AA50" s="11" t="s">
        <v>19</v>
      </c>
      <c r="AB50" s="11" t="s">
        <v>55</v>
      </c>
      <c r="AC50" s="11" t="s">
        <v>56</v>
      </c>
      <c r="AD50" s="11" t="s">
        <v>57</v>
      </c>
      <c r="AE50" s="11" t="s">
        <v>58</v>
      </c>
      <c r="AF50" s="11" t="s">
        <v>20</v>
      </c>
      <c r="AG50" s="11" t="s">
        <v>21</v>
      </c>
      <c r="AH50" s="11" t="s">
        <v>59</v>
      </c>
      <c r="AI50" s="11" t="s">
        <v>22</v>
      </c>
      <c r="AJ50" s="12" t="s">
        <v>60</v>
      </c>
      <c r="AK50" s="12"/>
      <c r="AL50" s="20" t="s">
        <v>35</v>
      </c>
      <c r="AM50" s="8"/>
    </row>
    <row r="51" spans="1:39" ht="15" customHeight="1">
      <c r="A51" s="6"/>
      <c r="B51" s="21" t="str">
        <f>[1]Summary!$B$4</f>
        <v>Sensitivity/Recall</v>
      </c>
      <c r="C51" s="22">
        <f>C41/(C44+C41)</f>
        <v>0.88888888888888884</v>
      </c>
      <c r="D51" s="22">
        <f t="shared" ref="D51:AJ51" si="30">D41/(D44+D41)</f>
        <v>1</v>
      </c>
      <c r="E51" s="22">
        <f t="shared" si="30"/>
        <v>1</v>
      </c>
      <c r="F51" s="22">
        <f t="shared" si="30"/>
        <v>1</v>
      </c>
      <c r="G51" s="22">
        <f t="shared" si="30"/>
        <v>1</v>
      </c>
      <c r="H51" s="22">
        <f t="shared" si="30"/>
        <v>0.99176954732510292</v>
      </c>
      <c r="I51" s="22">
        <f t="shared" si="30"/>
        <v>0.98910675381263613</v>
      </c>
      <c r="J51" s="22">
        <f t="shared" si="30"/>
        <v>0.66666666666666663</v>
      </c>
      <c r="K51" s="22">
        <f t="shared" si="30"/>
        <v>0.85185185185185186</v>
      </c>
      <c r="L51" s="22">
        <f t="shared" si="30"/>
        <v>1</v>
      </c>
      <c r="M51" s="22">
        <f t="shared" si="30"/>
        <v>0.60493827160493829</v>
      </c>
      <c r="N51" s="22">
        <f t="shared" si="30"/>
        <v>0.48148148148148145</v>
      </c>
      <c r="O51" s="22">
        <f t="shared" si="30"/>
        <v>1</v>
      </c>
      <c r="P51" s="22">
        <f t="shared" si="30"/>
        <v>0.5</v>
      </c>
      <c r="Q51" s="22">
        <f>Q41/(Q44+Q41)</f>
        <v>1</v>
      </c>
      <c r="R51" s="22">
        <f t="shared" ref="R51:AH51" si="31">R41/(R44+R41)</f>
        <v>1</v>
      </c>
      <c r="S51" s="22">
        <f t="shared" si="31"/>
        <v>0.83597883597883593</v>
      </c>
      <c r="T51" s="22">
        <f t="shared" si="31"/>
        <v>1</v>
      </c>
      <c r="U51" s="22">
        <f t="shared" si="31"/>
        <v>1</v>
      </c>
      <c r="V51" s="22">
        <f t="shared" si="31"/>
        <v>0.94814814814814818</v>
      </c>
      <c r="W51" s="22">
        <f t="shared" si="31"/>
        <v>1</v>
      </c>
      <c r="X51" s="22">
        <f t="shared" si="31"/>
        <v>1</v>
      </c>
      <c r="Y51" s="22">
        <f t="shared" si="31"/>
        <v>0.92592592592592593</v>
      </c>
      <c r="Z51" s="22">
        <f t="shared" si="31"/>
        <v>0.88888888888888884</v>
      </c>
      <c r="AA51" s="22">
        <f t="shared" si="31"/>
        <v>0.8</v>
      </c>
      <c r="AB51" s="22">
        <f t="shared" si="31"/>
        <v>1</v>
      </c>
      <c r="AC51" s="22">
        <f t="shared" si="31"/>
        <v>1</v>
      </c>
      <c r="AD51" s="22">
        <f t="shared" si="31"/>
        <v>0.95061728395061729</v>
      </c>
      <c r="AE51" s="22">
        <f t="shared" si="31"/>
        <v>0.8</v>
      </c>
      <c r="AF51" s="22">
        <f t="shared" si="31"/>
        <v>1</v>
      </c>
      <c r="AG51" s="22">
        <f t="shared" si="31"/>
        <v>1</v>
      </c>
      <c r="AH51" s="22">
        <f t="shared" si="31"/>
        <v>0.83333333333333337</v>
      </c>
      <c r="AI51" s="22">
        <f>AI41/(AI44+AI41)</f>
        <v>0.75</v>
      </c>
      <c r="AJ51" s="22">
        <f t="shared" si="30"/>
        <v>1</v>
      </c>
      <c r="AK51" s="36"/>
      <c r="AL51" s="22">
        <f>AK41/(AK44+AK41)</f>
        <v>0.92592592592592593</v>
      </c>
      <c r="AM51" s="8"/>
    </row>
    <row r="52" spans="1:39" ht="15" customHeight="1">
      <c r="A52" s="6"/>
      <c r="B52" s="23" t="s">
        <v>13</v>
      </c>
      <c r="C52" s="22">
        <f>C43/(C42+C43)</f>
        <v>1</v>
      </c>
      <c r="D52" s="22">
        <f>D43/(D42+D43)</f>
        <v>1</v>
      </c>
      <c r="E52" s="22">
        <f t="shared" ref="E52:AJ52" si="32">E43/(E42+E43)</f>
        <v>1</v>
      </c>
      <c r="F52" s="22">
        <f t="shared" si="32"/>
        <v>1</v>
      </c>
      <c r="G52" s="22">
        <f t="shared" si="32"/>
        <v>1</v>
      </c>
      <c r="H52" s="22">
        <f t="shared" si="32"/>
        <v>1</v>
      </c>
      <c r="I52" s="22">
        <f t="shared" si="32"/>
        <v>0.99371069182389937</v>
      </c>
      <c r="J52" s="22">
        <f t="shared" si="32"/>
        <v>1</v>
      </c>
      <c r="K52" s="22">
        <f t="shared" si="32"/>
        <v>0.9941860465116279</v>
      </c>
      <c r="L52" s="22">
        <f t="shared" si="32"/>
        <v>1</v>
      </c>
      <c r="M52" s="22">
        <f t="shared" si="32"/>
        <v>0.99400556625990155</v>
      </c>
      <c r="N52" s="22">
        <f t="shared" si="32"/>
        <v>1</v>
      </c>
      <c r="O52" s="22">
        <f t="shared" si="32"/>
        <v>1</v>
      </c>
      <c r="P52" s="22">
        <f t="shared" si="32"/>
        <v>0.99148573861217537</v>
      </c>
      <c r="Q52" s="22">
        <f>Q43/(Q42+Q43)</f>
        <v>1</v>
      </c>
      <c r="R52" s="22">
        <f t="shared" ref="R52:AH52" si="33">R43/(R42+R43)</f>
        <v>1</v>
      </c>
      <c r="S52" s="22">
        <f t="shared" si="33"/>
        <v>1</v>
      </c>
      <c r="T52" s="22">
        <f t="shared" si="33"/>
        <v>0.99957182616142148</v>
      </c>
      <c r="U52" s="22">
        <f t="shared" si="33"/>
        <v>1</v>
      </c>
      <c r="V52" s="22">
        <f t="shared" si="33"/>
        <v>1</v>
      </c>
      <c r="W52" s="22">
        <f t="shared" si="33"/>
        <v>1</v>
      </c>
      <c r="X52" s="22">
        <f t="shared" si="33"/>
        <v>1</v>
      </c>
      <c r="Y52" s="22">
        <f t="shared" si="33"/>
        <v>1</v>
      </c>
      <c r="Z52" s="22">
        <f t="shared" si="33"/>
        <v>0.99657460929137232</v>
      </c>
      <c r="AA52" s="22">
        <f t="shared" si="33"/>
        <v>1</v>
      </c>
      <c r="AB52" s="22">
        <f t="shared" si="33"/>
        <v>1</v>
      </c>
      <c r="AC52" s="22">
        <f t="shared" si="33"/>
        <v>1</v>
      </c>
      <c r="AD52" s="22">
        <f t="shared" si="33"/>
        <v>0.99412827461607944</v>
      </c>
      <c r="AE52" s="22">
        <f t="shared" si="33"/>
        <v>1</v>
      </c>
      <c r="AF52" s="22">
        <f t="shared" si="33"/>
        <v>0.99743095696852924</v>
      </c>
      <c r="AG52" s="22">
        <f t="shared" si="33"/>
        <v>0.99956681828026861</v>
      </c>
      <c r="AH52" s="22">
        <f t="shared" si="33"/>
        <v>1</v>
      </c>
      <c r="AI52" s="22">
        <f t="shared" si="32"/>
        <v>0.99978466838931956</v>
      </c>
      <c r="AJ52" s="22">
        <f t="shared" si="32"/>
        <v>0.99389978213507624</v>
      </c>
      <c r="AK52" s="36"/>
      <c r="AL52" s="22">
        <f>AK43/(AK43+AK42)</f>
        <v>0.9986672278338945</v>
      </c>
      <c r="AM52" s="8"/>
    </row>
    <row r="53" spans="1:39" ht="15" customHeight="1">
      <c r="A53" s="6"/>
      <c r="B53" s="21" t="s">
        <v>4</v>
      </c>
      <c r="C53" s="22">
        <f t="shared" ref="C53:AJ53" si="34">C41/(C41+C42)</f>
        <v>1</v>
      </c>
      <c r="D53" s="22">
        <f t="shared" si="34"/>
        <v>1</v>
      </c>
      <c r="E53" s="22">
        <f t="shared" si="34"/>
        <v>1</v>
      </c>
      <c r="F53" s="22">
        <f t="shared" si="34"/>
        <v>1</v>
      </c>
      <c r="G53" s="22">
        <f t="shared" si="34"/>
        <v>1</v>
      </c>
      <c r="H53" s="22">
        <f t="shared" si="34"/>
        <v>1</v>
      </c>
      <c r="I53" s="22">
        <f t="shared" si="34"/>
        <v>0.94386694386694392</v>
      </c>
      <c r="J53" s="22">
        <f t="shared" si="34"/>
        <v>1</v>
      </c>
      <c r="K53" s="22">
        <f t="shared" si="34"/>
        <v>0.77310924369747902</v>
      </c>
      <c r="L53" s="22">
        <f t="shared" si="34"/>
        <v>1</v>
      </c>
      <c r="M53" s="22">
        <f t="shared" si="34"/>
        <v>0.63636363636363635</v>
      </c>
      <c r="N53" s="22">
        <f t="shared" si="34"/>
        <v>1</v>
      </c>
      <c r="O53" s="22">
        <f t="shared" si="34"/>
        <v>1</v>
      </c>
      <c r="P53" s="22">
        <f t="shared" si="34"/>
        <v>0.40298507462686567</v>
      </c>
      <c r="Q53" s="22">
        <f t="shared" si="34"/>
        <v>1</v>
      </c>
      <c r="R53" s="22">
        <f t="shared" si="34"/>
        <v>1</v>
      </c>
      <c r="S53" s="22">
        <f t="shared" si="34"/>
        <v>1</v>
      </c>
      <c r="T53" s="22">
        <f t="shared" si="34"/>
        <v>0.97590361445783136</v>
      </c>
      <c r="U53" s="22">
        <f t="shared" si="34"/>
        <v>1</v>
      </c>
      <c r="V53" s="22">
        <f t="shared" si="34"/>
        <v>1</v>
      </c>
      <c r="W53" s="22">
        <f t="shared" si="34"/>
        <v>1</v>
      </c>
      <c r="X53" s="22">
        <f t="shared" si="34"/>
        <v>1</v>
      </c>
      <c r="Y53" s="22">
        <f t="shared" si="34"/>
        <v>1</v>
      </c>
      <c r="Z53" s="22">
        <f t="shared" si="34"/>
        <v>0.81818181818181823</v>
      </c>
      <c r="AA53" s="22">
        <f t="shared" si="34"/>
        <v>1</v>
      </c>
      <c r="AB53" s="22">
        <f t="shared" si="34"/>
        <v>1</v>
      </c>
      <c r="AC53" s="22">
        <f t="shared" si="34"/>
        <v>1</v>
      </c>
      <c r="AD53" s="22">
        <f t="shared" si="34"/>
        <v>0.92215568862275454</v>
      </c>
      <c r="AE53" s="22">
        <f t="shared" si="34"/>
        <v>1</v>
      </c>
      <c r="AF53" s="22">
        <f t="shared" si="34"/>
        <v>0.87096774193548387</v>
      </c>
      <c r="AG53" s="22">
        <f t="shared" si="34"/>
        <v>0.98540145985401462</v>
      </c>
      <c r="AH53" s="22">
        <f t="shared" si="34"/>
        <v>1</v>
      </c>
      <c r="AI53" s="22">
        <f t="shared" si="34"/>
        <v>0.98780487804878048</v>
      </c>
      <c r="AJ53" s="22">
        <f t="shared" si="34"/>
        <v>0.85263157894736841</v>
      </c>
      <c r="AK53" s="36"/>
      <c r="AL53" s="22">
        <f>AK41/(AK41+AK42)</f>
        <v>0.95465393794749398</v>
      </c>
      <c r="AM53" s="8"/>
    </row>
    <row r="54" spans="1:39" ht="15" customHeight="1">
      <c r="A54" s="6"/>
      <c r="B54" s="23" t="s">
        <v>5</v>
      </c>
      <c r="C54" s="22">
        <f t="shared" ref="C54:AJ54" si="35">(C41+C43)/(C46+C47)</f>
        <v>0.99747474747474751</v>
      </c>
      <c r="D54" s="22">
        <f t="shared" si="35"/>
        <v>1</v>
      </c>
      <c r="E54" s="22">
        <f t="shared" si="35"/>
        <v>1</v>
      </c>
      <c r="F54" s="22">
        <f t="shared" si="35"/>
        <v>1</v>
      </c>
      <c r="G54" s="22">
        <f t="shared" si="35"/>
        <v>1</v>
      </c>
      <c r="H54" s="22">
        <f t="shared" si="35"/>
        <v>0.99957912457912457</v>
      </c>
      <c r="I54" s="22">
        <f t="shared" si="35"/>
        <v>0.9932659932659933</v>
      </c>
      <c r="J54" s="22">
        <f t="shared" si="35"/>
        <v>0.99431818181818177</v>
      </c>
      <c r="K54" s="22">
        <f t="shared" si="35"/>
        <v>0.99095117845117842</v>
      </c>
      <c r="L54" s="22">
        <f t="shared" si="35"/>
        <v>1</v>
      </c>
      <c r="M54" s="22">
        <f t="shared" si="35"/>
        <v>0.98737373737373735</v>
      </c>
      <c r="N54" s="22">
        <f t="shared" si="35"/>
        <v>0.99116161616161613</v>
      </c>
      <c r="O54" s="22">
        <f t="shared" si="35"/>
        <v>1</v>
      </c>
      <c r="P54" s="22">
        <f t="shared" si="35"/>
        <v>0.98590067340067344</v>
      </c>
      <c r="Q54" s="22">
        <f t="shared" si="35"/>
        <v>1</v>
      </c>
      <c r="R54" s="22">
        <f t="shared" si="35"/>
        <v>1</v>
      </c>
      <c r="S54" s="22">
        <f t="shared" si="35"/>
        <v>0.99347643097643101</v>
      </c>
      <c r="T54" s="22">
        <f t="shared" si="35"/>
        <v>0.99957912457912457</v>
      </c>
      <c r="U54" s="22">
        <f t="shared" si="35"/>
        <v>1</v>
      </c>
      <c r="V54" s="22">
        <f t="shared" si="35"/>
        <v>0.99852693602693599</v>
      </c>
      <c r="W54" s="22">
        <f t="shared" si="35"/>
        <v>1</v>
      </c>
      <c r="X54" s="22">
        <f t="shared" si="35"/>
        <v>1</v>
      </c>
      <c r="Y54" s="22">
        <f t="shared" si="35"/>
        <v>0.99621212121212122</v>
      </c>
      <c r="Z54" s="22">
        <f t="shared" si="35"/>
        <v>0.9947390572390572</v>
      </c>
      <c r="AA54" s="22">
        <f t="shared" si="35"/>
        <v>0.99431818181818177</v>
      </c>
      <c r="AB54" s="22">
        <f t="shared" si="35"/>
        <v>1</v>
      </c>
      <c r="AC54" s="22">
        <f t="shared" si="35"/>
        <v>1</v>
      </c>
      <c r="AD54" s="22">
        <f t="shared" si="35"/>
        <v>0.99116161616161613</v>
      </c>
      <c r="AE54" s="22">
        <f t="shared" si="35"/>
        <v>0.99431818181818177</v>
      </c>
      <c r="AF54" s="22">
        <f t="shared" si="35"/>
        <v>0.99747474747474751</v>
      </c>
      <c r="AG54" s="22">
        <f t="shared" si="35"/>
        <v>0.99957912457912457</v>
      </c>
      <c r="AH54" s="22">
        <f t="shared" si="35"/>
        <v>0.99431818181818177</v>
      </c>
      <c r="AI54" s="22">
        <f t="shared" si="35"/>
        <v>0.99410774410774416</v>
      </c>
      <c r="AJ54" s="22">
        <f t="shared" si="35"/>
        <v>0.99410774410774416</v>
      </c>
      <c r="AK54" s="36"/>
      <c r="AL54" s="22">
        <f>(AK41+AK43)/(AK46+AK47)</f>
        <v>0.99652777777777779</v>
      </c>
      <c r="AM54" s="8"/>
    </row>
    <row r="55" spans="1:39" ht="15" customHeight="1">
      <c r="A55" s="6"/>
      <c r="B55" s="21" t="s">
        <v>12</v>
      </c>
      <c r="C55" s="22">
        <f t="shared" ref="C55:AJ55" si="36">(2*(C53*C51))/(C53+C51)</f>
        <v>0.94117647058823528</v>
      </c>
      <c r="D55" s="22">
        <f t="shared" si="36"/>
        <v>1</v>
      </c>
      <c r="E55" s="22">
        <f t="shared" si="36"/>
        <v>1</v>
      </c>
      <c r="F55" s="22">
        <f t="shared" si="36"/>
        <v>1</v>
      </c>
      <c r="G55" s="22">
        <f t="shared" si="36"/>
        <v>1</v>
      </c>
      <c r="H55" s="22">
        <f t="shared" si="36"/>
        <v>0.99586776859504134</v>
      </c>
      <c r="I55" s="22">
        <f t="shared" si="36"/>
        <v>0.9659574468085107</v>
      </c>
      <c r="J55" s="22">
        <f t="shared" si="36"/>
        <v>0.8</v>
      </c>
      <c r="K55" s="22">
        <f t="shared" si="36"/>
        <v>0.81057268722466957</v>
      </c>
      <c r="L55" s="22">
        <f t="shared" si="36"/>
        <v>1</v>
      </c>
      <c r="M55" s="22">
        <f t="shared" si="36"/>
        <v>0.62025316455696211</v>
      </c>
      <c r="N55" s="22">
        <f t="shared" si="36"/>
        <v>0.65</v>
      </c>
      <c r="O55" s="22">
        <f t="shared" si="36"/>
        <v>1</v>
      </c>
      <c r="P55" s="22">
        <f t="shared" si="36"/>
        <v>0.44628099173553715</v>
      </c>
      <c r="Q55" s="22">
        <f t="shared" si="36"/>
        <v>1</v>
      </c>
      <c r="R55" s="22">
        <f t="shared" si="36"/>
        <v>1</v>
      </c>
      <c r="S55" s="22">
        <f t="shared" si="36"/>
        <v>0.91066282420749278</v>
      </c>
      <c r="T55" s="22">
        <f t="shared" si="36"/>
        <v>0.98780487804878048</v>
      </c>
      <c r="U55" s="22">
        <f t="shared" si="36"/>
        <v>1</v>
      </c>
      <c r="V55" s="22">
        <f t="shared" si="36"/>
        <v>0.97338403041825095</v>
      </c>
      <c r="W55" s="22">
        <f t="shared" si="36"/>
        <v>1</v>
      </c>
      <c r="X55" s="22">
        <f t="shared" si="36"/>
        <v>1</v>
      </c>
      <c r="Y55" s="22">
        <f t="shared" si="36"/>
        <v>0.96153846153846145</v>
      </c>
      <c r="Z55" s="22">
        <f t="shared" si="36"/>
        <v>0.85207100591715978</v>
      </c>
      <c r="AA55" s="22">
        <f t="shared" si="36"/>
        <v>0.88888888888888895</v>
      </c>
      <c r="AB55" s="22">
        <f t="shared" si="36"/>
        <v>1</v>
      </c>
      <c r="AC55" s="22">
        <f t="shared" si="36"/>
        <v>1</v>
      </c>
      <c r="AD55" s="22">
        <f t="shared" si="36"/>
        <v>0.93617021276595735</v>
      </c>
      <c r="AE55" s="22">
        <f t="shared" si="36"/>
        <v>0.88888888888888895</v>
      </c>
      <c r="AF55" s="22">
        <f t="shared" si="36"/>
        <v>0.93103448275862066</v>
      </c>
      <c r="AG55" s="22">
        <f t="shared" si="36"/>
        <v>0.99264705882352944</v>
      </c>
      <c r="AH55" s="22">
        <f t="shared" si="36"/>
        <v>0.90909090909090906</v>
      </c>
      <c r="AI55" s="22">
        <f t="shared" si="36"/>
        <v>0.85263157894736841</v>
      </c>
      <c r="AJ55" s="22">
        <f t="shared" si="36"/>
        <v>0.92045454545454541</v>
      </c>
      <c r="AK55" s="37"/>
      <c r="AL55" s="22">
        <f>2*(AL51*AL53)/(AL51+AL53)</f>
        <v>0.9400705052878966</v>
      </c>
      <c r="AM55" s="8"/>
    </row>
    <row r="56" spans="1:39" ht="15" customHeight="1">
      <c r="A56" s="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</sheetData>
  <mergeCells count="2">
    <mergeCell ref="C1:AJ1"/>
    <mergeCell ref="A2:A37"/>
  </mergeCells>
  <conditionalFormatting sqref="N4:N37">
    <cfRule type="colorScale" priority="77">
      <colorScale>
        <cfvo type="min"/>
        <cfvo type="max"/>
        <color rgb="FFFCFCFF"/>
        <color rgb="FF63BE7B"/>
      </colorScale>
    </cfRule>
  </conditionalFormatting>
  <conditionalFormatting sqref="C4:C38 H38:I38 N38:O38 T38:U38 Z38:AA38 AF38:AG38">
    <cfRule type="colorScale" priority="76">
      <colorScale>
        <cfvo type="min"/>
        <cfvo type="max"/>
        <color rgb="FFFCFCFF"/>
        <color rgb="FF63BE7B"/>
      </colorScale>
    </cfRule>
  </conditionalFormatting>
  <conditionalFormatting sqref="D4:D38 J38 P38 V38 AB38 AH38">
    <cfRule type="colorScale" priority="75">
      <colorScale>
        <cfvo type="min"/>
        <cfvo type="max"/>
        <color rgb="FFFCFCFF"/>
        <color rgb="FF63BE7B"/>
      </colorScale>
    </cfRule>
  </conditionalFormatting>
  <conditionalFormatting sqref="E4:E38 G38 K38 Q38 W38 AC38 AI38 M38 S38 Y38 AE38">
    <cfRule type="colorScale" priority="74">
      <colorScale>
        <cfvo type="min"/>
        <cfvo type="max"/>
        <color rgb="FFFCFCFF"/>
        <color rgb="FF63BE7B"/>
      </colorScale>
    </cfRule>
  </conditionalFormatting>
  <conditionalFormatting sqref="F4:F38 L38 R38 X38 AD38 AJ38">
    <cfRule type="colorScale" priority="73">
      <colorScale>
        <cfvo type="min"/>
        <cfvo type="max"/>
        <color rgb="FFFCFCFF"/>
        <color rgb="FF63BE7B"/>
      </colorScale>
    </cfRule>
  </conditionalFormatting>
  <conditionalFormatting sqref="G4:G37">
    <cfRule type="colorScale" priority="72">
      <colorScale>
        <cfvo type="min"/>
        <cfvo type="max"/>
        <color rgb="FFFCFCFF"/>
        <color rgb="FF63BE7B"/>
      </colorScale>
    </cfRule>
  </conditionalFormatting>
  <conditionalFormatting sqref="H4:H37">
    <cfRule type="colorScale" priority="71">
      <colorScale>
        <cfvo type="min"/>
        <cfvo type="max"/>
        <color rgb="FFFCFCFF"/>
        <color rgb="FF63BE7B"/>
      </colorScale>
    </cfRule>
  </conditionalFormatting>
  <conditionalFormatting sqref="I4:I37">
    <cfRule type="colorScale" priority="70">
      <colorScale>
        <cfvo type="min"/>
        <cfvo type="max"/>
        <color rgb="FFFCFCFF"/>
        <color rgb="FF63BE7B"/>
      </colorScale>
    </cfRule>
  </conditionalFormatting>
  <conditionalFormatting sqref="J4:J37">
    <cfRule type="colorScale" priority="69">
      <colorScale>
        <cfvo type="min"/>
        <cfvo type="max"/>
        <color rgb="FFFCFCFF"/>
        <color rgb="FF63BE7B"/>
      </colorScale>
    </cfRule>
  </conditionalFormatting>
  <conditionalFormatting sqref="K4:K37">
    <cfRule type="colorScale" priority="68">
      <colorScale>
        <cfvo type="min"/>
        <cfvo type="max"/>
        <color rgb="FFFCFCFF"/>
        <color rgb="FF63BE7B"/>
      </colorScale>
    </cfRule>
  </conditionalFormatting>
  <conditionalFormatting sqref="L4:L37">
    <cfRule type="colorScale" priority="67">
      <colorScale>
        <cfvo type="min"/>
        <cfvo type="max"/>
        <color rgb="FFFCFCFF"/>
        <color rgb="FF63BE7B"/>
      </colorScale>
    </cfRule>
  </conditionalFormatting>
  <conditionalFormatting sqref="M4:M37">
    <cfRule type="colorScale" priority="66">
      <colorScale>
        <cfvo type="min"/>
        <cfvo type="max"/>
        <color rgb="FFFCFCFF"/>
        <color rgb="FF63BE7B"/>
      </colorScale>
    </cfRule>
  </conditionalFormatting>
  <conditionalFormatting sqref="O4:O37">
    <cfRule type="colorScale" priority="65">
      <colorScale>
        <cfvo type="min"/>
        <cfvo type="max"/>
        <color rgb="FFFCFCFF"/>
        <color rgb="FF63BE7B"/>
      </colorScale>
    </cfRule>
  </conditionalFormatting>
  <conditionalFormatting sqref="P4:P37">
    <cfRule type="colorScale" priority="64">
      <colorScale>
        <cfvo type="min"/>
        <cfvo type="max"/>
        <color rgb="FFFCFCFF"/>
        <color rgb="FF63BE7B"/>
      </colorScale>
    </cfRule>
  </conditionalFormatting>
  <conditionalFormatting sqref="Q4:Q37">
    <cfRule type="colorScale" priority="63">
      <colorScale>
        <cfvo type="min"/>
        <cfvo type="max"/>
        <color rgb="FFFCFCFF"/>
        <color rgb="FF63BE7B"/>
      </colorScale>
    </cfRule>
  </conditionalFormatting>
  <conditionalFormatting sqref="R4:R37">
    <cfRule type="colorScale" priority="62">
      <colorScale>
        <cfvo type="min"/>
        <cfvo type="max"/>
        <color rgb="FFFCFCFF"/>
        <color rgb="FF63BE7B"/>
      </colorScale>
    </cfRule>
  </conditionalFormatting>
  <conditionalFormatting sqref="S4:S37">
    <cfRule type="colorScale" priority="61">
      <colorScale>
        <cfvo type="min"/>
        <cfvo type="max"/>
        <color rgb="FFFCFCFF"/>
        <color rgb="FF63BE7B"/>
      </colorScale>
    </cfRule>
  </conditionalFormatting>
  <conditionalFormatting sqref="T4:T37">
    <cfRule type="colorScale" priority="60">
      <colorScale>
        <cfvo type="min"/>
        <cfvo type="max"/>
        <color rgb="FFFCFCFF"/>
        <color rgb="FF63BE7B"/>
      </colorScale>
    </cfRule>
  </conditionalFormatting>
  <conditionalFormatting sqref="U4:U37">
    <cfRule type="colorScale" priority="59">
      <colorScale>
        <cfvo type="min"/>
        <cfvo type="max"/>
        <color rgb="FFFCFCFF"/>
        <color rgb="FF63BE7B"/>
      </colorScale>
    </cfRule>
  </conditionalFormatting>
  <conditionalFormatting sqref="V4:V37">
    <cfRule type="colorScale" priority="58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57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56">
      <colorScale>
        <cfvo type="min"/>
        <cfvo type="max"/>
        <color rgb="FFFCFCFF"/>
        <color rgb="FF63BE7B"/>
      </colorScale>
    </cfRule>
  </conditionalFormatting>
  <conditionalFormatting sqref="Y4:Y37">
    <cfRule type="colorScale" priority="55">
      <colorScale>
        <cfvo type="min"/>
        <cfvo type="max"/>
        <color rgb="FFFCFCFF"/>
        <color rgb="FF63BE7B"/>
      </colorScale>
    </cfRule>
  </conditionalFormatting>
  <conditionalFormatting sqref="Z4:Z37">
    <cfRule type="colorScale" priority="54">
      <colorScale>
        <cfvo type="min"/>
        <cfvo type="max"/>
        <color rgb="FFFCFCFF"/>
        <color rgb="FF63BE7B"/>
      </colorScale>
    </cfRule>
  </conditionalFormatting>
  <conditionalFormatting sqref="AA4:AA3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B4:AB3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C4:AC37">
    <cfRule type="colorScale" priority="51">
      <colorScale>
        <cfvo type="min"/>
        <cfvo type="max"/>
        <color rgb="FFFCFCFF"/>
        <color rgb="FF63BE7B"/>
      </colorScale>
    </cfRule>
  </conditionalFormatting>
  <conditionalFormatting sqref="AD4:AD37">
    <cfRule type="colorScale" priority="50">
      <colorScale>
        <cfvo type="min"/>
        <cfvo type="max"/>
        <color rgb="FFFCFCFF"/>
        <color rgb="FF63BE7B"/>
      </colorScale>
    </cfRule>
  </conditionalFormatting>
  <conditionalFormatting sqref="AE4:AE37">
    <cfRule type="colorScale" priority="49">
      <colorScale>
        <cfvo type="min"/>
        <cfvo type="max"/>
        <color rgb="FFFCFCFF"/>
        <color rgb="FF63BE7B"/>
      </colorScale>
    </cfRule>
  </conditionalFormatting>
  <conditionalFormatting sqref="AF4:AF37">
    <cfRule type="colorScale" priority="48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7">
      <colorScale>
        <cfvo type="min"/>
        <cfvo type="max"/>
        <color rgb="FFFCFCFF"/>
        <color rgb="FF63BE7B"/>
      </colorScale>
    </cfRule>
  </conditionalFormatting>
  <conditionalFormatting sqref="AH4:AH37">
    <cfRule type="colorScale" priority="46">
      <colorScale>
        <cfvo type="min"/>
        <cfvo type="max"/>
        <color rgb="FFFCFCFF"/>
        <color rgb="FF63BE7B"/>
      </colorScale>
    </cfRule>
  </conditionalFormatting>
  <conditionalFormatting sqref="AI4:AI37">
    <cfRule type="colorScale" priority="45">
      <colorScale>
        <cfvo type="min"/>
        <cfvo type="max"/>
        <color rgb="FFFCFCFF"/>
        <color rgb="FF63BE7B"/>
      </colorScale>
    </cfRule>
  </conditionalFormatting>
  <conditionalFormatting sqref="AJ4:AJ37">
    <cfRule type="colorScale" priority="44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43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42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1">
      <colorScale>
        <cfvo type="min"/>
        <cfvo type="max"/>
        <color rgb="FFFCFCFF"/>
        <color rgb="FF63BE7B"/>
      </colorScale>
    </cfRule>
  </conditionalFormatting>
  <conditionalFormatting sqref="C3:C38 H38:I38 N38:O38 T38:U38 Z38:AA38 AF38:AG38">
    <cfRule type="colorScale" priority="40">
      <colorScale>
        <cfvo type="min"/>
        <cfvo type="max"/>
        <color rgb="FFFCFCFF"/>
        <color rgb="FF63BE7B"/>
      </colorScale>
    </cfRule>
  </conditionalFormatting>
  <conditionalFormatting sqref="D3:D38 J38 P38 V38 AB38 AH38">
    <cfRule type="colorScale" priority="39">
      <colorScale>
        <cfvo type="min"/>
        <cfvo type="max"/>
        <color rgb="FFFCFCFF"/>
        <color rgb="FF63BE7B"/>
      </colorScale>
    </cfRule>
  </conditionalFormatting>
  <conditionalFormatting sqref="E3:E38 G38 K38 Q38 W38 AC38 AI38 M38 S38 Y38 AE38">
    <cfRule type="colorScale" priority="38">
      <colorScale>
        <cfvo type="min"/>
        <cfvo type="max"/>
        <color rgb="FFFCFCFF"/>
        <color rgb="FF63BE7B"/>
      </colorScale>
    </cfRule>
  </conditionalFormatting>
  <conditionalFormatting sqref="F3:F38 L38 R38 X38 AD38 AJ38">
    <cfRule type="colorScale" priority="37">
      <colorScale>
        <cfvo type="min"/>
        <cfvo type="max"/>
        <color rgb="FFFCFCFF"/>
        <color rgb="FF63BE7B"/>
      </colorScale>
    </cfRule>
  </conditionalFormatting>
  <conditionalFormatting sqref="G3:G37">
    <cfRule type="colorScale" priority="36">
      <colorScale>
        <cfvo type="min"/>
        <cfvo type="max"/>
        <color rgb="FFFCFCFF"/>
        <color rgb="FF63BE7B"/>
      </colorScale>
    </cfRule>
  </conditionalFormatting>
  <conditionalFormatting sqref="H3:H37">
    <cfRule type="colorScale" priority="35">
      <colorScale>
        <cfvo type="min"/>
        <cfvo type="max"/>
        <color rgb="FFFCFCFF"/>
        <color rgb="FF63BE7B"/>
      </colorScale>
    </cfRule>
  </conditionalFormatting>
  <conditionalFormatting sqref="I3:I37">
    <cfRule type="colorScale" priority="34">
      <colorScale>
        <cfvo type="min"/>
        <cfvo type="max"/>
        <color rgb="FFFCFCFF"/>
        <color rgb="FF63BE7B"/>
      </colorScale>
    </cfRule>
  </conditionalFormatting>
  <conditionalFormatting sqref="J3:J37">
    <cfRule type="colorScale" priority="33">
      <colorScale>
        <cfvo type="min"/>
        <cfvo type="max"/>
        <color rgb="FFFCFCFF"/>
        <color rgb="FF63BE7B"/>
      </colorScale>
    </cfRule>
  </conditionalFormatting>
  <conditionalFormatting sqref="K3:K37">
    <cfRule type="colorScale" priority="32">
      <colorScale>
        <cfvo type="min"/>
        <cfvo type="max"/>
        <color rgb="FFFCFCFF"/>
        <color rgb="FF63BE7B"/>
      </colorScale>
    </cfRule>
  </conditionalFormatting>
  <conditionalFormatting sqref="L3:L37">
    <cfRule type="colorScale" priority="31">
      <colorScale>
        <cfvo type="min"/>
        <cfvo type="max"/>
        <color rgb="FFFCFCFF"/>
        <color rgb="FF63BE7B"/>
      </colorScale>
    </cfRule>
  </conditionalFormatting>
  <conditionalFormatting sqref="M3:M37">
    <cfRule type="colorScale" priority="30">
      <colorScale>
        <cfvo type="min"/>
        <cfvo type="max"/>
        <color rgb="FFFCFCFF"/>
        <color rgb="FF63BE7B"/>
      </colorScale>
    </cfRule>
  </conditionalFormatting>
  <conditionalFormatting sqref="N3:N37">
    <cfRule type="colorScale" priority="29">
      <colorScale>
        <cfvo type="min"/>
        <cfvo type="max"/>
        <color rgb="FFFCFCFF"/>
        <color rgb="FF63BE7B"/>
      </colorScale>
    </cfRule>
  </conditionalFormatting>
  <conditionalFormatting sqref="O3:O37">
    <cfRule type="colorScale" priority="28">
      <colorScale>
        <cfvo type="min"/>
        <cfvo type="max"/>
        <color rgb="FFFCFCFF"/>
        <color rgb="FF63BE7B"/>
      </colorScale>
    </cfRule>
  </conditionalFormatting>
  <conditionalFormatting sqref="P3:P37">
    <cfRule type="colorScale" priority="27">
      <colorScale>
        <cfvo type="min"/>
        <cfvo type="max"/>
        <color rgb="FFFCFCFF"/>
        <color rgb="FF63BE7B"/>
      </colorScale>
    </cfRule>
  </conditionalFormatting>
  <conditionalFormatting sqref="Q3:Q37">
    <cfRule type="colorScale" priority="26">
      <colorScale>
        <cfvo type="min"/>
        <cfvo type="max"/>
        <color rgb="FFFCFCFF"/>
        <color rgb="FF63BE7B"/>
      </colorScale>
    </cfRule>
  </conditionalFormatting>
  <conditionalFormatting sqref="R3:R37">
    <cfRule type="colorScale" priority="25">
      <colorScale>
        <cfvo type="min"/>
        <cfvo type="max"/>
        <color rgb="FFFCFCFF"/>
        <color rgb="FF63BE7B"/>
      </colorScale>
    </cfRule>
  </conditionalFormatting>
  <conditionalFormatting sqref="S3:S37">
    <cfRule type="colorScale" priority="24">
      <colorScale>
        <cfvo type="min"/>
        <cfvo type="max"/>
        <color rgb="FFFCFCFF"/>
        <color rgb="FF63BE7B"/>
      </colorScale>
    </cfRule>
  </conditionalFormatting>
  <conditionalFormatting sqref="T3:T37">
    <cfRule type="colorScale" priority="23">
      <colorScale>
        <cfvo type="min"/>
        <cfvo type="max"/>
        <color rgb="FFFCFCFF"/>
        <color rgb="FF63BE7B"/>
      </colorScale>
    </cfRule>
  </conditionalFormatting>
  <conditionalFormatting sqref="U3:U37">
    <cfRule type="colorScale" priority="22">
      <colorScale>
        <cfvo type="min"/>
        <cfvo type="max"/>
        <color rgb="FFFCFCFF"/>
        <color rgb="FF63BE7B"/>
      </colorScale>
    </cfRule>
  </conditionalFormatting>
  <conditionalFormatting sqref="V3:V37">
    <cfRule type="colorScale" priority="21">
      <colorScale>
        <cfvo type="min"/>
        <cfvo type="max"/>
        <color rgb="FFFCFCFF"/>
        <color rgb="FF63BE7B"/>
      </colorScale>
    </cfRule>
  </conditionalFormatting>
  <conditionalFormatting sqref="W3:W37">
    <cfRule type="colorScale" priority="20">
      <colorScale>
        <cfvo type="min"/>
        <cfvo type="max"/>
        <color rgb="FFFCFCFF"/>
        <color rgb="FF63BE7B"/>
      </colorScale>
    </cfRule>
  </conditionalFormatting>
  <conditionalFormatting sqref="X3:X37">
    <cfRule type="colorScale" priority="19">
      <colorScale>
        <cfvo type="min"/>
        <cfvo type="max"/>
        <color rgb="FFFCFCFF"/>
        <color rgb="FF63BE7B"/>
      </colorScale>
    </cfRule>
  </conditionalFormatting>
  <conditionalFormatting sqref="Y3:Y37">
    <cfRule type="colorScale" priority="18">
      <colorScale>
        <cfvo type="min"/>
        <cfvo type="max"/>
        <color rgb="FFFCFCFF"/>
        <color rgb="FF63BE7B"/>
      </colorScale>
    </cfRule>
  </conditionalFormatting>
  <conditionalFormatting sqref="Z3:Z37">
    <cfRule type="colorScale" priority="17">
      <colorScale>
        <cfvo type="min"/>
        <cfvo type="max"/>
        <color rgb="FFFCFCFF"/>
        <color rgb="FF63BE7B"/>
      </colorScale>
    </cfRule>
  </conditionalFormatting>
  <conditionalFormatting sqref="AA3:AA37">
    <cfRule type="colorScale" priority="16">
      <colorScale>
        <cfvo type="min"/>
        <cfvo type="max"/>
        <color rgb="FFFCFCFF"/>
        <color rgb="FF63BE7B"/>
      </colorScale>
    </cfRule>
  </conditionalFormatting>
  <conditionalFormatting sqref="AB3:AB37">
    <cfRule type="colorScale" priority="15">
      <colorScale>
        <cfvo type="min"/>
        <cfvo type="max"/>
        <color rgb="FFFCFCFF"/>
        <color rgb="FF63BE7B"/>
      </colorScale>
    </cfRule>
  </conditionalFormatting>
  <conditionalFormatting sqref="AC3:AC37">
    <cfRule type="colorScale" priority="14">
      <colorScale>
        <cfvo type="min"/>
        <cfvo type="max"/>
        <color rgb="FFFCFCFF"/>
        <color rgb="FF63BE7B"/>
      </colorScale>
    </cfRule>
  </conditionalFormatting>
  <conditionalFormatting sqref="AD3:AD37">
    <cfRule type="colorScale" priority="13">
      <colorScale>
        <cfvo type="min"/>
        <cfvo type="max"/>
        <color rgb="FFFCFCFF"/>
        <color rgb="FF63BE7B"/>
      </colorScale>
    </cfRule>
  </conditionalFormatting>
  <conditionalFormatting sqref="AE3:AE3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F3:AF3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G3:AG3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H3:AH37">
    <cfRule type="colorScale" priority="9">
      <colorScale>
        <cfvo type="min"/>
        <cfvo type="max"/>
        <color rgb="FFFCFCFF"/>
        <color rgb="FF63BE7B"/>
      </colorScale>
    </cfRule>
  </conditionalFormatting>
  <conditionalFormatting sqref="AI3:AI37">
    <cfRule type="colorScale" priority="8">
      <colorScale>
        <cfvo type="min"/>
        <cfvo type="max"/>
        <color rgb="FFFCFCFF"/>
        <color rgb="FF63BE7B"/>
      </colorScale>
    </cfRule>
  </conditionalFormatting>
  <conditionalFormatting sqref="AJ3:AJ37">
    <cfRule type="colorScale" priority="7">
      <colorScale>
        <cfvo type="min"/>
        <cfvo type="max"/>
        <color rgb="FFFCFCFF"/>
        <color rgb="FF63BE7B"/>
      </colorScale>
    </cfRule>
  </conditionalFormatting>
  <conditionalFormatting sqref="C3:C38">
    <cfRule type="colorScale" priority="6">
      <colorScale>
        <cfvo type="min"/>
        <cfvo type="max"/>
        <color rgb="FFFCFCFF"/>
        <color rgb="FF63BE7B"/>
      </colorScale>
    </cfRule>
  </conditionalFormatting>
  <conditionalFormatting sqref="D3:D38">
    <cfRule type="colorScale" priority="5">
      <colorScale>
        <cfvo type="min"/>
        <cfvo type="max"/>
        <color rgb="FFFCFCFF"/>
        <color rgb="FF63BE7B"/>
      </colorScale>
    </cfRule>
  </conditionalFormatting>
  <conditionalFormatting sqref="E3:E38">
    <cfRule type="colorScale" priority="4">
      <colorScale>
        <cfvo type="min"/>
        <cfvo type="max"/>
        <color rgb="FFFCFCFF"/>
        <color rgb="FF63BE7B"/>
      </colorScale>
    </cfRule>
  </conditionalFormatting>
  <conditionalFormatting sqref="F3:F38">
    <cfRule type="colorScale" priority="3">
      <colorScale>
        <cfvo type="min"/>
        <cfvo type="max"/>
        <color rgb="FFFCFCFF"/>
        <color rgb="FF63BE7B"/>
      </colorScale>
    </cfRule>
  </conditionalFormatting>
  <conditionalFormatting sqref="G3:G38">
    <cfRule type="colorScale" priority="2">
      <colorScale>
        <cfvo type="min"/>
        <cfvo type="max"/>
        <color rgb="FFFCFCFF"/>
        <color rgb="FF63BE7B"/>
      </colorScale>
    </cfRule>
  </conditionalFormatting>
  <conditionalFormatting sqref="H3:H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4933F-5177-41BB-A8DA-145B0B552CA0}">
  <dimension ref="A1:AM56"/>
  <sheetViews>
    <sheetView zoomScale="85" zoomScaleNormal="85" workbookViewId="0"/>
  </sheetViews>
  <sheetFormatPr defaultRowHeight="15" customHeight="1"/>
  <cols>
    <col min="1" max="1" width="5.5703125" customWidth="1"/>
    <col min="2" max="2" width="17.5703125" bestFit="1" customWidth="1"/>
    <col min="3" max="36" width="5.5703125" bestFit="1" customWidth="1"/>
    <col min="37" max="37" width="7.42578125" customWidth="1"/>
    <col min="38" max="38" width="5.5703125" bestFit="1" customWidth="1"/>
  </cols>
  <sheetData>
    <row r="1" spans="1:39" ht="15" customHeight="1">
      <c r="A1" s="5"/>
      <c r="C1" s="38" t="s">
        <v>6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5"/>
    </row>
    <row r="2" spans="1:39" s="1" customFormat="1" ht="15" customHeight="1">
      <c r="A2" s="39" t="s">
        <v>9</v>
      </c>
      <c r="B2" s="7"/>
      <c r="C2" s="29" t="s">
        <v>36</v>
      </c>
      <c r="D2" s="29" t="s">
        <v>37</v>
      </c>
      <c r="E2" s="29" t="s">
        <v>38</v>
      </c>
      <c r="F2" s="29" t="s">
        <v>39</v>
      </c>
      <c r="G2" s="29" t="s">
        <v>14</v>
      </c>
      <c r="H2" s="29" t="s">
        <v>40</v>
      </c>
      <c r="I2" s="29" t="s">
        <v>41</v>
      </c>
      <c r="J2" s="29" t="s">
        <v>42</v>
      </c>
      <c r="K2" s="29" t="s">
        <v>43</v>
      </c>
      <c r="L2" s="29" t="s">
        <v>15</v>
      </c>
      <c r="M2" s="29" t="s">
        <v>16</v>
      </c>
      <c r="N2" s="29" t="s">
        <v>17</v>
      </c>
      <c r="O2" s="29" t="s">
        <v>44</v>
      </c>
      <c r="P2" s="29" t="s">
        <v>45</v>
      </c>
      <c r="Q2" s="29" t="s">
        <v>46</v>
      </c>
      <c r="R2" s="29" t="s">
        <v>47</v>
      </c>
      <c r="S2" s="29" t="s">
        <v>48</v>
      </c>
      <c r="T2" s="29" t="s">
        <v>49</v>
      </c>
      <c r="U2" s="29" t="s">
        <v>18</v>
      </c>
      <c r="V2" s="29" t="s">
        <v>50</v>
      </c>
      <c r="W2" s="29" t="s">
        <v>51</v>
      </c>
      <c r="X2" s="29" t="s">
        <v>52</v>
      </c>
      <c r="Y2" s="29" t="s">
        <v>53</v>
      </c>
      <c r="Z2" s="29" t="s">
        <v>54</v>
      </c>
      <c r="AA2" s="29" t="s">
        <v>19</v>
      </c>
      <c r="AB2" s="29" t="s">
        <v>55</v>
      </c>
      <c r="AC2" s="29" t="s">
        <v>56</v>
      </c>
      <c r="AD2" s="29" t="s">
        <v>57</v>
      </c>
      <c r="AE2" s="29" t="s">
        <v>58</v>
      </c>
      <c r="AF2" s="29" t="s">
        <v>20</v>
      </c>
      <c r="AG2" s="29" t="s">
        <v>21</v>
      </c>
      <c r="AH2" s="29" t="s">
        <v>59</v>
      </c>
      <c r="AI2" s="29" t="s">
        <v>22</v>
      </c>
      <c r="AJ2" s="30" t="s">
        <v>60</v>
      </c>
      <c r="AK2" s="9"/>
      <c r="AL2" s="10"/>
      <c r="AM2" s="10"/>
    </row>
    <row r="3" spans="1:39" s="1" customFormat="1" ht="15" customHeight="1">
      <c r="A3" s="39"/>
      <c r="B3" s="31" t="s">
        <v>61</v>
      </c>
      <c r="C3" s="27">
        <v>108</v>
      </c>
      <c r="D3" s="27">
        <v>162</v>
      </c>
      <c r="E3" s="27">
        <v>216</v>
      </c>
      <c r="F3" s="27">
        <v>108</v>
      </c>
      <c r="G3" s="27">
        <v>108</v>
      </c>
      <c r="H3" s="27">
        <v>243</v>
      </c>
      <c r="I3" s="27">
        <v>459</v>
      </c>
      <c r="J3" s="27">
        <v>81</v>
      </c>
      <c r="K3" s="27">
        <v>108</v>
      </c>
      <c r="L3" s="27">
        <v>81</v>
      </c>
      <c r="M3" s="27">
        <v>81</v>
      </c>
      <c r="N3" s="27">
        <v>81</v>
      </c>
      <c r="O3" s="27">
        <v>108</v>
      </c>
      <c r="P3" s="27">
        <v>54</v>
      </c>
      <c r="Q3" s="27">
        <v>189</v>
      </c>
      <c r="R3" s="27">
        <v>81</v>
      </c>
      <c r="S3" s="27">
        <v>189</v>
      </c>
      <c r="T3" s="27">
        <v>81</v>
      </c>
      <c r="U3" s="27">
        <v>108</v>
      </c>
      <c r="V3" s="27">
        <v>135</v>
      </c>
      <c r="W3" s="27">
        <v>54</v>
      </c>
      <c r="X3" s="27">
        <v>189</v>
      </c>
      <c r="Y3" s="27">
        <v>243</v>
      </c>
      <c r="Z3" s="27">
        <v>81</v>
      </c>
      <c r="AA3" s="27">
        <v>135</v>
      </c>
      <c r="AB3" s="27">
        <v>81</v>
      </c>
      <c r="AC3" s="27">
        <v>81</v>
      </c>
      <c r="AD3" s="27">
        <v>324</v>
      </c>
      <c r="AE3" s="27">
        <v>135</v>
      </c>
      <c r="AF3" s="27">
        <v>81</v>
      </c>
      <c r="AG3" s="27">
        <v>135</v>
      </c>
      <c r="AH3" s="27">
        <v>162</v>
      </c>
      <c r="AI3" s="27">
        <v>108</v>
      </c>
      <c r="AJ3" s="27">
        <v>162</v>
      </c>
      <c r="AK3" s="9"/>
      <c r="AL3" s="10"/>
      <c r="AM3" s="10"/>
    </row>
    <row r="4" spans="1:39" ht="15" customHeight="1">
      <c r="A4" s="39"/>
      <c r="B4" s="25" t="s">
        <v>36</v>
      </c>
      <c r="C4" s="28">
        <v>96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9">
        <v>0</v>
      </c>
      <c r="AH4" s="29">
        <v>0</v>
      </c>
      <c r="AI4" s="29">
        <v>0</v>
      </c>
      <c r="AJ4" s="29">
        <v>0</v>
      </c>
      <c r="AK4" s="8"/>
      <c r="AL4" s="8"/>
      <c r="AM4" s="8"/>
    </row>
    <row r="5" spans="1:39" ht="15" customHeight="1">
      <c r="A5" s="39"/>
      <c r="B5" s="25" t="s">
        <v>37</v>
      </c>
      <c r="C5" s="29">
        <v>0</v>
      </c>
      <c r="D5" s="28">
        <v>162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29">
        <v>0</v>
      </c>
      <c r="AJ5" s="29">
        <v>0</v>
      </c>
      <c r="AK5" s="8"/>
      <c r="AL5" s="8"/>
      <c r="AM5" s="8"/>
    </row>
    <row r="6" spans="1:39" ht="15" customHeight="1">
      <c r="A6" s="39"/>
      <c r="B6" s="25" t="s">
        <v>38</v>
      </c>
      <c r="C6" s="29">
        <v>0</v>
      </c>
      <c r="D6" s="29">
        <v>0</v>
      </c>
      <c r="E6" s="28">
        <v>216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29">
        <v>0</v>
      </c>
      <c r="AJ6" s="29">
        <v>0</v>
      </c>
      <c r="AK6" s="8"/>
      <c r="AL6" s="8"/>
      <c r="AM6" s="8"/>
    </row>
    <row r="7" spans="1:39" ht="15" customHeight="1">
      <c r="A7" s="39"/>
      <c r="B7" s="25" t="s">
        <v>39</v>
      </c>
      <c r="C7" s="29">
        <v>0</v>
      </c>
      <c r="D7" s="29">
        <v>0</v>
      </c>
      <c r="E7" s="29">
        <v>0</v>
      </c>
      <c r="F7" s="28">
        <v>108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v>0</v>
      </c>
      <c r="AJ7" s="29">
        <v>0</v>
      </c>
      <c r="AK7" s="8"/>
      <c r="AL7" s="8"/>
      <c r="AM7" s="8"/>
    </row>
    <row r="8" spans="1:39" ht="15" customHeight="1">
      <c r="A8" s="39"/>
      <c r="B8" s="25" t="s">
        <v>14</v>
      </c>
      <c r="C8" s="29">
        <v>0</v>
      </c>
      <c r="D8" s="29">
        <v>0</v>
      </c>
      <c r="E8" s="29">
        <v>0</v>
      </c>
      <c r="F8" s="29">
        <v>0</v>
      </c>
      <c r="G8" s="28">
        <v>106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9">
        <v>0</v>
      </c>
      <c r="AK8" s="8"/>
      <c r="AL8" s="8"/>
      <c r="AM8" s="8"/>
    </row>
    <row r="9" spans="1:39" ht="15" customHeight="1">
      <c r="A9" s="39"/>
      <c r="B9" s="25" t="s">
        <v>40</v>
      </c>
      <c r="C9" s="29">
        <v>0</v>
      </c>
      <c r="D9" s="29">
        <v>0</v>
      </c>
      <c r="E9" s="29">
        <v>0</v>
      </c>
      <c r="F9" s="29">
        <v>0</v>
      </c>
      <c r="G9" s="29">
        <v>0</v>
      </c>
      <c r="H9" s="28">
        <v>241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v>0</v>
      </c>
      <c r="AJ9" s="29">
        <v>0</v>
      </c>
      <c r="AK9" s="8"/>
      <c r="AL9" s="8"/>
      <c r="AM9" s="8"/>
    </row>
    <row r="10" spans="1:39" ht="15" customHeight="1">
      <c r="A10" s="39"/>
      <c r="B10" s="25" t="s">
        <v>41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8">
        <v>454</v>
      </c>
      <c r="J10" s="29">
        <v>0</v>
      </c>
      <c r="K10" s="29">
        <v>0</v>
      </c>
      <c r="L10" s="29">
        <v>0</v>
      </c>
      <c r="M10" s="29">
        <v>27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v>0</v>
      </c>
      <c r="AJ10" s="29">
        <v>0</v>
      </c>
      <c r="AK10" s="8"/>
      <c r="AL10" s="8"/>
      <c r="AM10" s="8"/>
    </row>
    <row r="11" spans="1:39" ht="15" customHeight="1">
      <c r="A11" s="39"/>
      <c r="B11" s="25" t="s">
        <v>42</v>
      </c>
      <c r="C11" s="29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8">
        <v>54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29">
        <v>0</v>
      </c>
      <c r="AJ11" s="29">
        <v>0</v>
      </c>
      <c r="AK11" s="8"/>
      <c r="AL11" s="8"/>
      <c r="AM11" s="8"/>
    </row>
    <row r="12" spans="1:39" ht="15" customHeight="1">
      <c r="A12" s="39"/>
      <c r="B12" s="25" t="s">
        <v>43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8">
        <v>91</v>
      </c>
      <c r="L12" s="29">
        <v>0</v>
      </c>
      <c r="M12" s="29">
        <v>0</v>
      </c>
      <c r="N12" s="29">
        <v>0</v>
      </c>
      <c r="O12" s="29">
        <v>0</v>
      </c>
      <c r="P12" s="29">
        <v>27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8"/>
      <c r="AL12" s="8"/>
      <c r="AM12" s="8"/>
    </row>
    <row r="13" spans="1:39" ht="15" customHeight="1">
      <c r="A13" s="39"/>
      <c r="B13" s="25" t="s">
        <v>15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8">
        <v>81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v>0</v>
      </c>
      <c r="AJ13" s="29">
        <v>0</v>
      </c>
      <c r="AK13" s="8"/>
      <c r="AL13" s="8"/>
      <c r="AM13" s="8"/>
    </row>
    <row r="14" spans="1:39" ht="15" customHeight="1">
      <c r="A14" s="39"/>
      <c r="B14" s="25" t="s">
        <v>16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8">
        <v>48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29">
        <v>27</v>
      </c>
      <c r="AF14" s="29">
        <v>0</v>
      </c>
      <c r="AG14" s="29">
        <v>0</v>
      </c>
      <c r="AH14" s="29">
        <v>0</v>
      </c>
      <c r="AI14" s="29">
        <v>0</v>
      </c>
      <c r="AJ14" s="29">
        <v>0</v>
      </c>
      <c r="AK14" s="8"/>
      <c r="AL14" s="8"/>
      <c r="AM14" s="8"/>
    </row>
    <row r="15" spans="1:39" ht="15" customHeight="1">
      <c r="A15" s="39"/>
      <c r="B15" s="25" t="s">
        <v>17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8">
        <v>38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v>0</v>
      </c>
      <c r="AJ15" s="29">
        <v>0</v>
      </c>
      <c r="AK15" s="8"/>
      <c r="AL15" s="8"/>
      <c r="AM15" s="8"/>
    </row>
    <row r="16" spans="1:39" ht="15" customHeight="1">
      <c r="A16" s="39"/>
      <c r="B16" s="25" t="s">
        <v>44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8">
        <v>108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8"/>
      <c r="AL16" s="8"/>
      <c r="AM16" s="8"/>
    </row>
    <row r="17" spans="1:39" ht="15" customHeight="1">
      <c r="A17" s="39"/>
      <c r="B17" s="25" t="s">
        <v>45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3</v>
      </c>
      <c r="L17" s="29">
        <v>0</v>
      </c>
      <c r="M17" s="29">
        <v>0</v>
      </c>
      <c r="N17" s="29">
        <v>35</v>
      </c>
      <c r="O17" s="29">
        <v>0</v>
      </c>
      <c r="P17" s="28">
        <v>27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30">
        <v>0</v>
      </c>
      <c r="AJ17" s="29">
        <v>0</v>
      </c>
      <c r="AK17" s="8"/>
      <c r="AL17" s="8"/>
      <c r="AM17" s="8"/>
    </row>
    <row r="18" spans="1:39" ht="15" customHeight="1">
      <c r="A18" s="39"/>
      <c r="B18" s="25" t="s">
        <v>46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30">
        <v>0</v>
      </c>
      <c r="Q18" s="28">
        <v>189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30">
        <v>0</v>
      </c>
      <c r="AJ18" s="29">
        <v>0</v>
      </c>
      <c r="AK18" s="8"/>
      <c r="AL18" s="8"/>
      <c r="AM18" s="8"/>
    </row>
    <row r="19" spans="1:39" ht="15" customHeight="1">
      <c r="A19" s="39"/>
      <c r="B19" s="25" t="s">
        <v>47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30">
        <v>0</v>
      </c>
      <c r="Q19" s="29">
        <v>0</v>
      </c>
      <c r="R19" s="28">
        <v>81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0</v>
      </c>
      <c r="AI19" s="30">
        <v>0</v>
      </c>
      <c r="AJ19" s="29">
        <v>0</v>
      </c>
      <c r="AK19" s="8"/>
      <c r="AL19" s="8"/>
      <c r="AM19" s="8"/>
    </row>
    <row r="20" spans="1:39" ht="15" customHeight="1">
      <c r="A20" s="39"/>
      <c r="B20" s="25" t="s">
        <v>48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30">
        <v>0</v>
      </c>
      <c r="Q20" s="29">
        <v>0</v>
      </c>
      <c r="R20" s="29">
        <v>0</v>
      </c>
      <c r="S20" s="28">
        <v>158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30">
        <v>0</v>
      </c>
      <c r="AJ20" s="29">
        <v>0</v>
      </c>
      <c r="AK20" s="8"/>
      <c r="AL20" s="8"/>
      <c r="AM20" s="8"/>
    </row>
    <row r="21" spans="1:39" ht="15" customHeight="1">
      <c r="A21" s="39"/>
      <c r="B21" s="25" t="s">
        <v>49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30">
        <v>0</v>
      </c>
      <c r="Q21" s="29">
        <v>0</v>
      </c>
      <c r="R21" s="29">
        <v>0</v>
      </c>
      <c r="S21" s="29">
        <v>1</v>
      </c>
      <c r="T21" s="28">
        <v>81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29">
        <v>0</v>
      </c>
      <c r="AF21" s="29">
        <v>0</v>
      </c>
      <c r="AG21" s="29">
        <v>0</v>
      </c>
      <c r="AH21" s="29">
        <v>0</v>
      </c>
      <c r="AI21" s="30">
        <v>0</v>
      </c>
      <c r="AJ21" s="29">
        <v>0</v>
      </c>
      <c r="AK21" s="8"/>
      <c r="AL21" s="8"/>
      <c r="AM21" s="8"/>
    </row>
    <row r="22" spans="1:39" ht="15" customHeight="1">
      <c r="A22" s="39"/>
      <c r="B22" s="25" t="s">
        <v>18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30">
        <v>0</v>
      </c>
      <c r="Q22" s="29">
        <v>0</v>
      </c>
      <c r="R22" s="29">
        <v>0</v>
      </c>
      <c r="S22" s="29">
        <v>0</v>
      </c>
      <c r="T22" s="29">
        <v>0</v>
      </c>
      <c r="U22" s="28">
        <v>107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30">
        <v>0</v>
      </c>
      <c r="AJ22" s="29">
        <v>0</v>
      </c>
      <c r="AK22" s="8"/>
      <c r="AL22" s="8"/>
      <c r="AM22" s="8"/>
    </row>
    <row r="23" spans="1:39" ht="15" customHeight="1">
      <c r="A23" s="39"/>
      <c r="B23" s="25" t="s">
        <v>50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30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8">
        <v>128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30">
        <v>0</v>
      </c>
      <c r="AJ23" s="29">
        <v>0</v>
      </c>
      <c r="AK23" s="8"/>
      <c r="AL23" s="8"/>
      <c r="AM23" s="8"/>
    </row>
    <row r="24" spans="1:39" ht="15" customHeight="1">
      <c r="A24" s="39"/>
      <c r="B24" s="25" t="s">
        <v>51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30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8">
        <v>54</v>
      </c>
      <c r="X24" s="29"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0</v>
      </c>
      <c r="AH24" s="29">
        <v>0</v>
      </c>
      <c r="AI24" s="30">
        <v>0</v>
      </c>
      <c r="AJ24" s="29">
        <v>0</v>
      </c>
      <c r="AK24" s="8"/>
      <c r="AL24" s="8"/>
      <c r="AM24" s="8"/>
    </row>
    <row r="25" spans="1:39" ht="15" customHeight="1">
      <c r="A25" s="39"/>
      <c r="B25" s="25" t="s">
        <v>52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30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8">
        <v>189</v>
      </c>
      <c r="Y25" s="29">
        <v>0</v>
      </c>
      <c r="Z25" s="29">
        <v>0</v>
      </c>
      <c r="AA25" s="29">
        <v>0</v>
      </c>
      <c r="AB25" s="29">
        <v>0</v>
      </c>
      <c r="AC25" s="29">
        <v>0</v>
      </c>
      <c r="AD25" s="29">
        <v>0</v>
      </c>
      <c r="AE25" s="29">
        <v>0</v>
      </c>
      <c r="AF25" s="29">
        <v>0</v>
      </c>
      <c r="AG25" s="29">
        <v>0</v>
      </c>
      <c r="AH25" s="29">
        <v>0</v>
      </c>
      <c r="AI25" s="30">
        <v>0</v>
      </c>
      <c r="AJ25" s="29">
        <v>0</v>
      </c>
      <c r="AK25" s="8"/>
      <c r="AL25" s="8"/>
      <c r="AM25" s="8"/>
    </row>
    <row r="26" spans="1:39" ht="15" customHeight="1">
      <c r="A26" s="39"/>
      <c r="B26" s="25" t="s">
        <v>53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30">
        <v>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8">
        <v>224</v>
      </c>
      <c r="Z26" s="29">
        <v>0</v>
      </c>
      <c r="AA26" s="29">
        <v>0</v>
      </c>
      <c r="AB26" s="29">
        <v>0</v>
      </c>
      <c r="AC26" s="29">
        <v>0</v>
      </c>
      <c r="AD26" s="29">
        <v>0</v>
      </c>
      <c r="AE26" s="29">
        <v>0</v>
      </c>
      <c r="AF26" s="29">
        <v>0</v>
      </c>
      <c r="AG26" s="29">
        <v>0</v>
      </c>
      <c r="AH26" s="29">
        <v>0</v>
      </c>
      <c r="AI26" s="30">
        <v>0</v>
      </c>
      <c r="AJ26" s="29">
        <v>0</v>
      </c>
      <c r="AK26" s="8"/>
      <c r="AL26" s="8"/>
      <c r="AM26" s="8"/>
    </row>
    <row r="27" spans="1:39" ht="15" customHeight="1">
      <c r="A27" s="39"/>
      <c r="B27" s="25" t="s">
        <v>54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2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30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13</v>
      </c>
      <c r="Z27" s="28">
        <v>72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0</v>
      </c>
      <c r="AH27" s="29">
        <v>0</v>
      </c>
      <c r="AI27" s="30">
        <v>0</v>
      </c>
      <c r="AJ27" s="29">
        <v>0</v>
      </c>
      <c r="AK27" s="8"/>
      <c r="AL27" s="8"/>
      <c r="AM27" s="8"/>
    </row>
    <row r="28" spans="1:39" ht="15" customHeight="1">
      <c r="A28" s="39"/>
      <c r="B28" s="25" t="s">
        <v>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30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9">
        <v>0</v>
      </c>
      <c r="AA28" s="28">
        <v>108</v>
      </c>
      <c r="AB28" s="29">
        <v>0</v>
      </c>
      <c r="AC28" s="29">
        <v>0</v>
      </c>
      <c r="AD28" s="29">
        <v>0</v>
      </c>
      <c r="AE28" s="29">
        <v>0</v>
      </c>
      <c r="AF28" s="29">
        <v>0</v>
      </c>
      <c r="AG28" s="29">
        <v>0</v>
      </c>
      <c r="AH28" s="29">
        <v>0</v>
      </c>
      <c r="AI28" s="30">
        <v>0</v>
      </c>
      <c r="AJ28" s="29">
        <v>0</v>
      </c>
      <c r="AK28" s="8"/>
      <c r="AL28" s="8"/>
      <c r="AM28" s="8"/>
    </row>
    <row r="29" spans="1:39" ht="15" customHeight="1">
      <c r="A29" s="39"/>
      <c r="B29" s="25" t="s">
        <v>55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30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29">
        <v>0</v>
      </c>
      <c r="AA29" s="29">
        <v>0</v>
      </c>
      <c r="AB29" s="28">
        <v>81</v>
      </c>
      <c r="AC29" s="29">
        <v>0</v>
      </c>
      <c r="AD29" s="29">
        <v>0</v>
      </c>
      <c r="AE29" s="29">
        <v>0</v>
      </c>
      <c r="AF29" s="29">
        <v>0</v>
      </c>
      <c r="AG29" s="29">
        <v>0</v>
      </c>
      <c r="AH29" s="29">
        <v>0</v>
      </c>
      <c r="AI29" s="30">
        <v>0</v>
      </c>
      <c r="AJ29" s="29">
        <v>0</v>
      </c>
      <c r="AK29" s="8"/>
      <c r="AL29" s="8"/>
      <c r="AM29" s="8"/>
    </row>
    <row r="30" spans="1:39" ht="15" customHeight="1">
      <c r="A30" s="39"/>
      <c r="B30" s="25" t="s">
        <v>56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30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  <c r="AA30" s="29">
        <v>0</v>
      </c>
      <c r="AB30" s="29">
        <v>0</v>
      </c>
      <c r="AC30" s="28">
        <v>81</v>
      </c>
      <c r="AD30" s="29">
        <v>0</v>
      </c>
      <c r="AE30" s="29">
        <v>0</v>
      </c>
      <c r="AF30" s="29">
        <v>0</v>
      </c>
      <c r="AG30" s="29">
        <v>0</v>
      </c>
      <c r="AH30" s="29">
        <v>0</v>
      </c>
      <c r="AI30" s="30">
        <v>0</v>
      </c>
      <c r="AJ30" s="29">
        <v>0</v>
      </c>
      <c r="AK30" s="8"/>
      <c r="AL30" s="8"/>
      <c r="AM30" s="8"/>
    </row>
    <row r="31" spans="1:39" ht="15" customHeight="1">
      <c r="A31" s="39"/>
      <c r="B31" s="25" t="s">
        <v>57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26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30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8">
        <v>307</v>
      </c>
      <c r="AE31" s="29">
        <v>0</v>
      </c>
      <c r="AF31" s="29">
        <v>0</v>
      </c>
      <c r="AG31" s="29">
        <v>0</v>
      </c>
      <c r="AH31" s="29">
        <v>0</v>
      </c>
      <c r="AI31" s="30">
        <v>0</v>
      </c>
      <c r="AJ31" s="29">
        <v>0</v>
      </c>
      <c r="AK31" s="8"/>
      <c r="AL31" s="8"/>
      <c r="AM31" s="8"/>
    </row>
    <row r="32" spans="1:39" ht="15" customHeight="1">
      <c r="A32" s="39"/>
      <c r="B32" s="25" t="s">
        <v>58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30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9">
        <v>0</v>
      </c>
      <c r="AA32" s="29">
        <v>0</v>
      </c>
      <c r="AB32" s="29">
        <v>0</v>
      </c>
      <c r="AC32" s="29">
        <v>0</v>
      </c>
      <c r="AD32" s="29">
        <v>0</v>
      </c>
      <c r="AE32" s="28">
        <v>108</v>
      </c>
      <c r="AF32" s="29">
        <v>0</v>
      </c>
      <c r="AG32" s="29">
        <v>0</v>
      </c>
      <c r="AH32" s="29">
        <v>0</v>
      </c>
      <c r="AI32" s="30">
        <v>0</v>
      </c>
      <c r="AJ32" s="29">
        <v>0</v>
      </c>
      <c r="AK32" s="8"/>
      <c r="AL32" s="8"/>
      <c r="AM32" s="8"/>
    </row>
    <row r="33" spans="1:39" ht="15" customHeight="1">
      <c r="A33" s="39"/>
      <c r="B33" s="25" t="s">
        <v>20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30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9">
        <v>0</v>
      </c>
      <c r="AB33" s="29">
        <v>0</v>
      </c>
      <c r="AC33" s="29">
        <v>0</v>
      </c>
      <c r="AD33" s="29">
        <v>0</v>
      </c>
      <c r="AE33" s="29">
        <v>0</v>
      </c>
      <c r="AF33" s="28">
        <v>81</v>
      </c>
      <c r="AG33" s="29">
        <v>0</v>
      </c>
      <c r="AH33" s="29">
        <v>12</v>
      </c>
      <c r="AI33" s="30">
        <v>0</v>
      </c>
      <c r="AJ33" s="29">
        <v>0</v>
      </c>
      <c r="AK33" s="8"/>
      <c r="AL33" s="8"/>
      <c r="AM33" s="8"/>
    </row>
    <row r="34" spans="1:39" ht="15" customHeight="1">
      <c r="A34" s="39"/>
      <c r="B34" s="25" t="s">
        <v>21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2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30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9">
        <v>0</v>
      </c>
      <c r="AB34" s="29">
        <v>0</v>
      </c>
      <c r="AC34" s="29">
        <v>0</v>
      </c>
      <c r="AD34" s="29">
        <v>0</v>
      </c>
      <c r="AE34" s="29">
        <v>0</v>
      </c>
      <c r="AF34" s="29">
        <v>0</v>
      </c>
      <c r="AG34" s="28">
        <v>135</v>
      </c>
      <c r="AH34" s="29">
        <v>0</v>
      </c>
      <c r="AI34" s="30">
        <v>0</v>
      </c>
      <c r="AJ34" s="29">
        <v>0</v>
      </c>
      <c r="AK34" s="8"/>
      <c r="AL34" s="8"/>
      <c r="AM34" s="8"/>
    </row>
    <row r="35" spans="1:39" ht="15" customHeight="1">
      <c r="A35" s="39"/>
      <c r="B35" s="25" t="s">
        <v>59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30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29">
        <v>0</v>
      </c>
      <c r="AA35" s="29">
        <v>0</v>
      </c>
      <c r="AB35" s="29">
        <v>0</v>
      </c>
      <c r="AC35" s="29">
        <v>0</v>
      </c>
      <c r="AD35" s="29">
        <v>0</v>
      </c>
      <c r="AE35" s="29">
        <v>0</v>
      </c>
      <c r="AF35" s="29">
        <v>0</v>
      </c>
      <c r="AG35" s="29">
        <v>0</v>
      </c>
      <c r="AH35" s="28">
        <v>135</v>
      </c>
      <c r="AI35" s="30">
        <v>0</v>
      </c>
      <c r="AJ35" s="29">
        <v>0</v>
      </c>
      <c r="AK35" s="8"/>
      <c r="AL35" s="8"/>
      <c r="AM35" s="8"/>
    </row>
    <row r="36" spans="1:39" ht="15" customHeight="1">
      <c r="A36" s="39"/>
      <c r="B36" s="25" t="s">
        <v>22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9">
        <v>0</v>
      </c>
      <c r="O36" s="29">
        <v>0</v>
      </c>
      <c r="P36" s="30">
        <v>0</v>
      </c>
      <c r="Q36" s="29">
        <v>0</v>
      </c>
      <c r="R36" s="29">
        <v>0</v>
      </c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9">
        <v>0</v>
      </c>
      <c r="AB36" s="29">
        <v>0</v>
      </c>
      <c r="AC36" s="29">
        <v>0</v>
      </c>
      <c r="AD36" s="29">
        <v>1</v>
      </c>
      <c r="AE36" s="29">
        <v>0</v>
      </c>
      <c r="AF36" s="29">
        <v>0</v>
      </c>
      <c r="AG36" s="29">
        <v>0</v>
      </c>
      <c r="AH36" s="29">
        <v>0</v>
      </c>
      <c r="AI36" s="28">
        <v>81</v>
      </c>
      <c r="AJ36" s="29">
        <v>0</v>
      </c>
      <c r="AK36" s="8"/>
      <c r="AL36" s="8"/>
      <c r="AM36" s="8"/>
    </row>
    <row r="37" spans="1:39" ht="15" customHeight="1">
      <c r="A37" s="39"/>
      <c r="B37" s="26" t="s">
        <v>60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1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  <c r="AH37" s="29">
        <v>0</v>
      </c>
      <c r="AI37" s="29">
        <v>27</v>
      </c>
      <c r="AJ37" s="28">
        <v>162</v>
      </c>
      <c r="AK37" s="8"/>
      <c r="AL37" s="8"/>
      <c r="AM37" s="8"/>
    </row>
    <row r="38" spans="1:39" ht="15" customHeight="1">
      <c r="A38" s="5"/>
      <c r="B38" s="26" t="s">
        <v>25</v>
      </c>
      <c r="C38" s="33">
        <f>C3-C39</f>
        <v>12</v>
      </c>
      <c r="D38" s="33">
        <f xml:space="preserve"> D3 -D39</f>
        <v>0</v>
      </c>
      <c r="E38" s="33">
        <f xml:space="preserve"> E3-E39</f>
        <v>0</v>
      </c>
      <c r="F38" s="33">
        <f xml:space="preserve"> F3 - F39</f>
        <v>0</v>
      </c>
      <c r="G38" s="33">
        <f xml:space="preserve"> G3-G39</f>
        <v>2</v>
      </c>
      <c r="H38" s="33">
        <f>H3-H39</f>
        <v>2</v>
      </c>
      <c r="I38" s="33">
        <f t="shared" ref="I38" si="0">I3-I39</f>
        <v>1</v>
      </c>
      <c r="J38" s="33">
        <f t="shared" ref="J38" si="1" xml:space="preserve"> J3 -J39</f>
        <v>1</v>
      </c>
      <c r="K38" s="33">
        <f t="shared" ref="K38" si="2" xml:space="preserve"> K3-K39</f>
        <v>14</v>
      </c>
      <c r="L38" s="33">
        <f t="shared" ref="L38" si="3" xml:space="preserve"> L3 - L39</f>
        <v>0</v>
      </c>
      <c r="M38" s="33">
        <f t="shared" ref="M38" si="4" xml:space="preserve"> M3-M39</f>
        <v>6</v>
      </c>
      <c r="N38" s="33">
        <f t="shared" ref="N38:O38" si="5">N3-N39</f>
        <v>8</v>
      </c>
      <c r="O38" s="33">
        <f t="shared" si="5"/>
        <v>0</v>
      </c>
      <c r="P38" s="33">
        <f t="shared" ref="P38" si="6" xml:space="preserve"> P3 -P39</f>
        <v>0</v>
      </c>
      <c r="Q38" s="33">
        <f t="shared" ref="Q38" si="7" xml:space="preserve"> Q3-Q39</f>
        <v>0</v>
      </c>
      <c r="R38" s="33">
        <f t="shared" ref="R38" si="8" xml:space="preserve"> R3 - R39</f>
        <v>0</v>
      </c>
      <c r="S38" s="33">
        <f t="shared" ref="S38" si="9" xml:space="preserve"> S3-S39</f>
        <v>30</v>
      </c>
      <c r="T38" s="33">
        <f t="shared" ref="T38:U38" si="10">T3-T39</f>
        <v>0</v>
      </c>
      <c r="U38" s="33">
        <f t="shared" si="10"/>
        <v>1</v>
      </c>
      <c r="V38" s="33">
        <f t="shared" ref="V38" si="11" xml:space="preserve"> V3 -V39</f>
        <v>6</v>
      </c>
      <c r="W38" s="33">
        <f t="shared" ref="W38" si="12" xml:space="preserve"> W3-W39</f>
        <v>0</v>
      </c>
      <c r="X38" s="33">
        <f t="shared" ref="X38" si="13" xml:space="preserve"> X3 - X39</f>
        <v>0</v>
      </c>
      <c r="Y38" s="33">
        <f t="shared" ref="Y38" si="14" xml:space="preserve"> Y3-Y39</f>
        <v>6</v>
      </c>
      <c r="Z38" s="33">
        <f t="shared" ref="Z38:AA38" si="15">Z3-Z39</f>
        <v>9</v>
      </c>
      <c r="AA38" s="33">
        <f t="shared" si="15"/>
        <v>27</v>
      </c>
      <c r="AB38" s="33">
        <f t="shared" ref="AB38" si="16" xml:space="preserve"> AB3 -AB39</f>
        <v>0</v>
      </c>
      <c r="AC38" s="33">
        <f t="shared" ref="AC38" si="17" xml:space="preserve"> AC3-AC39</f>
        <v>0</v>
      </c>
      <c r="AD38" s="33">
        <f t="shared" ref="AD38" si="18" xml:space="preserve"> AD3 - AD39</f>
        <v>16</v>
      </c>
      <c r="AE38" s="33">
        <f t="shared" ref="AE38" si="19" xml:space="preserve"> AE3-AE39</f>
        <v>0</v>
      </c>
      <c r="AF38" s="33">
        <f t="shared" ref="AF38:AG38" si="20">AF3-AF39</f>
        <v>0</v>
      </c>
      <c r="AG38" s="33">
        <f t="shared" si="20"/>
        <v>0</v>
      </c>
      <c r="AH38" s="33">
        <f t="shared" ref="AH38" si="21" xml:space="preserve"> AH3 -AH39</f>
        <v>15</v>
      </c>
      <c r="AI38" s="33">
        <f t="shared" ref="AI38" si="22" xml:space="preserve"> AI3-AI39</f>
        <v>0</v>
      </c>
      <c r="AJ38" s="33">
        <f t="shared" ref="AJ38" si="23" xml:space="preserve"> AJ3 - AJ39</f>
        <v>0</v>
      </c>
      <c r="AK38" s="8"/>
      <c r="AL38" s="8"/>
      <c r="AM38" s="8"/>
    </row>
    <row r="39" spans="1:39" ht="15" customHeight="1">
      <c r="A39" s="5"/>
      <c r="B39" s="8"/>
      <c r="C39" s="13">
        <f>SUM(C4:C37)</f>
        <v>96</v>
      </c>
      <c r="D39" s="13">
        <f>SUM(D4:D37)</f>
        <v>162</v>
      </c>
      <c r="E39" s="13">
        <f t="shared" ref="E39:AJ39" si="24">SUM(E4:E37)</f>
        <v>216</v>
      </c>
      <c r="F39" s="13">
        <f t="shared" si="24"/>
        <v>108</v>
      </c>
      <c r="G39" s="13">
        <f t="shared" si="24"/>
        <v>106</v>
      </c>
      <c r="H39" s="13">
        <f t="shared" si="24"/>
        <v>241</v>
      </c>
      <c r="I39" s="13">
        <f t="shared" si="24"/>
        <v>458</v>
      </c>
      <c r="J39" s="13">
        <f t="shared" si="24"/>
        <v>80</v>
      </c>
      <c r="K39" s="13">
        <f t="shared" si="24"/>
        <v>94</v>
      </c>
      <c r="L39" s="13">
        <f t="shared" si="24"/>
        <v>81</v>
      </c>
      <c r="M39" s="13">
        <f t="shared" si="24"/>
        <v>75</v>
      </c>
      <c r="N39" s="13">
        <f t="shared" si="24"/>
        <v>73</v>
      </c>
      <c r="O39" s="13">
        <f t="shared" si="24"/>
        <v>108</v>
      </c>
      <c r="P39" s="13">
        <f t="shared" si="24"/>
        <v>54</v>
      </c>
      <c r="Q39" s="13">
        <f t="shared" si="24"/>
        <v>189</v>
      </c>
      <c r="R39" s="13">
        <f t="shared" si="24"/>
        <v>81</v>
      </c>
      <c r="S39" s="13">
        <f t="shared" si="24"/>
        <v>159</v>
      </c>
      <c r="T39" s="13">
        <f t="shared" si="24"/>
        <v>81</v>
      </c>
      <c r="U39" s="13">
        <f t="shared" si="24"/>
        <v>107</v>
      </c>
      <c r="V39" s="13">
        <f t="shared" si="24"/>
        <v>129</v>
      </c>
      <c r="W39" s="13">
        <f t="shared" si="24"/>
        <v>54</v>
      </c>
      <c r="X39" s="13">
        <f t="shared" si="24"/>
        <v>189</v>
      </c>
      <c r="Y39" s="13">
        <f t="shared" si="24"/>
        <v>237</v>
      </c>
      <c r="Z39" s="13">
        <f t="shared" si="24"/>
        <v>72</v>
      </c>
      <c r="AA39" s="13">
        <f t="shared" si="24"/>
        <v>108</v>
      </c>
      <c r="AB39" s="13">
        <f t="shared" si="24"/>
        <v>81</v>
      </c>
      <c r="AC39" s="13">
        <f t="shared" si="24"/>
        <v>81</v>
      </c>
      <c r="AD39" s="13">
        <f t="shared" si="24"/>
        <v>308</v>
      </c>
      <c r="AE39" s="13">
        <f t="shared" si="24"/>
        <v>135</v>
      </c>
      <c r="AF39" s="13">
        <f t="shared" si="24"/>
        <v>81</v>
      </c>
      <c r="AG39" s="13">
        <f t="shared" si="24"/>
        <v>135</v>
      </c>
      <c r="AH39" s="13">
        <f t="shared" si="24"/>
        <v>147</v>
      </c>
      <c r="AI39" s="13">
        <f t="shared" si="24"/>
        <v>108</v>
      </c>
      <c r="AJ39" s="13">
        <f t="shared" si="24"/>
        <v>162</v>
      </c>
      <c r="AK39" s="8"/>
      <c r="AL39" s="8"/>
      <c r="AM39" s="8"/>
    </row>
    <row r="40" spans="1:39" ht="15" customHeight="1">
      <c r="A40" s="5"/>
      <c r="B40" s="14"/>
      <c r="C40" s="11" t="s">
        <v>36</v>
      </c>
      <c r="D40" s="11" t="s">
        <v>37</v>
      </c>
      <c r="E40" s="11" t="s">
        <v>38</v>
      </c>
      <c r="F40" s="11" t="s">
        <v>39</v>
      </c>
      <c r="G40" s="11" t="s">
        <v>14</v>
      </c>
      <c r="H40" s="11" t="s">
        <v>40</v>
      </c>
      <c r="I40" s="11" t="s">
        <v>41</v>
      </c>
      <c r="J40" s="11" t="s">
        <v>42</v>
      </c>
      <c r="K40" s="11" t="s">
        <v>43</v>
      </c>
      <c r="L40" s="11" t="s">
        <v>15</v>
      </c>
      <c r="M40" s="11" t="s">
        <v>16</v>
      </c>
      <c r="N40" s="11" t="s">
        <v>17</v>
      </c>
      <c r="O40" s="11" t="s">
        <v>44</v>
      </c>
      <c r="P40" s="11" t="s">
        <v>45</v>
      </c>
      <c r="Q40" s="11" t="s">
        <v>46</v>
      </c>
      <c r="R40" s="11" t="s">
        <v>47</v>
      </c>
      <c r="S40" s="11" t="s">
        <v>48</v>
      </c>
      <c r="T40" s="11" t="s">
        <v>49</v>
      </c>
      <c r="U40" s="11" t="s">
        <v>18</v>
      </c>
      <c r="V40" s="11" t="s">
        <v>50</v>
      </c>
      <c r="W40" s="11" t="s">
        <v>51</v>
      </c>
      <c r="X40" s="11" t="s">
        <v>52</v>
      </c>
      <c r="Y40" s="11" t="s">
        <v>53</v>
      </c>
      <c r="Z40" s="11" t="s">
        <v>54</v>
      </c>
      <c r="AA40" s="11" t="s">
        <v>19</v>
      </c>
      <c r="AB40" s="11" t="s">
        <v>55</v>
      </c>
      <c r="AC40" s="11" t="s">
        <v>56</v>
      </c>
      <c r="AD40" s="11" t="s">
        <v>57</v>
      </c>
      <c r="AE40" s="11" t="s">
        <v>58</v>
      </c>
      <c r="AF40" s="11" t="s">
        <v>20</v>
      </c>
      <c r="AG40" s="11" t="s">
        <v>21</v>
      </c>
      <c r="AH40" s="11" t="s">
        <v>59</v>
      </c>
      <c r="AI40" s="11" t="s">
        <v>22</v>
      </c>
      <c r="AJ40" s="12" t="s">
        <v>60</v>
      </c>
      <c r="AK40" s="8"/>
      <c r="AL40" s="8"/>
      <c r="AM40" s="8"/>
    </row>
    <row r="41" spans="1:39" ht="15" customHeight="1">
      <c r="A41" s="5"/>
      <c r="B41" s="15" t="s">
        <v>0</v>
      </c>
      <c r="C41" s="16">
        <f>C4</f>
        <v>96</v>
      </c>
      <c r="D41" s="16">
        <f>D5</f>
        <v>162</v>
      </c>
      <c r="E41" s="16">
        <f>E6</f>
        <v>216</v>
      </c>
      <c r="F41" s="16">
        <f>F7</f>
        <v>108</v>
      </c>
      <c r="G41" s="16">
        <f>G8</f>
        <v>106</v>
      </c>
      <c r="H41" s="16">
        <f>H9</f>
        <v>241</v>
      </c>
      <c r="I41" s="16">
        <f>I10</f>
        <v>454</v>
      </c>
      <c r="J41" s="16">
        <f>J11</f>
        <v>54</v>
      </c>
      <c r="K41" s="16">
        <f>K12</f>
        <v>91</v>
      </c>
      <c r="L41" s="16">
        <f>L13</f>
        <v>81</v>
      </c>
      <c r="M41" s="16">
        <f>M14</f>
        <v>48</v>
      </c>
      <c r="N41" s="16">
        <f>N15</f>
        <v>38</v>
      </c>
      <c r="O41" s="16">
        <f>O16</f>
        <v>108</v>
      </c>
      <c r="P41" s="16">
        <f>P17</f>
        <v>27</v>
      </c>
      <c r="Q41" s="16">
        <f>Q18</f>
        <v>189</v>
      </c>
      <c r="R41" s="16">
        <f>R19</f>
        <v>81</v>
      </c>
      <c r="S41" s="16">
        <f>S20</f>
        <v>158</v>
      </c>
      <c r="T41" s="16">
        <f>T21</f>
        <v>81</v>
      </c>
      <c r="U41" s="16">
        <f>U22</f>
        <v>107</v>
      </c>
      <c r="V41" s="16">
        <f>V23</f>
        <v>128</v>
      </c>
      <c r="W41" s="16">
        <f>W24</f>
        <v>54</v>
      </c>
      <c r="X41" s="16">
        <f>X25</f>
        <v>189</v>
      </c>
      <c r="Y41" s="16">
        <f>Y26</f>
        <v>224</v>
      </c>
      <c r="Z41" s="16">
        <f>Z27</f>
        <v>72</v>
      </c>
      <c r="AA41" s="16">
        <f>AA28</f>
        <v>108</v>
      </c>
      <c r="AB41" s="16">
        <f>AB29</f>
        <v>81</v>
      </c>
      <c r="AC41" s="16">
        <f>AC30</f>
        <v>81</v>
      </c>
      <c r="AD41" s="16">
        <f>AD31</f>
        <v>307</v>
      </c>
      <c r="AE41" s="16">
        <f>AE32</f>
        <v>108</v>
      </c>
      <c r="AF41" s="16">
        <f>AF33</f>
        <v>81</v>
      </c>
      <c r="AG41" s="16">
        <f>AG34</f>
        <v>135</v>
      </c>
      <c r="AH41" s="16">
        <f>AH35</f>
        <v>135</v>
      </c>
      <c r="AI41" s="16">
        <f>AI36</f>
        <v>81</v>
      </c>
      <c r="AJ41" s="16">
        <f>AJ37</f>
        <v>162</v>
      </c>
      <c r="AK41" s="8">
        <f>SUM(C41:AJ41)</f>
        <v>4392</v>
      </c>
      <c r="AL41" s="8"/>
      <c r="AM41" s="8"/>
    </row>
    <row r="42" spans="1:39" ht="15" customHeight="1">
      <c r="A42" s="5"/>
      <c r="B42" s="15" t="s">
        <v>1</v>
      </c>
      <c r="C42" s="16">
        <f>SUM(D4:AJ4)</f>
        <v>0</v>
      </c>
      <c r="D42" s="16">
        <f>SUM(C5,E5:AJ5)</f>
        <v>0</v>
      </c>
      <c r="E42" s="16">
        <f>SUM(C6:D6,F6:AJ6)</f>
        <v>0</v>
      </c>
      <c r="F42" s="16">
        <f>SUM(C7:E7,G7:AJ7)</f>
        <v>0</v>
      </c>
      <c r="G42" s="16">
        <f>SUM(C8:F8,H8:AJ8)</f>
        <v>0</v>
      </c>
      <c r="H42" s="16">
        <f>SUM(I9:AJ9,C9:G9)</f>
        <v>0</v>
      </c>
      <c r="I42" s="16">
        <f>SUM(C10:H10,J10:AJ10)</f>
        <v>27</v>
      </c>
      <c r="J42" s="16">
        <f>SUM(C11:I11,K11:AJ11)</f>
        <v>0</v>
      </c>
      <c r="K42" s="16">
        <f>SUM(C12:J12,L12:AJ12)</f>
        <v>27</v>
      </c>
      <c r="L42" s="16">
        <f>SUM(M13:AJ13,C13:K13)</f>
        <v>0</v>
      </c>
      <c r="M42" s="16">
        <f>SUM(N14:AJ14,C14:L14)</f>
        <v>27</v>
      </c>
      <c r="N42" s="16">
        <f>SUM(O15:AJ15,C15:M15)</f>
        <v>0</v>
      </c>
      <c r="O42" s="16">
        <f>SUM(P16:AJ16,C16:N16)</f>
        <v>0</v>
      </c>
      <c r="P42" s="16">
        <f>SUM(Q17:AJ17,C17:O17)</f>
        <v>38</v>
      </c>
      <c r="Q42" s="16">
        <f>SUM(R18:AJ18,C18:P18)</f>
        <v>0</v>
      </c>
      <c r="R42" s="16">
        <f>SUM(S19:AJ19,C19:Q19)</f>
        <v>0</v>
      </c>
      <c r="S42" s="16">
        <f>SUM(T20:AJ20,C20:R20)</f>
        <v>0</v>
      </c>
      <c r="T42" s="16">
        <f>SUM(U21:AJ21,C21:S21)</f>
        <v>1</v>
      </c>
      <c r="U42" s="16">
        <f>SUM(V22:AJ22,C22:T22)</f>
        <v>0</v>
      </c>
      <c r="V42" s="16">
        <f>SUM(W23:AJ23,C23:U23)</f>
        <v>0</v>
      </c>
      <c r="W42" s="16">
        <f>SUM(X24:AJ24,C24:V24)</f>
        <v>0</v>
      </c>
      <c r="X42" s="16">
        <f>SUM(C25:W25,Y25:AJ25)</f>
        <v>0</v>
      </c>
      <c r="Y42" s="16">
        <f>SUM(C26:X26,Z26:AJ26)</f>
        <v>0</v>
      </c>
      <c r="Z42" s="16">
        <f>SUM(AA27:AJ27,C27:Y27)</f>
        <v>15</v>
      </c>
      <c r="AA42" s="16">
        <f>SUM(AB28:AJ28,C28:Z28)</f>
        <v>0</v>
      </c>
      <c r="AB42" s="16">
        <f>SUM(AC29:AJ29,C29:AA29)</f>
        <v>0</v>
      </c>
      <c r="AC42" s="16">
        <f>SUM(AD30:AJ30,C30:AB30)</f>
        <v>0</v>
      </c>
      <c r="AD42" s="16">
        <f>SUM(AE31:AJ31,C31:AC31)</f>
        <v>26</v>
      </c>
      <c r="AE42" s="16">
        <f>SUM(AF32:AJ32,C32:AD32)</f>
        <v>0</v>
      </c>
      <c r="AF42" s="16">
        <f>SUM(AG33:AJ33,C33:AE33)</f>
        <v>12</v>
      </c>
      <c r="AG42" s="16">
        <f>SUM(AH34:AJ34,C34:AF34)</f>
        <v>2</v>
      </c>
      <c r="AH42" s="16">
        <f>SUM(AI35:AJ35,C35:AG35)</f>
        <v>0</v>
      </c>
      <c r="AI42" s="16">
        <f>SUM(C36:AH36,AJ36)</f>
        <v>1</v>
      </c>
      <c r="AJ42" s="16">
        <f>SUM(C37:AI37)</f>
        <v>28</v>
      </c>
      <c r="AK42" s="8">
        <f t="shared" ref="AK42:AK44" si="25">SUM(C42:AJ42)</f>
        <v>204</v>
      </c>
      <c r="AL42" s="8"/>
      <c r="AM42" s="8"/>
    </row>
    <row r="43" spans="1:39" ht="15" customHeight="1">
      <c r="A43" s="5"/>
      <c r="B43" s="15" t="s">
        <v>2</v>
      </c>
      <c r="C43" s="16">
        <f>SUM(D5:AJ38)</f>
        <v>4644</v>
      </c>
      <c r="D43" s="16">
        <f>SUM(E6:AJ38,E4:AJ4,C6:C38,C4)</f>
        <v>4590</v>
      </c>
      <c r="E43" s="16">
        <f>SUM(F7:AJ38,F4:AJ5,C7:D38,C4:D5)</f>
        <v>4536</v>
      </c>
      <c r="F43" s="16">
        <f>SUM(G8:AJ38,G4:AJ6,C4:E6,C8:E38)</f>
        <v>4644</v>
      </c>
      <c r="G43" s="16">
        <f>SUM(H9:AJ38,H4:AJ7,C4:F7,C9:F38)</f>
        <v>4644</v>
      </c>
      <c r="H43" s="16">
        <f>SUM(I10:AJ38,C10:G38,I4:AJ8,C4:G8)</f>
        <v>4509</v>
      </c>
      <c r="I43" s="16">
        <f>SUM(J11:AJ38,C4:H9,J4:AJ9,C11:H38)</f>
        <v>4266</v>
      </c>
      <c r="J43" s="16">
        <f>SUM(K12:AJ38,K4:AJ10,C4:I10,C12:I38)</f>
        <v>4671</v>
      </c>
      <c r="K43" s="16">
        <f>SUM(L13:AJ38,L4:AJ11,C13:J38,C4:J11)</f>
        <v>4617</v>
      </c>
      <c r="L43" s="16">
        <f>SUM(M14:AJ38,C4:K12,M4:AJ12,C14:K38)</f>
        <v>4671</v>
      </c>
      <c r="M43" s="16">
        <f>SUM(N15:AJ38,N4:AJ13,C15:L38,C4:L13)</f>
        <v>4644</v>
      </c>
      <c r="N43" s="16">
        <f>SUM(O16:AJ38,C4:M14,C16:M38,O4:AJ14)</f>
        <v>4671</v>
      </c>
      <c r="O43" s="16">
        <f>SUM(P17:AJ38,P4:AJ15,C4:N15,C17:N38)</f>
        <v>4644</v>
      </c>
      <c r="P43" s="16">
        <f>SUM(Q18:AJ38,Q4:AJ16,C18:O38,C4:O16)</f>
        <v>4660</v>
      </c>
      <c r="Q43" s="16">
        <f>SUM(R19:AJ38,C4:P17,C19:P38,R4:AJ17)</f>
        <v>4563</v>
      </c>
      <c r="R43" s="16">
        <f>SUM(S20:AJ38,S4:AJ18,C4:Q18,C20:Q38)</f>
        <v>4671</v>
      </c>
      <c r="S43" s="16">
        <f>SUM(T21:AJ38,T4:AJ19,C21:R38,C4:R19)</f>
        <v>4563</v>
      </c>
      <c r="T43" s="16">
        <f>SUM(U22:AJ38,C4:S20,C22:S38,U4:AJ20)</f>
        <v>4670</v>
      </c>
      <c r="U43" s="16">
        <f>SUM(V23:AJ38,V4:AJ21,C4:T21,C23:T38)</f>
        <v>4644</v>
      </c>
      <c r="V43" s="16">
        <f>SUM(W24:AJ38,W4:AJ22,C24:U38,C4:U22)</f>
        <v>4617</v>
      </c>
      <c r="W43" s="16">
        <f>SUM(X25:AJ38,C4:V23,C25:V38,X4:AJ23)</f>
        <v>4698</v>
      </c>
      <c r="X43" s="16">
        <f>SUM(C26:W38,C4:W24,Y4:AJ24,Y26:AJ38)</f>
        <v>4563</v>
      </c>
      <c r="Y43" s="16">
        <f>SUM(Z27:AJ38,Z4:AJ25,C27:X38,C4:X25)</f>
        <v>4509</v>
      </c>
      <c r="Z43" s="16">
        <f>SUM(AA28:AJ38,C4:Y26,C28:Y38,AA4:AJ26)</f>
        <v>4656</v>
      </c>
      <c r="AA43" s="16">
        <f>SUM(AB29:AJ38,AB4:AJ27,C4:Z27,C29:Z38)</f>
        <v>4617</v>
      </c>
      <c r="AB43" s="16">
        <f>SUM(AC30:AJ38,AC4:AJ28,C30:AA38,C4:AA28)</f>
        <v>4671</v>
      </c>
      <c r="AC43" s="16">
        <f>SUM(AD31:AJ38,C4:AB29,C31:AB38,AD4:AJ29)</f>
        <v>4671</v>
      </c>
      <c r="AD43" s="16">
        <f>SUM(AE32:AJ38,AE4:AJ30,C4:AC30,C32:AC38)</f>
        <v>4402</v>
      </c>
      <c r="AE43" s="16">
        <f>SUM(AF33:AJ38,AF4:AJ31,C33:AD38,C4:AD31)</f>
        <v>4617</v>
      </c>
      <c r="AF43" s="16">
        <f>SUM(AG34:AJ38,C4:AE32,C34:AE38,AG4:AJ32)</f>
        <v>4659</v>
      </c>
      <c r="AG43" s="16">
        <f>SUM(AH35:AJ38,AH4:AJ33,C4:AF33,C35:AF38)</f>
        <v>4615</v>
      </c>
      <c r="AH43" s="16">
        <f>SUM(AI36:AJ38,AI4:AJ34,C36:AG38,C4:AG34)</f>
        <v>4590</v>
      </c>
      <c r="AI43" s="16">
        <f>SUM(C4:AH35,AJ4:AJ35,C37:AH38,AJ37:AJ38)</f>
        <v>4643</v>
      </c>
      <c r="AJ43" s="16">
        <f>SUM(C4:AI36,C38:AI38)</f>
        <v>4562</v>
      </c>
      <c r="AK43" s="8">
        <f t="shared" si="25"/>
        <v>156612</v>
      </c>
      <c r="AL43" s="8"/>
      <c r="AM43" s="8"/>
    </row>
    <row r="44" spans="1:39" ht="15" customHeight="1">
      <c r="A44" s="5"/>
      <c r="B44" s="15" t="s">
        <v>3</v>
      </c>
      <c r="C44" s="16">
        <f>SUM(C5:C38)</f>
        <v>12</v>
      </c>
      <c r="D44" s="16">
        <f>SUM(D6:D38,D4)</f>
        <v>0</v>
      </c>
      <c r="E44" s="16">
        <f>SUM(E7:E38,E4:E5)</f>
        <v>0</v>
      </c>
      <c r="F44" s="16">
        <f>SUM(F8:F38,F4:F6)</f>
        <v>0</v>
      </c>
      <c r="G44" s="16">
        <f>SUM(G9:G38,G4:G7)</f>
        <v>2</v>
      </c>
      <c r="H44" s="16">
        <f>SUM(H4:H8,H10:H38)</f>
        <v>2</v>
      </c>
      <c r="I44" s="16">
        <f>SUM(I4:I9,I11:I38)</f>
        <v>5</v>
      </c>
      <c r="J44" s="16">
        <f>SUM(J12:J38,J4:J10)</f>
        <v>27</v>
      </c>
      <c r="K44" s="16">
        <f>SUM(K13:K38,K4:K11)</f>
        <v>17</v>
      </c>
      <c r="L44" s="16">
        <f>SUM(L14:L38,L4:L12)</f>
        <v>0</v>
      </c>
      <c r="M44" s="16">
        <f>SUM(M15:M38,M4:M13)</f>
        <v>33</v>
      </c>
      <c r="N44" s="16">
        <f>SUM(N16:N38,N4:N14)</f>
        <v>43</v>
      </c>
      <c r="O44" s="16">
        <f>SUM(O17:O38,O4:O15)</f>
        <v>0</v>
      </c>
      <c r="P44" s="16">
        <f>SUM(P18:P38,P4:P16)</f>
        <v>27</v>
      </c>
      <c r="Q44" s="16">
        <f>SUM(Q19:Q38,Q4:Q17)</f>
        <v>0</v>
      </c>
      <c r="R44" s="16">
        <f>SUM(R20:R38,R4:R18)</f>
        <v>0</v>
      </c>
      <c r="S44" s="16">
        <f>SUM(S21:S38,S4:S19)</f>
        <v>31</v>
      </c>
      <c r="T44" s="16">
        <f>SUM(T22:T38,T4:T20)</f>
        <v>0</v>
      </c>
      <c r="U44" s="16">
        <f>SUM(U23:U38,U4:U21)</f>
        <v>1</v>
      </c>
      <c r="V44" s="16">
        <f>SUM(V24:V38,V4:V22)</f>
        <v>7</v>
      </c>
      <c r="W44" s="16">
        <f>SUM(W25:W38,W4:W23)</f>
        <v>0</v>
      </c>
      <c r="X44" s="16">
        <f>SUM(X26:X38,X4:X24)</f>
        <v>0</v>
      </c>
      <c r="Y44" s="16">
        <f>SUM(Y27:Y38,Y4:Y25)</f>
        <v>19</v>
      </c>
      <c r="Z44" s="16">
        <f>SUM(Z28:Z38,Z4:Z26)</f>
        <v>9</v>
      </c>
      <c r="AA44" s="16">
        <f>SUM(AA29:AA38,AA4:AA27)</f>
        <v>27</v>
      </c>
      <c r="AB44" s="16">
        <f>SUM(AB30:AB38,AB4:AB28)</f>
        <v>0</v>
      </c>
      <c r="AC44" s="16">
        <f>SUM(AC31:AC38,AC4:AC29)</f>
        <v>0</v>
      </c>
      <c r="AD44" s="16">
        <f>SUM(AD32:AD38,AD4:AD30)</f>
        <v>17</v>
      </c>
      <c r="AE44" s="16">
        <f>SUM(AE33:AE38,AE4:AE31)</f>
        <v>27</v>
      </c>
      <c r="AF44" s="16">
        <f>SUM(AF34:AF38,AF4:AF32)</f>
        <v>0</v>
      </c>
      <c r="AG44" s="16">
        <f>SUM(AG35:AG38,AG4:AG33)</f>
        <v>0</v>
      </c>
      <c r="AH44" s="16">
        <f>SUM(AH36:AH38,AH4:AH34)</f>
        <v>27</v>
      </c>
      <c r="AI44" s="16">
        <f>SUM(AI4:AI35,AI37:AI38)</f>
        <v>27</v>
      </c>
      <c r="AJ44" s="16">
        <f>SUM(AJ4:AJ36,AJ38)</f>
        <v>0</v>
      </c>
      <c r="AK44" s="8">
        <f t="shared" si="25"/>
        <v>360</v>
      </c>
      <c r="AL44" s="8"/>
      <c r="AM44" s="8"/>
    </row>
    <row r="45" spans="1:39" ht="15" customHeight="1">
      <c r="A45" s="5"/>
      <c r="B45" s="14"/>
      <c r="C45" s="17">
        <f>SUM(C41:C44)</f>
        <v>4752</v>
      </c>
      <c r="D45" s="17">
        <f>SUM(D41:D44)</f>
        <v>4752</v>
      </c>
      <c r="E45" s="17">
        <f t="shared" ref="E45:I45" si="26">SUM(E41:E44)</f>
        <v>4752</v>
      </c>
      <c r="F45" s="17">
        <f t="shared" si="26"/>
        <v>4752</v>
      </c>
      <c r="G45" s="17">
        <f t="shared" si="26"/>
        <v>4752</v>
      </c>
      <c r="H45" s="17">
        <f>SUM(H41:H44)</f>
        <v>4752</v>
      </c>
      <c r="I45" s="17">
        <f t="shared" si="26"/>
        <v>4752</v>
      </c>
      <c r="J45" s="17">
        <f>SUM(J41:J44)</f>
        <v>4752</v>
      </c>
      <c r="K45" s="17">
        <f>SUM(K41:K44)</f>
        <v>4752</v>
      </c>
      <c r="L45" s="17">
        <f>SUM(L41:L44)</f>
        <v>4752</v>
      </c>
      <c r="M45" s="17">
        <f t="shared" ref="M45:AH45" si="27">SUM(M41:M44)</f>
        <v>4752</v>
      </c>
      <c r="N45" s="17">
        <f t="shared" si="27"/>
        <v>4752</v>
      </c>
      <c r="O45" s="17">
        <f t="shared" si="27"/>
        <v>4752</v>
      </c>
      <c r="P45" s="17">
        <f t="shared" si="27"/>
        <v>4752</v>
      </c>
      <c r="Q45" s="17">
        <f t="shared" si="27"/>
        <v>4752</v>
      </c>
      <c r="R45" s="17">
        <f t="shared" si="27"/>
        <v>4752</v>
      </c>
      <c r="S45" s="17">
        <f>SUM(S41:S44)</f>
        <v>4752</v>
      </c>
      <c r="T45" s="17">
        <f t="shared" si="27"/>
        <v>4752</v>
      </c>
      <c r="U45" s="17">
        <f t="shared" si="27"/>
        <v>4752</v>
      </c>
      <c r="V45" s="17">
        <f t="shared" si="27"/>
        <v>4752</v>
      </c>
      <c r="W45" s="17">
        <f t="shared" si="27"/>
        <v>4752</v>
      </c>
      <c r="X45" s="17">
        <f t="shared" si="27"/>
        <v>4752</v>
      </c>
      <c r="Y45" s="17">
        <f t="shared" si="27"/>
        <v>4752</v>
      </c>
      <c r="Z45" s="17">
        <f t="shared" si="27"/>
        <v>4752</v>
      </c>
      <c r="AA45" s="17">
        <f t="shared" si="27"/>
        <v>4752</v>
      </c>
      <c r="AB45" s="17">
        <f t="shared" si="27"/>
        <v>4752</v>
      </c>
      <c r="AC45" s="17">
        <f t="shared" si="27"/>
        <v>4752</v>
      </c>
      <c r="AD45" s="17">
        <f t="shared" si="27"/>
        <v>4752</v>
      </c>
      <c r="AE45" s="17">
        <f t="shared" si="27"/>
        <v>4752</v>
      </c>
      <c r="AF45" s="17">
        <f>SUM(AF41:AF44)</f>
        <v>4752</v>
      </c>
      <c r="AG45" s="17">
        <f t="shared" si="27"/>
        <v>4752</v>
      </c>
      <c r="AH45" s="17">
        <f t="shared" si="27"/>
        <v>4752</v>
      </c>
      <c r="AI45" s="17">
        <f>SUM(AI41:AI44)</f>
        <v>4752</v>
      </c>
      <c r="AJ45" s="17">
        <f>SUM(AJ41:AJ44)</f>
        <v>4752</v>
      </c>
      <c r="AK45" s="8"/>
      <c r="AL45" s="8"/>
      <c r="AM45" s="8"/>
    </row>
    <row r="46" spans="1:39" ht="15" customHeight="1">
      <c r="A46" s="5"/>
      <c r="B46" s="24" t="s">
        <v>8</v>
      </c>
      <c r="C46" s="16">
        <f t="shared" ref="C46:AJ46" si="28">SUM(C4:C38)</f>
        <v>108</v>
      </c>
      <c r="D46" s="16">
        <f t="shared" si="28"/>
        <v>162</v>
      </c>
      <c r="E46" s="16">
        <f t="shared" si="28"/>
        <v>216</v>
      </c>
      <c r="F46" s="16">
        <f t="shared" si="28"/>
        <v>108</v>
      </c>
      <c r="G46" s="16">
        <f t="shared" si="28"/>
        <v>108</v>
      </c>
      <c r="H46" s="16">
        <f t="shared" si="28"/>
        <v>243</v>
      </c>
      <c r="I46" s="16">
        <f t="shared" si="28"/>
        <v>459</v>
      </c>
      <c r="J46" s="16">
        <f t="shared" si="28"/>
        <v>81</v>
      </c>
      <c r="K46" s="16">
        <f t="shared" si="28"/>
        <v>108</v>
      </c>
      <c r="L46" s="16">
        <f t="shared" si="28"/>
        <v>81</v>
      </c>
      <c r="M46" s="16">
        <f t="shared" si="28"/>
        <v>81</v>
      </c>
      <c r="N46" s="16">
        <f t="shared" si="28"/>
        <v>81</v>
      </c>
      <c r="O46" s="16">
        <f t="shared" si="28"/>
        <v>108</v>
      </c>
      <c r="P46" s="16">
        <f t="shared" si="28"/>
        <v>54</v>
      </c>
      <c r="Q46" s="16">
        <f t="shared" si="28"/>
        <v>189</v>
      </c>
      <c r="R46" s="16">
        <f t="shared" si="28"/>
        <v>81</v>
      </c>
      <c r="S46" s="16">
        <f t="shared" si="28"/>
        <v>189</v>
      </c>
      <c r="T46" s="16">
        <f t="shared" si="28"/>
        <v>81</v>
      </c>
      <c r="U46" s="16">
        <f t="shared" si="28"/>
        <v>108</v>
      </c>
      <c r="V46" s="16">
        <f t="shared" si="28"/>
        <v>135</v>
      </c>
      <c r="W46" s="16">
        <f t="shared" si="28"/>
        <v>54</v>
      </c>
      <c r="X46" s="16">
        <f t="shared" si="28"/>
        <v>189</v>
      </c>
      <c r="Y46" s="16">
        <f t="shared" si="28"/>
        <v>243</v>
      </c>
      <c r="Z46" s="16">
        <f t="shared" si="28"/>
        <v>81</v>
      </c>
      <c r="AA46" s="16">
        <f t="shared" si="28"/>
        <v>135</v>
      </c>
      <c r="AB46" s="16">
        <f t="shared" si="28"/>
        <v>81</v>
      </c>
      <c r="AC46" s="16">
        <f t="shared" si="28"/>
        <v>81</v>
      </c>
      <c r="AD46" s="16">
        <f t="shared" si="28"/>
        <v>324</v>
      </c>
      <c r="AE46" s="16">
        <f t="shared" si="28"/>
        <v>135</v>
      </c>
      <c r="AF46" s="16">
        <f t="shared" si="28"/>
        <v>81</v>
      </c>
      <c r="AG46" s="16">
        <f t="shared" si="28"/>
        <v>135</v>
      </c>
      <c r="AH46" s="16">
        <f t="shared" si="28"/>
        <v>162</v>
      </c>
      <c r="AI46" s="16">
        <f t="shared" si="28"/>
        <v>108</v>
      </c>
      <c r="AJ46" s="16">
        <f t="shared" si="28"/>
        <v>162</v>
      </c>
      <c r="AK46" s="18">
        <f>SUM(C46:AJ46)</f>
        <v>4752</v>
      </c>
      <c r="AL46" s="8"/>
      <c r="AM46" s="8"/>
    </row>
    <row r="47" spans="1:39" ht="15" customHeight="1">
      <c r="A47" s="5"/>
      <c r="B47" s="24" t="s">
        <v>7</v>
      </c>
      <c r="C47" s="16">
        <f>SUM(D4:AJ38)</f>
        <v>4644</v>
      </c>
      <c r="D47" s="16">
        <f>SUM(C4:C38,E4:AJ38)</f>
        <v>4590</v>
      </c>
      <c r="E47" s="16">
        <f>SUM(C4:D38,F4:AJ38)</f>
        <v>4536</v>
      </c>
      <c r="F47" s="16">
        <f>SUM(G4:AJ38,C4:E38)</f>
        <v>4644</v>
      </c>
      <c r="G47" s="16">
        <f>SUM(C4:F38,H4:AJ38)</f>
        <v>4644</v>
      </c>
      <c r="H47" s="16">
        <f>SUM(C4:G38,I4:AJ38)</f>
        <v>4509</v>
      </c>
      <c r="I47" s="16">
        <f>SUM(C4:H38,J4:AJ38)</f>
        <v>4293</v>
      </c>
      <c r="J47" s="16">
        <f>SUM(K4:AJ38,C4:I38)</f>
        <v>4671</v>
      </c>
      <c r="K47" s="16">
        <f>SUM(L4:AJ38,C4:J38)</f>
        <v>4644</v>
      </c>
      <c r="L47" s="16">
        <f>SUM(M4:AJ38,C4:K38)</f>
        <v>4671</v>
      </c>
      <c r="M47" s="16">
        <f>SUM(N4:AJ38,C4:L38)</f>
        <v>4671</v>
      </c>
      <c r="N47" s="16">
        <f>SUM(O4:AJ38,C4:M38)</f>
        <v>4671</v>
      </c>
      <c r="O47" s="16">
        <f>SUM(P4:AJ38,C4:N38)</f>
        <v>4644</v>
      </c>
      <c r="P47" s="16">
        <f>SUM(Q4:AJ38,C4:O38)</f>
        <v>4698</v>
      </c>
      <c r="Q47" s="16">
        <f>SUM(R4:AJ38,C4:P38)</f>
        <v>4563</v>
      </c>
      <c r="R47" s="16">
        <f>SUM(S4:AJ38,C4:Q38)</f>
        <v>4671</v>
      </c>
      <c r="S47" s="16">
        <f>SUM(T4:AJ38,C4:R38)</f>
        <v>4563</v>
      </c>
      <c r="T47" s="16">
        <f>SUM(U4:AJ38,C4:S38)</f>
        <v>4671</v>
      </c>
      <c r="U47" s="16">
        <f>SUM(V4:AJ38,C4:T38)</f>
        <v>4644</v>
      </c>
      <c r="V47" s="16">
        <f>SUM(C4:U38,W4:AJ38)</f>
        <v>4617</v>
      </c>
      <c r="W47" s="16">
        <f>SUM(X4:AJ38,C4:V38)</f>
        <v>4698</v>
      </c>
      <c r="X47" s="16">
        <f>SUM(Y4:AJ38,C4:W38)</f>
        <v>4563</v>
      </c>
      <c r="Y47" s="16">
        <f>SUM(C4:X38,Z4:AJ38)</f>
        <v>4509</v>
      </c>
      <c r="Z47" s="16">
        <f>SUM(AA4:AJ38,C4:Y38)</f>
        <v>4671</v>
      </c>
      <c r="AA47" s="16">
        <f>SUM(AB4:AJ38,C4:Z38)</f>
        <v>4617</v>
      </c>
      <c r="AB47" s="16">
        <f>SUM(AC4:AJ38,C4:AA38)</f>
        <v>4671</v>
      </c>
      <c r="AC47" s="16">
        <f>SUM(AD4:AJ38,C4:AB38)</f>
        <v>4671</v>
      </c>
      <c r="AD47" s="16">
        <f>SUM(AE4:AJ38,C4:AC38)</f>
        <v>4428</v>
      </c>
      <c r="AE47" s="16">
        <f>SUM(AF4:AJ38,C4:AD38)</f>
        <v>4617</v>
      </c>
      <c r="AF47" s="16">
        <f>SUM(AG4:AJ38,C4:AE38)</f>
        <v>4671</v>
      </c>
      <c r="AG47" s="16">
        <f>SUM(AH4:AJ38,C4:AF38)</f>
        <v>4617</v>
      </c>
      <c r="AH47" s="16">
        <f>SUM(AI4:AJ38,C4:AG38)</f>
        <v>4590</v>
      </c>
      <c r="AI47" s="16">
        <f>SUM(C4:AH38,AJ4:AJ38)</f>
        <v>4644</v>
      </c>
      <c r="AJ47" s="16">
        <f>SUM(C4:AI38)</f>
        <v>4590</v>
      </c>
      <c r="AK47" s="19">
        <f>SUM(C47:AJ47)</f>
        <v>156816</v>
      </c>
      <c r="AL47" s="8"/>
      <c r="AM47" s="8"/>
    </row>
    <row r="48" spans="1:39" ht="15" customHeight="1">
      <c r="A48" s="5"/>
      <c r="B48" s="14"/>
      <c r="C48" s="17">
        <f>SUM(C46:C47)</f>
        <v>4752</v>
      </c>
      <c r="D48" s="17">
        <f>SUM(D46:D47)</f>
        <v>4752</v>
      </c>
      <c r="E48" s="17">
        <f t="shared" ref="E48:AH48" si="29">SUM(E46:E47)</f>
        <v>4752</v>
      </c>
      <c r="F48" s="17">
        <f>SUM(F46:F47)</f>
        <v>4752</v>
      </c>
      <c r="G48" s="17">
        <f t="shared" si="29"/>
        <v>4752</v>
      </c>
      <c r="H48" s="17">
        <f t="shared" si="29"/>
        <v>4752</v>
      </c>
      <c r="I48" s="17">
        <f t="shared" si="29"/>
        <v>4752</v>
      </c>
      <c r="J48" s="17">
        <f t="shared" si="29"/>
        <v>4752</v>
      </c>
      <c r="K48" s="17">
        <f t="shared" si="29"/>
        <v>4752</v>
      </c>
      <c r="L48" s="17">
        <f t="shared" si="29"/>
        <v>4752</v>
      </c>
      <c r="M48" s="17">
        <f>SUM(M46:M47)</f>
        <v>4752</v>
      </c>
      <c r="N48" s="17">
        <f>SUM(N46:N47)</f>
        <v>4752</v>
      </c>
      <c r="O48" s="17">
        <f t="shared" si="29"/>
        <v>4752</v>
      </c>
      <c r="P48" s="17">
        <f t="shared" si="29"/>
        <v>4752</v>
      </c>
      <c r="Q48" s="17">
        <f t="shared" si="29"/>
        <v>4752</v>
      </c>
      <c r="R48" s="17">
        <f t="shared" si="29"/>
        <v>4752</v>
      </c>
      <c r="S48" s="17">
        <f t="shared" si="29"/>
        <v>4752</v>
      </c>
      <c r="T48" s="17">
        <f t="shared" si="29"/>
        <v>4752</v>
      </c>
      <c r="U48" s="17">
        <f t="shared" si="29"/>
        <v>4752</v>
      </c>
      <c r="V48" s="17">
        <f t="shared" si="29"/>
        <v>4752</v>
      </c>
      <c r="W48" s="17">
        <f t="shared" si="29"/>
        <v>4752</v>
      </c>
      <c r="X48" s="17">
        <f t="shared" si="29"/>
        <v>4752</v>
      </c>
      <c r="Y48" s="17">
        <f>SUM(Y46:Y47)</f>
        <v>4752</v>
      </c>
      <c r="Z48" s="17">
        <f t="shared" si="29"/>
        <v>4752</v>
      </c>
      <c r="AA48" s="17">
        <f t="shared" si="29"/>
        <v>4752</v>
      </c>
      <c r="AB48" s="17">
        <f t="shared" si="29"/>
        <v>4752</v>
      </c>
      <c r="AC48" s="17">
        <f t="shared" si="29"/>
        <v>4752</v>
      </c>
      <c r="AD48" s="17">
        <f t="shared" si="29"/>
        <v>4752</v>
      </c>
      <c r="AE48" s="17">
        <f t="shared" si="29"/>
        <v>4752</v>
      </c>
      <c r="AF48" s="17">
        <f t="shared" si="29"/>
        <v>4752</v>
      </c>
      <c r="AG48" s="17">
        <f>SUM(AG46:AG47)</f>
        <v>4752</v>
      </c>
      <c r="AH48" s="17">
        <f t="shared" si="29"/>
        <v>4752</v>
      </c>
      <c r="AI48" s="17">
        <f>SUM(AI46:AI47)</f>
        <v>4752</v>
      </c>
      <c r="AJ48" s="17">
        <f>SUM(AJ46:AJ47)</f>
        <v>4752</v>
      </c>
      <c r="AK48" s="8"/>
      <c r="AL48" s="8"/>
      <c r="AM48" s="8"/>
    </row>
    <row r="49" spans="1:39" ht="15" customHeight="1">
      <c r="A49" s="6"/>
      <c r="B49" s="14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8"/>
      <c r="AL49" s="8"/>
      <c r="AM49" s="8"/>
    </row>
    <row r="50" spans="1:39" ht="15" customHeight="1">
      <c r="A50" s="6"/>
      <c r="B50" s="14"/>
      <c r="C50" s="11" t="s">
        <v>36</v>
      </c>
      <c r="D50" s="11" t="s">
        <v>37</v>
      </c>
      <c r="E50" s="11" t="s">
        <v>38</v>
      </c>
      <c r="F50" s="11" t="s">
        <v>39</v>
      </c>
      <c r="G50" s="11" t="s">
        <v>14</v>
      </c>
      <c r="H50" s="11" t="s">
        <v>40</v>
      </c>
      <c r="I50" s="11" t="s">
        <v>41</v>
      </c>
      <c r="J50" s="11" t="s">
        <v>42</v>
      </c>
      <c r="K50" s="11" t="s">
        <v>43</v>
      </c>
      <c r="L50" s="11" t="s">
        <v>15</v>
      </c>
      <c r="M50" s="11" t="s">
        <v>16</v>
      </c>
      <c r="N50" s="11" t="s">
        <v>17</v>
      </c>
      <c r="O50" s="11" t="s">
        <v>44</v>
      </c>
      <c r="P50" s="11" t="s">
        <v>45</v>
      </c>
      <c r="Q50" s="11" t="s">
        <v>46</v>
      </c>
      <c r="R50" s="11" t="s">
        <v>47</v>
      </c>
      <c r="S50" s="11" t="s">
        <v>48</v>
      </c>
      <c r="T50" s="11" t="s">
        <v>49</v>
      </c>
      <c r="U50" s="11" t="s">
        <v>18</v>
      </c>
      <c r="V50" s="11" t="s">
        <v>50</v>
      </c>
      <c r="W50" s="11" t="s">
        <v>51</v>
      </c>
      <c r="X50" s="11" t="s">
        <v>52</v>
      </c>
      <c r="Y50" s="11" t="s">
        <v>53</v>
      </c>
      <c r="Z50" s="11" t="s">
        <v>54</v>
      </c>
      <c r="AA50" s="11" t="s">
        <v>19</v>
      </c>
      <c r="AB50" s="11" t="s">
        <v>55</v>
      </c>
      <c r="AC50" s="11" t="s">
        <v>56</v>
      </c>
      <c r="AD50" s="11" t="s">
        <v>57</v>
      </c>
      <c r="AE50" s="11" t="s">
        <v>58</v>
      </c>
      <c r="AF50" s="11" t="s">
        <v>20</v>
      </c>
      <c r="AG50" s="11" t="s">
        <v>21</v>
      </c>
      <c r="AH50" s="11" t="s">
        <v>59</v>
      </c>
      <c r="AI50" s="11" t="s">
        <v>22</v>
      </c>
      <c r="AJ50" s="12" t="s">
        <v>60</v>
      </c>
      <c r="AK50" s="12"/>
      <c r="AL50" s="20" t="s">
        <v>35</v>
      </c>
      <c r="AM50" s="8"/>
    </row>
    <row r="51" spans="1:39" ht="15" customHeight="1">
      <c r="A51" s="6"/>
      <c r="B51" s="21" t="str">
        <f>[1]Summary!$B$4</f>
        <v>Sensitivity/Recall</v>
      </c>
      <c r="C51" s="22">
        <f>C41/(C44+C41)</f>
        <v>0.88888888888888884</v>
      </c>
      <c r="D51" s="22">
        <f t="shared" ref="D51:AJ51" si="30">D41/(D44+D41)</f>
        <v>1</v>
      </c>
      <c r="E51" s="22">
        <f t="shared" si="30"/>
        <v>1</v>
      </c>
      <c r="F51" s="22">
        <f t="shared" si="30"/>
        <v>1</v>
      </c>
      <c r="G51" s="22">
        <f t="shared" si="30"/>
        <v>0.98148148148148151</v>
      </c>
      <c r="H51" s="22">
        <f t="shared" si="30"/>
        <v>0.99176954732510292</v>
      </c>
      <c r="I51" s="22">
        <f t="shared" si="30"/>
        <v>0.98910675381263613</v>
      </c>
      <c r="J51" s="22">
        <f t="shared" si="30"/>
        <v>0.66666666666666663</v>
      </c>
      <c r="K51" s="22">
        <f t="shared" si="30"/>
        <v>0.84259259259259256</v>
      </c>
      <c r="L51" s="22">
        <f t="shared" si="30"/>
        <v>1</v>
      </c>
      <c r="M51" s="22">
        <f t="shared" si="30"/>
        <v>0.59259259259259256</v>
      </c>
      <c r="N51" s="22">
        <f t="shared" si="30"/>
        <v>0.46913580246913578</v>
      </c>
      <c r="O51" s="22">
        <f t="shared" si="30"/>
        <v>1</v>
      </c>
      <c r="P51" s="22">
        <f t="shared" si="30"/>
        <v>0.5</v>
      </c>
      <c r="Q51" s="22">
        <f>Q41/(Q44+Q41)</f>
        <v>1</v>
      </c>
      <c r="R51" s="22">
        <f t="shared" ref="R51:AH51" si="31">R41/(R44+R41)</f>
        <v>1</v>
      </c>
      <c r="S51" s="22">
        <f t="shared" si="31"/>
        <v>0.83597883597883593</v>
      </c>
      <c r="T51" s="22">
        <f t="shared" si="31"/>
        <v>1</v>
      </c>
      <c r="U51" s="22">
        <f t="shared" si="31"/>
        <v>0.9907407407407407</v>
      </c>
      <c r="V51" s="22">
        <f t="shared" si="31"/>
        <v>0.94814814814814818</v>
      </c>
      <c r="W51" s="22">
        <f t="shared" si="31"/>
        <v>1</v>
      </c>
      <c r="X51" s="22">
        <f t="shared" si="31"/>
        <v>1</v>
      </c>
      <c r="Y51" s="22">
        <f t="shared" si="31"/>
        <v>0.92181069958847739</v>
      </c>
      <c r="Z51" s="22">
        <f t="shared" si="31"/>
        <v>0.88888888888888884</v>
      </c>
      <c r="AA51" s="22">
        <f t="shared" si="31"/>
        <v>0.8</v>
      </c>
      <c r="AB51" s="22">
        <f t="shared" si="31"/>
        <v>1</v>
      </c>
      <c r="AC51" s="22">
        <f t="shared" si="31"/>
        <v>1</v>
      </c>
      <c r="AD51" s="22">
        <f t="shared" si="31"/>
        <v>0.94753086419753085</v>
      </c>
      <c r="AE51" s="22">
        <f t="shared" si="31"/>
        <v>0.8</v>
      </c>
      <c r="AF51" s="22">
        <f t="shared" si="31"/>
        <v>1</v>
      </c>
      <c r="AG51" s="22">
        <f t="shared" si="31"/>
        <v>1</v>
      </c>
      <c r="AH51" s="22">
        <f t="shared" si="31"/>
        <v>0.83333333333333337</v>
      </c>
      <c r="AI51" s="22">
        <f>AI41/(AI44+AI41)</f>
        <v>0.75</v>
      </c>
      <c r="AJ51" s="22">
        <f t="shared" si="30"/>
        <v>1</v>
      </c>
      <c r="AK51" s="36"/>
      <c r="AL51" s="22">
        <f>AK41/(AK44+AK41)</f>
        <v>0.9242424242424242</v>
      </c>
      <c r="AM51" s="8"/>
    </row>
    <row r="52" spans="1:39" ht="15" customHeight="1">
      <c r="A52" s="6"/>
      <c r="B52" s="23" t="s">
        <v>13</v>
      </c>
      <c r="C52" s="22">
        <f>C43/(C42+C43)</f>
        <v>1</v>
      </c>
      <c r="D52" s="22">
        <f>D43/(D42+D43)</f>
        <v>1</v>
      </c>
      <c r="E52" s="22">
        <f t="shared" ref="E52:AJ52" si="32">E43/(E42+E43)</f>
        <v>1</v>
      </c>
      <c r="F52" s="22">
        <f t="shared" si="32"/>
        <v>1</v>
      </c>
      <c r="G52" s="22">
        <f t="shared" si="32"/>
        <v>1</v>
      </c>
      <c r="H52" s="22">
        <f t="shared" si="32"/>
        <v>1</v>
      </c>
      <c r="I52" s="22">
        <f t="shared" si="32"/>
        <v>0.99371069182389937</v>
      </c>
      <c r="J52" s="22">
        <f t="shared" si="32"/>
        <v>1</v>
      </c>
      <c r="K52" s="22">
        <f t="shared" si="32"/>
        <v>0.9941860465116279</v>
      </c>
      <c r="L52" s="22">
        <f t="shared" si="32"/>
        <v>1</v>
      </c>
      <c r="M52" s="22">
        <f t="shared" si="32"/>
        <v>0.9942196531791907</v>
      </c>
      <c r="N52" s="22">
        <f t="shared" si="32"/>
        <v>1</v>
      </c>
      <c r="O52" s="22">
        <f t="shared" si="32"/>
        <v>1</v>
      </c>
      <c r="P52" s="22">
        <f t="shared" si="32"/>
        <v>0.99191145168156658</v>
      </c>
      <c r="Q52" s="22">
        <f>Q43/(Q42+Q43)</f>
        <v>1</v>
      </c>
      <c r="R52" s="22">
        <f t="shared" ref="R52:AH52" si="33">R43/(R42+R43)</f>
        <v>1</v>
      </c>
      <c r="S52" s="22">
        <f t="shared" si="33"/>
        <v>1</v>
      </c>
      <c r="T52" s="22">
        <f t="shared" si="33"/>
        <v>0.99978591308071074</v>
      </c>
      <c r="U52" s="22">
        <f t="shared" si="33"/>
        <v>1</v>
      </c>
      <c r="V52" s="22">
        <f t="shared" si="33"/>
        <v>1</v>
      </c>
      <c r="W52" s="22">
        <f t="shared" si="33"/>
        <v>1</v>
      </c>
      <c r="X52" s="22">
        <f t="shared" si="33"/>
        <v>1</v>
      </c>
      <c r="Y52" s="22">
        <f t="shared" si="33"/>
        <v>1</v>
      </c>
      <c r="Z52" s="22">
        <f t="shared" si="33"/>
        <v>0.99678869621066157</v>
      </c>
      <c r="AA52" s="22">
        <f t="shared" si="33"/>
        <v>1</v>
      </c>
      <c r="AB52" s="22">
        <f t="shared" si="33"/>
        <v>1</v>
      </c>
      <c r="AC52" s="22">
        <f t="shared" si="33"/>
        <v>1</v>
      </c>
      <c r="AD52" s="22">
        <f t="shared" si="33"/>
        <v>0.99412827461607944</v>
      </c>
      <c r="AE52" s="22">
        <f t="shared" si="33"/>
        <v>1</v>
      </c>
      <c r="AF52" s="22">
        <f t="shared" si="33"/>
        <v>0.99743095696852924</v>
      </c>
      <c r="AG52" s="22">
        <f t="shared" si="33"/>
        <v>0.99956681828026861</v>
      </c>
      <c r="AH52" s="22">
        <f t="shared" si="33"/>
        <v>1</v>
      </c>
      <c r="AI52" s="22">
        <f t="shared" si="32"/>
        <v>0.99978466838931956</v>
      </c>
      <c r="AJ52" s="22">
        <f t="shared" si="32"/>
        <v>0.99389978213507624</v>
      </c>
      <c r="AK52" s="36"/>
      <c r="AL52" s="22">
        <f>AK43/(AK43+AK42)</f>
        <v>0.99869911233547592</v>
      </c>
      <c r="AM52" s="8"/>
    </row>
    <row r="53" spans="1:39" ht="15" customHeight="1">
      <c r="A53" s="6"/>
      <c r="B53" s="21" t="s">
        <v>4</v>
      </c>
      <c r="C53" s="22">
        <f t="shared" ref="C53:AJ53" si="34">C41/(C41+C42)</f>
        <v>1</v>
      </c>
      <c r="D53" s="22">
        <f t="shared" si="34"/>
        <v>1</v>
      </c>
      <c r="E53" s="22">
        <f t="shared" si="34"/>
        <v>1</v>
      </c>
      <c r="F53" s="22">
        <f t="shared" si="34"/>
        <v>1</v>
      </c>
      <c r="G53" s="22">
        <f t="shared" si="34"/>
        <v>1</v>
      </c>
      <c r="H53" s="22">
        <f t="shared" si="34"/>
        <v>1</v>
      </c>
      <c r="I53" s="22">
        <f t="shared" si="34"/>
        <v>0.94386694386694392</v>
      </c>
      <c r="J53" s="22">
        <f t="shared" si="34"/>
        <v>1</v>
      </c>
      <c r="K53" s="22">
        <f t="shared" si="34"/>
        <v>0.77118644067796616</v>
      </c>
      <c r="L53" s="22">
        <f t="shared" si="34"/>
        <v>1</v>
      </c>
      <c r="M53" s="22">
        <f t="shared" si="34"/>
        <v>0.64</v>
      </c>
      <c r="N53" s="22">
        <f t="shared" si="34"/>
        <v>1</v>
      </c>
      <c r="O53" s="22">
        <f t="shared" si="34"/>
        <v>1</v>
      </c>
      <c r="P53" s="22">
        <f t="shared" si="34"/>
        <v>0.41538461538461541</v>
      </c>
      <c r="Q53" s="22">
        <f t="shared" si="34"/>
        <v>1</v>
      </c>
      <c r="R53" s="22">
        <f t="shared" si="34"/>
        <v>1</v>
      </c>
      <c r="S53" s="22">
        <f t="shared" si="34"/>
        <v>1</v>
      </c>
      <c r="T53" s="22">
        <f t="shared" si="34"/>
        <v>0.98780487804878048</v>
      </c>
      <c r="U53" s="22">
        <f t="shared" si="34"/>
        <v>1</v>
      </c>
      <c r="V53" s="22">
        <f t="shared" si="34"/>
        <v>1</v>
      </c>
      <c r="W53" s="22">
        <f t="shared" si="34"/>
        <v>1</v>
      </c>
      <c r="X53" s="22">
        <f t="shared" si="34"/>
        <v>1</v>
      </c>
      <c r="Y53" s="22">
        <f t="shared" si="34"/>
        <v>1</v>
      </c>
      <c r="Z53" s="22">
        <f t="shared" si="34"/>
        <v>0.82758620689655171</v>
      </c>
      <c r="AA53" s="22">
        <f t="shared" si="34"/>
        <v>1</v>
      </c>
      <c r="AB53" s="22">
        <f t="shared" si="34"/>
        <v>1</v>
      </c>
      <c r="AC53" s="22">
        <f t="shared" si="34"/>
        <v>1</v>
      </c>
      <c r="AD53" s="22">
        <f t="shared" si="34"/>
        <v>0.92192192192192191</v>
      </c>
      <c r="AE53" s="22">
        <f t="shared" si="34"/>
        <v>1</v>
      </c>
      <c r="AF53" s="22">
        <f t="shared" si="34"/>
        <v>0.87096774193548387</v>
      </c>
      <c r="AG53" s="22">
        <f t="shared" si="34"/>
        <v>0.98540145985401462</v>
      </c>
      <c r="AH53" s="22">
        <f t="shared" si="34"/>
        <v>1</v>
      </c>
      <c r="AI53" s="22">
        <f t="shared" si="34"/>
        <v>0.98780487804878048</v>
      </c>
      <c r="AJ53" s="22">
        <f t="shared" si="34"/>
        <v>0.85263157894736841</v>
      </c>
      <c r="AK53" s="36"/>
      <c r="AL53" s="22">
        <f>AK41/(AK41+AK42)</f>
        <v>0.95561357702349869</v>
      </c>
      <c r="AM53" s="8"/>
    </row>
    <row r="54" spans="1:39" ht="15" customHeight="1">
      <c r="A54" s="6"/>
      <c r="B54" s="23" t="s">
        <v>5</v>
      </c>
      <c r="C54" s="22">
        <f t="shared" ref="C54:AJ54" si="35">(C41+C43)/(C46+C47)</f>
        <v>0.99747474747474751</v>
      </c>
      <c r="D54" s="22">
        <f t="shared" si="35"/>
        <v>1</v>
      </c>
      <c r="E54" s="22">
        <f t="shared" si="35"/>
        <v>1</v>
      </c>
      <c r="F54" s="22">
        <f t="shared" si="35"/>
        <v>1</v>
      </c>
      <c r="G54" s="22">
        <f t="shared" si="35"/>
        <v>0.99957912457912457</v>
      </c>
      <c r="H54" s="22">
        <f t="shared" si="35"/>
        <v>0.99957912457912457</v>
      </c>
      <c r="I54" s="22">
        <f t="shared" si="35"/>
        <v>0.9932659932659933</v>
      </c>
      <c r="J54" s="22">
        <f t="shared" si="35"/>
        <v>0.99431818181818177</v>
      </c>
      <c r="K54" s="22">
        <f t="shared" si="35"/>
        <v>0.9907407407407407</v>
      </c>
      <c r="L54" s="22">
        <f t="shared" si="35"/>
        <v>1</v>
      </c>
      <c r="M54" s="22">
        <f t="shared" si="35"/>
        <v>0.98737373737373735</v>
      </c>
      <c r="N54" s="22">
        <f t="shared" si="35"/>
        <v>0.99095117845117842</v>
      </c>
      <c r="O54" s="22">
        <f t="shared" si="35"/>
        <v>1</v>
      </c>
      <c r="P54" s="22">
        <f t="shared" si="35"/>
        <v>0.98632154882154888</v>
      </c>
      <c r="Q54" s="22">
        <f t="shared" si="35"/>
        <v>1</v>
      </c>
      <c r="R54" s="22">
        <f t="shared" si="35"/>
        <v>1</v>
      </c>
      <c r="S54" s="22">
        <f t="shared" si="35"/>
        <v>0.99347643097643101</v>
      </c>
      <c r="T54" s="22">
        <f t="shared" si="35"/>
        <v>0.99978956228956228</v>
      </c>
      <c r="U54" s="22">
        <f t="shared" si="35"/>
        <v>0.99978956228956228</v>
      </c>
      <c r="V54" s="22">
        <f t="shared" si="35"/>
        <v>0.99852693602693599</v>
      </c>
      <c r="W54" s="22">
        <f t="shared" si="35"/>
        <v>1</v>
      </c>
      <c r="X54" s="22">
        <f t="shared" si="35"/>
        <v>1</v>
      </c>
      <c r="Y54" s="22">
        <f t="shared" si="35"/>
        <v>0.9960016835016835</v>
      </c>
      <c r="Z54" s="22">
        <f t="shared" si="35"/>
        <v>0.99494949494949492</v>
      </c>
      <c r="AA54" s="22">
        <f t="shared" si="35"/>
        <v>0.99431818181818177</v>
      </c>
      <c r="AB54" s="22">
        <f t="shared" si="35"/>
        <v>1</v>
      </c>
      <c r="AC54" s="22">
        <f t="shared" si="35"/>
        <v>1</v>
      </c>
      <c r="AD54" s="22">
        <f t="shared" si="35"/>
        <v>0.99095117845117842</v>
      </c>
      <c r="AE54" s="22">
        <f t="shared" si="35"/>
        <v>0.99431818181818177</v>
      </c>
      <c r="AF54" s="22">
        <f t="shared" si="35"/>
        <v>0.99747474747474751</v>
      </c>
      <c r="AG54" s="22">
        <f t="shared" si="35"/>
        <v>0.99957912457912457</v>
      </c>
      <c r="AH54" s="22">
        <f t="shared" si="35"/>
        <v>0.99431818181818177</v>
      </c>
      <c r="AI54" s="22">
        <f t="shared" si="35"/>
        <v>0.99410774410774416</v>
      </c>
      <c r="AJ54" s="22">
        <f t="shared" si="35"/>
        <v>0.99410774410774416</v>
      </c>
      <c r="AK54" s="36"/>
      <c r="AL54" s="22">
        <f>(AK41+AK43)/(AK46+AK47)</f>
        <v>0.99650920974450385</v>
      </c>
      <c r="AM54" s="8"/>
    </row>
    <row r="55" spans="1:39" ht="15" customHeight="1">
      <c r="A55" s="6"/>
      <c r="B55" s="21" t="s">
        <v>12</v>
      </c>
      <c r="C55" s="22">
        <f t="shared" ref="C55:AJ55" si="36">(2*(C53*C51))/(C53+C51)</f>
        <v>0.94117647058823528</v>
      </c>
      <c r="D55" s="22">
        <f t="shared" si="36"/>
        <v>1</v>
      </c>
      <c r="E55" s="22">
        <f t="shared" si="36"/>
        <v>1</v>
      </c>
      <c r="F55" s="22">
        <f t="shared" si="36"/>
        <v>1</v>
      </c>
      <c r="G55" s="22">
        <f t="shared" si="36"/>
        <v>0.99065420560747675</v>
      </c>
      <c r="H55" s="22">
        <f t="shared" si="36"/>
        <v>0.99586776859504134</v>
      </c>
      <c r="I55" s="22">
        <f t="shared" si="36"/>
        <v>0.9659574468085107</v>
      </c>
      <c r="J55" s="22">
        <f t="shared" si="36"/>
        <v>0.8</v>
      </c>
      <c r="K55" s="22">
        <f t="shared" si="36"/>
        <v>0.80530973451327437</v>
      </c>
      <c r="L55" s="22">
        <f t="shared" si="36"/>
        <v>1</v>
      </c>
      <c r="M55" s="22">
        <f t="shared" si="36"/>
        <v>0.61538461538461531</v>
      </c>
      <c r="N55" s="22">
        <f t="shared" si="36"/>
        <v>0.63865546218487401</v>
      </c>
      <c r="O55" s="22">
        <f t="shared" si="36"/>
        <v>1</v>
      </c>
      <c r="P55" s="22">
        <f t="shared" si="36"/>
        <v>0.45378151260504201</v>
      </c>
      <c r="Q55" s="22">
        <f t="shared" si="36"/>
        <v>1</v>
      </c>
      <c r="R55" s="22">
        <f t="shared" si="36"/>
        <v>1</v>
      </c>
      <c r="S55" s="22">
        <f t="shared" si="36"/>
        <v>0.91066282420749278</v>
      </c>
      <c r="T55" s="22">
        <f t="shared" si="36"/>
        <v>0.99386503067484666</v>
      </c>
      <c r="U55" s="22">
        <f t="shared" si="36"/>
        <v>0.99534883720930234</v>
      </c>
      <c r="V55" s="22">
        <f t="shared" si="36"/>
        <v>0.97338403041825095</v>
      </c>
      <c r="W55" s="22">
        <f t="shared" si="36"/>
        <v>1</v>
      </c>
      <c r="X55" s="22">
        <f t="shared" si="36"/>
        <v>1</v>
      </c>
      <c r="Y55" s="22">
        <f t="shared" si="36"/>
        <v>0.9593147751605996</v>
      </c>
      <c r="Z55" s="22">
        <f t="shared" si="36"/>
        <v>0.85714285714285721</v>
      </c>
      <c r="AA55" s="22">
        <f t="shared" si="36"/>
        <v>0.88888888888888895</v>
      </c>
      <c r="AB55" s="22">
        <f t="shared" si="36"/>
        <v>1</v>
      </c>
      <c r="AC55" s="22">
        <f t="shared" si="36"/>
        <v>1</v>
      </c>
      <c r="AD55" s="22">
        <f t="shared" si="36"/>
        <v>0.93455098934550984</v>
      </c>
      <c r="AE55" s="22">
        <f t="shared" si="36"/>
        <v>0.88888888888888895</v>
      </c>
      <c r="AF55" s="22">
        <f t="shared" si="36"/>
        <v>0.93103448275862066</v>
      </c>
      <c r="AG55" s="22">
        <f t="shared" si="36"/>
        <v>0.99264705882352944</v>
      </c>
      <c r="AH55" s="22">
        <f t="shared" si="36"/>
        <v>0.90909090909090906</v>
      </c>
      <c r="AI55" s="22">
        <f t="shared" si="36"/>
        <v>0.85263157894736841</v>
      </c>
      <c r="AJ55" s="22">
        <f t="shared" si="36"/>
        <v>0.92045454545454541</v>
      </c>
      <c r="AK55" s="37"/>
      <c r="AL55" s="22">
        <f>2*(AL51*AL53)/(AL51+AL53)</f>
        <v>0.93966623876765076</v>
      </c>
      <c r="AM55" s="8"/>
    </row>
    <row r="56" spans="1:39" ht="15" customHeight="1">
      <c r="A56" s="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</sheetData>
  <mergeCells count="2">
    <mergeCell ref="C1:AJ1"/>
    <mergeCell ref="A2:A37"/>
  </mergeCells>
  <conditionalFormatting sqref="N4:N37">
    <cfRule type="colorScale" priority="77">
      <colorScale>
        <cfvo type="min"/>
        <cfvo type="max"/>
        <color rgb="FFFCFCFF"/>
        <color rgb="FF63BE7B"/>
      </colorScale>
    </cfRule>
  </conditionalFormatting>
  <conditionalFormatting sqref="C4:C38 H38:I38 N38:O38 T38:U38 Z38:AA38 AF38:AG38">
    <cfRule type="colorScale" priority="76">
      <colorScale>
        <cfvo type="min"/>
        <cfvo type="max"/>
        <color rgb="FFFCFCFF"/>
        <color rgb="FF63BE7B"/>
      </colorScale>
    </cfRule>
  </conditionalFormatting>
  <conditionalFormatting sqref="D4:D38 J38 P38 V38 AB38 AH38">
    <cfRule type="colorScale" priority="75">
      <colorScale>
        <cfvo type="min"/>
        <cfvo type="max"/>
        <color rgb="FFFCFCFF"/>
        <color rgb="FF63BE7B"/>
      </colorScale>
    </cfRule>
  </conditionalFormatting>
  <conditionalFormatting sqref="E4:E38 G38 K38 Q38 W38 AC38 AI38 M38 S38 Y38 AE38">
    <cfRule type="colorScale" priority="74">
      <colorScale>
        <cfvo type="min"/>
        <cfvo type="max"/>
        <color rgb="FFFCFCFF"/>
        <color rgb="FF63BE7B"/>
      </colorScale>
    </cfRule>
  </conditionalFormatting>
  <conditionalFormatting sqref="F4:F38 L38 R38 X38 AD38 AJ38">
    <cfRule type="colorScale" priority="73">
      <colorScale>
        <cfvo type="min"/>
        <cfvo type="max"/>
        <color rgb="FFFCFCFF"/>
        <color rgb="FF63BE7B"/>
      </colorScale>
    </cfRule>
  </conditionalFormatting>
  <conditionalFormatting sqref="G4:G37">
    <cfRule type="colorScale" priority="72">
      <colorScale>
        <cfvo type="min"/>
        <cfvo type="max"/>
        <color rgb="FFFCFCFF"/>
        <color rgb="FF63BE7B"/>
      </colorScale>
    </cfRule>
  </conditionalFormatting>
  <conditionalFormatting sqref="H4:H37">
    <cfRule type="colorScale" priority="71">
      <colorScale>
        <cfvo type="min"/>
        <cfvo type="max"/>
        <color rgb="FFFCFCFF"/>
        <color rgb="FF63BE7B"/>
      </colorScale>
    </cfRule>
  </conditionalFormatting>
  <conditionalFormatting sqref="I4:I37">
    <cfRule type="colorScale" priority="70">
      <colorScale>
        <cfvo type="min"/>
        <cfvo type="max"/>
        <color rgb="FFFCFCFF"/>
        <color rgb="FF63BE7B"/>
      </colorScale>
    </cfRule>
  </conditionalFormatting>
  <conditionalFormatting sqref="J4:J37">
    <cfRule type="colorScale" priority="69">
      <colorScale>
        <cfvo type="min"/>
        <cfvo type="max"/>
        <color rgb="FFFCFCFF"/>
        <color rgb="FF63BE7B"/>
      </colorScale>
    </cfRule>
  </conditionalFormatting>
  <conditionalFormatting sqref="K4:K37">
    <cfRule type="colorScale" priority="68">
      <colorScale>
        <cfvo type="min"/>
        <cfvo type="max"/>
        <color rgb="FFFCFCFF"/>
        <color rgb="FF63BE7B"/>
      </colorScale>
    </cfRule>
  </conditionalFormatting>
  <conditionalFormatting sqref="L4:L37">
    <cfRule type="colorScale" priority="67">
      <colorScale>
        <cfvo type="min"/>
        <cfvo type="max"/>
        <color rgb="FFFCFCFF"/>
        <color rgb="FF63BE7B"/>
      </colorScale>
    </cfRule>
  </conditionalFormatting>
  <conditionalFormatting sqref="M4:M37">
    <cfRule type="colorScale" priority="66">
      <colorScale>
        <cfvo type="min"/>
        <cfvo type="max"/>
        <color rgb="FFFCFCFF"/>
        <color rgb="FF63BE7B"/>
      </colorScale>
    </cfRule>
  </conditionalFormatting>
  <conditionalFormatting sqref="O4:O37">
    <cfRule type="colorScale" priority="65">
      <colorScale>
        <cfvo type="min"/>
        <cfvo type="max"/>
        <color rgb="FFFCFCFF"/>
        <color rgb="FF63BE7B"/>
      </colorScale>
    </cfRule>
  </conditionalFormatting>
  <conditionalFormatting sqref="P4:P37">
    <cfRule type="colorScale" priority="64">
      <colorScale>
        <cfvo type="min"/>
        <cfvo type="max"/>
        <color rgb="FFFCFCFF"/>
        <color rgb="FF63BE7B"/>
      </colorScale>
    </cfRule>
  </conditionalFormatting>
  <conditionalFormatting sqref="Q4:Q37">
    <cfRule type="colorScale" priority="63">
      <colorScale>
        <cfvo type="min"/>
        <cfvo type="max"/>
        <color rgb="FFFCFCFF"/>
        <color rgb="FF63BE7B"/>
      </colorScale>
    </cfRule>
  </conditionalFormatting>
  <conditionalFormatting sqref="R4:R37">
    <cfRule type="colorScale" priority="62">
      <colorScale>
        <cfvo type="min"/>
        <cfvo type="max"/>
        <color rgb="FFFCFCFF"/>
        <color rgb="FF63BE7B"/>
      </colorScale>
    </cfRule>
  </conditionalFormatting>
  <conditionalFormatting sqref="S4:S37">
    <cfRule type="colorScale" priority="61">
      <colorScale>
        <cfvo type="min"/>
        <cfvo type="max"/>
        <color rgb="FFFCFCFF"/>
        <color rgb="FF63BE7B"/>
      </colorScale>
    </cfRule>
  </conditionalFormatting>
  <conditionalFormatting sqref="T4:T37">
    <cfRule type="colorScale" priority="60">
      <colorScale>
        <cfvo type="min"/>
        <cfvo type="max"/>
        <color rgb="FFFCFCFF"/>
        <color rgb="FF63BE7B"/>
      </colorScale>
    </cfRule>
  </conditionalFormatting>
  <conditionalFormatting sqref="U4:U37">
    <cfRule type="colorScale" priority="59">
      <colorScale>
        <cfvo type="min"/>
        <cfvo type="max"/>
        <color rgb="FFFCFCFF"/>
        <color rgb="FF63BE7B"/>
      </colorScale>
    </cfRule>
  </conditionalFormatting>
  <conditionalFormatting sqref="V4:V37">
    <cfRule type="colorScale" priority="58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57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56">
      <colorScale>
        <cfvo type="min"/>
        <cfvo type="max"/>
        <color rgb="FFFCFCFF"/>
        <color rgb="FF63BE7B"/>
      </colorScale>
    </cfRule>
  </conditionalFormatting>
  <conditionalFormatting sqref="Y4:Y37">
    <cfRule type="colorScale" priority="55">
      <colorScale>
        <cfvo type="min"/>
        <cfvo type="max"/>
        <color rgb="FFFCFCFF"/>
        <color rgb="FF63BE7B"/>
      </colorScale>
    </cfRule>
  </conditionalFormatting>
  <conditionalFormatting sqref="Z4:Z37">
    <cfRule type="colorScale" priority="54">
      <colorScale>
        <cfvo type="min"/>
        <cfvo type="max"/>
        <color rgb="FFFCFCFF"/>
        <color rgb="FF63BE7B"/>
      </colorScale>
    </cfRule>
  </conditionalFormatting>
  <conditionalFormatting sqref="AA4:AA3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B4:AB3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C4:AC37">
    <cfRule type="colorScale" priority="51">
      <colorScale>
        <cfvo type="min"/>
        <cfvo type="max"/>
        <color rgb="FFFCFCFF"/>
        <color rgb="FF63BE7B"/>
      </colorScale>
    </cfRule>
  </conditionalFormatting>
  <conditionalFormatting sqref="AD4:AD37">
    <cfRule type="colorScale" priority="50">
      <colorScale>
        <cfvo type="min"/>
        <cfvo type="max"/>
        <color rgb="FFFCFCFF"/>
        <color rgb="FF63BE7B"/>
      </colorScale>
    </cfRule>
  </conditionalFormatting>
  <conditionalFormatting sqref="AE4:AE37">
    <cfRule type="colorScale" priority="49">
      <colorScale>
        <cfvo type="min"/>
        <cfvo type="max"/>
        <color rgb="FFFCFCFF"/>
        <color rgb="FF63BE7B"/>
      </colorScale>
    </cfRule>
  </conditionalFormatting>
  <conditionalFormatting sqref="AF4:AF37">
    <cfRule type="colorScale" priority="48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7">
      <colorScale>
        <cfvo type="min"/>
        <cfvo type="max"/>
        <color rgb="FFFCFCFF"/>
        <color rgb="FF63BE7B"/>
      </colorScale>
    </cfRule>
  </conditionalFormatting>
  <conditionalFormatting sqref="AH4:AH37">
    <cfRule type="colorScale" priority="46">
      <colorScale>
        <cfvo type="min"/>
        <cfvo type="max"/>
        <color rgb="FFFCFCFF"/>
        <color rgb="FF63BE7B"/>
      </colorScale>
    </cfRule>
  </conditionalFormatting>
  <conditionalFormatting sqref="AI4:AI37">
    <cfRule type="colorScale" priority="45">
      <colorScale>
        <cfvo type="min"/>
        <cfvo type="max"/>
        <color rgb="FFFCFCFF"/>
        <color rgb="FF63BE7B"/>
      </colorScale>
    </cfRule>
  </conditionalFormatting>
  <conditionalFormatting sqref="AJ4:AJ37">
    <cfRule type="colorScale" priority="44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43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42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1">
      <colorScale>
        <cfvo type="min"/>
        <cfvo type="max"/>
        <color rgb="FFFCFCFF"/>
        <color rgb="FF63BE7B"/>
      </colorScale>
    </cfRule>
  </conditionalFormatting>
  <conditionalFormatting sqref="C3:C38 H38:I38 N38:O38 T38:U38 Z38:AA38 AF38:AG38">
    <cfRule type="colorScale" priority="40">
      <colorScale>
        <cfvo type="min"/>
        <cfvo type="max"/>
        <color rgb="FFFCFCFF"/>
        <color rgb="FF63BE7B"/>
      </colorScale>
    </cfRule>
  </conditionalFormatting>
  <conditionalFormatting sqref="D3:D38 J38 P38 V38 AB38 AH38">
    <cfRule type="colorScale" priority="39">
      <colorScale>
        <cfvo type="min"/>
        <cfvo type="max"/>
        <color rgb="FFFCFCFF"/>
        <color rgb="FF63BE7B"/>
      </colorScale>
    </cfRule>
  </conditionalFormatting>
  <conditionalFormatting sqref="E3:E38 G38 K38 Q38 W38 AC38 AI38 M38 S38 Y38 AE38">
    <cfRule type="colorScale" priority="38">
      <colorScale>
        <cfvo type="min"/>
        <cfvo type="max"/>
        <color rgb="FFFCFCFF"/>
        <color rgb="FF63BE7B"/>
      </colorScale>
    </cfRule>
  </conditionalFormatting>
  <conditionalFormatting sqref="F3:F38 L38 R38 X38 AD38 AJ38">
    <cfRule type="colorScale" priority="37">
      <colorScale>
        <cfvo type="min"/>
        <cfvo type="max"/>
        <color rgb="FFFCFCFF"/>
        <color rgb="FF63BE7B"/>
      </colorScale>
    </cfRule>
  </conditionalFormatting>
  <conditionalFormatting sqref="G3:G37">
    <cfRule type="colorScale" priority="36">
      <colorScale>
        <cfvo type="min"/>
        <cfvo type="max"/>
        <color rgb="FFFCFCFF"/>
        <color rgb="FF63BE7B"/>
      </colorScale>
    </cfRule>
  </conditionalFormatting>
  <conditionalFormatting sqref="H3:H37">
    <cfRule type="colorScale" priority="35">
      <colorScale>
        <cfvo type="min"/>
        <cfvo type="max"/>
        <color rgb="FFFCFCFF"/>
        <color rgb="FF63BE7B"/>
      </colorScale>
    </cfRule>
  </conditionalFormatting>
  <conditionalFormatting sqref="I3:I37">
    <cfRule type="colorScale" priority="34">
      <colorScale>
        <cfvo type="min"/>
        <cfvo type="max"/>
        <color rgb="FFFCFCFF"/>
        <color rgb="FF63BE7B"/>
      </colorScale>
    </cfRule>
  </conditionalFormatting>
  <conditionalFormatting sqref="J3:J37">
    <cfRule type="colorScale" priority="33">
      <colorScale>
        <cfvo type="min"/>
        <cfvo type="max"/>
        <color rgb="FFFCFCFF"/>
        <color rgb="FF63BE7B"/>
      </colorScale>
    </cfRule>
  </conditionalFormatting>
  <conditionalFormatting sqref="K3:K37">
    <cfRule type="colorScale" priority="32">
      <colorScale>
        <cfvo type="min"/>
        <cfvo type="max"/>
        <color rgb="FFFCFCFF"/>
        <color rgb="FF63BE7B"/>
      </colorScale>
    </cfRule>
  </conditionalFormatting>
  <conditionalFormatting sqref="L3:L37">
    <cfRule type="colorScale" priority="31">
      <colorScale>
        <cfvo type="min"/>
        <cfvo type="max"/>
        <color rgb="FFFCFCFF"/>
        <color rgb="FF63BE7B"/>
      </colorScale>
    </cfRule>
  </conditionalFormatting>
  <conditionalFormatting sqref="M3:M37">
    <cfRule type="colorScale" priority="30">
      <colorScale>
        <cfvo type="min"/>
        <cfvo type="max"/>
        <color rgb="FFFCFCFF"/>
        <color rgb="FF63BE7B"/>
      </colorScale>
    </cfRule>
  </conditionalFormatting>
  <conditionalFormatting sqref="N3:N37">
    <cfRule type="colorScale" priority="29">
      <colorScale>
        <cfvo type="min"/>
        <cfvo type="max"/>
        <color rgb="FFFCFCFF"/>
        <color rgb="FF63BE7B"/>
      </colorScale>
    </cfRule>
  </conditionalFormatting>
  <conditionalFormatting sqref="O3:O37">
    <cfRule type="colorScale" priority="28">
      <colorScale>
        <cfvo type="min"/>
        <cfvo type="max"/>
        <color rgb="FFFCFCFF"/>
        <color rgb="FF63BE7B"/>
      </colorScale>
    </cfRule>
  </conditionalFormatting>
  <conditionalFormatting sqref="P3:P37">
    <cfRule type="colorScale" priority="27">
      <colorScale>
        <cfvo type="min"/>
        <cfvo type="max"/>
        <color rgb="FFFCFCFF"/>
        <color rgb="FF63BE7B"/>
      </colorScale>
    </cfRule>
  </conditionalFormatting>
  <conditionalFormatting sqref="Q3:Q37">
    <cfRule type="colorScale" priority="26">
      <colorScale>
        <cfvo type="min"/>
        <cfvo type="max"/>
        <color rgb="FFFCFCFF"/>
        <color rgb="FF63BE7B"/>
      </colorScale>
    </cfRule>
  </conditionalFormatting>
  <conditionalFormatting sqref="R3:R37">
    <cfRule type="colorScale" priority="25">
      <colorScale>
        <cfvo type="min"/>
        <cfvo type="max"/>
        <color rgb="FFFCFCFF"/>
        <color rgb="FF63BE7B"/>
      </colorScale>
    </cfRule>
  </conditionalFormatting>
  <conditionalFormatting sqref="S3:S37">
    <cfRule type="colorScale" priority="24">
      <colorScale>
        <cfvo type="min"/>
        <cfvo type="max"/>
        <color rgb="FFFCFCFF"/>
        <color rgb="FF63BE7B"/>
      </colorScale>
    </cfRule>
  </conditionalFormatting>
  <conditionalFormatting sqref="T3:T37">
    <cfRule type="colorScale" priority="23">
      <colorScale>
        <cfvo type="min"/>
        <cfvo type="max"/>
        <color rgb="FFFCFCFF"/>
        <color rgb="FF63BE7B"/>
      </colorScale>
    </cfRule>
  </conditionalFormatting>
  <conditionalFormatting sqref="U3:U37">
    <cfRule type="colorScale" priority="22">
      <colorScale>
        <cfvo type="min"/>
        <cfvo type="max"/>
        <color rgb="FFFCFCFF"/>
        <color rgb="FF63BE7B"/>
      </colorScale>
    </cfRule>
  </conditionalFormatting>
  <conditionalFormatting sqref="V3:V37">
    <cfRule type="colorScale" priority="21">
      <colorScale>
        <cfvo type="min"/>
        <cfvo type="max"/>
        <color rgb="FFFCFCFF"/>
        <color rgb="FF63BE7B"/>
      </colorScale>
    </cfRule>
  </conditionalFormatting>
  <conditionalFormatting sqref="W3:W37">
    <cfRule type="colorScale" priority="20">
      <colorScale>
        <cfvo type="min"/>
        <cfvo type="max"/>
        <color rgb="FFFCFCFF"/>
        <color rgb="FF63BE7B"/>
      </colorScale>
    </cfRule>
  </conditionalFormatting>
  <conditionalFormatting sqref="X3:X37">
    <cfRule type="colorScale" priority="19">
      <colorScale>
        <cfvo type="min"/>
        <cfvo type="max"/>
        <color rgb="FFFCFCFF"/>
        <color rgb="FF63BE7B"/>
      </colorScale>
    </cfRule>
  </conditionalFormatting>
  <conditionalFormatting sqref="Y3:Y37">
    <cfRule type="colorScale" priority="18">
      <colorScale>
        <cfvo type="min"/>
        <cfvo type="max"/>
        <color rgb="FFFCFCFF"/>
        <color rgb="FF63BE7B"/>
      </colorScale>
    </cfRule>
  </conditionalFormatting>
  <conditionalFormatting sqref="Z3:Z37">
    <cfRule type="colorScale" priority="17">
      <colorScale>
        <cfvo type="min"/>
        <cfvo type="max"/>
        <color rgb="FFFCFCFF"/>
        <color rgb="FF63BE7B"/>
      </colorScale>
    </cfRule>
  </conditionalFormatting>
  <conditionalFormatting sqref="AA3:AA37">
    <cfRule type="colorScale" priority="16">
      <colorScale>
        <cfvo type="min"/>
        <cfvo type="max"/>
        <color rgb="FFFCFCFF"/>
        <color rgb="FF63BE7B"/>
      </colorScale>
    </cfRule>
  </conditionalFormatting>
  <conditionalFormatting sqref="AB3:AB37">
    <cfRule type="colorScale" priority="15">
      <colorScale>
        <cfvo type="min"/>
        <cfvo type="max"/>
        <color rgb="FFFCFCFF"/>
        <color rgb="FF63BE7B"/>
      </colorScale>
    </cfRule>
  </conditionalFormatting>
  <conditionalFormatting sqref="AC3:AC37">
    <cfRule type="colorScale" priority="14">
      <colorScale>
        <cfvo type="min"/>
        <cfvo type="max"/>
        <color rgb="FFFCFCFF"/>
        <color rgb="FF63BE7B"/>
      </colorScale>
    </cfRule>
  </conditionalFormatting>
  <conditionalFormatting sqref="AD3:AD37">
    <cfRule type="colorScale" priority="13">
      <colorScale>
        <cfvo type="min"/>
        <cfvo type="max"/>
        <color rgb="FFFCFCFF"/>
        <color rgb="FF63BE7B"/>
      </colorScale>
    </cfRule>
  </conditionalFormatting>
  <conditionalFormatting sqref="AE3:AE3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F3:AF3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G3:AG3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H3:AH37">
    <cfRule type="colorScale" priority="9">
      <colorScale>
        <cfvo type="min"/>
        <cfvo type="max"/>
        <color rgb="FFFCFCFF"/>
        <color rgb="FF63BE7B"/>
      </colorScale>
    </cfRule>
  </conditionalFormatting>
  <conditionalFormatting sqref="AI3:AI37">
    <cfRule type="colorScale" priority="8">
      <colorScale>
        <cfvo type="min"/>
        <cfvo type="max"/>
        <color rgb="FFFCFCFF"/>
        <color rgb="FF63BE7B"/>
      </colorScale>
    </cfRule>
  </conditionalFormatting>
  <conditionalFormatting sqref="AJ3:AJ37">
    <cfRule type="colorScale" priority="7">
      <colorScale>
        <cfvo type="min"/>
        <cfvo type="max"/>
        <color rgb="FFFCFCFF"/>
        <color rgb="FF63BE7B"/>
      </colorScale>
    </cfRule>
  </conditionalFormatting>
  <conditionalFormatting sqref="C3:C38">
    <cfRule type="colorScale" priority="6">
      <colorScale>
        <cfvo type="min"/>
        <cfvo type="max"/>
        <color rgb="FFFCFCFF"/>
        <color rgb="FF63BE7B"/>
      </colorScale>
    </cfRule>
  </conditionalFormatting>
  <conditionalFormatting sqref="D3:D38">
    <cfRule type="colorScale" priority="5">
      <colorScale>
        <cfvo type="min"/>
        <cfvo type="max"/>
        <color rgb="FFFCFCFF"/>
        <color rgb="FF63BE7B"/>
      </colorScale>
    </cfRule>
  </conditionalFormatting>
  <conditionalFormatting sqref="E3:E38">
    <cfRule type="colorScale" priority="4">
      <colorScale>
        <cfvo type="min"/>
        <cfvo type="max"/>
        <color rgb="FFFCFCFF"/>
        <color rgb="FF63BE7B"/>
      </colorScale>
    </cfRule>
  </conditionalFormatting>
  <conditionalFormatting sqref="F3:F38">
    <cfRule type="colorScale" priority="3">
      <colorScale>
        <cfvo type="min"/>
        <cfvo type="max"/>
        <color rgb="FFFCFCFF"/>
        <color rgb="FF63BE7B"/>
      </colorScale>
    </cfRule>
  </conditionalFormatting>
  <conditionalFormatting sqref="G3:G38">
    <cfRule type="colorScale" priority="2">
      <colorScale>
        <cfvo type="min"/>
        <cfvo type="max"/>
        <color rgb="FFFCFCFF"/>
        <color rgb="FF63BE7B"/>
      </colorScale>
    </cfRule>
  </conditionalFormatting>
  <conditionalFormatting sqref="H3:H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FB6FD-E09F-4579-BDA2-0D99CEF74547}">
  <dimension ref="A1:AM56"/>
  <sheetViews>
    <sheetView zoomScale="85" zoomScaleNormal="85" workbookViewId="0"/>
  </sheetViews>
  <sheetFormatPr defaultRowHeight="15" customHeight="1"/>
  <cols>
    <col min="1" max="1" width="5.5703125" customWidth="1"/>
    <col min="2" max="2" width="17.5703125" bestFit="1" customWidth="1"/>
    <col min="3" max="36" width="5.5703125" bestFit="1" customWidth="1"/>
    <col min="37" max="37" width="7.42578125" customWidth="1"/>
    <col min="38" max="38" width="5.5703125" bestFit="1" customWidth="1"/>
  </cols>
  <sheetData>
    <row r="1" spans="1:39" ht="15" customHeight="1">
      <c r="A1" s="5"/>
      <c r="C1" s="38" t="s">
        <v>6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5"/>
    </row>
    <row r="2" spans="1:39" s="1" customFormat="1" ht="15" customHeight="1">
      <c r="A2" s="39" t="s">
        <v>9</v>
      </c>
      <c r="B2" s="7"/>
      <c r="C2" s="29" t="s">
        <v>36</v>
      </c>
      <c r="D2" s="29" t="s">
        <v>37</v>
      </c>
      <c r="E2" s="29" t="s">
        <v>38</v>
      </c>
      <c r="F2" s="29" t="s">
        <v>39</v>
      </c>
      <c r="G2" s="29" t="s">
        <v>14</v>
      </c>
      <c r="H2" s="29" t="s">
        <v>40</v>
      </c>
      <c r="I2" s="29" t="s">
        <v>41</v>
      </c>
      <c r="J2" s="29" t="s">
        <v>42</v>
      </c>
      <c r="K2" s="29" t="s">
        <v>43</v>
      </c>
      <c r="L2" s="29" t="s">
        <v>15</v>
      </c>
      <c r="M2" s="29" t="s">
        <v>16</v>
      </c>
      <c r="N2" s="29" t="s">
        <v>17</v>
      </c>
      <c r="O2" s="29" t="s">
        <v>44</v>
      </c>
      <c r="P2" s="29" t="s">
        <v>45</v>
      </c>
      <c r="Q2" s="29" t="s">
        <v>46</v>
      </c>
      <c r="R2" s="29" t="s">
        <v>47</v>
      </c>
      <c r="S2" s="29" t="s">
        <v>48</v>
      </c>
      <c r="T2" s="29" t="s">
        <v>49</v>
      </c>
      <c r="U2" s="29" t="s">
        <v>18</v>
      </c>
      <c r="V2" s="29" t="s">
        <v>50</v>
      </c>
      <c r="W2" s="29" t="s">
        <v>51</v>
      </c>
      <c r="X2" s="29" t="s">
        <v>52</v>
      </c>
      <c r="Y2" s="29" t="s">
        <v>53</v>
      </c>
      <c r="Z2" s="29" t="s">
        <v>54</v>
      </c>
      <c r="AA2" s="29" t="s">
        <v>19</v>
      </c>
      <c r="AB2" s="29" t="s">
        <v>55</v>
      </c>
      <c r="AC2" s="29" t="s">
        <v>56</v>
      </c>
      <c r="AD2" s="29" t="s">
        <v>57</v>
      </c>
      <c r="AE2" s="29" t="s">
        <v>58</v>
      </c>
      <c r="AF2" s="29" t="s">
        <v>20</v>
      </c>
      <c r="AG2" s="29" t="s">
        <v>21</v>
      </c>
      <c r="AH2" s="29" t="s">
        <v>59</v>
      </c>
      <c r="AI2" s="29" t="s">
        <v>22</v>
      </c>
      <c r="AJ2" s="30" t="s">
        <v>60</v>
      </c>
      <c r="AK2" s="9"/>
      <c r="AL2" s="10"/>
      <c r="AM2" s="10"/>
    </row>
    <row r="3" spans="1:39" s="1" customFormat="1" ht="15" customHeight="1">
      <c r="A3" s="39"/>
      <c r="B3" s="31" t="s">
        <v>61</v>
      </c>
      <c r="C3" s="27">
        <v>108</v>
      </c>
      <c r="D3" s="27">
        <v>162</v>
      </c>
      <c r="E3" s="27">
        <v>216</v>
      </c>
      <c r="F3" s="27">
        <v>108</v>
      </c>
      <c r="G3" s="27">
        <v>108</v>
      </c>
      <c r="H3" s="27">
        <v>243</v>
      </c>
      <c r="I3" s="27">
        <v>459</v>
      </c>
      <c r="J3" s="27">
        <v>81</v>
      </c>
      <c r="K3" s="27">
        <v>108</v>
      </c>
      <c r="L3" s="27">
        <v>81</v>
      </c>
      <c r="M3" s="27">
        <v>81</v>
      </c>
      <c r="N3" s="27">
        <v>81</v>
      </c>
      <c r="O3" s="27">
        <v>108</v>
      </c>
      <c r="P3" s="27">
        <v>54</v>
      </c>
      <c r="Q3" s="27">
        <v>189</v>
      </c>
      <c r="R3" s="27">
        <v>81</v>
      </c>
      <c r="S3" s="27">
        <v>189</v>
      </c>
      <c r="T3" s="27">
        <v>81</v>
      </c>
      <c r="U3" s="27">
        <v>108</v>
      </c>
      <c r="V3" s="27">
        <v>135</v>
      </c>
      <c r="W3" s="27">
        <v>54</v>
      </c>
      <c r="X3" s="27">
        <v>189</v>
      </c>
      <c r="Y3" s="27">
        <v>243</v>
      </c>
      <c r="Z3" s="27">
        <v>81</v>
      </c>
      <c r="AA3" s="27">
        <v>135</v>
      </c>
      <c r="AB3" s="27">
        <v>81</v>
      </c>
      <c r="AC3" s="27">
        <v>81</v>
      </c>
      <c r="AD3" s="27">
        <v>324</v>
      </c>
      <c r="AE3" s="27">
        <v>135</v>
      </c>
      <c r="AF3" s="27">
        <v>81</v>
      </c>
      <c r="AG3" s="27">
        <v>135</v>
      </c>
      <c r="AH3" s="27">
        <v>162</v>
      </c>
      <c r="AI3" s="27">
        <v>108</v>
      </c>
      <c r="AJ3" s="27">
        <v>162</v>
      </c>
      <c r="AK3" s="9"/>
      <c r="AL3" s="10"/>
      <c r="AM3" s="10"/>
    </row>
    <row r="4" spans="1:39" ht="15" customHeight="1">
      <c r="A4" s="39"/>
      <c r="B4" s="25" t="s">
        <v>36</v>
      </c>
      <c r="C4" s="28">
        <v>95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9">
        <v>0</v>
      </c>
      <c r="AH4" s="29">
        <v>0</v>
      </c>
      <c r="AI4" s="29">
        <v>0</v>
      </c>
      <c r="AJ4" s="29">
        <v>0</v>
      </c>
      <c r="AK4" s="8"/>
      <c r="AL4" s="8"/>
      <c r="AM4" s="8"/>
    </row>
    <row r="5" spans="1:39" ht="15" customHeight="1">
      <c r="A5" s="39"/>
      <c r="B5" s="25" t="s">
        <v>37</v>
      </c>
      <c r="C5" s="29">
        <v>0</v>
      </c>
      <c r="D5" s="28">
        <v>162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29">
        <v>0</v>
      </c>
      <c r="AJ5" s="29">
        <v>0</v>
      </c>
      <c r="AK5" s="8"/>
      <c r="AL5" s="8"/>
      <c r="AM5" s="8"/>
    </row>
    <row r="6" spans="1:39" ht="15" customHeight="1">
      <c r="A6" s="39"/>
      <c r="B6" s="25" t="s">
        <v>38</v>
      </c>
      <c r="C6" s="29">
        <v>0</v>
      </c>
      <c r="D6" s="29">
        <v>0</v>
      </c>
      <c r="E6" s="28">
        <v>216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29">
        <v>0</v>
      </c>
      <c r="AJ6" s="29">
        <v>0</v>
      </c>
      <c r="AK6" s="8"/>
      <c r="AL6" s="8"/>
      <c r="AM6" s="8"/>
    </row>
    <row r="7" spans="1:39" ht="15" customHeight="1">
      <c r="A7" s="39"/>
      <c r="B7" s="25" t="s">
        <v>39</v>
      </c>
      <c r="C7" s="29">
        <v>0</v>
      </c>
      <c r="D7" s="29">
        <v>0</v>
      </c>
      <c r="E7" s="29">
        <v>0</v>
      </c>
      <c r="F7" s="28">
        <v>108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v>0</v>
      </c>
      <c r="AJ7" s="29">
        <v>0</v>
      </c>
      <c r="AK7" s="8"/>
      <c r="AL7" s="8"/>
      <c r="AM7" s="8"/>
    </row>
    <row r="8" spans="1:39" ht="15" customHeight="1">
      <c r="A8" s="39"/>
      <c r="B8" s="25" t="s">
        <v>14</v>
      </c>
      <c r="C8" s="29">
        <v>0</v>
      </c>
      <c r="D8" s="29">
        <v>0</v>
      </c>
      <c r="E8" s="29">
        <v>0</v>
      </c>
      <c r="F8" s="29">
        <v>0</v>
      </c>
      <c r="G8" s="28">
        <v>106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9">
        <v>0</v>
      </c>
      <c r="AK8" s="8"/>
      <c r="AL8" s="8"/>
      <c r="AM8" s="8"/>
    </row>
    <row r="9" spans="1:39" ht="15" customHeight="1">
      <c r="A9" s="39"/>
      <c r="B9" s="25" t="s">
        <v>40</v>
      </c>
      <c r="C9" s="29">
        <v>0</v>
      </c>
      <c r="D9" s="29">
        <v>0</v>
      </c>
      <c r="E9" s="29">
        <v>0</v>
      </c>
      <c r="F9" s="29">
        <v>0</v>
      </c>
      <c r="G9" s="29">
        <v>0</v>
      </c>
      <c r="H9" s="28">
        <v>241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v>0</v>
      </c>
      <c r="AJ9" s="29">
        <v>0</v>
      </c>
      <c r="AK9" s="8"/>
      <c r="AL9" s="8"/>
      <c r="AM9" s="8"/>
    </row>
    <row r="10" spans="1:39" ht="15" customHeight="1">
      <c r="A10" s="39"/>
      <c r="B10" s="25" t="s">
        <v>41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8">
        <v>454</v>
      </c>
      <c r="J10" s="29">
        <v>0</v>
      </c>
      <c r="K10" s="29">
        <v>0</v>
      </c>
      <c r="L10" s="29">
        <v>0</v>
      </c>
      <c r="M10" s="29">
        <v>27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v>0</v>
      </c>
      <c r="AJ10" s="29">
        <v>0</v>
      </c>
      <c r="AK10" s="8"/>
      <c r="AL10" s="8"/>
      <c r="AM10" s="8"/>
    </row>
    <row r="11" spans="1:39" ht="15" customHeight="1">
      <c r="A11" s="39"/>
      <c r="B11" s="25" t="s">
        <v>42</v>
      </c>
      <c r="C11" s="29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8">
        <v>54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29">
        <v>0</v>
      </c>
      <c r="AJ11" s="29">
        <v>0</v>
      </c>
      <c r="AK11" s="8"/>
      <c r="AL11" s="8"/>
      <c r="AM11" s="8"/>
    </row>
    <row r="12" spans="1:39" ht="15" customHeight="1">
      <c r="A12" s="39"/>
      <c r="B12" s="25" t="s">
        <v>43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8">
        <v>90</v>
      </c>
      <c r="L12" s="29">
        <v>0</v>
      </c>
      <c r="M12" s="29">
        <v>0</v>
      </c>
      <c r="N12" s="29">
        <v>0</v>
      </c>
      <c r="O12" s="29">
        <v>0</v>
      </c>
      <c r="P12" s="29">
        <v>27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8"/>
      <c r="AL12" s="8"/>
      <c r="AM12" s="8"/>
    </row>
    <row r="13" spans="1:39" ht="15" customHeight="1">
      <c r="A13" s="39"/>
      <c r="B13" s="25" t="s">
        <v>15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8">
        <v>81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v>0</v>
      </c>
      <c r="AJ13" s="29">
        <v>0</v>
      </c>
      <c r="AK13" s="8"/>
      <c r="AL13" s="8"/>
      <c r="AM13" s="8"/>
    </row>
    <row r="14" spans="1:39" ht="15" customHeight="1">
      <c r="A14" s="39"/>
      <c r="B14" s="25" t="s">
        <v>16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8">
        <v>47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29">
        <v>27</v>
      </c>
      <c r="AF14" s="29">
        <v>0</v>
      </c>
      <c r="AG14" s="29">
        <v>0</v>
      </c>
      <c r="AH14" s="29">
        <v>0</v>
      </c>
      <c r="AI14" s="29">
        <v>0</v>
      </c>
      <c r="AJ14" s="29">
        <v>0</v>
      </c>
      <c r="AK14" s="8"/>
      <c r="AL14" s="8"/>
      <c r="AM14" s="8"/>
    </row>
    <row r="15" spans="1:39" ht="15" customHeight="1">
      <c r="A15" s="39"/>
      <c r="B15" s="25" t="s">
        <v>17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8">
        <v>36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v>0</v>
      </c>
      <c r="AJ15" s="29">
        <v>0</v>
      </c>
      <c r="AK15" s="8"/>
      <c r="AL15" s="8"/>
      <c r="AM15" s="8"/>
    </row>
    <row r="16" spans="1:39" ht="15" customHeight="1">
      <c r="A16" s="39"/>
      <c r="B16" s="25" t="s">
        <v>44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8">
        <v>108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8"/>
      <c r="AL16" s="8"/>
      <c r="AM16" s="8"/>
    </row>
    <row r="17" spans="1:39" ht="15" customHeight="1">
      <c r="A17" s="39"/>
      <c r="B17" s="25" t="s">
        <v>45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3</v>
      </c>
      <c r="L17" s="29">
        <v>0</v>
      </c>
      <c r="M17" s="29">
        <v>0</v>
      </c>
      <c r="N17" s="29">
        <v>32</v>
      </c>
      <c r="O17" s="29">
        <v>0</v>
      </c>
      <c r="P17" s="28">
        <v>27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30">
        <v>0</v>
      </c>
      <c r="AJ17" s="29">
        <v>0</v>
      </c>
      <c r="AK17" s="8"/>
      <c r="AL17" s="8"/>
      <c r="AM17" s="8"/>
    </row>
    <row r="18" spans="1:39" ht="15" customHeight="1">
      <c r="A18" s="39"/>
      <c r="B18" s="25" t="s">
        <v>46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30">
        <v>0</v>
      </c>
      <c r="Q18" s="28">
        <v>189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30">
        <v>0</v>
      </c>
      <c r="AJ18" s="29">
        <v>0</v>
      </c>
      <c r="AK18" s="8"/>
      <c r="AL18" s="8"/>
      <c r="AM18" s="8"/>
    </row>
    <row r="19" spans="1:39" ht="15" customHeight="1">
      <c r="A19" s="39"/>
      <c r="B19" s="25" t="s">
        <v>47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30">
        <v>0</v>
      </c>
      <c r="Q19" s="29">
        <v>0</v>
      </c>
      <c r="R19" s="28">
        <v>81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0</v>
      </c>
      <c r="AI19" s="30">
        <v>0</v>
      </c>
      <c r="AJ19" s="29">
        <v>0</v>
      </c>
      <c r="AK19" s="8"/>
      <c r="AL19" s="8"/>
      <c r="AM19" s="8"/>
    </row>
    <row r="20" spans="1:39" ht="15" customHeight="1">
      <c r="A20" s="39"/>
      <c r="B20" s="25" t="s">
        <v>48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30">
        <v>0</v>
      </c>
      <c r="Q20" s="29">
        <v>0</v>
      </c>
      <c r="R20" s="29">
        <v>0</v>
      </c>
      <c r="S20" s="28">
        <v>157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30">
        <v>0</v>
      </c>
      <c r="AJ20" s="29">
        <v>0</v>
      </c>
      <c r="AK20" s="8"/>
      <c r="AL20" s="8"/>
      <c r="AM20" s="8"/>
    </row>
    <row r="21" spans="1:39" ht="15" customHeight="1">
      <c r="A21" s="39"/>
      <c r="B21" s="25" t="s">
        <v>49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30">
        <v>0</v>
      </c>
      <c r="Q21" s="29">
        <v>0</v>
      </c>
      <c r="R21" s="29">
        <v>0</v>
      </c>
      <c r="S21" s="29">
        <v>1</v>
      </c>
      <c r="T21" s="28">
        <v>81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29">
        <v>0</v>
      </c>
      <c r="AF21" s="29">
        <v>0</v>
      </c>
      <c r="AG21" s="29">
        <v>0</v>
      </c>
      <c r="AH21" s="29">
        <v>0</v>
      </c>
      <c r="AI21" s="30">
        <v>0</v>
      </c>
      <c r="AJ21" s="29">
        <v>0</v>
      </c>
      <c r="AK21" s="8"/>
      <c r="AL21" s="8"/>
      <c r="AM21" s="8"/>
    </row>
    <row r="22" spans="1:39" ht="15" customHeight="1">
      <c r="A22" s="39"/>
      <c r="B22" s="25" t="s">
        <v>18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30">
        <v>0</v>
      </c>
      <c r="Q22" s="29">
        <v>0</v>
      </c>
      <c r="R22" s="29">
        <v>0</v>
      </c>
      <c r="S22" s="29">
        <v>0</v>
      </c>
      <c r="T22" s="29">
        <v>0</v>
      </c>
      <c r="U22" s="28">
        <v>103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30">
        <v>0</v>
      </c>
      <c r="AJ22" s="29">
        <v>0</v>
      </c>
      <c r="AK22" s="8"/>
      <c r="AL22" s="8"/>
      <c r="AM22" s="8"/>
    </row>
    <row r="23" spans="1:39" ht="15" customHeight="1">
      <c r="A23" s="39"/>
      <c r="B23" s="25" t="s">
        <v>50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30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8">
        <v>126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30">
        <v>0</v>
      </c>
      <c r="AJ23" s="29">
        <v>0</v>
      </c>
      <c r="AK23" s="8"/>
      <c r="AL23" s="8"/>
      <c r="AM23" s="8"/>
    </row>
    <row r="24" spans="1:39" ht="15" customHeight="1">
      <c r="A24" s="39"/>
      <c r="B24" s="25" t="s">
        <v>51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30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8">
        <v>54</v>
      </c>
      <c r="X24" s="29"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0</v>
      </c>
      <c r="AH24" s="29">
        <v>0</v>
      </c>
      <c r="AI24" s="30">
        <v>0</v>
      </c>
      <c r="AJ24" s="29">
        <v>0</v>
      </c>
      <c r="AK24" s="8"/>
      <c r="AL24" s="8"/>
      <c r="AM24" s="8"/>
    </row>
    <row r="25" spans="1:39" ht="15" customHeight="1">
      <c r="A25" s="39"/>
      <c r="B25" s="25" t="s">
        <v>52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30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8">
        <v>189</v>
      </c>
      <c r="Y25" s="29">
        <v>0</v>
      </c>
      <c r="Z25" s="29">
        <v>0</v>
      </c>
      <c r="AA25" s="29">
        <v>0</v>
      </c>
      <c r="AB25" s="29">
        <v>0</v>
      </c>
      <c r="AC25" s="29">
        <v>0</v>
      </c>
      <c r="AD25" s="29">
        <v>0</v>
      </c>
      <c r="AE25" s="29">
        <v>0</v>
      </c>
      <c r="AF25" s="29">
        <v>0</v>
      </c>
      <c r="AG25" s="29">
        <v>0</v>
      </c>
      <c r="AH25" s="29">
        <v>0</v>
      </c>
      <c r="AI25" s="30">
        <v>0</v>
      </c>
      <c r="AJ25" s="29">
        <v>0</v>
      </c>
      <c r="AK25" s="8"/>
      <c r="AL25" s="8"/>
      <c r="AM25" s="8"/>
    </row>
    <row r="26" spans="1:39" ht="15" customHeight="1">
      <c r="A26" s="39"/>
      <c r="B26" s="25" t="s">
        <v>53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30">
        <v>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8">
        <v>223</v>
      </c>
      <c r="Z26" s="29">
        <v>0</v>
      </c>
      <c r="AA26" s="29">
        <v>0</v>
      </c>
      <c r="AB26" s="29">
        <v>0</v>
      </c>
      <c r="AC26" s="29">
        <v>0</v>
      </c>
      <c r="AD26" s="29">
        <v>0</v>
      </c>
      <c r="AE26" s="29">
        <v>0</v>
      </c>
      <c r="AF26" s="29">
        <v>0</v>
      </c>
      <c r="AG26" s="29">
        <v>0</v>
      </c>
      <c r="AH26" s="29">
        <v>0</v>
      </c>
      <c r="AI26" s="30">
        <v>0</v>
      </c>
      <c r="AJ26" s="29">
        <v>0</v>
      </c>
      <c r="AK26" s="8"/>
      <c r="AL26" s="8"/>
      <c r="AM26" s="8"/>
    </row>
    <row r="27" spans="1:39" ht="15" customHeight="1">
      <c r="A27" s="39"/>
      <c r="B27" s="25" t="s">
        <v>54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2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30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12</v>
      </c>
      <c r="Z27" s="28">
        <v>72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0</v>
      </c>
      <c r="AH27" s="29">
        <v>0</v>
      </c>
      <c r="AI27" s="30">
        <v>0</v>
      </c>
      <c r="AJ27" s="29">
        <v>0</v>
      </c>
      <c r="AK27" s="8"/>
      <c r="AL27" s="8"/>
      <c r="AM27" s="8"/>
    </row>
    <row r="28" spans="1:39" ht="15" customHeight="1">
      <c r="A28" s="39"/>
      <c r="B28" s="25" t="s">
        <v>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30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9">
        <v>0</v>
      </c>
      <c r="AA28" s="28">
        <v>108</v>
      </c>
      <c r="AB28" s="29">
        <v>0</v>
      </c>
      <c r="AC28" s="29">
        <v>0</v>
      </c>
      <c r="AD28" s="29">
        <v>0</v>
      </c>
      <c r="AE28" s="29">
        <v>0</v>
      </c>
      <c r="AF28" s="29">
        <v>0</v>
      </c>
      <c r="AG28" s="29">
        <v>0</v>
      </c>
      <c r="AH28" s="29">
        <v>0</v>
      </c>
      <c r="AI28" s="30">
        <v>0</v>
      </c>
      <c r="AJ28" s="29">
        <v>0</v>
      </c>
      <c r="AK28" s="8"/>
      <c r="AL28" s="8"/>
      <c r="AM28" s="8"/>
    </row>
    <row r="29" spans="1:39" ht="15" customHeight="1">
      <c r="A29" s="39"/>
      <c r="B29" s="25" t="s">
        <v>55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30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29">
        <v>0</v>
      </c>
      <c r="AA29" s="29">
        <v>0</v>
      </c>
      <c r="AB29" s="28">
        <v>81</v>
      </c>
      <c r="AC29" s="29">
        <v>0</v>
      </c>
      <c r="AD29" s="29">
        <v>0</v>
      </c>
      <c r="AE29" s="29">
        <v>0</v>
      </c>
      <c r="AF29" s="29">
        <v>0</v>
      </c>
      <c r="AG29" s="29">
        <v>0</v>
      </c>
      <c r="AH29" s="29">
        <v>0</v>
      </c>
      <c r="AI29" s="30">
        <v>0</v>
      </c>
      <c r="AJ29" s="29">
        <v>0</v>
      </c>
      <c r="AK29" s="8"/>
      <c r="AL29" s="8"/>
      <c r="AM29" s="8"/>
    </row>
    <row r="30" spans="1:39" ht="15" customHeight="1">
      <c r="A30" s="39"/>
      <c r="B30" s="25" t="s">
        <v>56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30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  <c r="AA30" s="29">
        <v>0</v>
      </c>
      <c r="AB30" s="29">
        <v>0</v>
      </c>
      <c r="AC30" s="28">
        <v>81</v>
      </c>
      <c r="AD30" s="29">
        <v>0</v>
      </c>
      <c r="AE30" s="29">
        <v>0</v>
      </c>
      <c r="AF30" s="29">
        <v>0</v>
      </c>
      <c r="AG30" s="29">
        <v>0</v>
      </c>
      <c r="AH30" s="29">
        <v>0</v>
      </c>
      <c r="AI30" s="30">
        <v>0</v>
      </c>
      <c r="AJ30" s="29">
        <v>0</v>
      </c>
      <c r="AK30" s="8"/>
      <c r="AL30" s="8"/>
      <c r="AM30" s="8"/>
    </row>
    <row r="31" spans="1:39" ht="15" customHeight="1">
      <c r="A31" s="39"/>
      <c r="B31" s="25" t="s">
        <v>57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25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30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8">
        <v>306</v>
      </c>
      <c r="AE31" s="29">
        <v>0</v>
      </c>
      <c r="AF31" s="29">
        <v>0</v>
      </c>
      <c r="AG31" s="29">
        <v>0</v>
      </c>
      <c r="AH31" s="29">
        <v>0</v>
      </c>
      <c r="AI31" s="30">
        <v>0</v>
      </c>
      <c r="AJ31" s="29">
        <v>0</v>
      </c>
      <c r="AK31" s="8"/>
      <c r="AL31" s="8"/>
      <c r="AM31" s="8"/>
    </row>
    <row r="32" spans="1:39" ht="15" customHeight="1">
      <c r="A32" s="39"/>
      <c r="B32" s="25" t="s">
        <v>58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30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9">
        <v>0</v>
      </c>
      <c r="AA32" s="29">
        <v>0</v>
      </c>
      <c r="AB32" s="29">
        <v>0</v>
      </c>
      <c r="AC32" s="29">
        <v>0</v>
      </c>
      <c r="AD32" s="29">
        <v>0</v>
      </c>
      <c r="AE32" s="28">
        <v>108</v>
      </c>
      <c r="AF32" s="29">
        <v>0</v>
      </c>
      <c r="AG32" s="29">
        <v>0</v>
      </c>
      <c r="AH32" s="29">
        <v>0</v>
      </c>
      <c r="AI32" s="30">
        <v>0</v>
      </c>
      <c r="AJ32" s="29">
        <v>0</v>
      </c>
      <c r="AK32" s="8"/>
      <c r="AL32" s="8"/>
      <c r="AM32" s="8"/>
    </row>
    <row r="33" spans="1:39" ht="15" customHeight="1">
      <c r="A33" s="39"/>
      <c r="B33" s="25" t="s">
        <v>20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30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9">
        <v>0</v>
      </c>
      <c r="AB33" s="29">
        <v>0</v>
      </c>
      <c r="AC33" s="29">
        <v>0</v>
      </c>
      <c r="AD33" s="29">
        <v>0</v>
      </c>
      <c r="AE33" s="29">
        <v>0</v>
      </c>
      <c r="AF33" s="28">
        <v>81</v>
      </c>
      <c r="AG33" s="29">
        <v>0</v>
      </c>
      <c r="AH33" s="29">
        <v>12</v>
      </c>
      <c r="AI33" s="30">
        <v>0</v>
      </c>
      <c r="AJ33" s="29">
        <v>0</v>
      </c>
      <c r="AK33" s="8"/>
      <c r="AL33" s="8"/>
      <c r="AM33" s="8"/>
    </row>
    <row r="34" spans="1:39" ht="15" customHeight="1">
      <c r="A34" s="39"/>
      <c r="B34" s="25" t="s">
        <v>21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2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30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9">
        <v>0</v>
      </c>
      <c r="AB34" s="29">
        <v>0</v>
      </c>
      <c r="AC34" s="29">
        <v>0</v>
      </c>
      <c r="AD34" s="29">
        <v>0</v>
      </c>
      <c r="AE34" s="29">
        <v>0</v>
      </c>
      <c r="AF34" s="29">
        <v>0</v>
      </c>
      <c r="AG34" s="28">
        <v>135</v>
      </c>
      <c r="AH34" s="29">
        <v>0</v>
      </c>
      <c r="AI34" s="30">
        <v>0</v>
      </c>
      <c r="AJ34" s="29">
        <v>0</v>
      </c>
      <c r="AK34" s="8"/>
      <c r="AL34" s="8"/>
      <c r="AM34" s="8"/>
    </row>
    <row r="35" spans="1:39" ht="15" customHeight="1">
      <c r="A35" s="39"/>
      <c r="B35" s="25" t="s">
        <v>59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30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29">
        <v>0</v>
      </c>
      <c r="AA35" s="29">
        <v>0</v>
      </c>
      <c r="AB35" s="29">
        <v>0</v>
      </c>
      <c r="AC35" s="29">
        <v>0</v>
      </c>
      <c r="AD35" s="29">
        <v>0</v>
      </c>
      <c r="AE35" s="29">
        <v>0</v>
      </c>
      <c r="AF35" s="29">
        <v>0</v>
      </c>
      <c r="AG35" s="29">
        <v>0</v>
      </c>
      <c r="AH35" s="28">
        <v>135</v>
      </c>
      <c r="AI35" s="30">
        <v>0</v>
      </c>
      <c r="AJ35" s="29">
        <v>0</v>
      </c>
      <c r="AK35" s="8"/>
      <c r="AL35" s="8"/>
      <c r="AM35" s="8"/>
    </row>
    <row r="36" spans="1:39" ht="15" customHeight="1">
      <c r="A36" s="39"/>
      <c r="B36" s="25" t="s">
        <v>22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9">
        <v>0</v>
      </c>
      <c r="O36" s="29">
        <v>0</v>
      </c>
      <c r="P36" s="30">
        <v>0</v>
      </c>
      <c r="Q36" s="29">
        <v>0</v>
      </c>
      <c r="R36" s="29">
        <v>0</v>
      </c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9">
        <v>0</v>
      </c>
      <c r="AB36" s="29">
        <v>0</v>
      </c>
      <c r="AC36" s="29">
        <v>0</v>
      </c>
      <c r="AD36" s="29">
        <v>1</v>
      </c>
      <c r="AE36" s="29">
        <v>0</v>
      </c>
      <c r="AF36" s="29">
        <v>0</v>
      </c>
      <c r="AG36" s="29">
        <v>0</v>
      </c>
      <c r="AH36" s="29">
        <v>0</v>
      </c>
      <c r="AI36" s="28">
        <v>81</v>
      </c>
      <c r="AJ36" s="29">
        <v>0</v>
      </c>
      <c r="AK36" s="8"/>
      <c r="AL36" s="8"/>
      <c r="AM36" s="8"/>
    </row>
    <row r="37" spans="1:39" ht="15" customHeight="1">
      <c r="A37" s="39"/>
      <c r="B37" s="26" t="s">
        <v>60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1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  <c r="AH37" s="29">
        <v>0</v>
      </c>
      <c r="AI37" s="29">
        <v>27</v>
      </c>
      <c r="AJ37" s="28">
        <v>162</v>
      </c>
      <c r="AK37" s="8"/>
      <c r="AL37" s="8"/>
      <c r="AM37" s="8"/>
    </row>
    <row r="38" spans="1:39" ht="15" customHeight="1">
      <c r="A38" s="5"/>
      <c r="B38" s="26" t="s">
        <v>25</v>
      </c>
      <c r="C38" s="33">
        <f>C3-C39</f>
        <v>13</v>
      </c>
      <c r="D38" s="33">
        <f xml:space="preserve"> D3 -D39</f>
        <v>0</v>
      </c>
      <c r="E38" s="33">
        <f xml:space="preserve"> E3-E39</f>
        <v>0</v>
      </c>
      <c r="F38" s="33">
        <f xml:space="preserve"> F3 - F39</f>
        <v>0</v>
      </c>
      <c r="G38" s="33">
        <f xml:space="preserve"> G3-G39</f>
        <v>2</v>
      </c>
      <c r="H38" s="33">
        <f>H3-H39</f>
        <v>2</v>
      </c>
      <c r="I38" s="33">
        <f t="shared" ref="I38" si="0">I3-I39</f>
        <v>1</v>
      </c>
      <c r="J38" s="33">
        <f t="shared" ref="J38" si="1" xml:space="preserve"> J3 -J39</f>
        <v>2</v>
      </c>
      <c r="K38" s="33">
        <f t="shared" ref="K38" si="2" xml:space="preserve"> K3-K39</f>
        <v>15</v>
      </c>
      <c r="L38" s="33">
        <f t="shared" ref="L38" si="3" xml:space="preserve"> L3 - L39</f>
        <v>0</v>
      </c>
      <c r="M38" s="33">
        <f t="shared" ref="M38" si="4" xml:space="preserve"> M3-M39</f>
        <v>7</v>
      </c>
      <c r="N38" s="33">
        <f t="shared" ref="N38:O38" si="5">N3-N39</f>
        <v>13</v>
      </c>
      <c r="O38" s="33">
        <f t="shared" si="5"/>
        <v>0</v>
      </c>
      <c r="P38" s="33">
        <f t="shared" ref="P38" si="6" xml:space="preserve"> P3 -P39</f>
        <v>0</v>
      </c>
      <c r="Q38" s="33">
        <f t="shared" ref="Q38" si="7" xml:space="preserve"> Q3-Q39</f>
        <v>0</v>
      </c>
      <c r="R38" s="33">
        <f t="shared" ref="R38" si="8" xml:space="preserve"> R3 - R39</f>
        <v>0</v>
      </c>
      <c r="S38" s="33">
        <f t="shared" ref="S38" si="9" xml:space="preserve"> S3-S39</f>
        <v>31</v>
      </c>
      <c r="T38" s="33">
        <f t="shared" ref="T38:U38" si="10">T3-T39</f>
        <v>0</v>
      </c>
      <c r="U38" s="33">
        <f t="shared" si="10"/>
        <v>5</v>
      </c>
      <c r="V38" s="33">
        <f t="shared" ref="V38" si="11" xml:space="preserve"> V3 -V39</f>
        <v>8</v>
      </c>
      <c r="W38" s="33">
        <f t="shared" ref="W38" si="12" xml:space="preserve"> W3-W39</f>
        <v>0</v>
      </c>
      <c r="X38" s="33">
        <f t="shared" ref="X38" si="13" xml:space="preserve"> X3 - X39</f>
        <v>0</v>
      </c>
      <c r="Y38" s="33">
        <f t="shared" ref="Y38" si="14" xml:space="preserve"> Y3-Y39</f>
        <v>8</v>
      </c>
      <c r="Z38" s="33">
        <f t="shared" ref="Z38:AA38" si="15">Z3-Z39</f>
        <v>9</v>
      </c>
      <c r="AA38" s="33">
        <f t="shared" si="15"/>
        <v>27</v>
      </c>
      <c r="AB38" s="33">
        <f t="shared" ref="AB38" si="16" xml:space="preserve"> AB3 -AB39</f>
        <v>0</v>
      </c>
      <c r="AC38" s="33">
        <f t="shared" ref="AC38" si="17" xml:space="preserve"> AC3-AC39</f>
        <v>0</v>
      </c>
      <c r="AD38" s="33">
        <f t="shared" ref="AD38" si="18" xml:space="preserve"> AD3 - AD39</f>
        <v>17</v>
      </c>
      <c r="AE38" s="33">
        <f t="shared" ref="AE38" si="19" xml:space="preserve"> AE3-AE39</f>
        <v>0</v>
      </c>
      <c r="AF38" s="33">
        <f t="shared" ref="AF38:AG38" si="20">AF3-AF39</f>
        <v>0</v>
      </c>
      <c r="AG38" s="33">
        <f t="shared" si="20"/>
        <v>0</v>
      </c>
      <c r="AH38" s="33">
        <f t="shared" ref="AH38" si="21" xml:space="preserve"> AH3 -AH39</f>
        <v>15</v>
      </c>
      <c r="AI38" s="33">
        <f t="shared" ref="AI38" si="22" xml:space="preserve"> AI3-AI39</f>
        <v>0</v>
      </c>
      <c r="AJ38" s="33">
        <f t="shared" ref="AJ38" si="23" xml:space="preserve"> AJ3 - AJ39</f>
        <v>0</v>
      </c>
      <c r="AK38" s="8"/>
      <c r="AL38" s="8"/>
      <c r="AM38" s="8"/>
    </row>
    <row r="39" spans="1:39" ht="15" customHeight="1">
      <c r="A39" s="5"/>
      <c r="B39" s="8"/>
      <c r="C39" s="13">
        <f>SUM(C4:C37)</f>
        <v>95</v>
      </c>
      <c r="D39" s="13">
        <f>SUM(D4:D37)</f>
        <v>162</v>
      </c>
      <c r="E39" s="13">
        <f t="shared" ref="E39:AJ39" si="24">SUM(E4:E37)</f>
        <v>216</v>
      </c>
      <c r="F39" s="13">
        <f t="shared" si="24"/>
        <v>108</v>
      </c>
      <c r="G39" s="13">
        <f t="shared" si="24"/>
        <v>106</v>
      </c>
      <c r="H39" s="13">
        <f t="shared" si="24"/>
        <v>241</v>
      </c>
      <c r="I39" s="13">
        <f t="shared" si="24"/>
        <v>458</v>
      </c>
      <c r="J39" s="13">
        <f t="shared" si="24"/>
        <v>79</v>
      </c>
      <c r="K39" s="13">
        <f t="shared" si="24"/>
        <v>93</v>
      </c>
      <c r="L39" s="13">
        <f t="shared" si="24"/>
        <v>81</v>
      </c>
      <c r="M39" s="13">
        <f t="shared" si="24"/>
        <v>74</v>
      </c>
      <c r="N39" s="13">
        <f t="shared" si="24"/>
        <v>68</v>
      </c>
      <c r="O39" s="13">
        <f t="shared" si="24"/>
        <v>108</v>
      </c>
      <c r="P39" s="13">
        <f t="shared" si="24"/>
        <v>54</v>
      </c>
      <c r="Q39" s="13">
        <f t="shared" si="24"/>
        <v>189</v>
      </c>
      <c r="R39" s="13">
        <f t="shared" si="24"/>
        <v>81</v>
      </c>
      <c r="S39" s="13">
        <f t="shared" si="24"/>
        <v>158</v>
      </c>
      <c r="T39" s="13">
        <f t="shared" si="24"/>
        <v>81</v>
      </c>
      <c r="U39" s="13">
        <f t="shared" si="24"/>
        <v>103</v>
      </c>
      <c r="V39" s="13">
        <f t="shared" si="24"/>
        <v>127</v>
      </c>
      <c r="W39" s="13">
        <f t="shared" si="24"/>
        <v>54</v>
      </c>
      <c r="X39" s="13">
        <f t="shared" si="24"/>
        <v>189</v>
      </c>
      <c r="Y39" s="13">
        <f t="shared" si="24"/>
        <v>235</v>
      </c>
      <c r="Z39" s="13">
        <f t="shared" si="24"/>
        <v>72</v>
      </c>
      <c r="AA39" s="13">
        <f t="shared" si="24"/>
        <v>108</v>
      </c>
      <c r="AB39" s="13">
        <f t="shared" si="24"/>
        <v>81</v>
      </c>
      <c r="AC39" s="13">
        <f t="shared" si="24"/>
        <v>81</v>
      </c>
      <c r="AD39" s="13">
        <f t="shared" si="24"/>
        <v>307</v>
      </c>
      <c r="AE39" s="13">
        <f t="shared" si="24"/>
        <v>135</v>
      </c>
      <c r="AF39" s="13">
        <f t="shared" si="24"/>
        <v>81</v>
      </c>
      <c r="AG39" s="13">
        <f t="shared" si="24"/>
        <v>135</v>
      </c>
      <c r="AH39" s="13">
        <f t="shared" si="24"/>
        <v>147</v>
      </c>
      <c r="AI39" s="13">
        <f t="shared" si="24"/>
        <v>108</v>
      </c>
      <c r="AJ39" s="13">
        <f t="shared" si="24"/>
        <v>162</v>
      </c>
      <c r="AK39" s="8"/>
      <c r="AL39" s="8"/>
      <c r="AM39" s="8"/>
    </row>
    <row r="40" spans="1:39" ht="15" customHeight="1">
      <c r="A40" s="5"/>
      <c r="B40" s="14"/>
      <c r="C40" s="11" t="s">
        <v>36</v>
      </c>
      <c r="D40" s="11" t="s">
        <v>37</v>
      </c>
      <c r="E40" s="11" t="s">
        <v>38</v>
      </c>
      <c r="F40" s="11" t="s">
        <v>39</v>
      </c>
      <c r="G40" s="11" t="s">
        <v>14</v>
      </c>
      <c r="H40" s="11" t="s">
        <v>40</v>
      </c>
      <c r="I40" s="11" t="s">
        <v>41</v>
      </c>
      <c r="J40" s="11" t="s">
        <v>42</v>
      </c>
      <c r="K40" s="11" t="s">
        <v>43</v>
      </c>
      <c r="L40" s="11" t="s">
        <v>15</v>
      </c>
      <c r="M40" s="11" t="s">
        <v>16</v>
      </c>
      <c r="N40" s="11" t="s">
        <v>17</v>
      </c>
      <c r="O40" s="11" t="s">
        <v>44</v>
      </c>
      <c r="P40" s="11" t="s">
        <v>45</v>
      </c>
      <c r="Q40" s="11" t="s">
        <v>46</v>
      </c>
      <c r="R40" s="11" t="s">
        <v>47</v>
      </c>
      <c r="S40" s="11" t="s">
        <v>48</v>
      </c>
      <c r="T40" s="11" t="s">
        <v>49</v>
      </c>
      <c r="U40" s="11" t="s">
        <v>18</v>
      </c>
      <c r="V40" s="11" t="s">
        <v>50</v>
      </c>
      <c r="W40" s="11" t="s">
        <v>51</v>
      </c>
      <c r="X40" s="11" t="s">
        <v>52</v>
      </c>
      <c r="Y40" s="11" t="s">
        <v>53</v>
      </c>
      <c r="Z40" s="11" t="s">
        <v>54</v>
      </c>
      <c r="AA40" s="11" t="s">
        <v>19</v>
      </c>
      <c r="AB40" s="11" t="s">
        <v>55</v>
      </c>
      <c r="AC40" s="11" t="s">
        <v>56</v>
      </c>
      <c r="AD40" s="11" t="s">
        <v>57</v>
      </c>
      <c r="AE40" s="11" t="s">
        <v>58</v>
      </c>
      <c r="AF40" s="11" t="s">
        <v>20</v>
      </c>
      <c r="AG40" s="11" t="s">
        <v>21</v>
      </c>
      <c r="AH40" s="11" t="s">
        <v>59</v>
      </c>
      <c r="AI40" s="11" t="s">
        <v>22</v>
      </c>
      <c r="AJ40" s="12" t="s">
        <v>60</v>
      </c>
      <c r="AK40" s="8"/>
      <c r="AL40" s="8"/>
      <c r="AM40" s="8"/>
    </row>
    <row r="41" spans="1:39" ht="15" customHeight="1">
      <c r="A41" s="5"/>
      <c r="B41" s="15" t="s">
        <v>0</v>
      </c>
      <c r="C41" s="16">
        <f>C4</f>
        <v>95</v>
      </c>
      <c r="D41" s="16">
        <f>D5</f>
        <v>162</v>
      </c>
      <c r="E41" s="16">
        <f>E6</f>
        <v>216</v>
      </c>
      <c r="F41" s="16">
        <f>F7</f>
        <v>108</v>
      </c>
      <c r="G41" s="16">
        <f>G8</f>
        <v>106</v>
      </c>
      <c r="H41" s="16">
        <f>H9</f>
        <v>241</v>
      </c>
      <c r="I41" s="16">
        <f>I10</f>
        <v>454</v>
      </c>
      <c r="J41" s="16">
        <f>J11</f>
        <v>54</v>
      </c>
      <c r="K41" s="16">
        <f>K12</f>
        <v>90</v>
      </c>
      <c r="L41" s="16">
        <f>L13</f>
        <v>81</v>
      </c>
      <c r="M41" s="16">
        <f>M14</f>
        <v>47</v>
      </c>
      <c r="N41" s="16">
        <f>N15</f>
        <v>36</v>
      </c>
      <c r="O41" s="16">
        <f>O16</f>
        <v>108</v>
      </c>
      <c r="P41" s="16">
        <f>P17</f>
        <v>27</v>
      </c>
      <c r="Q41" s="16">
        <f>Q18</f>
        <v>189</v>
      </c>
      <c r="R41" s="16">
        <f>R19</f>
        <v>81</v>
      </c>
      <c r="S41" s="16">
        <f>S20</f>
        <v>157</v>
      </c>
      <c r="T41" s="16">
        <f>T21</f>
        <v>81</v>
      </c>
      <c r="U41" s="16">
        <f>U22</f>
        <v>103</v>
      </c>
      <c r="V41" s="16">
        <f>V23</f>
        <v>126</v>
      </c>
      <c r="W41" s="16">
        <f>W24</f>
        <v>54</v>
      </c>
      <c r="X41" s="16">
        <f>X25</f>
        <v>189</v>
      </c>
      <c r="Y41" s="16">
        <f>Y26</f>
        <v>223</v>
      </c>
      <c r="Z41" s="16">
        <f>Z27</f>
        <v>72</v>
      </c>
      <c r="AA41" s="16">
        <f>AA28</f>
        <v>108</v>
      </c>
      <c r="AB41" s="16">
        <f>AB29</f>
        <v>81</v>
      </c>
      <c r="AC41" s="16">
        <f>AC30</f>
        <v>81</v>
      </c>
      <c r="AD41" s="16">
        <f>AD31</f>
        <v>306</v>
      </c>
      <c r="AE41" s="16">
        <f>AE32</f>
        <v>108</v>
      </c>
      <c r="AF41" s="16">
        <f>AF33</f>
        <v>81</v>
      </c>
      <c r="AG41" s="16">
        <f>AG34</f>
        <v>135</v>
      </c>
      <c r="AH41" s="16">
        <f>AH35</f>
        <v>135</v>
      </c>
      <c r="AI41" s="16">
        <f>AI36</f>
        <v>81</v>
      </c>
      <c r="AJ41" s="16">
        <f>AJ37</f>
        <v>162</v>
      </c>
      <c r="AK41" s="8">
        <f>SUM(C41:AJ41)</f>
        <v>4378</v>
      </c>
      <c r="AL41" s="8"/>
      <c r="AM41" s="8"/>
    </row>
    <row r="42" spans="1:39" ht="15" customHeight="1">
      <c r="A42" s="5"/>
      <c r="B42" s="15" t="s">
        <v>1</v>
      </c>
      <c r="C42" s="16">
        <f>SUM(D4:AJ4)</f>
        <v>0</v>
      </c>
      <c r="D42" s="16">
        <f>SUM(C5,E5:AJ5)</f>
        <v>0</v>
      </c>
      <c r="E42" s="16">
        <f>SUM(C6:D6,F6:AJ6)</f>
        <v>0</v>
      </c>
      <c r="F42" s="16">
        <f>SUM(C7:E7,G7:AJ7)</f>
        <v>0</v>
      </c>
      <c r="G42" s="16">
        <f>SUM(C8:F8,H8:AJ8)</f>
        <v>0</v>
      </c>
      <c r="H42" s="16">
        <f>SUM(I9:AJ9,C9:G9)</f>
        <v>0</v>
      </c>
      <c r="I42" s="16">
        <f>SUM(C10:H10,J10:AJ10)</f>
        <v>27</v>
      </c>
      <c r="J42" s="16">
        <f>SUM(C11:I11,K11:AJ11)</f>
        <v>0</v>
      </c>
      <c r="K42" s="16">
        <f>SUM(C12:J12,L12:AJ12)</f>
        <v>27</v>
      </c>
      <c r="L42" s="16">
        <f>SUM(M13:AJ13,C13:K13)</f>
        <v>0</v>
      </c>
      <c r="M42" s="16">
        <f>SUM(N14:AJ14,C14:L14)</f>
        <v>27</v>
      </c>
      <c r="N42" s="16">
        <f>SUM(O15:AJ15,C15:M15)</f>
        <v>0</v>
      </c>
      <c r="O42" s="16">
        <f>SUM(P16:AJ16,C16:N16)</f>
        <v>0</v>
      </c>
      <c r="P42" s="16">
        <f>SUM(Q17:AJ17,C17:O17)</f>
        <v>35</v>
      </c>
      <c r="Q42" s="16">
        <f>SUM(R18:AJ18,C18:P18)</f>
        <v>0</v>
      </c>
      <c r="R42" s="16">
        <f>SUM(S19:AJ19,C19:Q19)</f>
        <v>0</v>
      </c>
      <c r="S42" s="16">
        <f>SUM(T20:AJ20,C20:R20)</f>
        <v>0</v>
      </c>
      <c r="T42" s="16">
        <f>SUM(U21:AJ21,C21:S21)</f>
        <v>1</v>
      </c>
      <c r="U42" s="16">
        <f>SUM(V22:AJ22,C22:T22)</f>
        <v>0</v>
      </c>
      <c r="V42" s="16">
        <f>SUM(W23:AJ23,C23:U23)</f>
        <v>0</v>
      </c>
      <c r="W42" s="16">
        <f>SUM(X24:AJ24,C24:V24)</f>
        <v>0</v>
      </c>
      <c r="X42" s="16">
        <f>SUM(C25:W25,Y25:AJ25)</f>
        <v>0</v>
      </c>
      <c r="Y42" s="16">
        <f>SUM(C26:X26,Z26:AJ26)</f>
        <v>0</v>
      </c>
      <c r="Z42" s="16">
        <f>SUM(AA27:AJ27,C27:Y27)</f>
        <v>14</v>
      </c>
      <c r="AA42" s="16">
        <f>SUM(AB28:AJ28,C28:Z28)</f>
        <v>0</v>
      </c>
      <c r="AB42" s="16">
        <f>SUM(AC29:AJ29,C29:AA29)</f>
        <v>0</v>
      </c>
      <c r="AC42" s="16">
        <f>SUM(AD30:AJ30,C30:AB30)</f>
        <v>0</v>
      </c>
      <c r="AD42" s="16">
        <f>SUM(AE31:AJ31,C31:AC31)</f>
        <v>25</v>
      </c>
      <c r="AE42" s="16">
        <f>SUM(AF32:AJ32,C32:AD32)</f>
        <v>0</v>
      </c>
      <c r="AF42" s="16">
        <f>SUM(AG33:AJ33,C33:AE33)</f>
        <v>12</v>
      </c>
      <c r="AG42" s="16">
        <f>SUM(AH34:AJ34,C34:AF34)</f>
        <v>2</v>
      </c>
      <c r="AH42" s="16">
        <f>SUM(AI35:AJ35,C35:AG35)</f>
        <v>0</v>
      </c>
      <c r="AI42" s="16">
        <f>SUM(C36:AH36,AJ36)</f>
        <v>1</v>
      </c>
      <c r="AJ42" s="16">
        <f>SUM(C37:AI37)</f>
        <v>28</v>
      </c>
      <c r="AK42" s="8">
        <f t="shared" ref="AK42:AK44" si="25">SUM(C42:AJ42)</f>
        <v>199</v>
      </c>
      <c r="AL42" s="8"/>
      <c r="AM42" s="8"/>
    </row>
    <row r="43" spans="1:39" ht="15" customHeight="1">
      <c r="A43" s="5"/>
      <c r="B43" s="15" t="s">
        <v>2</v>
      </c>
      <c r="C43" s="16">
        <f>SUM(D5:AJ38)</f>
        <v>4644</v>
      </c>
      <c r="D43" s="16">
        <f>SUM(E6:AJ38,E4:AJ4,C6:C38,C4)</f>
        <v>4590</v>
      </c>
      <c r="E43" s="16">
        <f>SUM(F7:AJ38,F4:AJ5,C7:D38,C4:D5)</f>
        <v>4536</v>
      </c>
      <c r="F43" s="16">
        <f>SUM(G8:AJ38,G4:AJ6,C4:E6,C8:E38)</f>
        <v>4644</v>
      </c>
      <c r="G43" s="16">
        <f>SUM(H9:AJ38,H4:AJ7,C4:F7,C9:F38)</f>
        <v>4644</v>
      </c>
      <c r="H43" s="16">
        <f>SUM(I10:AJ38,C10:G38,I4:AJ8,C4:G8)</f>
        <v>4509</v>
      </c>
      <c r="I43" s="16">
        <f>SUM(J11:AJ38,C4:H9,J4:AJ9,C11:H38)</f>
        <v>4266</v>
      </c>
      <c r="J43" s="16">
        <f>SUM(K12:AJ38,K4:AJ10,C4:I10,C12:I38)</f>
        <v>4671</v>
      </c>
      <c r="K43" s="16">
        <f>SUM(L13:AJ38,L4:AJ11,C13:J38,C4:J11)</f>
        <v>4617</v>
      </c>
      <c r="L43" s="16">
        <f>SUM(M14:AJ38,C4:K12,M4:AJ12,C14:K38)</f>
        <v>4671</v>
      </c>
      <c r="M43" s="16">
        <f>SUM(N15:AJ38,N4:AJ13,C15:L38,C4:L13)</f>
        <v>4644</v>
      </c>
      <c r="N43" s="16">
        <f>SUM(O16:AJ38,C4:M14,C16:M38,O4:AJ14)</f>
        <v>4671</v>
      </c>
      <c r="O43" s="16">
        <f>SUM(P17:AJ38,P4:AJ15,C4:N15,C17:N38)</f>
        <v>4644</v>
      </c>
      <c r="P43" s="16">
        <f>SUM(Q18:AJ38,Q4:AJ16,C18:O38,C4:O16)</f>
        <v>4663</v>
      </c>
      <c r="Q43" s="16">
        <f>SUM(R19:AJ38,C4:P17,C19:P38,R4:AJ17)</f>
        <v>4563</v>
      </c>
      <c r="R43" s="16">
        <f>SUM(S20:AJ38,S4:AJ18,C4:Q18,C20:Q38)</f>
        <v>4671</v>
      </c>
      <c r="S43" s="16">
        <f>SUM(T21:AJ38,T4:AJ19,C21:R38,C4:R19)</f>
        <v>4563</v>
      </c>
      <c r="T43" s="16">
        <f>SUM(U22:AJ38,C4:S20,C22:S38,U4:AJ20)</f>
        <v>4670</v>
      </c>
      <c r="U43" s="16">
        <f>SUM(V23:AJ38,V4:AJ21,C4:T21,C23:T38)</f>
        <v>4644</v>
      </c>
      <c r="V43" s="16">
        <f>SUM(W24:AJ38,W4:AJ22,C24:U38,C4:U22)</f>
        <v>4617</v>
      </c>
      <c r="W43" s="16">
        <f>SUM(X25:AJ38,C4:V23,C25:V38,X4:AJ23)</f>
        <v>4698</v>
      </c>
      <c r="X43" s="16">
        <f>SUM(C26:W38,C4:W24,Y4:AJ24,Y26:AJ38)</f>
        <v>4563</v>
      </c>
      <c r="Y43" s="16">
        <f>SUM(Z27:AJ38,Z4:AJ25,C27:X38,C4:X25)</f>
        <v>4509</v>
      </c>
      <c r="Z43" s="16">
        <f>SUM(AA28:AJ38,C4:Y26,C28:Y38,AA4:AJ26)</f>
        <v>4657</v>
      </c>
      <c r="AA43" s="16">
        <f>SUM(AB29:AJ38,AB4:AJ27,C4:Z27,C29:Z38)</f>
        <v>4617</v>
      </c>
      <c r="AB43" s="16">
        <f>SUM(AC30:AJ38,AC4:AJ28,C30:AA38,C4:AA28)</f>
        <v>4671</v>
      </c>
      <c r="AC43" s="16">
        <f>SUM(AD31:AJ38,C4:AB29,C31:AB38,AD4:AJ29)</f>
        <v>4671</v>
      </c>
      <c r="AD43" s="16">
        <f>SUM(AE32:AJ38,AE4:AJ30,C4:AC30,C32:AC38)</f>
        <v>4403</v>
      </c>
      <c r="AE43" s="16">
        <f>SUM(AF33:AJ38,AF4:AJ31,C33:AD38,C4:AD31)</f>
        <v>4617</v>
      </c>
      <c r="AF43" s="16">
        <f>SUM(AG34:AJ38,C4:AE32,C34:AE38,AG4:AJ32)</f>
        <v>4659</v>
      </c>
      <c r="AG43" s="16">
        <f>SUM(AH35:AJ38,AH4:AJ33,C4:AF33,C35:AF38)</f>
        <v>4615</v>
      </c>
      <c r="AH43" s="16">
        <f>SUM(AI36:AJ38,AI4:AJ34,C36:AG38,C4:AG34)</f>
        <v>4590</v>
      </c>
      <c r="AI43" s="16">
        <f>SUM(C4:AH35,AJ4:AJ35,C37:AH38,AJ37:AJ38)</f>
        <v>4643</v>
      </c>
      <c r="AJ43" s="16">
        <f>SUM(C4:AI36,C38:AI38)</f>
        <v>4562</v>
      </c>
      <c r="AK43" s="8">
        <f t="shared" si="25"/>
        <v>156617</v>
      </c>
      <c r="AL43" s="8"/>
      <c r="AM43" s="8"/>
    </row>
    <row r="44" spans="1:39" ht="15" customHeight="1">
      <c r="A44" s="5"/>
      <c r="B44" s="15" t="s">
        <v>3</v>
      </c>
      <c r="C44" s="16">
        <f>SUM(C5:C38)</f>
        <v>13</v>
      </c>
      <c r="D44" s="16">
        <f>SUM(D6:D38,D4)</f>
        <v>0</v>
      </c>
      <c r="E44" s="16">
        <f>SUM(E7:E38,E4:E5)</f>
        <v>0</v>
      </c>
      <c r="F44" s="16">
        <f>SUM(F8:F38,F4:F6)</f>
        <v>0</v>
      </c>
      <c r="G44" s="16">
        <f>SUM(G9:G38,G4:G7)</f>
        <v>2</v>
      </c>
      <c r="H44" s="16">
        <f>SUM(H4:H8,H10:H38)</f>
        <v>2</v>
      </c>
      <c r="I44" s="16">
        <f>SUM(I4:I9,I11:I38)</f>
        <v>5</v>
      </c>
      <c r="J44" s="16">
        <f>SUM(J12:J38,J4:J10)</f>
        <v>27</v>
      </c>
      <c r="K44" s="16">
        <f>SUM(K13:K38,K4:K11)</f>
        <v>18</v>
      </c>
      <c r="L44" s="16">
        <f>SUM(L14:L38,L4:L12)</f>
        <v>0</v>
      </c>
      <c r="M44" s="16">
        <f>SUM(M15:M38,M4:M13)</f>
        <v>34</v>
      </c>
      <c r="N44" s="16">
        <f>SUM(N16:N38,N4:N14)</f>
        <v>45</v>
      </c>
      <c r="O44" s="16">
        <f>SUM(O17:O38,O4:O15)</f>
        <v>0</v>
      </c>
      <c r="P44" s="16">
        <f>SUM(P18:P38,P4:P16)</f>
        <v>27</v>
      </c>
      <c r="Q44" s="16">
        <f>SUM(Q19:Q38,Q4:Q17)</f>
        <v>0</v>
      </c>
      <c r="R44" s="16">
        <f>SUM(R20:R38,R4:R18)</f>
        <v>0</v>
      </c>
      <c r="S44" s="16">
        <f>SUM(S21:S38,S4:S19)</f>
        <v>32</v>
      </c>
      <c r="T44" s="16">
        <f>SUM(T22:T38,T4:T20)</f>
        <v>0</v>
      </c>
      <c r="U44" s="16">
        <f>SUM(U23:U38,U4:U21)</f>
        <v>5</v>
      </c>
      <c r="V44" s="16">
        <f>SUM(V24:V38,V4:V22)</f>
        <v>9</v>
      </c>
      <c r="W44" s="16">
        <f>SUM(W25:W38,W4:W23)</f>
        <v>0</v>
      </c>
      <c r="X44" s="16">
        <f>SUM(X26:X38,X4:X24)</f>
        <v>0</v>
      </c>
      <c r="Y44" s="16">
        <f>SUM(Y27:Y38,Y4:Y25)</f>
        <v>20</v>
      </c>
      <c r="Z44" s="16">
        <f>SUM(Z28:Z38,Z4:Z26)</f>
        <v>9</v>
      </c>
      <c r="AA44" s="16">
        <f>SUM(AA29:AA38,AA4:AA27)</f>
        <v>27</v>
      </c>
      <c r="AB44" s="16">
        <f>SUM(AB30:AB38,AB4:AB28)</f>
        <v>0</v>
      </c>
      <c r="AC44" s="16">
        <f>SUM(AC31:AC38,AC4:AC29)</f>
        <v>0</v>
      </c>
      <c r="AD44" s="16">
        <f>SUM(AD32:AD38,AD4:AD30)</f>
        <v>18</v>
      </c>
      <c r="AE44" s="16">
        <f>SUM(AE33:AE38,AE4:AE31)</f>
        <v>27</v>
      </c>
      <c r="AF44" s="16">
        <f>SUM(AF34:AF38,AF4:AF32)</f>
        <v>0</v>
      </c>
      <c r="AG44" s="16">
        <f>SUM(AG35:AG38,AG4:AG33)</f>
        <v>0</v>
      </c>
      <c r="AH44" s="16">
        <f>SUM(AH36:AH38,AH4:AH34)</f>
        <v>27</v>
      </c>
      <c r="AI44" s="16">
        <f>SUM(AI4:AI35,AI37:AI38)</f>
        <v>27</v>
      </c>
      <c r="AJ44" s="16">
        <f>SUM(AJ4:AJ36,AJ38)</f>
        <v>0</v>
      </c>
      <c r="AK44" s="8">
        <f t="shared" si="25"/>
        <v>374</v>
      </c>
      <c r="AL44" s="8"/>
      <c r="AM44" s="8"/>
    </row>
    <row r="45" spans="1:39" ht="15" customHeight="1">
      <c r="A45" s="5"/>
      <c r="B45" s="14"/>
      <c r="C45" s="17">
        <f>SUM(C41:C44)</f>
        <v>4752</v>
      </c>
      <c r="D45" s="17">
        <f>SUM(D41:D44)</f>
        <v>4752</v>
      </c>
      <c r="E45" s="17">
        <f t="shared" ref="E45:I45" si="26">SUM(E41:E44)</f>
        <v>4752</v>
      </c>
      <c r="F45" s="17">
        <f t="shared" si="26"/>
        <v>4752</v>
      </c>
      <c r="G45" s="17">
        <f t="shared" si="26"/>
        <v>4752</v>
      </c>
      <c r="H45" s="17">
        <f>SUM(H41:H44)</f>
        <v>4752</v>
      </c>
      <c r="I45" s="17">
        <f t="shared" si="26"/>
        <v>4752</v>
      </c>
      <c r="J45" s="17">
        <f>SUM(J41:J44)</f>
        <v>4752</v>
      </c>
      <c r="K45" s="17">
        <f>SUM(K41:K44)</f>
        <v>4752</v>
      </c>
      <c r="L45" s="17">
        <f>SUM(L41:L44)</f>
        <v>4752</v>
      </c>
      <c r="M45" s="17">
        <f t="shared" ref="M45:AH45" si="27">SUM(M41:M44)</f>
        <v>4752</v>
      </c>
      <c r="N45" s="17">
        <f t="shared" si="27"/>
        <v>4752</v>
      </c>
      <c r="O45" s="17">
        <f t="shared" si="27"/>
        <v>4752</v>
      </c>
      <c r="P45" s="17">
        <f t="shared" si="27"/>
        <v>4752</v>
      </c>
      <c r="Q45" s="17">
        <f t="shared" si="27"/>
        <v>4752</v>
      </c>
      <c r="R45" s="17">
        <f t="shared" si="27"/>
        <v>4752</v>
      </c>
      <c r="S45" s="17">
        <f>SUM(S41:S44)</f>
        <v>4752</v>
      </c>
      <c r="T45" s="17">
        <f t="shared" si="27"/>
        <v>4752</v>
      </c>
      <c r="U45" s="17">
        <f t="shared" si="27"/>
        <v>4752</v>
      </c>
      <c r="V45" s="17">
        <f t="shared" si="27"/>
        <v>4752</v>
      </c>
      <c r="W45" s="17">
        <f t="shared" si="27"/>
        <v>4752</v>
      </c>
      <c r="X45" s="17">
        <f t="shared" si="27"/>
        <v>4752</v>
      </c>
      <c r="Y45" s="17">
        <f t="shared" si="27"/>
        <v>4752</v>
      </c>
      <c r="Z45" s="17">
        <f t="shared" si="27"/>
        <v>4752</v>
      </c>
      <c r="AA45" s="17">
        <f t="shared" si="27"/>
        <v>4752</v>
      </c>
      <c r="AB45" s="17">
        <f t="shared" si="27"/>
        <v>4752</v>
      </c>
      <c r="AC45" s="17">
        <f t="shared" si="27"/>
        <v>4752</v>
      </c>
      <c r="AD45" s="17">
        <f t="shared" si="27"/>
        <v>4752</v>
      </c>
      <c r="AE45" s="17">
        <f t="shared" si="27"/>
        <v>4752</v>
      </c>
      <c r="AF45" s="17">
        <f>SUM(AF41:AF44)</f>
        <v>4752</v>
      </c>
      <c r="AG45" s="17">
        <f t="shared" si="27"/>
        <v>4752</v>
      </c>
      <c r="AH45" s="17">
        <f t="shared" si="27"/>
        <v>4752</v>
      </c>
      <c r="AI45" s="17">
        <f>SUM(AI41:AI44)</f>
        <v>4752</v>
      </c>
      <c r="AJ45" s="17">
        <f>SUM(AJ41:AJ44)</f>
        <v>4752</v>
      </c>
      <c r="AK45" s="8"/>
      <c r="AL45" s="8"/>
      <c r="AM45" s="8"/>
    </row>
    <row r="46" spans="1:39" ht="15" customHeight="1">
      <c r="A46" s="5"/>
      <c r="B46" s="24" t="s">
        <v>8</v>
      </c>
      <c r="C46" s="16">
        <f t="shared" ref="C46:AJ46" si="28">SUM(C4:C38)</f>
        <v>108</v>
      </c>
      <c r="D46" s="16">
        <f t="shared" si="28"/>
        <v>162</v>
      </c>
      <c r="E46" s="16">
        <f t="shared" si="28"/>
        <v>216</v>
      </c>
      <c r="F46" s="16">
        <f t="shared" si="28"/>
        <v>108</v>
      </c>
      <c r="G46" s="16">
        <f t="shared" si="28"/>
        <v>108</v>
      </c>
      <c r="H46" s="16">
        <f t="shared" si="28"/>
        <v>243</v>
      </c>
      <c r="I46" s="16">
        <f t="shared" si="28"/>
        <v>459</v>
      </c>
      <c r="J46" s="16">
        <f t="shared" si="28"/>
        <v>81</v>
      </c>
      <c r="K46" s="16">
        <f t="shared" si="28"/>
        <v>108</v>
      </c>
      <c r="L46" s="16">
        <f t="shared" si="28"/>
        <v>81</v>
      </c>
      <c r="M46" s="16">
        <f t="shared" si="28"/>
        <v>81</v>
      </c>
      <c r="N46" s="16">
        <f t="shared" si="28"/>
        <v>81</v>
      </c>
      <c r="O46" s="16">
        <f t="shared" si="28"/>
        <v>108</v>
      </c>
      <c r="P46" s="16">
        <f t="shared" si="28"/>
        <v>54</v>
      </c>
      <c r="Q46" s="16">
        <f t="shared" si="28"/>
        <v>189</v>
      </c>
      <c r="R46" s="16">
        <f t="shared" si="28"/>
        <v>81</v>
      </c>
      <c r="S46" s="16">
        <f t="shared" si="28"/>
        <v>189</v>
      </c>
      <c r="T46" s="16">
        <f t="shared" si="28"/>
        <v>81</v>
      </c>
      <c r="U46" s="16">
        <f t="shared" si="28"/>
        <v>108</v>
      </c>
      <c r="V46" s="16">
        <f t="shared" si="28"/>
        <v>135</v>
      </c>
      <c r="W46" s="16">
        <f t="shared" si="28"/>
        <v>54</v>
      </c>
      <c r="X46" s="16">
        <f t="shared" si="28"/>
        <v>189</v>
      </c>
      <c r="Y46" s="16">
        <f t="shared" si="28"/>
        <v>243</v>
      </c>
      <c r="Z46" s="16">
        <f t="shared" si="28"/>
        <v>81</v>
      </c>
      <c r="AA46" s="16">
        <f t="shared" si="28"/>
        <v>135</v>
      </c>
      <c r="AB46" s="16">
        <f t="shared" si="28"/>
        <v>81</v>
      </c>
      <c r="AC46" s="16">
        <f t="shared" si="28"/>
        <v>81</v>
      </c>
      <c r="AD46" s="16">
        <f t="shared" si="28"/>
        <v>324</v>
      </c>
      <c r="AE46" s="16">
        <f t="shared" si="28"/>
        <v>135</v>
      </c>
      <c r="AF46" s="16">
        <f t="shared" si="28"/>
        <v>81</v>
      </c>
      <c r="AG46" s="16">
        <f t="shared" si="28"/>
        <v>135</v>
      </c>
      <c r="AH46" s="16">
        <f t="shared" si="28"/>
        <v>162</v>
      </c>
      <c r="AI46" s="16">
        <f t="shared" si="28"/>
        <v>108</v>
      </c>
      <c r="AJ46" s="16">
        <f t="shared" si="28"/>
        <v>162</v>
      </c>
      <c r="AK46" s="18">
        <f>SUM(C46:AJ46)</f>
        <v>4752</v>
      </c>
      <c r="AL46" s="8"/>
      <c r="AM46" s="8"/>
    </row>
    <row r="47" spans="1:39" ht="15" customHeight="1">
      <c r="A47" s="5"/>
      <c r="B47" s="24" t="s">
        <v>7</v>
      </c>
      <c r="C47" s="16">
        <f>SUM(D4:AJ38)</f>
        <v>4644</v>
      </c>
      <c r="D47" s="16">
        <f>SUM(C4:C38,E4:AJ38)</f>
        <v>4590</v>
      </c>
      <c r="E47" s="16">
        <f>SUM(C4:D38,F4:AJ38)</f>
        <v>4536</v>
      </c>
      <c r="F47" s="16">
        <f>SUM(G4:AJ38,C4:E38)</f>
        <v>4644</v>
      </c>
      <c r="G47" s="16">
        <f>SUM(C4:F38,H4:AJ38)</f>
        <v>4644</v>
      </c>
      <c r="H47" s="16">
        <f>SUM(C4:G38,I4:AJ38)</f>
        <v>4509</v>
      </c>
      <c r="I47" s="16">
        <f>SUM(C4:H38,J4:AJ38)</f>
        <v>4293</v>
      </c>
      <c r="J47" s="16">
        <f>SUM(K4:AJ38,C4:I38)</f>
        <v>4671</v>
      </c>
      <c r="K47" s="16">
        <f>SUM(L4:AJ38,C4:J38)</f>
        <v>4644</v>
      </c>
      <c r="L47" s="16">
        <f>SUM(M4:AJ38,C4:K38)</f>
        <v>4671</v>
      </c>
      <c r="M47" s="16">
        <f>SUM(N4:AJ38,C4:L38)</f>
        <v>4671</v>
      </c>
      <c r="N47" s="16">
        <f>SUM(O4:AJ38,C4:M38)</f>
        <v>4671</v>
      </c>
      <c r="O47" s="16">
        <f>SUM(P4:AJ38,C4:N38)</f>
        <v>4644</v>
      </c>
      <c r="P47" s="16">
        <f>SUM(Q4:AJ38,C4:O38)</f>
        <v>4698</v>
      </c>
      <c r="Q47" s="16">
        <f>SUM(R4:AJ38,C4:P38)</f>
        <v>4563</v>
      </c>
      <c r="R47" s="16">
        <f>SUM(S4:AJ38,C4:Q38)</f>
        <v>4671</v>
      </c>
      <c r="S47" s="16">
        <f>SUM(T4:AJ38,C4:R38)</f>
        <v>4563</v>
      </c>
      <c r="T47" s="16">
        <f>SUM(U4:AJ38,C4:S38)</f>
        <v>4671</v>
      </c>
      <c r="U47" s="16">
        <f>SUM(V4:AJ38,C4:T38)</f>
        <v>4644</v>
      </c>
      <c r="V47" s="16">
        <f>SUM(C4:U38,W4:AJ38)</f>
        <v>4617</v>
      </c>
      <c r="W47" s="16">
        <f>SUM(X4:AJ38,C4:V38)</f>
        <v>4698</v>
      </c>
      <c r="X47" s="16">
        <f>SUM(Y4:AJ38,C4:W38)</f>
        <v>4563</v>
      </c>
      <c r="Y47" s="16">
        <f>SUM(C4:X38,Z4:AJ38)</f>
        <v>4509</v>
      </c>
      <c r="Z47" s="16">
        <f>SUM(AA4:AJ38,C4:Y38)</f>
        <v>4671</v>
      </c>
      <c r="AA47" s="16">
        <f>SUM(AB4:AJ38,C4:Z38)</f>
        <v>4617</v>
      </c>
      <c r="AB47" s="16">
        <f>SUM(AC4:AJ38,C4:AA38)</f>
        <v>4671</v>
      </c>
      <c r="AC47" s="16">
        <f>SUM(AD4:AJ38,C4:AB38)</f>
        <v>4671</v>
      </c>
      <c r="AD47" s="16">
        <f>SUM(AE4:AJ38,C4:AC38)</f>
        <v>4428</v>
      </c>
      <c r="AE47" s="16">
        <f>SUM(AF4:AJ38,C4:AD38)</f>
        <v>4617</v>
      </c>
      <c r="AF47" s="16">
        <f>SUM(AG4:AJ38,C4:AE38)</f>
        <v>4671</v>
      </c>
      <c r="AG47" s="16">
        <f>SUM(AH4:AJ38,C4:AF38)</f>
        <v>4617</v>
      </c>
      <c r="AH47" s="16">
        <f>SUM(AI4:AJ38,C4:AG38)</f>
        <v>4590</v>
      </c>
      <c r="AI47" s="16">
        <f>SUM(C4:AH38,AJ4:AJ38)</f>
        <v>4644</v>
      </c>
      <c r="AJ47" s="16">
        <f>SUM(C4:AI38)</f>
        <v>4590</v>
      </c>
      <c r="AK47" s="19">
        <f>SUM(C47:AJ47)</f>
        <v>156816</v>
      </c>
      <c r="AL47" s="8"/>
      <c r="AM47" s="8"/>
    </row>
    <row r="48" spans="1:39" ht="15" customHeight="1">
      <c r="A48" s="5"/>
      <c r="B48" s="14"/>
      <c r="C48" s="17">
        <f>SUM(C46:C47)</f>
        <v>4752</v>
      </c>
      <c r="D48" s="17">
        <f>SUM(D46:D47)</f>
        <v>4752</v>
      </c>
      <c r="E48" s="17">
        <f t="shared" ref="E48:AH48" si="29">SUM(E46:E47)</f>
        <v>4752</v>
      </c>
      <c r="F48" s="17">
        <f>SUM(F46:F47)</f>
        <v>4752</v>
      </c>
      <c r="G48" s="17">
        <f t="shared" si="29"/>
        <v>4752</v>
      </c>
      <c r="H48" s="17">
        <f t="shared" si="29"/>
        <v>4752</v>
      </c>
      <c r="I48" s="17">
        <f t="shared" si="29"/>
        <v>4752</v>
      </c>
      <c r="J48" s="17">
        <f t="shared" si="29"/>
        <v>4752</v>
      </c>
      <c r="K48" s="17">
        <f t="shared" si="29"/>
        <v>4752</v>
      </c>
      <c r="L48" s="17">
        <f t="shared" si="29"/>
        <v>4752</v>
      </c>
      <c r="M48" s="17">
        <f>SUM(M46:M47)</f>
        <v>4752</v>
      </c>
      <c r="N48" s="17">
        <f>SUM(N46:N47)</f>
        <v>4752</v>
      </c>
      <c r="O48" s="17">
        <f t="shared" si="29"/>
        <v>4752</v>
      </c>
      <c r="P48" s="17">
        <f t="shared" si="29"/>
        <v>4752</v>
      </c>
      <c r="Q48" s="17">
        <f t="shared" si="29"/>
        <v>4752</v>
      </c>
      <c r="R48" s="17">
        <f t="shared" si="29"/>
        <v>4752</v>
      </c>
      <c r="S48" s="17">
        <f t="shared" si="29"/>
        <v>4752</v>
      </c>
      <c r="T48" s="17">
        <f t="shared" si="29"/>
        <v>4752</v>
      </c>
      <c r="U48" s="17">
        <f t="shared" si="29"/>
        <v>4752</v>
      </c>
      <c r="V48" s="17">
        <f t="shared" si="29"/>
        <v>4752</v>
      </c>
      <c r="W48" s="17">
        <f t="shared" si="29"/>
        <v>4752</v>
      </c>
      <c r="X48" s="17">
        <f t="shared" si="29"/>
        <v>4752</v>
      </c>
      <c r="Y48" s="17">
        <f>SUM(Y46:Y47)</f>
        <v>4752</v>
      </c>
      <c r="Z48" s="17">
        <f t="shared" si="29"/>
        <v>4752</v>
      </c>
      <c r="AA48" s="17">
        <f t="shared" si="29"/>
        <v>4752</v>
      </c>
      <c r="AB48" s="17">
        <f t="shared" si="29"/>
        <v>4752</v>
      </c>
      <c r="AC48" s="17">
        <f t="shared" si="29"/>
        <v>4752</v>
      </c>
      <c r="AD48" s="17">
        <f t="shared" si="29"/>
        <v>4752</v>
      </c>
      <c r="AE48" s="17">
        <f t="shared" si="29"/>
        <v>4752</v>
      </c>
      <c r="AF48" s="17">
        <f t="shared" si="29"/>
        <v>4752</v>
      </c>
      <c r="AG48" s="17">
        <f>SUM(AG46:AG47)</f>
        <v>4752</v>
      </c>
      <c r="AH48" s="17">
        <f t="shared" si="29"/>
        <v>4752</v>
      </c>
      <c r="AI48" s="17">
        <f>SUM(AI46:AI47)</f>
        <v>4752</v>
      </c>
      <c r="AJ48" s="17">
        <f>SUM(AJ46:AJ47)</f>
        <v>4752</v>
      </c>
      <c r="AK48" s="8"/>
      <c r="AL48" s="8"/>
      <c r="AM48" s="8"/>
    </row>
    <row r="49" spans="1:39" ht="15" customHeight="1">
      <c r="A49" s="6"/>
      <c r="B49" s="14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8"/>
      <c r="AL49" s="8"/>
      <c r="AM49" s="8"/>
    </row>
    <row r="50" spans="1:39" ht="15" customHeight="1">
      <c r="A50" s="6"/>
      <c r="B50" s="14"/>
      <c r="C50" s="11" t="s">
        <v>36</v>
      </c>
      <c r="D50" s="11" t="s">
        <v>37</v>
      </c>
      <c r="E50" s="11" t="s">
        <v>38</v>
      </c>
      <c r="F50" s="11" t="s">
        <v>39</v>
      </c>
      <c r="G50" s="11" t="s">
        <v>14</v>
      </c>
      <c r="H50" s="11" t="s">
        <v>40</v>
      </c>
      <c r="I50" s="11" t="s">
        <v>41</v>
      </c>
      <c r="J50" s="11" t="s">
        <v>42</v>
      </c>
      <c r="K50" s="11" t="s">
        <v>43</v>
      </c>
      <c r="L50" s="11" t="s">
        <v>15</v>
      </c>
      <c r="M50" s="11" t="s">
        <v>16</v>
      </c>
      <c r="N50" s="11" t="s">
        <v>17</v>
      </c>
      <c r="O50" s="11" t="s">
        <v>44</v>
      </c>
      <c r="P50" s="11" t="s">
        <v>45</v>
      </c>
      <c r="Q50" s="11" t="s">
        <v>46</v>
      </c>
      <c r="R50" s="11" t="s">
        <v>47</v>
      </c>
      <c r="S50" s="11" t="s">
        <v>48</v>
      </c>
      <c r="T50" s="11" t="s">
        <v>49</v>
      </c>
      <c r="U50" s="11" t="s">
        <v>18</v>
      </c>
      <c r="V50" s="11" t="s">
        <v>50</v>
      </c>
      <c r="W50" s="11" t="s">
        <v>51</v>
      </c>
      <c r="X50" s="11" t="s">
        <v>52</v>
      </c>
      <c r="Y50" s="11" t="s">
        <v>53</v>
      </c>
      <c r="Z50" s="11" t="s">
        <v>54</v>
      </c>
      <c r="AA50" s="11" t="s">
        <v>19</v>
      </c>
      <c r="AB50" s="11" t="s">
        <v>55</v>
      </c>
      <c r="AC50" s="11" t="s">
        <v>56</v>
      </c>
      <c r="AD50" s="11" t="s">
        <v>57</v>
      </c>
      <c r="AE50" s="11" t="s">
        <v>58</v>
      </c>
      <c r="AF50" s="11" t="s">
        <v>20</v>
      </c>
      <c r="AG50" s="11" t="s">
        <v>21</v>
      </c>
      <c r="AH50" s="11" t="s">
        <v>59</v>
      </c>
      <c r="AI50" s="11" t="s">
        <v>22</v>
      </c>
      <c r="AJ50" s="12" t="s">
        <v>60</v>
      </c>
      <c r="AK50" s="12"/>
      <c r="AL50" s="20" t="s">
        <v>35</v>
      </c>
      <c r="AM50" s="8"/>
    </row>
    <row r="51" spans="1:39" ht="15" customHeight="1">
      <c r="A51" s="6"/>
      <c r="B51" s="21" t="str">
        <f>[1]Summary!$B$4</f>
        <v>Sensitivity/Recall</v>
      </c>
      <c r="C51" s="22">
        <f>C41/(C44+C41)</f>
        <v>0.87962962962962965</v>
      </c>
      <c r="D51" s="22">
        <f t="shared" ref="D51:AJ51" si="30">D41/(D44+D41)</f>
        <v>1</v>
      </c>
      <c r="E51" s="22">
        <f t="shared" si="30"/>
        <v>1</v>
      </c>
      <c r="F51" s="22">
        <f t="shared" si="30"/>
        <v>1</v>
      </c>
      <c r="G51" s="22">
        <f t="shared" si="30"/>
        <v>0.98148148148148151</v>
      </c>
      <c r="H51" s="22">
        <f t="shared" si="30"/>
        <v>0.99176954732510292</v>
      </c>
      <c r="I51" s="22">
        <f t="shared" si="30"/>
        <v>0.98910675381263613</v>
      </c>
      <c r="J51" s="22">
        <f t="shared" si="30"/>
        <v>0.66666666666666663</v>
      </c>
      <c r="K51" s="22">
        <f t="shared" si="30"/>
        <v>0.83333333333333337</v>
      </c>
      <c r="L51" s="22">
        <f t="shared" si="30"/>
        <v>1</v>
      </c>
      <c r="M51" s="22">
        <f t="shared" si="30"/>
        <v>0.58024691358024694</v>
      </c>
      <c r="N51" s="22">
        <f t="shared" si="30"/>
        <v>0.44444444444444442</v>
      </c>
      <c r="O51" s="22">
        <f t="shared" si="30"/>
        <v>1</v>
      </c>
      <c r="P51" s="22">
        <f t="shared" si="30"/>
        <v>0.5</v>
      </c>
      <c r="Q51" s="22">
        <f>Q41/(Q44+Q41)</f>
        <v>1</v>
      </c>
      <c r="R51" s="22">
        <f t="shared" ref="R51:AH51" si="31">R41/(R44+R41)</f>
        <v>1</v>
      </c>
      <c r="S51" s="22">
        <f t="shared" si="31"/>
        <v>0.8306878306878307</v>
      </c>
      <c r="T51" s="22">
        <f t="shared" si="31"/>
        <v>1</v>
      </c>
      <c r="U51" s="22">
        <f t="shared" si="31"/>
        <v>0.95370370370370372</v>
      </c>
      <c r="V51" s="22">
        <f t="shared" si="31"/>
        <v>0.93333333333333335</v>
      </c>
      <c r="W51" s="22">
        <f t="shared" si="31"/>
        <v>1</v>
      </c>
      <c r="X51" s="22">
        <f t="shared" si="31"/>
        <v>1</v>
      </c>
      <c r="Y51" s="22">
        <f t="shared" si="31"/>
        <v>0.91769547325102885</v>
      </c>
      <c r="Z51" s="22">
        <f t="shared" si="31"/>
        <v>0.88888888888888884</v>
      </c>
      <c r="AA51" s="22">
        <f t="shared" si="31"/>
        <v>0.8</v>
      </c>
      <c r="AB51" s="22">
        <f t="shared" si="31"/>
        <v>1</v>
      </c>
      <c r="AC51" s="22">
        <f t="shared" si="31"/>
        <v>1</v>
      </c>
      <c r="AD51" s="22">
        <f t="shared" si="31"/>
        <v>0.94444444444444442</v>
      </c>
      <c r="AE51" s="22">
        <f t="shared" si="31"/>
        <v>0.8</v>
      </c>
      <c r="AF51" s="22">
        <f t="shared" si="31"/>
        <v>1</v>
      </c>
      <c r="AG51" s="22">
        <f t="shared" si="31"/>
        <v>1</v>
      </c>
      <c r="AH51" s="22">
        <f t="shared" si="31"/>
        <v>0.83333333333333337</v>
      </c>
      <c r="AI51" s="22">
        <f>AI41/(AI44+AI41)</f>
        <v>0.75</v>
      </c>
      <c r="AJ51" s="22">
        <f t="shared" si="30"/>
        <v>1</v>
      </c>
      <c r="AK51" s="36"/>
      <c r="AL51" s="22">
        <f>AK41/(AK44+AK41)</f>
        <v>0.92129629629629628</v>
      </c>
      <c r="AM51" s="8"/>
    </row>
    <row r="52" spans="1:39" ht="15" customHeight="1">
      <c r="A52" s="6"/>
      <c r="B52" s="23" t="s">
        <v>13</v>
      </c>
      <c r="C52" s="22">
        <f>C43/(C42+C43)</f>
        <v>1</v>
      </c>
      <c r="D52" s="22">
        <f>D43/(D42+D43)</f>
        <v>1</v>
      </c>
      <c r="E52" s="22">
        <f t="shared" ref="E52:AJ52" si="32">E43/(E42+E43)</f>
        <v>1</v>
      </c>
      <c r="F52" s="22">
        <f t="shared" si="32"/>
        <v>1</v>
      </c>
      <c r="G52" s="22">
        <f t="shared" si="32"/>
        <v>1</v>
      </c>
      <c r="H52" s="22">
        <f t="shared" si="32"/>
        <v>1</v>
      </c>
      <c r="I52" s="22">
        <f t="shared" si="32"/>
        <v>0.99371069182389937</v>
      </c>
      <c r="J52" s="22">
        <f t="shared" si="32"/>
        <v>1</v>
      </c>
      <c r="K52" s="22">
        <f t="shared" si="32"/>
        <v>0.9941860465116279</v>
      </c>
      <c r="L52" s="22">
        <f t="shared" si="32"/>
        <v>1</v>
      </c>
      <c r="M52" s="22">
        <f t="shared" si="32"/>
        <v>0.9942196531791907</v>
      </c>
      <c r="N52" s="22">
        <f t="shared" si="32"/>
        <v>1</v>
      </c>
      <c r="O52" s="22">
        <f t="shared" si="32"/>
        <v>1</v>
      </c>
      <c r="P52" s="22">
        <f t="shared" si="32"/>
        <v>0.99255002128565351</v>
      </c>
      <c r="Q52" s="22">
        <f>Q43/(Q42+Q43)</f>
        <v>1</v>
      </c>
      <c r="R52" s="22">
        <f t="shared" ref="R52:AH52" si="33">R43/(R42+R43)</f>
        <v>1</v>
      </c>
      <c r="S52" s="22">
        <f t="shared" si="33"/>
        <v>1</v>
      </c>
      <c r="T52" s="22">
        <f t="shared" si="33"/>
        <v>0.99978591308071074</v>
      </c>
      <c r="U52" s="22">
        <f t="shared" si="33"/>
        <v>1</v>
      </c>
      <c r="V52" s="22">
        <f t="shared" si="33"/>
        <v>1</v>
      </c>
      <c r="W52" s="22">
        <f t="shared" si="33"/>
        <v>1</v>
      </c>
      <c r="X52" s="22">
        <f t="shared" si="33"/>
        <v>1</v>
      </c>
      <c r="Y52" s="22">
        <f t="shared" si="33"/>
        <v>1</v>
      </c>
      <c r="Z52" s="22">
        <f t="shared" si="33"/>
        <v>0.99700278312995072</v>
      </c>
      <c r="AA52" s="22">
        <f t="shared" si="33"/>
        <v>1</v>
      </c>
      <c r="AB52" s="22">
        <f t="shared" si="33"/>
        <v>1</v>
      </c>
      <c r="AC52" s="22">
        <f t="shared" si="33"/>
        <v>1</v>
      </c>
      <c r="AD52" s="22">
        <f t="shared" si="33"/>
        <v>0.99435411020776876</v>
      </c>
      <c r="AE52" s="22">
        <f t="shared" si="33"/>
        <v>1</v>
      </c>
      <c r="AF52" s="22">
        <f t="shared" si="33"/>
        <v>0.99743095696852924</v>
      </c>
      <c r="AG52" s="22">
        <f t="shared" si="33"/>
        <v>0.99956681828026861</v>
      </c>
      <c r="AH52" s="22">
        <f t="shared" si="33"/>
        <v>1</v>
      </c>
      <c r="AI52" s="22">
        <f t="shared" si="32"/>
        <v>0.99978466838931956</v>
      </c>
      <c r="AJ52" s="22">
        <f t="shared" si="32"/>
        <v>0.99389978213507624</v>
      </c>
      <c r="AK52" s="36"/>
      <c r="AL52" s="22">
        <f>AK43/(AK43+AK42)</f>
        <v>0.99873099683705746</v>
      </c>
      <c r="AM52" s="8"/>
    </row>
    <row r="53" spans="1:39" ht="15" customHeight="1">
      <c r="A53" s="6"/>
      <c r="B53" s="21" t="s">
        <v>4</v>
      </c>
      <c r="C53" s="22">
        <f t="shared" ref="C53:AJ53" si="34">C41/(C41+C42)</f>
        <v>1</v>
      </c>
      <c r="D53" s="22">
        <f t="shared" si="34"/>
        <v>1</v>
      </c>
      <c r="E53" s="22">
        <f t="shared" si="34"/>
        <v>1</v>
      </c>
      <c r="F53" s="22">
        <f t="shared" si="34"/>
        <v>1</v>
      </c>
      <c r="G53" s="22">
        <f t="shared" si="34"/>
        <v>1</v>
      </c>
      <c r="H53" s="22">
        <f t="shared" si="34"/>
        <v>1</v>
      </c>
      <c r="I53" s="22">
        <f t="shared" si="34"/>
        <v>0.94386694386694392</v>
      </c>
      <c r="J53" s="22">
        <f t="shared" si="34"/>
        <v>1</v>
      </c>
      <c r="K53" s="22">
        <f t="shared" si="34"/>
        <v>0.76923076923076927</v>
      </c>
      <c r="L53" s="22">
        <f t="shared" si="34"/>
        <v>1</v>
      </c>
      <c r="M53" s="22">
        <f t="shared" si="34"/>
        <v>0.63513513513513509</v>
      </c>
      <c r="N53" s="22">
        <f t="shared" si="34"/>
        <v>1</v>
      </c>
      <c r="O53" s="22">
        <f t="shared" si="34"/>
        <v>1</v>
      </c>
      <c r="P53" s="22">
        <f t="shared" si="34"/>
        <v>0.43548387096774194</v>
      </c>
      <c r="Q53" s="22">
        <f t="shared" si="34"/>
        <v>1</v>
      </c>
      <c r="R53" s="22">
        <f t="shared" si="34"/>
        <v>1</v>
      </c>
      <c r="S53" s="22">
        <f t="shared" si="34"/>
        <v>1</v>
      </c>
      <c r="T53" s="22">
        <f t="shared" si="34"/>
        <v>0.98780487804878048</v>
      </c>
      <c r="U53" s="22">
        <f t="shared" si="34"/>
        <v>1</v>
      </c>
      <c r="V53" s="22">
        <f t="shared" si="34"/>
        <v>1</v>
      </c>
      <c r="W53" s="22">
        <f t="shared" si="34"/>
        <v>1</v>
      </c>
      <c r="X53" s="22">
        <f t="shared" si="34"/>
        <v>1</v>
      </c>
      <c r="Y53" s="22">
        <f t="shared" si="34"/>
        <v>1</v>
      </c>
      <c r="Z53" s="22">
        <f t="shared" si="34"/>
        <v>0.83720930232558144</v>
      </c>
      <c r="AA53" s="22">
        <f t="shared" si="34"/>
        <v>1</v>
      </c>
      <c r="AB53" s="22">
        <f t="shared" si="34"/>
        <v>1</v>
      </c>
      <c r="AC53" s="22">
        <f t="shared" si="34"/>
        <v>1</v>
      </c>
      <c r="AD53" s="22">
        <f t="shared" si="34"/>
        <v>0.92447129909365555</v>
      </c>
      <c r="AE53" s="22">
        <f t="shared" si="34"/>
        <v>1</v>
      </c>
      <c r="AF53" s="22">
        <f t="shared" si="34"/>
        <v>0.87096774193548387</v>
      </c>
      <c r="AG53" s="22">
        <f t="shared" si="34"/>
        <v>0.98540145985401462</v>
      </c>
      <c r="AH53" s="22">
        <f t="shared" si="34"/>
        <v>1</v>
      </c>
      <c r="AI53" s="22">
        <f t="shared" si="34"/>
        <v>0.98780487804878048</v>
      </c>
      <c r="AJ53" s="22">
        <f t="shared" si="34"/>
        <v>0.85263157894736841</v>
      </c>
      <c r="AK53" s="36"/>
      <c r="AL53" s="22">
        <f>AK41/(AK41+AK42)</f>
        <v>0.95652173913043481</v>
      </c>
      <c r="AM53" s="8"/>
    </row>
    <row r="54" spans="1:39" ht="15" customHeight="1">
      <c r="A54" s="6"/>
      <c r="B54" s="23" t="s">
        <v>5</v>
      </c>
      <c r="C54" s="22">
        <f t="shared" ref="C54:AJ54" si="35">(C41+C43)/(C46+C47)</f>
        <v>0.9972643097643098</v>
      </c>
      <c r="D54" s="22">
        <f t="shared" si="35"/>
        <v>1</v>
      </c>
      <c r="E54" s="22">
        <f t="shared" si="35"/>
        <v>1</v>
      </c>
      <c r="F54" s="22">
        <f t="shared" si="35"/>
        <v>1</v>
      </c>
      <c r="G54" s="22">
        <f t="shared" si="35"/>
        <v>0.99957912457912457</v>
      </c>
      <c r="H54" s="22">
        <f t="shared" si="35"/>
        <v>0.99957912457912457</v>
      </c>
      <c r="I54" s="22">
        <f t="shared" si="35"/>
        <v>0.9932659932659933</v>
      </c>
      <c r="J54" s="22">
        <f t="shared" si="35"/>
        <v>0.99431818181818177</v>
      </c>
      <c r="K54" s="22">
        <f t="shared" si="35"/>
        <v>0.99053030303030298</v>
      </c>
      <c r="L54" s="22">
        <f t="shared" si="35"/>
        <v>1</v>
      </c>
      <c r="M54" s="22">
        <f t="shared" si="35"/>
        <v>0.98716329966329963</v>
      </c>
      <c r="N54" s="22">
        <f t="shared" si="35"/>
        <v>0.99053030303030298</v>
      </c>
      <c r="O54" s="22">
        <f t="shared" si="35"/>
        <v>1</v>
      </c>
      <c r="P54" s="22">
        <f t="shared" si="35"/>
        <v>0.98695286195286192</v>
      </c>
      <c r="Q54" s="22">
        <f t="shared" si="35"/>
        <v>1</v>
      </c>
      <c r="R54" s="22">
        <f t="shared" si="35"/>
        <v>1</v>
      </c>
      <c r="S54" s="22">
        <f t="shared" si="35"/>
        <v>0.9932659932659933</v>
      </c>
      <c r="T54" s="22">
        <f t="shared" si="35"/>
        <v>0.99978956228956228</v>
      </c>
      <c r="U54" s="22">
        <f t="shared" si="35"/>
        <v>0.99894781144781142</v>
      </c>
      <c r="V54" s="22">
        <f t="shared" si="35"/>
        <v>0.99810606060606055</v>
      </c>
      <c r="W54" s="22">
        <f t="shared" si="35"/>
        <v>1</v>
      </c>
      <c r="X54" s="22">
        <f t="shared" si="35"/>
        <v>1</v>
      </c>
      <c r="Y54" s="22">
        <f t="shared" si="35"/>
        <v>0.99579124579124578</v>
      </c>
      <c r="Z54" s="22">
        <f t="shared" si="35"/>
        <v>0.99515993265993263</v>
      </c>
      <c r="AA54" s="22">
        <f t="shared" si="35"/>
        <v>0.99431818181818177</v>
      </c>
      <c r="AB54" s="22">
        <f t="shared" si="35"/>
        <v>1</v>
      </c>
      <c r="AC54" s="22">
        <f t="shared" si="35"/>
        <v>1</v>
      </c>
      <c r="AD54" s="22">
        <f t="shared" si="35"/>
        <v>0.99095117845117842</v>
      </c>
      <c r="AE54" s="22">
        <f t="shared" si="35"/>
        <v>0.99431818181818177</v>
      </c>
      <c r="AF54" s="22">
        <f t="shared" si="35"/>
        <v>0.99747474747474751</v>
      </c>
      <c r="AG54" s="22">
        <f t="shared" si="35"/>
        <v>0.99957912457912457</v>
      </c>
      <c r="AH54" s="22">
        <f t="shared" si="35"/>
        <v>0.99431818181818177</v>
      </c>
      <c r="AI54" s="22">
        <f t="shared" si="35"/>
        <v>0.99410774410774416</v>
      </c>
      <c r="AJ54" s="22">
        <f t="shared" si="35"/>
        <v>0.99410774410774416</v>
      </c>
      <c r="AK54" s="36"/>
      <c r="AL54" s="22">
        <f>(AK41+AK43)/(AK46+AK47)</f>
        <v>0.99645350564468216</v>
      </c>
      <c r="AM54" s="8"/>
    </row>
    <row r="55" spans="1:39" ht="15" customHeight="1">
      <c r="A55" s="6"/>
      <c r="B55" s="21" t="s">
        <v>12</v>
      </c>
      <c r="C55" s="22">
        <f t="shared" ref="C55:AJ55" si="36">(2*(C53*C51))/(C53+C51)</f>
        <v>0.93596059113300489</v>
      </c>
      <c r="D55" s="22">
        <f t="shared" si="36"/>
        <v>1</v>
      </c>
      <c r="E55" s="22">
        <f t="shared" si="36"/>
        <v>1</v>
      </c>
      <c r="F55" s="22">
        <f t="shared" si="36"/>
        <v>1</v>
      </c>
      <c r="G55" s="22">
        <f t="shared" si="36"/>
        <v>0.99065420560747675</v>
      </c>
      <c r="H55" s="22">
        <f t="shared" si="36"/>
        <v>0.99586776859504134</v>
      </c>
      <c r="I55" s="22">
        <f t="shared" si="36"/>
        <v>0.9659574468085107</v>
      </c>
      <c r="J55" s="22">
        <f t="shared" si="36"/>
        <v>0.8</v>
      </c>
      <c r="K55" s="22">
        <f t="shared" si="36"/>
        <v>0.8</v>
      </c>
      <c r="L55" s="22">
        <f t="shared" si="36"/>
        <v>1</v>
      </c>
      <c r="M55" s="22">
        <f t="shared" si="36"/>
        <v>0.6064516129032258</v>
      </c>
      <c r="N55" s="22">
        <f t="shared" si="36"/>
        <v>0.61538461538461531</v>
      </c>
      <c r="O55" s="22">
        <f t="shared" si="36"/>
        <v>1</v>
      </c>
      <c r="P55" s="22">
        <f t="shared" si="36"/>
        <v>0.46551724137931033</v>
      </c>
      <c r="Q55" s="22">
        <f t="shared" si="36"/>
        <v>1</v>
      </c>
      <c r="R55" s="22">
        <f t="shared" si="36"/>
        <v>1</v>
      </c>
      <c r="S55" s="22">
        <f t="shared" si="36"/>
        <v>0.90751445086705207</v>
      </c>
      <c r="T55" s="22">
        <f t="shared" si="36"/>
        <v>0.99386503067484666</v>
      </c>
      <c r="U55" s="22">
        <f t="shared" si="36"/>
        <v>0.976303317535545</v>
      </c>
      <c r="V55" s="22">
        <f t="shared" si="36"/>
        <v>0.96551724137931039</v>
      </c>
      <c r="W55" s="22">
        <f t="shared" si="36"/>
        <v>1</v>
      </c>
      <c r="X55" s="22">
        <f t="shared" si="36"/>
        <v>1</v>
      </c>
      <c r="Y55" s="22">
        <f t="shared" si="36"/>
        <v>0.95708154506437781</v>
      </c>
      <c r="Z55" s="22">
        <f t="shared" si="36"/>
        <v>0.86227544910179632</v>
      </c>
      <c r="AA55" s="22">
        <f t="shared" si="36"/>
        <v>0.88888888888888895</v>
      </c>
      <c r="AB55" s="22">
        <f t="shared" si="36"/>
        <v>1</v>
      </c>
      <c r="AC55" s="22">
        <f t="shared" si="36"/>
        <v>1</v>
      </c>
      <c r="AD55" s="22">
        <f t="shared" si="36"/>
        <v>0.93435114503816796</v>
      </c>
      <c r="AE55" s="22">
        <f t="shared" si="36"/>
        <v>0.88888888888888895</v>
      </c>
      <c r="AF55" s="22">
        <f t="shared" si="36"/>
        <v>0.93103448275862066</v>
      </c>
      <c r="AG55" s="22">
        <f t="shared" si="36"/>
        <v>0.99264705882352944</v>
      </c>
      <c r="AH55" s="22">
        <f t="shared" si="36"/>
        <v>0.90909090909090906</v>
      </c>
      <c r="AI55" s="22">
        <f t="shared" si="36"/>
        <v>0.85263157894736841</v>
      </c>
      <c r="AJ55" s="22">
        <f t="shared" si="36"/>
        <v>0.92045454545454541</v>
      </c>
      <c r="AK55" s="37"/>
      <c r="AL55" s="22">
        <f>2*(AL51*AL53)/(AL51+AL53)</f>
        <v>0.93857862579054563</v>
      </c>
      <c r="AM55" s="8"/>
    </row>
    <row r="56" spans="1:39" ht="15" customHeight="1">
      <c r="A56" s="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</sheetData>
  <mergeCells count="2">
    <mergeCell ref="C1:AJ1"/>
    <mergeCell ref="A2:A37"/>
  </mergeCells>
  <conditionalFormatting sqref="N4:N37">
    <cfRule type="colorScale" priority="77">
      <colorScale>
        <cfvo type="min"/>
        <cfvo type="max"/>
        <color rgb="FFFCFCFF"/>
        <color rgb="FF63BE7B"/>
      </colorScale>
    </cfRule>
  </conditionalFormatting>
  <conditionalFormatting sqref="C4:C38 H38:I38 N38:O38 T38:U38 Z38:AA38 AF38:AG38">
    <cfRule type="colorScale" priority="76">
      <colorScale>
        <cfvo type="min"/>
        <cfvo type="max"/>
        <color rgb="FFFCFCFF"/>
        <color rgb="FF63BE7B"/>
      </colorScale>
    </cfRule>
  </conditionalFormatting>
  <conditionalFormatting sqref="D4:D38 J38 P38 V38 AB38 AH38">
    <cfRule type="colorScale" priority="75">
      <colorScale>
        <cfvo type="min"/>
        <cfvo type="max"/>
        <color rgb="FFFCFCFF"/>
        <color rgb="FF63BE7B"/>
      </colorScale>
    </cfRule>
  </conditionalFormatting>
  <conditionalFormatting sqref="E4:E38 G38 K38 Q38 W38 AC38 AI38 M38 S38 Y38 AE38">
    <cfRule type="colorScale" priority="74">
      <colorScale>
        <cfvo type="min"/>
        <cfvo type="max"/>
        <color rgb="FFFCFCFF"/>
        <color rgb="FF63BE7B"/>
      </colorScale>
    </cfRule>
  </conditionalFormatting>
  <conditionalFormatting sqref="F4:F38 L38 R38 X38 AD38 AJ38">
    <cfRule type="colorScale" priority="73">
      <colorScale>
        <cfvo type="min"/>
        <cfvo type="max"/>
        <color rgb="FFFCFCFF"/>
        <color rgb="FF63BE7B"/>
      </colorScale>
    </cfRule>
  </conditionalFormatting>
  <conditionalFormatting sqref="G4:G37">
    <cfRule type="colorScale" priority="72">
      <colorScale>
        <cfvo type="min"/>
        <cfvo type="max"/>
        <color rgb="FFFCFCFF"/>
        <color rgb="FF63BE7B"/>
      </colorScale>
    </cfRule>
  </conditionalFormatting>
  <conditionalFormatting sqref="H4:H37">
    <cfRule type="colorScale" priority="71">
      <colorScale>
        <cfvo type="min"/>
        <cfvo type="max"/>
        <color rgb="FFFCFCFF"/>
        <color rgb="FF63BE7B"/>
      </colorScale>
    </cfRule>
  </conditionalFormatting>
  <conditionalFormatting sqref="I4:I37">
    <cfRule type="colorScale" priority="70">
      <colorScale>
        <cfvo type="min"/>
        <cfvo type="max"/>
        <color rgb="FFFCFCFF"/>
        <color rgb="FF63BE7B"/>
      </colorScale>
    </cfRule>
  </conditionalFormatting>
  <conditionalFormatting sqref="J4:J37">
    <cfRule type="colorScale" priority="69">
      <colorScale>
        <cfvo type="min"/>
        <cfvo type="max"/>
        <color rgb="FFFCFCFF"/>
        <color rgb="FF63BE7B"/>
      </colorScale>
    </cfRule>
  </conditionalFormatting>
  <conditionalFormatting sqref="K4:K37">
    <cfRule type="colorScale" priority="68">
      <colorScale>
        <cfvo type="min"/>
        <cfvo type="max"/>
        <color rgb="FFFCFCFF"/>
        <color rgb="FF63BE7B"/>
      </colorScale>
    </cfRule>
  </conditionalFormatting>
  <conditionalFormatting sqref="L4:L37">
    <cfRule type="colorScale" priority="67">
      <colorScale>
        <cfvo type="min"/>
        <cfvo type="max"/>
        <color rgb="FFFCFCFF"/>
        <color rgb="FF63BE7B"/>
      </colorScale>
    </cfRule>
  </conditionalFormatting>
  <conditionalFormatting sqref="M4:M37">
    <cfRule type="colorScale" priority="66">
      <colorScale>
        <cfvo type="min"/>
        <cfvo type="max"/>
        <color rgb="FFFCFCFF"/>
        <color rgb="FF63BE7B"/>
      </colorScale>
    </cfRule>
  </conditionalFormatting>
  <conditionalFormatting sqref="O4:O37">
    <cfRule type="colorScale" priority="65">
      <colorScale>
        <cfvo type="min"/>
        <cfvo type="max"/>
        <color rgb="FFFCFCFF"/>
        <color rgb="FF63BE7B"/>
      </colorScale>
    </cfRule>
  </conditionalFormatting>
  <conditionalFormatting sqref="P4:P37">
    <cfRule type="colorScale" priority="64">
      <colorScale>
        <cfvo type="min"/>
        <cfvo type="max"/>
        <color rgb="FFFCFCFF"/>
        <color rgb="FF63BE7B"/>
      </colorScale>
    </cfRule>
  </conditionalFormatting>
  <conditionalFormatting sqref="Q4:Q37">
    <cfRule type="colorScale" priority="63">
      <colorScale>
        <cfvo type="min"/>
        <cfvo type="max"/>
        <color rgb="FFFCFCFF"/>
        <color rgb="FF63BE7B"/>
      </colorScale>
    </cfRule>
  </conditionalFormatting>
  <conditionalFormatting sqref="R4:R37">
    <cfRule type="colorScale" priority="62">
      <colorScale>
        <cfvo type="min"/>
        <cfvo type="max"/>
        <color rgb="FFFCFCFF"/>
        <color rgb="FF63BE7B"/>
      </colorScale>
    </cfRule>
  </conditionalFormatting>
  <conditionalFormatting sqref="S4:S37">
    <cfRule type="colorScale" priority="61">
      <colorScale>
        <cfvo type="min"/>
        <cfvo type="max"/>
        <color rgb="FFFCFCFF"/>
        <color rgb="FF63BE7B"/>
      </colorScale>
    </cfRule>
  </conditionalFormatting>
  <conditionalFormatting sqref="T4:T37">
    <cfRule type="colorScale" priority="60">
      <colorScale>
        <cfvo type="min"/>
        <cfvo type="max"/>
        <color rgb="FFFCFCFF"/>
        <color rgb="FF63BE7B"/>
      </colorScale>
    </cfRule>
  </conditionalFormatting>
  <conditionalFormatting sqref="U4:U37">
    <cfRule type="colorScale" priority="59">
      <colorScale>
        <cfvo type="min"/>
        <cfvo type="max"/>
        <color rgb="FFFCFCFF"/>
        <color rgb="FF63BE7B"/>
      </colorScale>
    </cfRule>
  </conditionalFormatting>
  <conditionalFormatting sqref="V4:V37">
    <cfRule type="colorScale" priority="58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57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56">
      <colorScale>
        <cfvo type="min"/>
        <cfvo type="max"/>
        <color rgb="FFFCFCFF"/>
        <color rgb="FF63BE7B"/>
      </colorScale>
    </cfRule>
  </conditionalFormatting>
  <conditionalFormatting sqref="Y4:Y37">
    <cfRule type="colorScale" priority="55">
      <colorScale>
        <cfvo type="min"/>
        <cfvo type="max"/>
        <color rgb="FFFCFCFF"/>
        <color rgb="FF63BE7B"/>
      </colorScale>
    </cfRule>
  </conditionalFormatting>
  <conditionalFormatting sqref="Z4:Z37">
    <cfRule type="colorScale" priority="54">
      <colorScale>
        <cfvo type="min"/>
        <cfvo type="max"/>
        <color rgb="FFFCFCFF"/>
        <color rgb="FF63BE7B"/>
      </colorScale>
    </cfRule>
  </conditionalFormatting>
  <conditionalFormatting sqref="AA4:AA3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B4:AB3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C4:AC37">
    <cfRule type="colorScale" priority="51">
      <colorScale>
        <cfvo type="min"/>
        <cfvo type="max"/>
        <color rgb="FFFCFCFF"/>
        <color rgb="FF63BE7B"/>
      </colorScale>
    </cfRule>
  </conditionalFormatting>
  <conditionalFormatting sqref="AD4:AD37">
    <cfRule type="colorScale" priority="50">
      <colorScale>
        <cfvo type="min"/>
        <cfvo type="max"/>
        <color rgb="FFFCFCFF"/>
        <color rgb="FF63BE7B"/>
      </colorScale>
    </cfRule>
  </conditionalFormatting>
  <conditionalFormatting sqref="AE4:AE37">
    <cfRule type="colorScale" priority="49">
      <colorScale>
        <cfvo type="min"/>
        <cfvo type="max"/>
        <color rgb="FFFCFCFF"/>
        <color rgb="FF63BE7B"/>
      </colorScale>
    </cfRule>
  </conditionalFormatting>
  <conditionalFormatting sqref="AF4:AF37">
    <cfRule type="colorScale" priority="48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7">
      <colorScale>
        <cfvo type="min"/>
        <cfvo type="max"/>
        <color rgb="FFFCFCFF"/>
        <color rgb="FF63BE7B"/>
      </colorScale>
    </cfRule>
  </conditionalFormatting>
  <conditionalFormatting sqref="AH4:AH37">
    <cfRule type="colorScale" priority="46">
      <colorScale>
        <cfvo type="min"/>
        <cfvo type="max"/>
        <color rgb="FFFCFCFF"/>
        <color rgb="FF63BE7B"/>
      </colorScale>
    </cfRule>
  </conditionalFormatting>
  <conditionalFormatting sqref="AI4:AI37">
    <cfRule type="colorScale" priority="45">
      <colorScale>
        <cfvo type="min"/>
        <cfvo type="max"/>
        <color rgb="FFFCFCFF"/>
        <color rgb="FF63BE7B"/>
      </colorScale>
    </cfRule>
  </conditionalFormatting>
  <conditionalFormatting sqref="AJ4:AJ37">
    <cfRule type="colorScale" priority="44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43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42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1">
      <colorScale>
        <cfvo type="min"/>
        <cfvo type="max"/>
        <color rgb="FFFCFCFF"/>
        <color rgb="FF63BE7B"/>
      </colorScale>
    </cfRule>
  </conditionalFormatting>
  <conditionalFormatting sqref="C3:C38 H38:I38 N38:O38 T38:U38 Z38:AA38 AF38:AG38">
    <cfRule type="colorScale" priority="40">
      <colorScale>
        <cfvo type="min"/>
        <cfvo type="max"/>
        <color rgb="FFFCFCFF"/>
        <color rgb="FF63BE7B"/>
      </colorScale>
    </cfRule>
  </conditionalFormatting>
  <conditionalFormatting sqref="D3:D38 J38 P38 V38 AB38 AH38">
    <cfRule type="colorScale" priority="39">
      <colorScale>
        <cfvo type="min"/>
        <cfvo type="max"/>
        <color rgb="FFFCFCFF"/>
        <color rgb="FF63BE7B"/>
      </colorScale>
    </cfRule>
  </conditionalFormatting>
  <conditionalFormatting sqref="E3:E38 G38 K38 Q38 W38 AC38 AI38 M38 S38 Y38 AE38">
    <cfRule type="colorScale" priority="38">
      <colorScale>
        <cfvo type="min"/>
        <cfvo type="max"/>
        <color rgb="FFFCFCFF"/>
        <color rgb="FF63BE7B"/>
      </colorScale>
    </cfRule>
  </conditionalFormatting>
  <conditionalFormatting sqref="F3:F38 L38 R38 X38 AD38 AJ38">
    <cfRule type="colorScale" priority="37">
      <colorScale>
        <cfvo type="min"/>
        <cfvo type="max"/>
        <color rgb="FFFCFCFF"/>
        <color rgb="FF63BE7B"/>
      </colorScale>
    </cfRule>
  </conditionalFormatting>
  <conditionalFormatting sqref="G3:G37">
    <cfRule type="colorScale" priority="36">
      <colorScale>
        <cfvo type="min"/>
        <cfvo type="max"/>
        <color rgb="FFFCFCFF"/>
        <color rgb="FF63BE7B"/>
      </colorScale>
    </cfRule>
  </conditionalFormatting>
  <conditionalFormatting sqref="H3:H37">
    <cfRule type="colorScale" priority="35">
      <colorScale>
        <cfvo type="min"/>
        <cfvo type="max"/>
        <color rgb="FFFCFCFF"/>
        <color rgb="FF63BE7B"/>
      </colorScale>
    </cfRule>
  </conditionalFormatting>
  <conditionalFormatting sqref="I3:I37">
    <cfRule type="colorScale" priority="34">
      <colorScale>
        <cfvo type="min"/>
        <cfvo type="max"/>
        <color rgb="FFFCFCFF"/>
        <color rgb="FF63BE7B"/>
      </colorScale>
    </cfRule>
  </conditionalFormatting>
  <conditionalFormatting sqref="J3:J37">
    <cfRule type="colorScale" priority="33">
      <colorScale>
        <cfvo type="min"/>
        <cfvo type="max"/>
        <color rgb="FFFCFCFF"/>
        <color rgb="FF63BE7B"/>
      </colorScale>
    </cfRule>
  </conditionalFormatting>
  <conditionalFormatting sqref="K3:K37">
    <cfRule type="colorScale" priority="32">
      <colorScale>
        <cfvo type="min"/>
        <cfvo type="max"/>
        <color rgb="FFFCFCFF"/>
        <color rgb="FF63BE7B"/>
      </colorScale>
    </cfRule>
  </conditionalFormatting>
  <conditionalFormatting sqref="L3:L37">
    <cfRule type="colorScale" priority="31">
      <colorScale>
        <cfvo type="min"/>
        <cfvo type="max"/>
        <color rgb="FFFCFCFF"/>
        <color rgb="FF63BE7B"/>
      </colorScale>
    </cfRule>
  </conditionalFormatting>
  <conditionalFormatting sqref="M3:M37">
    <cfRule type="colorScale" priority="30">
      <colorScale>
        <cfvo type="min"/>
        <cfvo type="max"/>
        <color rgb="FFFCFCFF"/>
        <color rgb="FF63BE7B"/>
      </colorScale>
    </cfRule>
  </conditionalFormatting>
  <conditionalFormatting sqref="N3:N37">
    <cfRule type="colorScale" priority="29">
      <colorScale>
        <cfvo type="min"/>
        <cfvo type="max"/>
        <color rgb="FFFCFCFF"/>
        <color rgb="FF63BE7B"/>
      </colorScale>
    </cfRule>
  </conditionalFormatting>
  <conditionalFormatting sqref="O3:O37">
    <cfRule type="colorScale" priority="28">
      <colorScale>
        <cfvo type="min"/>
        <cfvo type="max"/>
        <color rgb="FFFCFCFF"/>
        <color rgb="FF63BE7B"/>
      </colorScale>
    </cfRule>
  </conditionalFormatting>
  <conditionalFormatting sqref="P3:P37">
    <cfRule type="colorScale" priority="27">
      <colorScale>
        <cfvo type="min"/>
        <cfvo type="max"/>
        <color rgb="FFFCFCFF"/>
        <color rgb="FF63BE7B"/>
      </colorScale>
    </cfRule>
  </conditionalFormatting>
  <conditionalFormatting sqref="Q3:Q37">
    <cfRule type="colorScale" priority="26">
      <colorScale>
        <cfvo type="min"/>
        <cfvo type="max"/>
        <color rgb="FFFCFCFF"/>
        <color rgb="FF63BE7B"/>
      </colorScale>
    </cfRule>
  </conditionalFormatting>
  <conditionalFormatting sqref="R3:R37">
    <cfRule type="colorScale" priority="25">
      <colorScale>
        <cfvo type="min"/>
        <cfvo type="max"/>
        <color rgb="FFFCFCFF"/>
        <color rgb="FF63BE7B"/>
      </colorScale>
    </cfRule>
  </conditionalFormatting>
  <conditionalFormatting sqref="S3:S37">
    <cfRule type="colorScale" priority="24">
      <colorScale>
        <cfvo type="min"/>
        <cfvo type="max"/>
        <color rgb="FFFCFCFF"/>
        <color rgb="FF63BE7B"/>
      </colorScale>
    </cfRule>
  </conditionalFormatting>
  <conditionalFormatting sqref="T3:T37">
    <cfRule type="colorScale" priority="23">
      <colorScale>
        <cfvo type="min"/>
        <cfvo type="max"/>
        <color rgb="FFFCFCFF"/>
        <color rgb="FF63BE7B"/>
      </colorScale>
    </cfRule>
  </conditionalFormatting>
  <conditionalFormatting sqref="U3:U37">
    <cfRule type="colorScale" priority="22">
      <colorScale>
        <cfvo type="min"/>
        <cfvo type="max"/>
        <color rgb="FFFCFCFF"/>
        <color rgb="FF63BE7B"/>
      </colorScale>
    </cfRule>
  </conditionalFormatting>
  <conditionalFormatting sqref="V3:V37">
    <cfRule type="colorScale" priority="21">
      <colorScale>
        <cfvo type="min"/>
        <cfvo type="max"/>
        <color rgb="FFFCFCFF"/>
        <color rgb="FF63BE7B"/>
      </colorScale>
    </cfRule>
  </conditionalFormatting>
  <conditionalFormatting sqref="W3:W37">
    <cfRule type="colorScale" priority="20">
      <colorScale>
        <cfvo type="min"/>
        <cfvo type="max"/>
        <color rgb="FFFCFCFF"/>
        <color rgb="FF63BE7B"/>
      </colorScale>
    </cfRule>
  </conditionalFormatting>
  <conditionalFormatting sqref="X3:X37">
    <cfRule type="colorScale" priority="19">
      <colorScale>
        <cfvo type="min"/>
        <cfvo type="max"/>
        <color rgb="FFFCFCFF"/>
        <color rgb="FF63BE7B"/>
      </colorScale>
    </cfRule>
  </conditionalFormatting>
  <conditionalFormatting sqref="Y3:Y37">
    <cfRule type="colorScale" priority="18">
      <colorScale>
        <cfvo type="min"/>
        <cfvo type="max"/>
        <color rgb="FFFCFCFF"/>
        <color rgb="FF63BE7B"/>
      </colorScale>
    </cfRule>
  </conditionalFormatting>
  <conditionalFormatting sqref="Z3:Z37">
    <cfRule type="colorScale" priority="17">
      <colorScale>
        <cfvo type="min"/>
        <cfvo type="max"/>
        <color rgb="FFFCFCFF"/>
        <color rgb="FF63BE7B"/>
      </colorScale>
    </cfRule>
  </conditionalFormatting>
  <conditionalFormatting sqref="AA3:AA37">
    <cfRule type="colorScale" priority="16">
      <colorScale>
        <cfvo type="min"/>
        <cfvo type="max"/>
        <color rgb="FFFCFCFF"/>
        <color rgb="FF63BE7B"/>
      </colorScale>
    </cfRule>
  </conditionalFormatting>
  <conditionalFormatting sqref="AB3:AB37">
    <cfRule type="colorScale" priority="15">
      <colorScale>
        <cfvo type="min"/>
        <cfvo type="max"/>
        <color rgb="FFFCFCFF"/>
        <color rgb="FF63BE7B"/>
      </colorScale>
    </cfRule>
  </conditionalFormatting>
  <conditionalFormatting sqref="AC3:AC37">
    <cfRule type="colorScale" priority="14">
      <colorScale>
        <cfvo type="min"/>
        <cfvo type="max"/>
        <color rgb="FFFCFCFF"/>
        <color rgb="FF63BE7B"/>
      </colorScale>
    </cfRule>
  </conditionalFormatting>
  <conditionalFormatting sqref="AD3:AD37">
    <cfRule type="colorScale" priority="13">
      <colorScale>
        <cfvo type="min"/>
        <cfvo type="max"/>
        <color rgb="FFFCFCFF"/>
        <color rgb="FF63BE7B"/>
      </colorScale>
    </cfRule>
  </conditionalFormatting>
  <conditionalFormatting sqref="AE3:AE3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F3:AF3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G3:AG3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H3:AH37">
    <cfRule type="colorScale" priority="9">
      <colorScale>
        <cfvo type="min"/>
        <cfvo type="max"/>
        <color rgb="FFFCFCFF"/>
        <color rgb="FF63BE7B"/>
      </colorScale>
    </cfRule>
  </conditionalFormatting>
  <conditionalFormatting sqref="AI3:AI37">
    <cfRule type="colorScale" priority="8">
      <colorScale>
        <cfvo type="min"/>
        <cfvo type="max"/>
        <color rgb="FFFCFCFF"/>
        <color rgb="FF63BE7B"/>
      </colorScale>
    </cfRule>
  </conditionalFormatting>
  <conditionalFormatting sqref="AJ3:AJ37">
    <cfRule type="colorScale" priority="7">
      <colorScale>
        <cfvo type="min"/>
        <cfvo type="max"/>
        <color rgb="FFFCFCFF"/>
        <color rgb="FF63BE7B"/>
      </colorScale>
    </cfRule>
  </conditionalFormatting>
  <conditionalFormatting sqref="C3:C38">
    <cfRule type="colorScale" priority="6">
      <colorScale>
        <cfvo type="min"/>
        <cfvo type="max"/>
        <color rgb="FFFCFCFF"/>
        <color rgb="FF63BE7B"/>
      </colorScale>
    </cfRule>
  </conditionalFormatting>
  <conditionalFormatting sqref="D3:D38">
    <cfRule type="colorScale" priority="5">
      <colorScale>
        <cfvo type="min"/>
        <cfvo type="max"/>
        <color rgb="FFFCFCFF"/>
        <color rgb="FF63BE7B"/>
      </colorScale>
    </cfRule>
  </conditionalFormatting>
  <conditionalFormatting sqref="E3:E38">
    <cfRule type="colorScale" priority="4">
      <colorScale>
        <cfvo type="min"/>
        <cfvo type="max"/>
        <color rgb="FFFCFCFF"/>
        <color rgb="FF63BE7B"/>
      </colorScale>
    </cfRule>
  </conditionalFormatting>
  <conditionalFormatting sqref="F3:F38">
    <cfRule type="colorScale" priority="3">
      <colorScale>
        <cfvo type="min"/>
        <cfvo type="max"/>
        <color rgb="FFFCFCFF"/>
        <color rgb="FF63BE7B"/>
      </colorScale>
    </cfRule>
  </conditionalFormatting>
  <conditionalFormatting sqref="G3:G38">
    <cfRule type="colorScale" priority="2">
      <colorScale>
        <cfvo type="min"/>
        <cfvo type="max"/>
        <color rgb="FFFCFCFF"/>
        <color rgb="FF63BE7B"/>
      </colorScale>
    </cfRule>
  </conditionalFormatting>
  <conditionalFormatting sqref="H3:H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59625-4C52-4426-A974-79AB6DB85E01}">
  <dimension ref="A1:AM56"/>
  <sheetViews>
    <sheetView zoomScale="85" zoomScaleNormal="85" workbookViewId="0"/>
  </sheetViews>
  <sheetFormatPr defaultRowHeight="15" customHeight="1"/>
  <cols>
    <col min="1" max="1" width="5.5703125" customWidth="1"/>
    <col min="2" max="2" width="17.5703125" bestFit="1" customWidth="1"/>
    <col min="3" max="36" width="5.5703125" bestFit="1" customWidth="1"/>
    <col min="37" max="37" width="6.85546875" customWidth="1"/>
    <col min="38" max="38" width="5.5703125" bestFit="1" customWidth="1"/>
  </cols>
  <sheetData>
    <row r="1" spans="1:39" ht="15" customHeight="1">
      <c r="A1" s="5"/>
      <c r="C1" s="38" t="s">
        <v>6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5"/>
    </row>
    <row r="2" spans="1:39" s="1" customFormat="1" ht="15" customHeight="1">
      <c r="A2" s="39" t="s">
        <v>9</v>
      </c>
      <c r="B2" s="7"/>
      <c r="C2" s="29" t="s">
        <v>36</v>
      </c>
      <c r="D2" s="29" t="s">
        <v>37</v>
      </c>
      <c r="E2" s="29" t="s">
        <v>38</v>
      </c>
      <c r="F2" s="29" t="s">
        <v>39</v>
      </c>
      <c r="G2" s="29" t="s">
        <v>14</v>
      </c>
      <c r="H2" s="29" t="s">
        <v>40</v>
      </c>
      <c r="I2" s="29" t="s">
        <v>41</v>
      </c>
      <c r="J2" s="29" t="s">
        <v>42</v>
      </c>
      <c r="K2" s="29" t="s">
        <v>43</v>
      </c>
      <c r="L2" s="29" t="s">
        <v>15</v>
      </c>
      <c r="M2" s="29" t="s">
        <v>16</v>
      </c>
      <c r="N2" s="29" t="s">
        <v>17</v>
      </c>
      <c r="O2" s="29" t="s">
        <v>44</v>
      </c>
      <c r="P2" s="29" t="s">
        <v>45</v>
      </c>
      <c r="Q2" s="29" t="s">
        <v>46</v>
      </c>
      <c r="R2" s="29" t="s">
        <v>47</v>
      </c>
      <c r="S2" s="29" t="s">
        <v>48</v>
      </c>
      <c r="T2" s="29" t="s">
        <v>49</v>
      </c>
      <c r="U2" s="29" t="s">
        <v>18</v>
      </c>
      <c r="V2" s="29" t="s">
        <v>50</v>
      </c>
      <c r="W2" s="29" t="s">
        <v>51</v>
      </c>
      <c r="X2" s="29" t="s">
        <v>52</v>
      </c>
      <c r="Y2" s="29" t="s">
        <v>53</v>
      </c>
      <c r="Z2" s="29" t="s">
        <v>54</v>
      </c>
      <c r="AA2" s="29" t="s">
        <v>19</v>
      </c>
      <c r="AB2" s="29" t="s">
        <v>55</v>
      </c>
      <c r="AC2" s="29" t="s">
        <v>56</v>
      </c>
      <c r="AD2" s="29" t="s">
        <v>57</v>
      </c>
      <c r="AE2" s="29" t="s">
        <v>58</v>
      </c>
      <c r="AF2" s="29" t="s">
        <v>20</v>
      </c>
      <c r="AG2" s="29" t="s">
        <v>21</v>
      </c>
      <c r="AH2" s="29" t="s">
        <v>59</v>
      </c>
      <c r="AI2" s="29" t="s">
        <v>22</v>
      </c>
      <c r="AJ2" s="30" t="s">
        <v>60</v>
      </c>
      <c r="AK2" s="9"/>
      <c r="AL2" s="10"/>
      <c r="AM2" s="10"/>
    </row>
    <row r="3" spans="1:39" s="1" customFormat="1" ht="15" customHeight="1">
      <c r="A3" s="39"/>
      <c r="B3" s="31" t="s">
        <v>61</v>
      </c>
      <c r="C3" s="27">
        <v>108</v>
      </c>
      <c r="D3" s="27">
        <v>162</v>
      </c>
      <c r="E3" s="27">
        <v>216</v>
      </c>
      <c r="F3" s="27">
        <v>108</v>
      </c>
      <c r="G3" s="27">
        <v>108</v>
      </c>
      <c r="H3" s="27">
        <v>243</v>
      </c>
      <c r="I3" s="27">
        <v>459</v>
      </c>
      <c r="J3" s="27">
        <v>81</v>
      </c>
      <c r="K3" s="27">
        <v>108</v>
      </c>
      <c r="L3" s="27">
        <v>81</v>
      </c>
      <c r="M3" s="27">
        <v>81</v>
      </c>
      <c r="N3" s="27">
        <v>81</v>
      </c>
      <c r="O3" s="27">
        <v>108</v>
      </c>
      <c r="P3" s="27">
        <v>54</v>
      </c>
      <c r="Q3" s="27">
        <v>189</v>
      </c>
      <c r="R3" s="27">
        <v>81</v>
      </c>
      <c r="S3" s="27">
        <v>189</v>
      </c>
      <c r="T3" s="27">
        <v>81</v>
      </c>
      <c r="U3" s="27">
        <v>108</v>
      </c>
      <c r="V3" s="27">
        <v>135</v>
      </c>
      <c r="W3" s="27">
        <v>54</v>
      </c>
      <c r="X3" s="27">
        <v>189</v>
      </c>
      <c r="Y3" s="27">
        <v>243</v>
      </c>
      <c r="Z3" s="27">
        <v>81</v>
      </c>
      <c r="AA3" s="27">
        <v>135</v>
      </c>
      <c r="AB3" s="27">
        <v>81</v>
      </c>
      <c r="AC3" s="27">
        <v>81</v>
      </c>
      <c r="AD3" s="27">
        <v>324</v>
      </c>
      <c r="AE3" s="27">
        <v>135</v>
      </c>
      <c r="AF3" s="27">
        <v>81</v>
      </c>
      <c r="AG3" s="27">
        <v>135</v>
      </c>
      <c r="AH3" s="27">
        <v>162</v>
      </c>
      <c r="AI3" s="27">
        <v>108</v>
      </c>
      <c r="AJ3" s="27">
        <v>162</v>
      </c>
      <c r="AK3" s="9"/>
      <c r="AL3" s="10"/>
      <c r="AM3" s="10"/>
    </row>
    <row r="4" spans="1:39" ht="15" customHeight="1">
      <c r="A4" s="39"/>
      <c r="B4" s="25" t="s">
        <v>36</v>
      </c>
      <c r="C4" s="28">
        <v>95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9">
        <v>0</v>
      </c>
      <c r="AH4" s="29">
        <v>0</v>
      </c>
      <c r="AI4" s="29">
        <v>0</v>
      </c>
      <c r="AJ4" s="29">
        <v>0</v>
      </c>
      <c r="AK4" s="8"/>
      <c r="AL4" s="8"/>
      <c r="AM4" s="8"/>
    </row>
    <row r="5" spans="1:39" ht="15" customHeight="1">
      <c r="A5" s="39"/>
      <c r="B5" s="25" t="s">
        <v>37</v>
      </c>
      <c r="C5" s="29">
        <v>0</v>
      </c>
      <c r="D5" s="28">
        <v>162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29">
        <v>0</v>
      </c>
      <c r="AJ5" s="29">
        <v>0</v>
      </c>
      <c r="AK5" s="8"/>
      <c r="AL5" s="8"/>
      <c r="AM5" s="8"/>
    </row>
    <row r="6" spans="1:39" ht="15" customHeight="1">
      <c r="A6" s="39"/>
      <c r="B6" s="25" t="s">
        <v>38</v>
      </c>
      <c r="C6" s="29">
        <v>0</v>
      </c>
      <c r="D6" s="29">
        <v>0</v>
      </c>
      <c r="E6" s="28">
        <v>216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29">
        <v>0</v>
      </c>
      <c r="AJ6" s="29">
        <v>0</v>
      </c>
      <c r="AK6" s="8"/>
      <c r="AL6" s="8"/>
      <c r="AM6" s="8"/>
    </row>
    <row r="7" spans="1:39" ht="15" customHeight="1">
      <c r="A7" s="39"/>
      <c r="B7" s="25" t="s">
        <v>39</v>
      </c>
      <c r="C7" s="29">
        <v>0</v>
      </c>
      <c r="D7" s="29">
        <v>0</v>
      </c>
      <c r="E7" s="29">
        <v>0</v>
      </c>
      <c r="F7" s="28">
        <v>108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v>0</v>
      </c>
      <c r="AJ7" s="29">
        <v>0</v>
      </c>
      <c r="AK7" s="8"/>
      <c r="AL7" s="8"/>
      <c r="AM7" s="8"/>
    </row>
    <row r="8" spans="1:39" ht="15" customHeight="1">
      <c r="A8" s="39"/>
      <c r="B8" s="25" t="s">
        <v>14</v>
      </c>
      <c r="C8" s="29">
        <v>0</v>
      </c>
      <c r="D8" s="29">
        <v>0</v>
      </c>
      <c r="E8" s="29">
        <v>0</v>
      </c>
      <c r="F8" s="29">
        <v>0</v>
      </c>
      <c r="G8" s="28">
        <v>105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9">
        <v>0</v>
      </c>
      <c r="AK8" s="8"/>
      <c r="AL8" s="8"/>
      <c r="AM8" s="8"/>
    </row>
    <row r="9" spans="1:39" ht="15" customHeight="1">
      <c r="A9" s="39"/>
      <c r="B9" s="25" t="s">
        <v>40</v>
      </c>
      <c r="C9" s="29">
        <v>0</v>
      </c>
      <c r="D9" s="29">
        <v>0</v>
      </c>
      <c r="E9" s="29">
        <v>0</v>
      </c>
      <c r="F9" s="29">
        <v>0</v>
      </c>
      <c r="G9" s="29">
        <v>0</v>
      </c>
      <c r="H9" s="28">
        <v>240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v>0</v>
      </c>
      <c r="AJ9" s="29">
        <v>0</v>
      </c>
      <c r="AK9" s="8"/>
      <c r="AL9" s="8"/>
      <c r="AM9" s="8"/>
    </row>
    <row r="10" spans="1:39" ht="15" customHeight="1">
      <c r="A10" s="39"/>
      <c r="B10" s="25" t="s">
        <v>41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8">
        <v>453</v>
      </c>
      <c r="J10" s="29">
        <v>0</v>
      </c>
      <c r="K10" s="29">
        <v>0</v>
      </c>
      <c r="L10" s="29">
        <v>0</v>
      </c>
      <c r="M10" s="29">
        <v>27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v>0</v>
      </c>
      <c r="AJ10" s="29">
        <v>0</v>
      </c>
      <c r="AK10" s="8"/>
      <c r="AL10" s="8"/>
      <c r="AM10" s="8"/>
    </row>
    <row r="11" spans="1:39" ht="15" customHeight="1">
      <c r="A11" s="39"/>
      <c r="B11" s="25" t="s">
        <v>42</v>
      </c>
      <c r="C11" s="29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8">
        <v>54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29">
        <v>0</v>
      </c>
      <c r="AJ11" s="29">
        <v>0</v>
      </c>
      <c r="AK11" s="8"/>
      <c r="AL11" s="8"/>
      <c r="AM11" s="8"/>
    </row>
    <row r="12" spans="1:39" ht="15" customHeight="1">
      <c r="A12" s="39"/>
      <c r="B12" s="25" t="s">
        <v>43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8">
        <v>90</v>
      </c>
      <c r="L12" s="29">
        <v>0</v>
      </c>
      <c r="M12" s="29">
        <v>0</v>
      </c>
      <c r="N12" s="29">
        <v>0</v>
      </c>
      <c r="O12" s="29">
        <v>0</v>
      </c>
      <c r="P12" s="29">
        <v>27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8"/>
      <c r="AL12" s="8"/>
      <c r="AM12" s="8"/>
    </row>
    <row r="13" spans="1:39" ht="15" customHeight="1">
      <c r="A13" s="39"/>
      <c r="B13" s="25" t="s">
        <v>15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8">
        <v>81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v>0</v>
      </c>
      <c r="AJ13" s="29">
        <v>0</v>
      </c>
      <c r="AK13" s="8"/>
      <c r="AL13" s="8"/>
      <c r="AM13" s="8"/>
    </row>
    <row r="14" spans="1:39" ht="15" customHeight="1">
      <c r="A14" s="39"/>
      <c r="B14" s="25" t="s">
        <v>16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8">
        <v>45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29">
        <v>27</v>
      </c>
      <c r="AF14" s="29">
        <v>0</v>
      </c>
      <c r="AG14" s="29">
        <v>0</v>
      </c>
      <c r="AH14" s="29">
        <v>0</v>
      </c>
      <c r="AI14" s="29">
        <v>0</v>
      </c>
      <c r="AJ14" s="29">
        <v>0</v>
      </c>
      <c r="AK14" s="8"/>
      <c r="AL14" s="8"/>
      <c r="AM14" s="8"/>
    </row>
    <row r="15" spans="1:39" ht="15" customHeight="1">
      <c r="A15" s="39"/>
      <c r="B15" s="25" t="s">
        <v>17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8">
        <v>36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v>0</v>
      </c>
      <c r="AJ15" s="29">
        <v>0</v>
      </c>
      <c r="AK15" s="8"/>
      <c r="AL15" s="8"/>
      <c r="AM15" s="8"/>
    </row>
    <row r="16" spans="1:39" ht="15" customHeight="1">
      <c r="A16" s="39"/>
      <c r="B16" s="25" t="s">
        <v>44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8">
        <v>108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8"/>
      <c r="AL16" s="8"/>
      <c r="AM16" s="8"/>
    </row>
    <row r="17" spans="1:39" ht="15" customHeight="1">
      <c r="A17" s="39"/>
      <c r="B17" s="25" t="s">
        <v>45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32</v>
      </c>
      <c r="O17" s="29">
        <v>0</v>
      </c>
      <c r="P17" s="28">
        <v>27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30">
        <v>0</v>
      </c>
      <c r="AJ17" s="29">
        <v>0</v>
      </c>
      <c r="AK17" s="8"/>
      <c r="AL17" s="8"/>
      <c r="AM17" s="8"/>
    </row>
    <row r="18" spans="1:39" ht="15" customHeight="1">
      <c r="A18" s="39"/>
      <c r="B18" s="25" t="s">
        <v>46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30">
        <v>0</v>
      </c>
      <c r="Q18" s="28">
        <v>189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30">
        <v>0</v>
      </c>
      <c r="AJ18" s="29">
        <v>0</v>
      </c>
      <c r="AK18" s="8"/>
      <c r="AL18" s="8"/>
      <c r="AM18" s="8"/>
    </row>
    <row r="19" spans="1:39" ht="15" customHeight="1">
      <c r="A19" s="39"/>
      <c r="B19" s="25" t="s">
        <v>47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30">
        <v>0</v>
      </c>
      <c r="Q19" s="29">
        <v>0</v>
      </c>
      <c r="R19" s="28">
        <v>81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0</v>
      </c>
      <c r="AI19" s="30">
        <v>0</v>
      </c>
      <c r="AJ19" s="29">
        <v>0</v>
      </c>
      <c r="AK19" s="8"/>
      <c r="AL19" s="8"/>
      <c r="AM19" s="8"/>
    </row>
    <row r="20" spans="1:39" ht="15" customHeight="1">
      <c r="A20" s="39"/>
      <c r="B20" s="25" t="s">
        <v>48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30">
        <v>0</v>
      </c>
      <c r="Q20" s="29">
        <v>0</v>
      </c>
      <c r="R20" s="29">
        <v>0</v>
      </c>
      <c r="S20" s="28">
        <v>156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30">
        <v>0</v>
      </c>
      <c r="AJ20" s="29">
        <v>0</v>
      </c>
      <c r="AK20" s="8"/>
      <c r="AL20" s="8"/>
      <c r="AM20" s="8"/>
    </row>
    <row r="21" spans="1:39" ht="15" customHeight="1">
      <c r="A21" s="39"/>
      <c r="B21" s="25" t="s">
        <v>49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30">
        <v>0</v>
      </c>
      <c r="Q21" s="29">
        <v>0</v>
      </c>
      <c r="R21" s="29">
        <v>0</v>
      </c>
      <c r="S21" s="29">
        <v>0</v>
      </c>
      <c r="T21" s="28">
        <v>81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29">
        <v>0</v>
      </c>
      <c r="AF21" s="29">
        <v>0</v>
      </c>
      <c r="AG21" s="29">
        <v>0</v>
      </c>
      <c r="AH21" s="29">
        <v>0</v>
      </c>
      <c r="AI21" s="30">
        <v>0</v>
      </c>
      <c r="AJ21" s="29">
        <v>0</v>
      </c>
      <c r="AK21" s="8"/>
      <c r="AL21" s="8"/>
      <c r="AM21" s="8"/>
    </row>
    <row r="22" spans="1:39" ht="15" customHeight="1">
      <c r="A22" s="39"/>
      <c r="B22" s="25" t="s">
        <v>18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30">
        <v>0</v>
      </c>
      <c r="Q22" s="29">
        <v>0</v>
      </c>
      <c r="R22" s="29">
        <v>0</v>
      </c>
      <c r="S22" s="29">
        <v>0</v>
      </c>
      <c r="T22" s="29">
        <v>0</v>
      </c>
      <c r="U22" s="28">
        <v>102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30">
        <v>0</v>
      </c>
      <c r="AJ22" s="29">
        <v>0</v>
      </c>
      <c r="AK22" s="8"/>
      <c r="AL22" s="8"/>
      <c r="AM22" s="8"/>
    </row>
    <row r="23" spans="1:39" ht="15" customHeight="1">
      <c r="A23" s="39"/>
      <c r="B23" s="25" t="s">
        <v>50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30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8">
        <v>124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30">
        <v>0</v>
      </c>
      <c r="AJ23" s="29">
        <v>0</v>
      </c>
      <c r="AK23" s="8"/>
      <c r="AL23" s="8"/>
      <c r="AM23" s="8"/>
    </row>
    <row r="24" spans="1:39" ht="15" customHeight="1">
      <c r="A24" s="39"/>
      <c r="B24" s="25" t="s">
        <v>51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30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8">
        <v>54</v>
      </c>
      <c r="X24" s="29"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0</v>
      </c>
      <c r="AH24" s="29">
        <v>0</v>
      </c>
      <c r="AI24" s="30">
        <v>0</v>
      </c>
      <c r="AJ24" s="29">
        <v>0</v>
      </c>
      <c r="AK24" s="8"/>
      <c r="AL24" s="8"/>
      <c r="AM24" s="8"/>
    </row>
    <row r="25" spans="1:39" ht="15" customHeight="1">
      <c r="A25" s="39"/>
      <c r="B25" s="25" t="s">
        <v>52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30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8">
        <v>189</v>
      </c>
      <c r="Y25" s="29">
        <v>0</v>
      </c>
      <c r="Z25" s="29">
        <v>0</v>
      </c>
      <c r="AA25" s="29">
        <v>0</v>
      </c>
      <c r="AB25" s="29">
        <v>0</v>
      </c>
      <c r="AC25" s="29">
        <v>0</v>
      </c>
      <c r="AD25" s="29">
        <v>0</v>
      </c>
      <c r="AE25" s="29">
        <v>0</v>
      </c>
      <c r="AF25" s="29">
        <v>0</v>
      </c>
      <c r="AG25" s="29">
        <v>0</v>
      </c>
      <c r="AH25" s="29">
        <v>0</v>
      </c>
      <c r="AI25" s="30">
        <v>0</v>
      </c>
      <c r="AJ25" s="29">
        <v>0</v>
      </c>
      <c r="AK25" s="8"/>
      <c r="AL25" s="8"/>
      <c r="AM25" s="8"/>
    </row>
    <row r="26" spans="1:39" ht="15" customHeight="1">
      <c r="A26" s="39"/>
      <c r="B26" s="25" t="s">
        <v>53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30">
        <v>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8">
        <v>217</v>
      </c>
      <c r="Z26" s="29">
        <v>0</v>
      </c>
      <c r="AA26" s="29">
        <v>0</v>
      </c>
      <c r="AB26" s="29">
        <v>0</v>
      </c>
      <c r="AC26" s="29">
        <v>0</v>
      </c>
      <c r="AD26" s="29">
        <v>0</v>
      </c>
      <c r="AE26" s="29">
        <v>0</v>
      </c>
      <c r="AF26" s="29">
        <v>0</v>
      </c>
      <c r="AG26" s="29">
        <v>0</v>
      </c>
      <c r="AH26" s="29">
        <v>0</v>
      </c>
      <c r="AI26" s="30">
        <v>0</v>
      </c>
      <c r="AJ26" s="29">
        <v>0</v>
      </c>
      <c r="AK26" s="8"/>
      <c r="AL26" s="8"/>
      <c r="AM26" s="8"/>
    </row>
    <row r="27" spans="1:39" ht="15" customHeight="1">
      <c r="A27" s="39"/>
      <c r="B27" s="25" t="s">
        <v>54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2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30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11</v>
      </c>
      <c r="Z27" s="28">
        <v>72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0</v>
      </c>
      <c r="AH27" s="29">
        <v>0</v>
      </c>
      <c r="AI27" s="30">
        <v>0</v>
      </c>
      <c r="AJ27" s="29">
        <v>0</v>
      </c>
      <c r="AK27" s="8"/>
      <c r="AL27" s="8"/>
      <c r="AM27" s="8"/>
    </row>
    <row r="28" spans="1:39" ht="15" customHeight="1">
      <c r="A28" s="39"/>
      <c r="B28" s="25" t="s">
        <v>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30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9">
        <v>0</v>
      </c>
      <c r="AA28" s="28">
        <v>108</v>
      </c>
      <c r="AB28" s="29">
        <v>0</v>
      </c>
      <c r="AC28" s="29">
        <v>0</v>
      </c>
      <c r="AD28" s="29">
        <v>0</v>
      </c>
      <c r="AE28" s="29">
        <v>0</v>
      </c>
      <c r="AF28" s="29">
        <v>0</v>
      </c>
      <c r="AG28" s="29">
        <v>0</v>
      </c>
      <c r="AH28" s="29">
        <v>0</v>
      </c>
      <c r="AI28" s="30">
        <v>0</v>
      </c>
      <c r="AJ28" s="29">
        <v>0</v>
      </c>
      <c r="AK28" s="8"/>
      <c r="AL28" s="8"/>
      <c r="AM28" s="8"/>
    </row>
    <row r="29" spans="1:39" ht="15" customHeight="1">
      <c r="A29" s="39"/>
      <c r="B29" s="25" t="s">
        <v>55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30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29">
        <v>0</v>
      </c>
      <c r="AA29" s="29">
        <v>0</v>
      </c>
      <c r="AB29" s="28">
        <v>81</v>
      </c>
      <c r="AC29" s="29">
        <v>0</v>
      </c>
      <c r="AD29" s="29">
        <v>0</v>
      </c>
      <c r="AE29" s="29">
        <v>0</v>
      </c>
      <c r="AF29" s="29">
        <v>0</v>
      </c>
      <c r="AG29" s="29">
        <v>0</v>
      </c>
      <c r="AH29" s="29">
        <v>0</v>
      </c>
      <c r="AI29" s="30">
        <v>0</v>
      </c>
      <c r="AJ29" s="29">
        <v>0</v>
      </c>
      <c r="AK29" s="8"/>
      <c r="AL29" s="8"/>
      <c r="AM29" s="8"/>
    </row>
    <row r="30" spans="1:39" ht="15" customHeight="1">
      <c r="A30" s="39"/>
      <c r="B30" s="25" t="s">
        <v>56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30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  <c r="AA30" s="29">
        <v>0</v>
      </c>
      <c r="AB30" s="29">
        <v>0</v>
      </c>
      <c r="AC30" s="28">
        <v>81</v>
      </c>
      <c r="AD30" s="29">
        <v>0</v>
      </c>
      <c r="AE30" s="29">
        <v>0</v>
      </c>
      <c r="AF30" s="29">
        <v>0</v>
      </c>
      <c r="AG30" s="29">
        <v>0</v>
      </c>
      <c r="AH30" s="29">
        <v>0</v>
      </c>
      <c r="AI30" s="30">
        <v>0</v>
      </c>
      <c r="AJ30" s="29">
        <v>0</v>
      </c>
      <c r="AK30" s="8"/>
      <c r="AL30" s="8"/>
      <c r="AM30" s="8"/>
    </row>
    <row r="31" spans="1:39" ht="15" customHeight="1">
      <c r="A31" s="39"/>
      <c r="B31" s="25" t="s">
        <v>57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22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30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8">
        <v>305</v>
      </c>
      <c r="AE31" s="29">
        <v>0</v>
      </c>
      <c r="AF31" s="29">
        <v>0</v>
      </c>
      <c r="AG31" s="29">
        <v>0</v>
      </c>
      <c r="AH31" s="29">
        <v>0</v>
      </c>
      <c r="AI31" s="30">
        <v>0</v>
      </c>
      <c r="AJ31" s="29">
        <v>0</v>
      </c>
      <c r="AK31" s="8"/>
      <c r="AL31" s="8"/>
      <c r="AM31" s="8"/>
    </row>
    <row r="32" spans="1:39" ht="15" customHeight="1">
      <c r="A32" s="39"/>
      <c r="B32" s="25" t="s">
        <v>58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30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9">
        <v>0</v>
      </c>
      <c r="AA32" s="29">
        <v>0</v>
      </c>
      <c r="AB32" s="29">
        <v>0</v>
      </c>
      <c r="AC32" s="29">
        <v>0</v>
      </c>
      <c r="AD32" s="29">
        <v>0</v>
      </c>
      <c r="AE32" s="28">
        <v>108</v>
      </c>
      <c r="AF32" s="29">
        <v>0</v>
      </c>
      <c r="AG32" s="29">
        <v>0</v>
      </c>
      <c r="AH32" s="29">
        <v>0</v>
      </c>
      <c r="AI32" s="30">
        <v>0</v>
      </c>
      <c r="AJ32" s="29">
        <v>0</v>
      </c>
      <c r="AK32" s="8"/>
      <c r="AL32" s="8"/>
      <c r="AM32" s="8"/>
    </row>
    <row r="33" spans="1:39" ht="15" customHeight="1">
      <c r="A33" s="39"/>
      <c r="B33" s="25" t="s">
        <v>20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30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9">
        <v>0</v>
      </c>
      <c r="AB33" s="29">
        <v>0</v>
      </c>
      <c r="AC33" s="29">
        <v>0</v>
      </c>
      <c r="AD33" s="29">
        <v>0</v>
      </c>
      <c r="AE33" s="29">
        <v>0</v>
      </c>
      <c r="AF33" s="28">
        <v>81</v>
      </c>
      <c r="AG33" s="29">
        <v>0</v>
      </c>
      <c r="AH33" s="29">
        <v>12</v>
      </c>
      <c r="AI33" s="30">
        <v>0</v>
      </c>
      <c r="AJ33" s="29">
        <v>0</v>
      </c>
      <c r="AK33" s="8"/>
      <c r="AL33" s="8"/>
      <c r="AM33" s="8"/>
    </row>
    <row r="34" spans="1:39" ht="15" customHeight="1">
      <c r="A34" s="39"/>
      <c r="B34" s="25" t="s">
        <v>21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2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30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9">
        <v>0</v>
      </c>
      <c r="AB34" s="29">
        <v>0</v>
      </c>
      <c r="AC34" s="29">
        <v>0</v>
      </c>
      <c r="AD34" s="29">
        <v>0</v>
      </c>
      <c r="AE34" s="29">
        <v>0</v>
      </c>
      <c r="AF34" s="29">
        <v>0</v>
      </c>
      <c r="AG34" s="28">
        <v>135</v>
      </c>
      <c r="AH34" s="29">
        <v>0</v>
      </c>
      <c r="AI34" s="30">
        <v>0</v>
      </c>
      <c r="AJ34" s="29">
        <v>0</v>
      </c>
      <c r="AK34" s="8"/>
      <c r="AL34" s="8"/>
      <c r="AM34" s="8"/>
    </row>
    <row r="35" spans="1:39" ht="15" customHeight="1">
      <c r="A35" s="39"/>
      <c r="B35" s="25" t="s">
        <v>59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30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29">
        <v>0</v>
      </c>
      <c r="AA35" s="29">
        <v>0</v>
      </c>
      <c r="AB35" s="29">
        <v>0</v>
      </c>
      <c r="AC35" s="29">
        <v>0</v>
      </c>
      <c r="AD35" s="29">
        <v>0</v>
      </c>
      <c r="AE35" s="29">
        <v>0</v>
      </c>
      <c r="AF35" s="29">
        <v>0</v>
      </c>
      <c r="AG35" s="29">
        <v>0</v>
      </c>
      <c r="AH35" s="28">
        <v>135</v>
      </c>
      <c r="AI35" s="30">
        <v>0</v>
      </c>
      <c r="AJ35" s="29">
        <v>0</v>
      </c>
      <c r="AK35" s="8"/>
      <c r="AL35" s="8"/>
      <c r="AM35" s="8"/>
    </row>
    <row r="36" spans="1:39" ht="15" customHeight="1">
      <c r="A36" s="39"/>
      <c r="B36" s="25" t="s">
        <v>22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9">
        <v>0</v>
      </c>
      <c r="O36" s="29">
        <v>0</v>
      </c>
      <c r="P36" s="30">
        <v>0</v>
      </c>
      <c r="Q36" s="29">
        <v>0</v>
      </c>
      <c r="R36" s="29">
        <v>0</v>
      </c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9">
        <v>0</v>
      </c>
      <c r="AB36" s="29">
        <v>0</v>
      </c>
      <c r="AC36" s="29">
        <v>0</v>
      </c>
      <c r="AD36" s="29">
        <v>0</v>
      </c>
      <c r="AE36" s="29">
        <v>0</v>
      </c>
      <c r="AF36" s="29">
        <v>0</v>
      </c>
      <c r="AG36" s="29">
        <v>0</v>
      </c>
      <c r="AH36" s="29">
        <v>0</v>
      </c>
      <c r="AI36" s="28">
        <v>81</v>
      </c>
      <c r="AJ36" s="29">
        <v>0</v>
      </c>
      <c r="AK36" s="8"/>
      <c r="AL36" s="8"/>
      <c r="AM36" s="8"/>
    </row>
    <row r="37" spans="1:39" ht="15" customHeight="1">
      <c r="A37" s="39"/>
      <c r="B37" s="26" t="s">
        <v>60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  <c r="AH37" s="29">
        <v>0</v>
      </c>
      <c r="AI37" s="29">
        <v>27</v>
      </c>
      <c r="AJ37" s="28">
        <v>162</v>
      </c>
      <c r="AK37" s="8"/>
      <c r="AL37" s="8"/>
      <c r="AM37" s="8"/>
    </row>
    <row r="38" spans="1:39" ht="15" customHeight="1">
      <c r="A38" s="5"/>
      <c r="B38" s="26" t="s">
        <v>25</v>
      </c>
      <c r="C38" s="33">
        <f>C3-C39</f>
        <v>13</v>
      </c>
      <c r="D38" s="33">
        <f xml:space="preserve"> D3 -D39</f>
        <v>0</v>
      </c>
      <c r="E38" s="33">
        <f xml:space="preserve"> E3-E39</f>
        <v>0</v>
      </c>
      <c r="F38" s="33">
        <f xml:space="preserve"> F3 - F39</f>
        <v>0</v>
      </c>
      <c r="G38" s="33">
        <f xml:space="preserve"> G3-G39</f>
        <v>3</v>
      </c>
      <c r="H38" s="33">
        <f>H3-H39</f>
        <v>3</v>
      </c>
      <c r="I38" s="33">
        <f t="shared" ref="I38" si="0">I3-I39</f>
        <v>2</v>
      </c>
      <c r="J38" s="33">
        <f t="shared" ref="J38" si="1" xml:space="preserve"> J3 -J39</f>
        <v>5</v>
      </c>
      <c r="K38" s="33">
        <f t="shared" ref="K38" si="2" xml:space="preserve"> K3-K39</f>
        <v>18</v>
      </c>
      <c r="L38" s="33">
        <f t="shared" ref="L38" si="3" xml:space="preserve"> L3 - L39</f>
        <v>0</v>
      </c>
      <c r="M38" s="33">
        <f t="shared" ref="M38" si="4" xml:space="preserve"> M3-M39</f>
        <v>9</v>
      </c>
      <c r="N38" s="33">
        <f t="shared" ref="N38:O38" si="5">N3-N39</f>
        <v>13</v>
      </c>
      <c r="O38" s="33">
        <f t="shared" si="5"/>
        <v>0</v>
      </c>
      <c r="P38" s="33">
        <f t="shared" ref="P38" si="6" xml:space="preserve"> P3 -P39</f>
        <v>0</v>
      </c>
      <c r="Q38" s="33">
        <f t="shared" ref="Q38" si="7" xml:space="preserve"> Q3-Q39</f>
        <v>0</v>
      </c>
      <c r="R38" s="33">
        <f t="shared" ref="R38" si="8" xml:space="preserve"> R3 - R39</f>
        <v>0</v>
      </c>
      <c r="S38" s="33">
        <f t="shared" ref="S38" si="9" xml:space="preserve"> S3-S39</f>
        <v>33</v>
      </c>
      <c r="T38" s="33">
        <f t="shared" ref="T38:U38" si="10">T3-T39</f>
        <v>0</v>
      </c>
      <c r="U38" s="33">
        <f t="shared" si="10"/>
        <v>6</v>
      </c>
      <c r="V38" s="33">
        <f t="shared" ref="V38" si="11" xml:space="preserve"> V3 -V39</f>
        <v>11</v>
      </c>
      <c r="W38" s="33">
        <f t="shared" ref="W38" si="12" xml:space="preserve"> W3-W39</f>
        <v>0</v>
      </c>
      <c r="X38" s="33">
        <f t="shared" ref="X38" si="13" xml:space="preserve"> X3 - X39</f>
        <v>0</v>
      </c>
      <c r="Y38" s="33">
        <f t="shared" ref="Y38" si="14" xml:space="preserve"> Y3-Y39</f>
        <v>15</v>
      </c>
      <c r="Z38" s="33">
        <f t="shared" ref="Z38:AA38" si="15">Z3-Z39</f>
        <v>9</v>
      </c>
      <c r="AA38" s="33">
        <f t="shared" si="15"/>
        <v>27</v>
      </c>
      <c r="AB38" s="33">
        <f t="shared" ref="AB38" si="16" xml:space="preserve"> AB3 -AB39</f>
        <v>0</v>
      </c>
      <c r="AC38" s="33">
        <f t="shared" ref="AC38" si="17" xml:space="preserve"> AC3-AC39</f>
        <v>0</v>
      </c>
      <c r="AD38" s="33">
        <f t="shared" ref="AD38" si="18" xml:space="preserve"> AD3 - AD39</f>
        <v>19</v>
      </c>
      <c r="AE38" s="33">
        <f t="shared" ref="AE38" si="19" xml:space="preserve"> AE3-AE39</f>
        <v>0</v>
      </c>
      <c r="AF38" s="33">
        <f t="shared" ref="AF38:AG38" si="20">AF3-AF39</f>
        <v>0</v>
      </c>
      <c r="AG38" s="33">
        <f t="shared" si="20"/>
        <v>0</v>
      </c>
      <c r="AH38" s="33">
        <f t="shared" ref="AH38" si="21" xml:space="preserve"> AH3 -AH39</f>
        <v>15</v>
      </c>
      <c r="AI38" s="33">
        <f t="shared" ref="AI38" si="22" xml:space="preserve"> AI3-AI39</f>
        <v>0</v>
      </c>
      <c r="AJ38" s="33">
        <f t="shared" ref="AJ38" si="23" xml:space="preserve"> AJ3 - AJ39</f>
        <v>0</v>
      </c>
      <c r="AK38" s="8"/>
      <c r="AL38" s="8"/>
      <c r="AM38" s="8"/>
    </row>
    <row r="39" spans="1:39" ht="15" customHeight="1">
      <c r="A39" s="5"/>
      <c r="B39" s="8"/>
      <c r="C39" s="13">
        <f>SUM(C4:C37)</f>
        <v>95</v>
      </c>
      <c r="D39" s="13">
        <f>SUM(D4:D37)</f>
        <v>162</v>
      </c>
      <c r="E39" s="13">
        <f t="shared" ref="E39:AJ39" si="24">SUM(E4:E37)</f>
        <v>216</v>
      </c>
      <c r="F39" s="13">
        <f t="shared" si="24"/>
        <v>108</v>
      </c>
      <c r="G39" s="13">
        <f t="shared" si="24"/>
        <v>105</v>
      </c>
      <c r="H39" s="13">
        <f t="shared" si="24"/>
        <v>240</v>
      </c>
      <c r="I39" s="13">
        <f t="shared" si="24"/>
        <v>457</v>
      </c>
      <c r="J39" s="13">
        <f t="shared" si="24"/>
        <v>76</v>
      </c>
      <c r="K39" s="13">
        <f t="shared" si="24"/>
        <v>90</v>
      </c>
      <c r="L39" s="13">
        <f t="shared" si="24"/>
        <v>81</v>
      </c>
      <c r="M39" s="13">
        <f t="shared" si="24"/>
        <v>72</v>
      </c>
      <c r="N39" s="13">
        <f t="shared" si="24"/>
        <v>68</v>
      </c>
      <c r="O39" s="13">
        <f t="shared" si="24"/>
        <v>108</v>
      </c>
      <c r="P39" s="13">
        <f t="shared" si="24"/>
        <v>54</v>
      </c>
      <c r="Q39" s="13">
        <f t="shared" si="24"/>
        <v>189</v>
      </c>
      <c r="R39" s="13">
        <f t="shared" si="24"/>
        <v>81</v>
      </c>
      <c r="S39" s="13">
        <f t="shared" si="24"/>
        <v>156</v>
      </c>
      <c r="T39" s="13">
        <f t="shared" si="24"/>
        <v>81</v>
      </c>
      <c r="U39" s="13">
        <f t="shared" si="24"/>
        <v>102</v>
      </c>
      <c r="V39" s="13">
        <f t="shared" si="24"/>
        <v>124</v>
      </c>
      <c r="W39" s="13">
        <f t="shared" si="24"/>
        <v>54</v>
      </c>
      <c r="X39" s="13">
        <f t="shared" si="24"/>
        <v>189</v>
      </c>
      <c r="Y39" s="13">
        <f t="shared" si="24"/>
        <v>228</v>
      </c>
      <c r="Z39" s="13">
        <f t="shared" si="24"/>
        <v>72</v>
      </c>
      <c r="AA39" s="13">
        <f t="shared" si="24"/>
        <v>108</v>
      </c>
      <c r="AB39" s="13">
        <f t="shared" si="24"/>
        <v>81</v>
      </c>
      <c r="AC39" s="13">
        <f t="shared" si="24"/>
        <v>81</v>
      </c>
      <c r="AD39" s="13">
        <f t="shared" si="24"/>
        <v>305</v>
      </c>
      <c r="AE39" s="13">
        <f t="shared" si="24"/>
        <v>135</v>
      </c>
      <c r="AF39" s="13">
        <f t="shared" si="24"/>
        <v>81</v>
      </c>
      <c r="AG39" s="13">
        <f t="shared" si="24"/>
        <v>135</v>
      </c>
      <c r="AH39" s="13">
        <f t="shared" si="24"/>
        <v>147</v>
      </c>
      <c r="AI39" s="13">
        <f t="shared" si="24"/>
        <v>108</v>
      </c>
      <c r="AJ39" s="13">
        <f t="shared" si="24"/>
        <v>162</v>
      </c>
      <c r="AK39" s="8"/>
      <c r="AL39" s="8"/>
      <c r="AM39" s="8"/>
    </row>
    <row r="40" spans="1:39" ht="15" customHeight="1">
      <c r="A40" s="5"/>
      <c r="B40" s="14"/>
      <c r="C40" s="11" t="s">
        <v>36</v>
      </c>
      <c r="D40" s="11" t="s">
        <v>37</v>
      </c>
      <c r="E40" s="11" t="s">
        <v>38</v>
      </c>
      <c r="F40" s="11" t="s">
        <v>39</v>
      </c>
      <c r="G40" s="11" t="s">
        <v>14</v>
      </c>
      <c r="H40" s="11" t="s">
        <v>40</v>
      </c>
      <c r="I40" s="11" t="s">
        <v>41</v>
      </c>
      <c r="J40" s="11" t="s">
        <v>42</v>
      </c>
      <c r="K40" s="11" t="s">
        <v>43</v>
      </c>
      <c r="L40" s="11" t="s">
        <v>15</v>
      </c>
      <c r="M40" s="11" t="s">
        <v>16</v>
      </c>
      <c r="N40" s="11" t="s">
        <v>17</v>
      </c>
      <c r="O40" s="11" t="s">
        <v>44</v>
      </c>
      <c r="P40" s="11" t="s">
        <v>45</v>
      </c>
      <c r="Q40" s="11" t="s">
        <v>46</v>
      </c>
      <c r="R40" s="11" t="s">
        <v>47</v>
      </c>
      <c r="S40" s="11" t="s">
        <v>48</v>
      </c>
      <c r="T40" s="11" t="s">
        <v>49</v>
      </c>
      <c r="U40" s="11" t="s">
        <v>18</v>
      </c>
      <c r="V40" s="11" t="s">
        <v>50</v>
      </c>
      <c r="W40" s="11" t="s">
        <v>51</v>
      </c>
      <c r="X40" s="11" t="s">
        <v>52</v>
      </c>
      <c r="Y40" s="11" t="s">
        <v>53</v>
      </c>
      <c r="Z40" s="11" t="s">
        <v>54</v>
      </c>
      <c r="AA40" s="11" t="s">
        <v>19</v>
      </c>
      <c r="AB40" s="11" t="s">
        <v>55</v>
      </c>
      <c r="AC40" s="11" t="s">
        <v>56</v>
      </c>
      <c r="AD40" s="11" t="s">
        <v>57</v>
      </c>
      <c r="AE40" s="11" t="s">
        <v>58</v>
      </c>
      <c r="AF40" s="11" t="s">
        <v>20</v>
      </c>
      <c r="AG40" s="11" t="s">
        <v>21</v>
      </c>
      <c r="AH40" s="11" t="s">
        <v>59</v>
      </c>
      <c r="AI40" s="11" t="s">
        <v>22</v>
      </c>
      <c r="AJ40" s="12" t="s">
        <v>60</v>
      </c>
      <c r="AK40" s="8"/>
      <c r="AL40" s="8"/>
      <c r="AM40" s="8"/>
    </row>
    <row r="41" spans="1:39" ht="15" customHeight="1">
      <c r="A41" s="5"/>
      <c r="B41" s="15" t="s">
        <v>0</v>
      </c>
      <c r="C41" s="16">
        <f>C4</f>
        <v>95</v>
      </c>
      <c r="D41" s="16">
        <f>D5</f>
        <v>162</v>
      </c>
      <c r="E41" s="16">
        <f>E6</f>
        <v>216</v>
      </c>
      <c r="F41" s="16">
        <f>F7</f>
        <v>108</v>
      </c>
      <c r="G41" s="16">
        <f>G8</f>
        <v>105</v>
      </c>
      <c r="H41" s="16">
        <f>H9</f>
        <v>240</v>
      </c>
      <c r="I41" s="16">
        <f>I10</f>
        <v>453</v>
      </c>
      <c r="J41" s="16">
        <f>J11</f>
        <v>54</v>
      </c>
      <c r="K41" s="16">
        <f>K12</f>
        <v>90</v>
      </c>
      <c r="L41" s="16">
        <f>L13</f>
        <v>81</v>
      </c>
      <c r="M41" s="16">
        <f>M14</f>
        <v>45</v>
      </c>
      <c r="N41" s="16">
        <f>N15</f>
        <v>36</v>
      </c>
      <c r="O41" s="16">
        <f>O16</f>
        <v>108</v>
      </c>
      <c r="P41" s="16">
        <f>P17</f>
        <v>27</v>
      </c>
      <c r="Q41" s="16">
        <f>Q18</f>
        <v>189</v>
      </c>
      <c r="R41" s="16">
        <f>R19</f>
        <v>81</v>
      </c>
      <c r="S41" s="16">
        <f>S20</f>
        <v>156</v>
      </c>
      <c r="T41" s="16">
        <f>T21</f>
        <v>81</v>
      </c>
      <c r="U41" s="16">
        <f>U22</f>
        <v>102</v>
      </c>
      <c r="V41" s="16">
        <f>V23</f>
        <v>124</v>
      </c>
      <c r="W41" s="16">
        <f>W24</f>
        <v>54</v>
      </c>
      <c r="X41" s="16">
        <f>X25</f>
        <v>189</v>
      </c>
      <c r="Y41" s="16">
        <f>Y26</f>
        <v>217</v>
      </c>
      <c r="Z41" s="16">
        <f>Z27</f>
        <v>72</v>
      </c>
      <c r="AA41" s="16">
        <f>AA28</f>
        <v>108</v>
      </c>
      <c r="AB41" s="16">
        <f>AB29</f>
        <v>81</v>
      </c>
      <c r="AC41" s="16">
        <f>AC30</f>
        <v>81</v>
      </c>
      <c r="AD41" s="16">
        <f>AD31</f>
        <v>305</v>
      </c>
      <c r="AE41" s="16">
        <f>AE32</f>
        <v>108</v>
      </c>
      <c r="AF41" s="16">
        <f>AF33</f>
        <v>81</v>
      </c>
      <c r="AG41" s="16">
        <f>AG34</f>
        <v>135</v>
      </c>
      <c r="AH41" s="16">
        <f>AH35</f>
        <v>135</v>
      </c>
      <c r="AI41" s="16">
        <f>AI36</f>
        <v>81</v>
      </c>
      <c r="AJ41" s="16">
        <f>AJ37</f>
        <v>162</v>
      </c>
      <c r="AK41" s="8">
        <f>SUM(C41:AJ41)</f>
        <v>4362</v>
      </c>
      <c r="AL41" s="8"/>
      <c r="AM41" s="8"/>
    </row>
    <row r="42" spans="1:39" ht="15" customHeight="1">
      <c r="A42" s="5"/>
      <c r="B42" s="15" t="s">
        <v>1</v>
      </c>
      <c r="C42" s="16">
        <f>SUM(D4:AJ4)</f>
        <v>0</v>
      </c>
      <c r="D42" s="16">
        <f>SUM(C5,E5:AJ5)</f>
        <v>0</v>
      </c>
      <c r="E42" s="16">
        <f>SUM(C6:D6,F6:AJ6)</f>
        <v>0</v>
      </c>
      <c r="F42" s="16">
        <f>SUM(C7:E7,G7:AJ7)</f>
        <v>0</v>
      </c>
      <c r="G42" s="16">
        <f>SUM(C8:F8,H8:AJ8)</f>
        <v>0</v>
      </c>
      <c r="H42" s="16">
        <f>SUM(I9:AJ9,C9:G9)</f>
        <v>0</v>
      </c>
      <c r="I42" s="16">
        <f>SUM(C10:H10,J10:AJ10)</f>
        <v>27</v>
      </c>
      <c r="J42" s="16">
        <f>SUM(C11:I11,K11:AJ11)</f>
        <v>0</v>
      </c>
      <c r="K42" s="16">
        <f>SUM(C12:J12,L12:AJ12)</f>
        <v>27</v>
      </c>
      <c r="L42" s="16">
        <f>SUM(M13:AJ13,C13:K13)</f>
        <v>0</v>
      </c>
      <c r="M42" s="16">
        <f>SUM(N14:AJ14,C14:L14)</f>
        <v>27</v>
      </c>
      <c r="N42" s="16">
        <f>SUM(O15:AJ15,C15:M15)</f>
        <v>0</v>
      </c>
      <c r="O42" s="16">
        <f>SUM(P16:AJ16,C16:N16)</f>
        <v>0</v>
      </c>
      <c r="P42" s="16">
        <f>SUM(Q17:AJ17,C17:O17)</f>
        <v>32</v>
      </c>
      <c r="Q42" s="16">
        <f>SUM(R18:AJ18,C18:P18)</f>
        <v>0</v>
      </c>
      <c r="R42" s="16">
        <f>SUM(S19:AJ19,C19:Q19)</f>
        <v>0</v>
      </c>
      <c r="S42" s="16">
        <f>SUM(T20:AJ20,C20:R20)</f>
        <v>0</v>
      </c>
      <c r="T42" s="16">
        <f>SUM(U21:AJ21,C21:S21)</f>
        <v>0</v>
      </c>
      <c r="U42" s="16">
        <f>SUM(V22:AJ22,C22:T22)</f>
        <v>0</v>
      </c>
      <c r="V42" s="16">
        <f>SUM(W23:AJ23,C23:U23)</f>
        <v>0</v>
      </c>
      <c r="W42" s="16">
        <f>SUM(X24:AJ24,C24:V24)</f>
        <v>0</v>
      </c>
      <c r="X42" s="16">
        <f>SUM(C25:W25,Y25:AJ25)</f>
        <v>0</v>
      </c>
      <c r="Y42" s="16">
        <f>SUM(C26:X26,Z26:AJ26)</f>
        <v>0</v>
      </c>
      <c r="Z42" s="16">
        <f>SUM(AA27:AJ27,C27:Y27)</f>
        <v>13</v>
      </c>
      <c r="AA42" s="16">
        <f>SUM(AB28:AJ28,C28:Z28)</f>
        <v>0</v>
      </c>
      <c r="AB42" s="16">
        <f>SUM(AC29:AJ29,C29:AA29)</f>
        <v>0</v>
      </c>
      <c r="AC42" s="16">
        <f>SUM(AD30:AJ30,C30:AB30)</f>
        <v>0</v>
      </c>
      <c r="AD42" s="16">
        <f>SUM(AE31:AJ31,C31:AC31)</f>
        <v>22</v>
      </c>
      <c r="AE42" s="16">
        <f>SUM(AF32:AJ32,C32:AD32)</f>
        <v>0</v>
      </c>
      <c r="AF42" s="16">
        <f>SUM(AG33:AJ33,C33:AE33)</f>
        <v>12</v>
      </c>
      <c r="AG42" s="16">
        <f>SUM(AH34:AJ34,C34:AF34)</f>
        <v>2</v>
      </c>
      <c r="AH42" s="16">
        <f>SUM(AI35:AJ35,C35:AG35)</f>
        <v>0</v>
      </c>
      <c r="AI42" s="16">
        <f>SUM(C36:AH36,AJ36)</f>
        <v>0</v>
      </c>
      <c r="AJ42" s="16">
        <f>SUM(C37:AI37)</f>
        <v>27</v>
      </c>
      <c r="AK42" s="8">
        <f t="shared" ref="AK42:AK44" si="25">SUM(C42:AJ42)</f>
        <v>189</v>
      </c>
      <c r="AL42" s="8"/>
      <c r="AM42" s="8"/>
    </row>
    <row r="43" spans="1:39" ht="15" customHeight="1">
      <c r="A43" s="5"/>
      <c r="B43" s="15" t="s">
        <v>2</v>
      </c>
      <c r="C43" s="16">
        <f>SUM(D5:AJ38)</f>
        <v>4644</v>
      </c>
      <c r="D43" s="16">
        <f>SUM(E6:AJ38,E4:AJ4,C6:C38,C4)</f>
        <v>4590</v>
      </c>
      <c r="E43" s="16">
        <f>SUM(F7:AJ38,F4:AJ5,C7:D38,C4:D5)</f>
        <v>4536</v>
      </c>
      <c r="F43" s="16">
        <f>SUM(G8:AJ38,G4:AJ6,C4:E6,C8:E38)</f>
        <v>4644</v>
      </c>
      <c r="G43" s="16">
        <f>SUM(H9:AJ38,H4:AJ7,C4:F7,C9:F38)</f>
        <v>4644</v>
      </c>
      <c r="H43" s="16">
        <f>SUM(I10:AJ38,C10:G38,I4:AJ8,C4:G8)</f>
        <v>4509</v>
      </c>
      <c r="I43" s="16">
        <f>SUM(J11:AJ38,C4:H9,J4:AJ9,C11:H38)</f>
        <v>4266</v>
      </c>
      <c r="J43" s="16">
        <f>SUM(K12:AJ38,K4:AJ10,C4:I10,C12:I38)</f>
        <v>4671</v>
      </c>
      <c r="K43" s="16">
        <f>SUM(L13:AJ38,L4:AJ11,C13:J38,C4:J11)</f>
        <v>4617</v>
      </c>
      <c r="L43" s="16">
        <f>SUM(M14:AJ38,C4:K12,M4:AJ12,C14:K38)</f>
        <v>4671</v>
      </c>
      <c r="M43" s="16">
        <f>SUM(N15:AJ38,N4:AJ13,C15:L38,C4:L13)</f>
        <v>4644</v>
      </c>
      <c r="N43" s="16">
        <f>SUM(O16:AJ38,C4:M14,C16:M38,O4:AJ14)</f>
        <v>4671</v>
      </c>
      <c r="O43" s="16">
        <f>SUM(P17:AJ38,P4:AJ15,C4:N15,C17:N38)</f>
        <v>4644</v>
      </c>
      <c r="P43" s="16">
        <f>SUM(Q18:AJ38,Q4:AJ16,C18:O38,C4:O16)</f>
        <v>4666</v>
      </c>
      <c r="Q43" s="16">
        <f>SUM(R19:AJ38,C4:P17,C19:P38,R4:AJ17)</f>
        <v>4563</v>
      </c>
      <c r="R43" s="16">
        <f>SUM(S20:AJ38,S4:AJ18,C4:Q18,C20:Q38)</f>
        <v>4671</v>
      </c>
      <c r="S43" s="16">
        <f>SUM(T21:AJ38,T4:AJ19,C21:R38,C4:R19)</f>
        <v>4563</v>
      </c>
      <c r="T43" s="16">
        <f>SUM(U22:AJ38,C4:S20,C22:S38,U4:AJ20)</f>
        <v>4671</v>
      </c>
      <c r="U43" s="16">
        <f>SUM(V23:AJ38,V4:AJ21,C4:T21,C23:T38)</f>
        <v>4644</v>
      </c>
      <c r="V43" s="16">
        <f>SUM(W24:AJ38,W4:AJ22,C24:U38,C4:U22)</f>
        <v>4617</v>
      </c>
      <c r="W43" s="16">
        <f>SUM(X25:AJ38,C4:V23,C25:V38,X4:AJ23)</f>
        <v>4698</v>
      </c>
      <c r="X43" s="16">
        <f>SUM(C26:W38,C4:W24,Y4:AJ24,Y26:AJ38)</f>
        <v>4563</v>
      </c>
      <c r="Y43" s="16">
        <f>SUM(Z27:AJ38,Z4:AJ25,C27:X38,C4:X25)</f>
        <v>4509</v>
      </c>
      <c r="Z43" s="16">
        <f>SUM(AA28:AJ38,C4:Y26,C28:Y38,AA4:AJ26)</f>
        <v>4658</v>
      </c>
      <c r="AA43" s="16">
        <f>SUM(AB29:AJ38,AB4:AJ27,C4:Z27,C29:Z38)</f>
        <v>4617</v>
      </c>
      <c r="AB43" s="16">
        <f>SUM(AC30:AJ38,AC4:AJ28,C30:AA38,C4:AA28)</f>
        <v>4671</v>
      </c>
      <c r="AC43" s="16">
        <f>SUM(AD31:AJ38,C4:AB29,C31:AB38,AD4:AJ29)</f>
        <v>4671</v>
      </c>
      <c r="AD43" s="16">
        <f>SUM(AE32:AJ38,AE4:AJ30,C4:AC30,C32:AC38)</f>
        <v>4406</v>
      </c>
      <c r="AE43" s="16">
        <f>SUM(AF33:AJ38,AF4:AJ31,C33:AD38,C4:AD31)</f>
        <v>4617</v>
      </c>
      <c r="AF43" s="16">
        <f>SUM(AG34:AJ38,C4:AE32,C34:AE38,AG4:AJ32)</f>
        <v>4659</v>
      </c>
      <c r="AG43" s="16">
        <f>SUM(AH35:AJ38,AH4:AJ33,C4:AF33,C35:AF38)</f>
        <v>4615</v>
      </c>
      <c r="AH43" s="16">
        <f>SUM(AI36:AJ38,AI4:AJ34,C36:AG38,C4:AG34)</f>
        <v>4590</v>
      </c>
      <c r="AI43" s="16">
        <f>SUM(C4:AH35,AJ4:AJ35,C37:AH38,AJ37:AJ38)</f>
        <v>4644</v>
      </c>
      <c r="AJ43" s="16">
        <f>SUM(C4:AI36,C38:AI38)</f>
        <v>4563</v>
      </c>
      <c r="AK43" s="8">
        <f t="shared" si="25"/>
        <v>156627</v>
      </c>
      <c r="AL43" s="8"/>
      <c r="AM43" s="8"/>
    </row>
    <row r="44" spans="1:39" ht="15" customHeight="1">
      <c r="A44" s="5"/>
      <c r="B44" s="15" t="s">
        <v>3</v>
      </c>
      <c r="C44" s="16">
        <f>SUM(C5:C38)</f>
        <v>13</v>
      </c>
      <c r="D44" s="16">
        <f>SUM(D6:D38,D4)</f>
        <v>0</v>
      </c>
      <c r="E44" s="16">
        <f>SUM(E7:E38,E4:E5)</f>
        <v>0</v>
      </c>
      <c r="F44" s="16">
        <f>SUM(F8:F38,F4:F6)</f>
        <v>0</v>
      </c>
      <c r="G44" s="16">
        <f>SUM(G9:G38,G4:G7)</f>
        <v>3</v>
      </c>
      <c r="H44" s="16">
        <f>SUM(H4:H8,H10:H38)</f>
        <v>3</v>
      </c>
      <c r="I44" s="16">
        <f>SUM(I4:I9,I11:I38)</f>
        <v>6</v>
      </c>
      <c r="J44" s="16">
        <f>SUM(J12:J38,J4:J10)</f>
        <v>27</v>
      </c>
      <c r="K44" s="16">
        <f>SUM(K13:K38,K4:K11)</f>
        <v>18</v>
      </c>
      <c r="L44" s="16">
        <f>SUM(L14:L38,L4:L12)</f>
        <v>0</v>
      </c>
      <c r="M44" s="16">
        <f>SUM(M15:M38,M4:M13)</f>
        <v>36</v>
      </c>
      <c r="N44" s="16">
        <f>SUM(N16:N38,N4:N14)</f>
        <v>45</v>
      </c>
      <c r="O44" s="16">
        <f>SUM(O17:O38,O4:O15)</f>
        <v>0</v>
      </c>
      <c r="P44" s="16">
        <f>SUM(P18:P38,P4:P16)</f>
        <v>27</v>
      </c>
      <c r="Q44" s="16">
        <f>SUM(Q19:Q38,Q4:Q17)</f>
        <v>0</v>
      </c>
      <c r="R44" s="16">
        <f>SUM(R20:R38,R4:R18)</f>
        <v>0</v>
      </c>
      <c r="S44" s="16">
        <f>SUM(S21:S38,S4:S19)</f>
        <v>33</v>
      </c>
      <c r="T44" s="16">
        <f>SUM(T22:T38,T4:T20)</f>
        <v>0</v>
      </c>
      <c r="U44" s="16">
        <f>SUM(U23:U38,U4:U21)</f>
        <v>6</v>
      </c>
      <c r="V44" s="16">
        <f>SUM(V24:V38,V4:V22)</f>
        <v>11</v>
      </c>
      <c r="W44" s="16">
        <f>SUM(W25:W38,W4:W23)</f>
        <v>0</v>
      </c>
      <c r="X44" s="16">
        <f>SUM(X26:X38,X4:X24)</f>
        <v>0</v>
      </c>
      <c r="Y44" s="16">
        <f>SUM(Y27:Y38,Y4:Y25)</f>
        <v>26</v>
      </c>
      <c r="Z44" s="16">
        <f>SUM(Z28:Z38,Z4:Z26)</f>
        <v>9</v>
      </c>
      <c r="AA44" s="16">
        <f>SUM(AA29:AA38,AA4:AA27)</f>
        <v>27</v>
      </c>
      <c r="AB44" s="16">
        <f>SUM(AB30:AB38,AB4:AB28)</f>
        <v>0</v>
      </c>
      <c r="AC44" s="16">
        <f>SUM(AC31:AC38,AC4:AC29)</f>
        <v>0</v>
      </c>
      <c r="AD44" s="16">
        <f>SUM(AD32:AD38,AD4:AD30)</f>
        <v>19</v>
      </c>
      <c r="AE44" s="16">
        <f>SUM(AE33:AE38,AE4:AE31)</f>
        <v>27</v>
      </c>
      <c r="AF44" s="16">
        <f>SUM(AF34:AF38,AF4:AF32)</f>
        <v>0</v>
      </c>
      <c r="AG44" s="16">
        <f>SUM(AG35:AG38,AG4:AG33)</f>
        <v>0</v>
      </c>
      <c r="AH44" s="16">
        <f>SUM(AH36:AH38,AH4:AH34)</f>
        <v>27</v>
      </c>
      <c r="AI44" s="16">
        <f>SUM(AI4:AI35,AI37:AI38)</f>
        <v>27</v>
      </c>
      <c r="AJ44" s="16">
        <f>SUM(AJ4:AJ36,AJ38)</f>
        <v>0</v>
      </c>
      <c r="AK44" s="8">
        <f t="shared" si="25"/>
        <v>390</v>
      </c>
      <c r="AL44" s="8"/>
      <c r="AM44" s="8"/>
    </row>
    <row r="45" spans="1:39" ht="15" customHeight="1">
      <c r="A45" s="5"/>
      <c r="B45" s="14"/>
      <c r="C45" s="17">
        <f>SUM(C41:C44)</f>
        <v>4752</v>
      </c>
      <c r="D45" s="17">
        <f>SUM(D41:D44)</f>
        <v>4752</v>
      </c>
      <c r="E45" s="17">
        <f t="shared" ref="E45:I45" si="26">SUM(E41:E44)</f>
        <v>4752</v>
      </c>
      <c r="F45" s="17">
        <f t="shared" si="26"/>
        <v>4752</v>
      </c>
      <c r="G45" s="17">
        <f t="shared" si="26"/>
        <v>4752</v>
      </c>
      <c r="H45" s="17">
        <f>SUM(H41:H44)</f>
        <v>4752</v>
      </c>
      <c r="I45" s="17">
        <f t="shared" si="26"/>
        <v>4752</v>
      </c>
      <c r="J45" s="17">
        <f>SUM(J41:J44)</f>
        <v>4752</v>
      </c>
      <c r="K45" s="17">
        <f>SUM(K41:K44)</f>
        <v>4752</v>
      </c>
      <c r="L45" s="17">
        <f>SUM(L41:L44)</f>
        <v>4752</v>
      </c>
      <c r="M45" s="17">
        <f t="shared" ref="M45:AH45" si="27">SUM(M41:M44)</f>
        <v>4752</v>
      </c>
      <c r="N45" s="17">
        <f t="shared" si="27"/>
        <v>4752</v>
      </c>
      <c r="O45" s="17">
        <f t="shared" si="27"/>
        <v>4752</v>
      </c>
      <c r="P45" s="17">
        <f t="shared" si="27"/>
        <v>4752</v>
      </c>
      <c r="Q45" s="17">
        <f t="shared" si="27"/>
        <v>4752</v>
      </c>
      <c r="R45" s="17">
        <f t="shared" si="27"/>
        <v>4752</v>
      </c>
      <c r="S45" s="17">
        <f>SUM(S41:S44)</f>
        <v>4752</v>
      </c>
      <c r="T45" s="17">
        <f t="shared" si="27"/>
        <v>4752</v>
      </c>
      <c r="U45" s="17">
        <f t="shared" si="27"/>
        <v>4752</v>
      </c>
      <c r="V45" s="17">
        <f t="shared" si="27"/>
        <v>4752</v>
      </c>
      <c r="W45" s="17">
        <f t="shared" si="27"/>
        <v>4752</v>
      </c>
      <c r="X45" s="17">
        <f t="shared" si="27"/>
        <v>4752</v>
      </c>
      <c r="Y45" s="17">
        <f t="shared" si="27"/>
        <v>4752</v>
      </c>
      <c r="Z45" s="17">
        <f t="shared" si="27"/>
        <v>4752</v>
      </c>
      <c r="AA45" s="17">
        <f t="shared" si="27"/>
        <v>4752</v>
      </c>
      <c r="AB45" s="17">
        <f t="shared" si="27"/>
        <v>4752</v>
      </c>
      <c r="AC45" s="17">
        <f t="shared" si="27"/>
        <v>4752</v>
      </c>
      <c r="AD45" s="17">
        <f t="shared" si="27"/>
        <v>4752</v>
      </c>
      <c r="AE45" s="17">
        <f t="shared" si="27"/>
        <v>4752</v>
      </c>
      <c r="AF45" s="17">
        <f>SUM(AF41:AF44)</f>
        <v>4752</v>
      </c>
      <c r="AG45" s="17">
        <f t="shared" si="27"/>
        <v>4752</v>
      </c>
      <c r="AH45" s="17">
        <f t="shared" si="27"/>
        <v>4752</v>
      </c>
      <c r="AI45" s="17">
        <f>SUM(AI41:AI44)</f>
        <v>4752</v>
      </c>
      <c r="AJ45" s="17">
        <f>SUM(AJ41:AJ44)</f>
        <v>4752</v>
      </c>
      <c r="AK45" s="8"/>
      <c r="AL45" s="8"/>
      <c r="AM45" s="8"/>
    </row>
    <row r="46" spans="1:39" ht="15" customHeight="1">
      <c r="A46" s="5"/>
      <c r="B46" s="24" t="s">
        <v>8</v>
      </c>
      <c r="C46" s="16">
        <f t="shared" ref="C46:AJ46" si="28">SUM(C4:C38)</f>
        <v>108</v>
      </c>
      <c r="D46" s="16">
        <f t="shared" si="28"/>
        <v>162</v>
      </c>
      <c r="E46" s="16">
        <f t="shared" si="28"/>
        <v>216</v>
      </c>
      <c r="F46" s="16">
        <f t="shared" si="28"/>
        <v>108</v>
      </c>
      <c r="G46" s="16">
        <f t="shared" si="28"/>
        <v>108</v>
      </c>
      <c r="H46" s="16">
        <f t="shared" si="28"/>
        <v>243</v>
      </c>
      <c r="I46" s="16">
        <f t="shared" si="28"/>
        <v>459</v>
      </c>
      <c r="J46" s="16">
        <f t="shared" si="28"/>
        <v>81</v>
      </c>
      <c r="K46" s="16">
        <f t="shared" si="28"/>
        <v>108</v>
      </c>
      <c r="L46" s="16">
        <f t="shared" si="28"/>
        <v>81</v>
      </c>
      <c r="M46" s="16">
        <f t="shared" si="28"/>
        <v>81</v>
      </c>
      <c r="N46" s="16">
        <f t="shared" si="28"/>
        <v>81</v>
      </c>
      <c r="O46" s="16">
        <f t="shared" si="28"/>
        <v>108</v>
      </c>
      <c r="P46" s="16">
        <f t="shared" si="28"/>
        <v>54</v>
      </c>
      <c r="Q46" s="16">
        <f t="shared" si="28"/>
        <v>189</v>
      </c>
      <c r="R46" s="16">
        <f t="shared" si="28"/>
        <v>81</v>
      </c>
      <c r="S46" s="16">
        <f t="shared" si="28"/>
        <v>189</v>
      </c>
      <c r="T46" s="16">
        <f t="shared" si="28"/>
        <v>81</v>
      </c>
      <c r="U46" s="16">
        <f t="shared" si="28"/>
        <v>108</v>
      </c>
      <c r="V46" s="16">
        <f t="shared" si="28"/>
        <v>135</v>
      </c>
      <c r="W46" s="16">
        <f t="shared" si="28"/>
        <v>54</v>
      </c>
      <c r="X46" s="16">
        <f t="shared" si="28"/>
        <v>189</v>
      </c>
      <c r="Y46" s="16">
        <f t="shared" si="28"/>
        <v>243</v>
      </c>
      <c r="Z46" s="16">
        <f t="shared" si="28"/>
        <v>81</v>
      </c>
      <c r="AA46" s="16">
        <f t="shared" si="28"/>
        <v>135</v>
      </c>
      <c r="AB46" s="16">
        <f t="shared" si="28"/>
        <v>81</v>
      </c>
      <c r="AC46" s="16">
        <f t="shared" si="28"/>
        <v>81</v>
      </c>
      <c r="AD46" s="16">
        <f t="shared" si="28"/>
        <v>324</v>
      </c>
      <c r="AE46" s="16">
        <f t="shared" si="28"/>
        <v>135</v>
      </c>
      <c r="AF46" s="16">
        <f t="shared" si="28"/>
        <v>81</v>
      </c>
      <c r="AG46" s="16">
        <f t="shared" si="28"/>
        <v>135</v>
      </c>
      <c r="AH46" s="16">
        <f t="shared" si="28"/>
        <v>162</v>
      </c>
      <c r="AI46" s="16">
        <f t="shared" si="28"/>
        <v>108</v>
      </c>
      <c r="AJ46" s="16">
        <f t="shared" si="28"/>
        <v>162</v>
      </c>
      <c r="AK46" s="18">
        <f>SUM(C46:AJ46)</f>
        <v>4752</v>
      </c>
      <c r="AL46" s="8"/>
      <c r="AM46" s="8"/>
    </row>
    <row r="47" spans="1:39" ht="15" customHeight="1">
      <c r="A47" s="5"/>
      <c r="B47" s="24" t="s">
        <v>7</v>
      </c>
      <c r="C47" s="16">
        <f>SUM(D4:AJ38)</f>
        <v>4644</v>
      </c>
      <c r="D47" s="16">
        <f>SUM(C4:C38,E4:AJ38)</f>
        <v>4590</v>
      </c>
      <c r="E47" s="16">
        <f>SUM(C4:D38,F4:AJ38)</f>
        <v>4536</v>
      </c>
      <c r="F47" s="16">
        <f>SUM(G4:AJ38,C4:E38)</f>
        <v>4644</v>
      </c>
      <c r="G47" s="16">
        <f>SUM(C4:F38,H4:AJ38)</f>
        <v>4644</v>
      </c>
      <c r="H47" s="16">
        <f>SUM(C4:G38,I4:AJ38)</f>
        <v>4509</v>
      </c>
      <c r="I47" s="16">
        <f>SUM(C4:H38,J4:AJ38)</f>
        <v>4293</v>
      </c>
      <c r="J47" s="16">
        <f>SUM(K4:AJ38,C4:I38)</f>
        <v>4671</v>
      </c>
      <c r="K47" s="16">
        <f>SUM(L4:AJ38,C4:J38)</f>
        <v>4644</v>
      </c>
      <c r="L47" s="16">
        <f>SUM(M4:AJ38,C4:K38)</f>
        <v>4671</v>
      </c>
      <c r="M47" s="16">
        <f>SUM(N4:AJ38,C4:L38)</f>
        <v>4671</v>
      </c>
      <c r="N47" s="16">
        <f>SUM(O4:AJ38,C4:M38)</f>
        <v>4671</v>
      </c>
      <c r="O47" s="16">
        <f>SUM(P4:AJ38,C4:N38)</f>
        <v>4644</v>
      </c>
      <c r="P47" s="16">
        <f>SUM(Q4:AJ38,C4:O38)</f>
        <v>4698</v>
      </c>
      <c r="Q47" s="16">
        <f>SUM(R4:AJ38,C4:P38)</f>
        <v>4563</v>
      </c>
      <c r="R47" s="16">
        <f>SUM(S4:AJ38,C4:Q38)</f>
        <v>4671</v>
      </c>
      <c r="S47" s="16">
        <f>SUM(T4:AJ38,C4:R38)</f>
        <v>4563</v>
      </c>
      <c r="T47" s="16">
        <f>SUM(U4:AJ38,C4:S38)</f>
        <v>4671</v>
      </c>
      <c r="U47" s="16">
        <f>SUM(V4:AJ38,C4:T38)</f>
        <v>4644</v>
      </c>
      <c r="V47" s="16">
        <f>SUM(C4:U38,W4:AJ38)</f>
        <v>4617</v>
      </c>
      <c r="W47" s="16">
        <f>SUM(X4:AJ38,C4:V38)</f>
        <v>4698</v>
      </c>
      <c r="X47" s="16">
        <f>SUM(Y4:AJ38,C4:W38)</f>
        <v>4563</v>
      </c>
      <c r="Y47" s="16">
        <f>SUM(C4:X38,Z4:AJ38)</f>
        <v>4509</v>
      </c>
      <c r="Z47" s="16">
        <f>SUM(AA4:AJ38,C4:Y38)</f>
        <v>4671</v>
      </c>
      <c r="AA47" s="16">
        <f>SUM(AB4:AJ38,C4:Z38)</f>
        <v>4617</v>
      </c>
      <c r="AB47" s="16">
        <f>SUM(AC4:AJ38,C4:AA38)</f>
        <v>4671</v>
      </c>
      <c r="AC47" s="16">
        <f>SUM(AD4:AJ38,C4:AB38)</f>
        <v>4671</v>
      </c>
      <c r="AD47" s="16">
        <f>SUM(AE4:AJ38,C4:AC38)</f>
        <v>4428</v>
      </c>
      <c r="AE47" s="16">
        <f>SUM(AF4:AJ38,C4:AD38)</f>
        <v>4617</v>
      </c>
      <c r="AF47" s="16">
        <f>SUM(AG4:AJ38,C4:AE38)</f>
        <v>4671</v>
      </c>
      <c r="AG47" s="16">
        <f>SUM(AH4:AJ38,C4:AF38)</f>
        <v>4617</v>
      </c>
      <c r="AH47" s="16">
        <f>SUM(AI4:AJ38,C4:AG38)</f>
        <v>4590</v>
      </c>
      <c r="AI47" s="16">
        <f>SUM(C4:AH38,AJ4:AJ38)</f>
        <v>4644</v>
      </c>
      <c r="AJ47" s="16">
        <f>SUM(C4:AI38)</f>
        <v>4590</v>
      </c>
      <c r="AK47" s="19">
        <f>SUM(C47:AJ47)</f>
        <v>156816</v>
      </c>
      <c r="AL47" s="8"/>
      <c r="AM47" s="8"/>
    </row>
    <row r="48" spans="1:39" ht="15" customHeight="1">
      <c r="A48" s="5"/>
      <c r="B48" s="14"/>
      <c r="C48" s="17">
        <f>SUM(C46:C47)</f>
        <v>4752</v>
      </c>
      <c r="D48" s="17">
        <f>SUM(D46:D47)</f>
        <v>4752</v>
      </c>
      <c r="E48" s="17">
        <f t="shared" ref="E48:AH48" si="29">SUM(E46:E47)</f>
        <v>4752</v>
      </c>
      <c r="F48" s="17">
        <f>SUM(F46:F47)</f>
        <v>4752</v>
      </c>
      <c r="G48" s="17">
        <f t="shared" si="29"/>
        <v>4752</v>
      </c>
      <c r="H48" s="17">
        <f t="shared" si="29"/>
        <v>4752</v>
      </c>
      <c r="I48" s="17">
        <f t="shared" si="29"/>
        <v>4752</v>
      </c>
      <c r="J48" s="17">
        <f t="shared" si="29"/>
        <v>4752</v>
      </c>
      <c r="K48" s="17">
        <f t="shared" si="29"/>
        <v>4752</v>
      </c>
      <c r="L48" s="17">
        <f t="shared" si="29"/>
        <v>4752</v>
      </c>
      <c r="M48" s="17">
        <f>SUM(M46:M47)</f>
        <v>4752</v>
      </c>
      <c r="N48" s="17">
        <f>SUM(N46:N47)</f>
        <v>4752</v>
      </c>
      <c r="O48" s="17">
        <f t="shared" si="29"/>
        <v>4752</v>
      </c>
      <c r="P48" s="17">
        <f t="shared" si="29"/>
        <v>4752</v>
      </c>
      <c r="Q48" s="17">
        <f t="shared" si="29"/>
        <v>4752</v>
      </c>
      <c r="R48" s="17">
        <f t="shared" si="29"/>
        <v>4752</v>
      </c>
      <c r="S48" s="17">
        <f t="shared" si="29"/>
        <v>4752</v>
      </c>
      <c r="T48" s="17">
        <f t="shared" si="29"/>
        <v>4752</v>
      </c>
      <c r="U48" s="17">
        <f t="shared" si="29"/>
        <v>4752</v>
      </c>
      <c r="V48" s="17">
        <f t="shared" si="29"/>
        <v>4752</v>
      </c>
      <c r="W48" s="17">
        <f t="shared" si="29"/>
        <v>4752</v>
      </c>
      <c r="X48" s="17">
        <f t="shared" si="29"/>
        <v>4752</v>
      </c>
      <c r="Y48" s="17">
        <f>SUM(Y46:Y47)</f>
        <v>4752</v>
      </c>
      <c r="Z48" s="17">
        <f t="shared" si="29"/>
        <v>4752</v>
      </c>
      <c r="AA48" s="17">
        <f t="shared" si="29"/>
        <v>4752</v>
      </c>
      <c r="AB48" s="17">
        <f t="shared" si="29"/>
        <v>4752</v>
      </c>
      <c r="AC48" s="17">
        <f t="shared" si="29"/>
        <v>4752</v>
      </c>
      <c r="AD48" s="17">
        <f t="shared" si="29"/>
        <v>4752</v>
      </c>
      <c r="AE48" s="17">
        <f t="shared" si="29"/>
        <v>4752</v>
      </c>
      <c r="AF48" s="17">
        <f t="shared" si="29"/>
        <v>4752</v>
      </c>
      <c r="AG48" s="17">
        <f>SUM(AG46:AG47)</f>
        <v>4752</v>
      </c>
      <c r="AH48" s="17">
        <f t="shared" si="29"/>
        <v>4752</v>
      </c>
      <c r="AI48" s="17">
        <f>SUM(AI46:AI47)</f>
        <v>4752</v>
      </c>
      <c r="AJ48" s="17">
        <f>SUM(AJ46:AJ47)</f>
        <v>4752</v>
      </c>
      <c r="AK48" s="8"/>
      <c r="AL48" s="8"/>
      <c r="AM48" s="8"/>
    </row>
    <row r="49" spans="1:39" ht="15" customHeight="1">
      <c r="A49" s="6"/>
      <c r="B49" s="14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8"/>
      <c r="AL49" s="8"/>
      <c r="AM49" s="8"/>
    </row>
    <row r="50" spans="1:39" ht="15" customHeight="1">
      <c r="A50" s="6"/>
      <c r="B50" s="14"/>
      <c r="C50" s="11" t="s">
        <v>36</v>
      </c>
      <c r="D50" s="11" t="s">
        <v>37</v>
      </c>
      <c r="E50" s="11" t="s">
        <v>38</v>
      </c>
      <c r="F50" s="11" t="s">
        <v>39</v>
      </c>
      <c r="G50" s="11" t="s">
        <v>14</v>
      </c>
      <c r="H50" s="11" t="s">
        <v>40</v>
      </c>
      <c r="I50" s="11" t="s">
        <v>41</v>
      </c>
      <c r="J50" s="11" t="s">
        <v>42</v>
      </c>
      <c r="K50" s="11" t="s">
        <v>43</v>
      </c>
      <c r="L50" s="11" t="s">
        <v>15</v>
      </c>
      <c r="M50" s="11" t="s">
        <v>16</v>
      </c>
      <c r="N50" s="11" t="s">
        <v>17</v>
      </c>
      <c r="O50" s="11" t="s">
        <v>44</v>
      </c>
      <c r="P50" s="11" t="s">
        <v>45</v>
      </c>
      <c r="Q50" s="11" t="s">
        <v>46</v>
      </c>
      <c r="R50" s="11" t="s">
        <v>47</v>
      </c>
      <c r="S50" s="11" t="s">
        <v>48</v>
      </c>
      <c r="T50" s="11" t="s">
        <v>49</v>
      </c>
      <c r="U50" s="11" t="s">
        <v>18</v>
      </c>
      <c r="V50" s="11" t="s">
        <v>50</v>
      </c>
      <c r="W50" s="11" t="s">
        <v>51</v>
      </c>
      <c r="X50" s="11" t="s">
        <v>52</v>
      </c>
      <c r="Y50" s="11" t="s">
        <v>53</v>
      </c>
      <c r="Z50" s="11" t="s">
        <v>54</v>
      </c>
      <c r="AA50" s="11" t="s">
        <v>19</v>
      </c>
      <c r="AB50" s="11" t="s">
        <v>55</v>
      </c>
      <c r="AC50" s="11" t="s">
        <v>56</v>
      </c>
      <c r="AD50" s="11" t="s">
        <v>57</v>
      </c>
      <c r="AE50" s="11" t="s">
        <v>58</v>
      </c>
      <c r="AF50" s="11" t="s">
        <v>20</v>
      </c>
      <c r="AG50" s="11" t="s">
        <v>21</v>
      </c>
      <c r="AH50" s="11" t="s">
        <v>59</v>
      </c>
      <c r="AI50" s="11" t="s">
        <v>22</v>
      </c>
      <c r="AJ50" s="12" t="s">
        <v>60</v>
      </c>
      <c r="AK50" s="12"/>
      <c r="AL50" s="20" t="s">
        <v>35</v>
      </c>
      <c r="AM50" s="8"/>
    </row>
    <row r="51" spans="1:39" ht="15" customHeight="1">
      <c r="A51" s="6"/>
      <c r="B51" s="21" t="str">
        <f>[1]Summary!$B$4</f>
        <v>Sensitivity/Recall</v>
      </c>
      <c r="C51" s="22">
        <f>C41/(C44+C41)</f>
        <v>0.87962962962962965</v>
      </c>
      <c r="D51" s="22">
        <f t="shared" ref="D51:AJ51" si="30">D41/(D44+D41)</f>
        <v>1</v>
      </c>
      <c r="E51" s="22">
        <f t="shared" si="30"/>
        <v>1</v>
      </c>
      <c r="F51" s="22">
        <f t="shared" si="30"/>
        <v>1</v>
      </c>
      <c r="G51" s="22">
        <f t="shared" si="30"/>
        <v>0.97222222222222221</v>
      </c>
      <c r="H51" s="22">
        <f t="shared" si="30"/>
        <v>0.98765432098765427</v>
      </c>
      <c r="I51" s="22">
        <f t="shared" si="30"/>
        <v>0.98692810457516345</v>
      </c>
      <c r="J51" s="22">
        <f t="shared" si="30"/>
        <v>0.66666666666666663</v>
      </c>
      <c r="K51" s="22">
        <f t="shared" si="30"/>
        <v>0.83333333333333337</v>
      </c>
      <c r="L51" s="22">
        <f t="shared" si="30"/>
        <v>1</v>
      </c>
      <c r="M51" s="22">
        <f t="shared" si="30"/>
        <v>0.55555555555555558</v>
      </c>
      <c r="N51" s="22">
        <f t="shared" si="30"/>
        <v>0.44444444444444442</v>
      </c>
      <c r="O51" s="22">
        <f t="shared" si="30"/>
        <v>1</v>
      </c>
      <c r="P51" s="22">
        <f t="shared" si="30"/>
        <v>0.5</v>
      </c>
      <c r="Q51" s="22">
        <f>Q41/(Q44+Q41)</f>
        <v>1</v>
      </c>
      <c r="R51" s="22">
        <f t="shared" ref="R51:AH51" si="31">R41/(R44+R41)</f>
        <v>1</v>
      </c>
      <c r="S51" s="22">
        <f t="shared" si="31"/>
        <v>0.82539682539682535</v>
      </c>
      <c r="T51" s="22">
        <f t="shared" si="31"/>
        <v>1</v>
      </c>
      <c r="U51" s="22">
        <f t="shared" si="31"/>
        <v>0.94444444444444442</v>
      </c>
      <c r="V51" s="22">
        <f t="shared" si="31"/>
        <v>0.91851851851851851</v>
      </c>
      <c r="W51" s="22">
        <f t="shared" si="31"/>
        <v>1</v>
      </c>
      <c r="X51" s="22">
        <f t="shared" si="31"/>
        <v>1</v>
      </c>
      <c r="Y51" s="22">
        <f t="shared" si="31"/>
        <v>0.89300411522633749</v>
      </c>
      <c r="Z51" s="22">
        <f t="shared" si="31"/>
        <v>0.88888888888888884</v>
      </c>
      <c r="AA51" s="22">
        <f t="shared" si="31"/>
        <v>0.8</v>
      </c>
      <c r="AB51" s="22">
        <f t="shared" si="31"/>
        <v>1</v>
      </c>
      <c r="AC51" s="22">
        <f t="shared" si="31"/>
        <v>1</v>
      </c>
      <c r="AD51" s="22">
        <f t="shared" si="31"/>
        <v>0.94135802469135799</v>
      </c>
      <c r="AE51" s="22">
        <f t="shared" si="31"/>
        <v>0.8</v>
      </c>
      <c r="AF51" s="22">
        <f t="shared" si="31"/>
        <v>1</v>
      </c>
      <c r="AG51" s="22">
        <f t="shared" si="31"/>
        <v>1</v>
      </c>
      <c r="AH51" s="22">
        <f t="shared" si="31"/>
        <v>0.83333333333333337</v>
      </c>
      <c r="AI51" s="22">
        <f>AI41/(AI44+AI41)</f>
        <v>0.75</v>
      </c>
      <c r="AJ51" s="22">
        <f t="shared" si="30"/>
        <v>1</v>
      </c>
      <c r="AK51" s="36"/>
      <c r="AL51" s="22">
        <f>AK41/(AK44+AK41)</f>
        <v>0.91792929292929293</v>
      </c>
      <c r="AM51" s="8"/>
    </row>
    <row r="52" spans="1:39" ht="15" customHeight="1">
      <c r="A52" s="6"/>
      <c r="B52" s="23" t="s">
        <v>13</v>
      </c>
      <c r="C52" s="22">
        <f>C43/(C42+C43)</f>
        <v>1</v>
      </c>
      <c r="D52" s="22">
        <f>D43/(D42+D43)</f>
        <v>1</v>
      </c>
      <c r="E52" s="22">
        <f t="shared" ref="E52:AJ52" si="32">E43/(E42+E43)</f>
        <v>1</v>
      </c>
      <c r="F52" s="22">
        <f t="shared" si="32"/>
        <v>1</v>
      </c>
      <c r="G52" s="22">
        <f t="shared" si="32"/>
        <v>1</v>
      </c>
      <c r="H52" s="22">
        <f t="shared" si="32"/>
        <v>1</v>
      </c>
      <c r="I52" s="22">
        <f t="shared" si="32"/>
        <v>0.99371069182389937</v>
      </c>
      <c r="J52" s="22">
        <f t="shared" si="32"/>
        <v>1</v>
      </c>
      <c r="K52" s="22">
        <f t="shared" si="32"/>
        <v>0.9941860465116279</v>
      </c>
      <c r="L52" s="22">
        <f t="shared" si="32"/>
        <v>1</v>
      </c>
      <c r="M52" s="22">
        <f t="shared" si="32"/>
        <v>0.9942196531791907</v>
      </c>
      <c r="N52" s="22">
        <f t="shared" si="32"/>
        <v>1</v>
      </c>
      <c r="O52" s="22">
        <f t="shared" si="32"/>
        <v>1</v>
      </c>
      <c r="P52" s="22">
        <f t="shared" si="32"/>
        <v>0.99318859088974032</v>
      </c>
      <c r="Q52" s="22">
        <f>Q43/(Q42+Q43)</f>
        <v>1</v>
      </c>
      <c r="R52" s="22">
        <f t="shared" ref="R52:AH52" si="33">R43/(R42+R43)</f>
        <v>1</v>
      </c>
      <c r="S52" s="22">
        <f t="shared" si="33"/>
        <v>1</v>
      </c>
      <c r="T52" s="22">
        <f t="shared" si="33"/>
        <v>1</v>
      </c>
      <c r="U52" s="22">
        <f t="shared" si="33"/>
        <v>1</v>
      </c>
      <c r="V52" s="22">
        <f t="shared" si="33"/>
        <v>1</v>
      </c>
      <c r="W52" s="22">
        <f t="shared" si="33"/>
        <v>1</v>
      </c>
      <c r="X52" s="22">
        <f t="shared" si="33"/>
        <v>1</v>
      </c>
      <c r="Y52" s="22">
        <f t="shared" si="33"/>
        <v>1</v>
      </c>
      <c r="Z52" s="22">
        <f t="shared" si="33"/>
        <v>0.99721687004923998</v>
      </c>
      <c r="AA52" s="22">
        <f t="shared" si="33"/>
        <v>1</v>
      </c>
      <c r="AB52" s="22">
        <f t="shared" si="33"/>
        <v>1</v>
      </c>
      <c r="AC52" s="22">
        <f t="shared" si="33"/>
        <v>1</v>
      </c>
      <c r="AD52" s="22">
        <f t="shared" si="33"/>
        <v>0.99503161698283649</v>
      </c>
      <c r="AE52" s="22">
        <f t="shared" si="33"/>
        <v>1</v>
      </c>
      <c r="AF52" s="22">
        <f t="shared" si="33"/>
        <v>0.99743095696852924</v>
      </c>
      <c r="AG52" s="22">
        <f t="shared" si="33"/>
        <v>0.99956681828026861</v>
      </c>
      <c r="AH52" s="22">
        <f t="shared" si="33"/>
        <v>1</v>
      </c>
      <c r="AI52" s="22">
        <f t="shared" si="32"/>
        <v>1</v>
      </c>
      <c r="AJ52" s="22">
        <f t="shared" si="32"/>
        <v>0.99411764705882355</v>
      </c>
      <c r="AK52" s="36"/>
      <c r="AL52" s="22">
        <f>AK43/(AK43+AK42)</f>
        <v>0.99879476584022042</v>
      </c>
      <c r="AM52" s="8"/>
    </row>
    <row r="53" spans="1:39" ht="15" customHeight="1">
      <c r="A53" s="6"/>
      <c r="B53" s="21" t="s">
        <v>4</v>
      </c>
      <c r="C53" s="22">
        <f t="shared" ref="C53:AJ53" si="34">C41/(C41+C42)</f>
        <v>1</v>
      </c>
      <c r="D53" s="22">
        <f t="shared" si="34"/>
        <v>1</v>
      </c>
      <c r="E53" s="22">
        <f t="shared" si="34"/>
        <v>1</v>
      </c>
      <c r="F53" s="22">
        <f t="shared" si="34"/>
        <v>1</v>
      </c>
      <c r="G53" s="22">
        <f t="shared" si="34"/>
        <v>1</v>
      </c>
      <c r="H53" s="22">
        <f t="shared" si="34"/>
        <v>1</v>
      </c>
      <c r="I53" s="22">
        <f t="shared" si="34"/>
        <v>0.94374999999999998</v>
      </c>
      <c r="J53" s="22">
        <f t="shared" si="34"/>
        <v>1</v>
      </c>
      <c r="K53" s="22">
        <f t="shared" si="34"/>
        <v>0.76923076923076927</v>
      </c>
      <c r="L53" s="22">
        <f t="shared" si="34"/>
        <v>1</v>
      </c>
      <c r="M53" s="22">
        <f t="shared" si="34"/>
        <v>0.625</v>
      </c>
      <c r="N53" s="22">
        <f t="shared" si="34"/>
        <v>1</v>
      </c>
      <c r="O53" s="22">
        <f t="shared" si="34"/>
        <v>1</v>
      </c>
      <c r="P53" s="22">
        <f t="shared" si="34"/>
        <v>0.4576271186440678</v>
      </c>
      <c r="Q53" s="22">
        <f t="shared" si="34"/>
        <v>1</v>
      </c>
      <c r="R53" s="22">
        <f t="shared" si="34"/>
        <v>1</v>
      </c>
      <c r="S53" s="22">
        <f t="shared" si="34"/>
        <v>1</v>
      </c>
      <c r="T53" s="22">
        <f t="shared" si="34"/>
        <v>1</v>
      </c>
      <c r="U53" s="22">
        <f t="shared" si="34"/>
        <v>1</v>
      </c>
      <c r="V53" s="22">
        <f t="shared" si="34"/>
        <v>1</v>
      </c>
      <c r="W53" s="22">
        <f t="shared" si="34"/>
        <v>1</v>
      </c>
      <c r="X53" s="22">
        <f t="shared" si="34"/>
        <v>1</v>
      </c>
      <c r="Y53" s="22">
        <f t="shared" si="34"/>
        <v>1</v>
      </c>
      <c r="Z53" s="22">
        <f t="shared" si="34"/>
        <v>0.84705882352941175</v>
      </c>
      <c r="AA53" s="22">
        <f t="shared" si="34"/>
        <v>1</v>
      </c>
      <c r="AB53" s="22">
        <f t="shared" si="34"/>
        <v>1</v>
      </c>
      <c r="AC53" s="22">
        <f t="shared" si="34"/>
        <v>1</v>
      </c>
      <c r="AD53" s="22">
        <f t="shared" si="34"/>
        <v>0.93272171253822633</v>
      </c>
      <c r="AE53" s="22">
        <f t="shared" si="34"/>
        <v>1</v>
      </c>
      <c r="AF53" s="22">
        <f t="shared" si="34"/>
        <v>0.87096774193548387</v>
      </c>
      <c r="AG53" s="22">
        <f t="shared" si="34"/>
        <v>0.98540145985401462</v>
      </c>
      <c r="AH53" s="22">
        <f t="shared" si="34"/>
        <v>1</v>
      </c>
      <c r="AI53" s="22">
        <f t="shared" si="34"/>
        <v>1</v>
      </c>
      <c r="AJ53" s="22">
        <f t="shared" si="34"/>
        <v>0.8571428571428571</v>
      </c>
      <c r="AK53" s="36"/>
      <c r="AL53" s="22">
        <f>AK41/(AK41+AK42)</f>
        <v>0.95847066578773898</v>
      </c>
      <c r="AM53" s="8"/>
    </row>
    <row r="54" spans="1:39" ht="15" customHeight="1">
      <c r="A54" s="6"/>
      <c r="B54" s="23" t="s">
        <v>5</v>
      </c>
      <c r="C54" s="22">
        <f t="shared" ref="C54:AJ54" si="35">(C41+C43)/(C46+C47)</f>
        <v>0.9972643097643098</v>
      </c>
      <c r="D54" s="22">
        <f t="shared" si="35"/>
        <v>1</v>
      </c>
      <c r="E54" s="22">
        <f t="shared" si="35"/>
        <v>1</v>
      </c>
      <c r="F54" s="22">
        <f t="shared" si="35"/>
        <v>1</v>
      </c>
      <c r="G54" s="22">
        <f t="shared" si="35"/>
        <v>0.99936868686868685</v>
      </c>
      <c r="H54" s="22">
        <f t="shared" si="35"/>
        <v>0.99936868686868685</v>
      </c>
      <c r="I54" s="22">
        <f t="shared" si="35"/>
        <v>0.99305555555555558</v>
      </c>
      <c r="J54" s="22">
        <f t="shared" si="35"/>
        <v>0.99431818181818177</v>
      </c>
      <c r="K54" s="22">
        <f t="shared" si="35"/>
        <v>0.99053030303030298</v>
      </c>
      <c r="L54" s="22">
        <f t="shared" si="35"/>
        <v>1</v>
      </c>
      <c r="M54" s="22">
        <f t="shared" si="35"/>
        <v>0.9867424242424242</v>
      </c>
      <c r="N54" s="22">
        <f t="shared" si="35"/>
        <v>0.99053030303030298</v>
      </c>
      <c r="O54" s="22">
        <f t="shared" si="35"/>
        <v>1</v>
      </c>
      <c r="P54" s="22">
        <f t="shared" si="35"/>
        <v>0.98758417508417506</v>
      </c>
      <c r="Q54" s="22">
        <f t="shared" si="35"/>
        <v>1</v>
      </c>
      <c r="R54" s="22">
        <f t="shared" si="35"/>
        <v>1</v>
      </c>
      <c r="S54" s="22">
        <f t="shared" si="35"/>
        <v>0.99305555555555558</v>
      </c>
      <c r="T54" s="22">
        <f t="shared" si="35"/>
        <v>1</v>
      </c>
      <c r="U54" s="22">
        <f t="shared" si="35"/>
        <v>0.9987373737373737</v>
      </c>
      <c r="V54" s="22">
        <f t="shared" si="35"/>
        <v>0.99768518518518523</v>
      </c>
      <c r="W54" s="22">
        <f t="shared" si="35"/>
        <v>1</v>
      </c>
      <c r="X54" s="22">
        <f t="shared" si="35"/>
        <v>1</v>
      </c>
      <c r="Y54" s="22">
        <f t="shared" si="35"/>
        <v>0.99452861952861948</v>
      </c>
      <c r="Z54" s="22">
        <f t="shared" si="35"/>
        <v>0.99537037037037035</v>
      </c>
      <c r="AA54" s="22">
        <f t="shared" si="35"/>
        <v>0.99431818181818177</v>
      </c>
      <c r="AB54" s="22">
        <f t="shared" si="35"/>
        <v>1</v>
      </c>
      <c r="AC54" s="22">
        <f t="shared" si="35"/>
        <v>1</v>
      </c>
      <c r="AD54" s="22">
        <f t="shared" si="35"/>
        <v>0.99137205387205385</v>
      </c>
      <c r="AE54" s="22">
        <f t="shared" si="35"/>
        <v>0.99431818181818177</v>
      </c>
      <c r="AF54" s="22">
        <f t="shared" si="35"/>
        <v>0.99747474747474751</v>
      </c>
      <c r="AG54" s="22">
        <f t="shared" si="35"/>
        <v>0.99957912457912457</v>
      </c>
      <c r="AH54" s="22">
        <f t="shared" si="35"/>
        <v>0.99431818181818177</v>
      </c>
      <c r="AI54" s="22">
        <f t="shared" si="35"/>
        <v>0.99431818181818177</v>
      </c>
      <c r="AJ54" s="22">
        <f t="shared" si="35"/>
        <v>0.99431818181818177</v>
      </c>
      <c r="AK54" s="36"/>
      <c r="AL54" s="22">
        <f>(AK41+AK43)/(AK46+AK47)</f>
        <v>0.99641636957813429</v>
      </c>
      <c r="AM54" s="8"/>
    </row>
    <row r="55" spans="1:39" ht="15" customHeight="1">
      <c r="A55" s="6"/>
      <c r="B55" s="21" t="s">
        <v>12</v>
      </c>
      <c r="C55" s="22">
        <f t="shared" ref="C55:AJ55" si="36">(2*(C53*C51))/(C53+C51)</f>
        <v>0.93596059113300489</v>
      </c>
      <c r="D55" s="22">
        <f t="shared" si="36"/>
        <v>1</v>
      </c>
      <c r="E55" s="22">
        <f t="shared" si="36"/>
        <v>1</v>
      </c>
      <c r="F55" s="22">
        <f t="shared" si="36"/>
        <v>1</v>
      </c>
      <c r="G55" s="22">
        <f t="shared" si="36"/>
        <v>0.98591549295774639</v>
      </c>
      <c r="H55" s="22">
        <f t="shared" si="36"/>
        <v>0.99378881987577639</v>
      </c>
      <c r="I55" s="22">
        <f t="shared" si="36"/>
        <v>0.96485623003194887</v>
      </c>
      <c r="J55" s="22">
        <f t="shared" si="36"/>
        <v>0.8</v>
      </c>
      <c r="K55" s="22">
        <f t="shared" si="36"/>
        <v>0.8</v>
      </c>
      <c r="L55" s="22">
        <f t="shared" si="36"/>
        <v>1</v>
      </c>
      <c r="M55" s="22">
        <f t="shared" si="36"/>
        <v>0.58823529411764708</v>
      </c>
      <c r="N55" s="22">
        <f t="shared" si="36"/>
        <v>0.61538461538461531</v>
      </c>
      <c r="O55" s="22">
        <f t="shared" si="36"/>
        <v>1</v>
      </c>
      <c r="P55" s="22">
        <f t="shared" si="36"/>
        <v>0.47787610619469029</v>
      </c>
      <c r="Q55" s="22">
        <f t="shared" si="36"/>
        <v>1</v>
      </c>
      <c r="R55" s="22">
        <f t="shared" si="36"/>
        <v>1</v>
      </c>
      <c r="S55" s="22">
        <f t="shared" si="36"/>
        <v>0.90434782608695652</v>
      </c>
      <c r="T55" s="22">
        <f t="shared" si="36"/>
        <v>1</v>
      </c>
      <c r="U55" s="22">
        <f t="shared" si="36"/>
        <v>0.97142857142857142</v>
      </c>
      <c r="V55" s="22">
        <f t="shared" si="36"/>
        <v>0.9575289575289575</v>
      </c>
      <c r="W55" s="22">
        <f t="shared" si="36"/>
        <v>1</v>
      </c>
      <c r="X55" s="22">
        <f t="shared" si="36"/>
        <v>1</v>
      </c>
      <c r="Y55" s="22">
        <f t="shared" si="36"/>
        <v>0.94347826086956521</v>
      </c>
      <c r="Z55" s="22">
        <f t="shared" si="36"/>
        <v>0.86746987951807231</v>
      </c>
      <c r="AA55" s="22">
        <f t="shared" si="36"/>
        <v>0.88888888888888895</v>
      </c>
      <c r="AB55" s="22">
        <f t="shared" si="36"/>
        <v>1</v>
      </c>
      <c r="AC55" s="22">
        <f t="shared" si="36"/>
        <v>1</v>
      </c>
      <c r="AD55" s="22">
        <f t="shared" si="36"/>
        <v>0.93701996927803377</v>
      </c>
      <c r="AE55" s="22">
        <f t="shared" si="36"/>
        <v>0.88888888888888895</v>
      </c>
      <c r="AF55" s="22">
        <f t="shared" si="36"/>
        <v>0.93103448275862066</v>
      </c>
      <c r="AG55" s="22">
        <f t="shared" si="36"/>
        <v>0.99264705882352944</v>
      </c>
      <c r="AH55" s="22">
        <f t="shared" si="36"/>
        <v>0.90909090909090906</v>
      </c>
      <c r="AI55" s="22">
        <f t="shared" si="36"/>
        <v>0.8571428571428571</v>
      </c>
      <c r="AJ55" s="22">
        <f t="shared" si="36"/>
        <v>0.92307692307692302</v>
      </c>
      <c r="AK55" s="37"/>
      <c r="AL55" s="22">
        <f>2*(AL51*AL53)/(AL51+AL53)</f>
        <v>0.9377620122541116</v>
      </c>
      <c r="AM55" s="8"/>
    </row>
    <row r="56" spans="1:39" ht="15" customHeight="1">
      <c r="A56" s="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</sheetData>
  <mergeCells count="2">
    <mergeCell ref="C1:AJ1"/>
    <mergeCell ref="A2:A37"/>
  </mergeCells>
  <conditionalFormatting sqref="N4:N37">
    <cfRule type="colorScale" priority="77">
      <colorScale>
        <cfvo type="min"/>
        <cfvo type="max"/>
        <color rgb="FFFCFCFF"/>
        <color rgb="FF63BE7B"/>
      </colorScale>
    </cfRule>
  </conditionalFormatting>
  <conditionalFormatting sqref="C4:C38 H38:I38 N38:O38 T38:U38 Z38:AA38 AF38:AG38">
    <cfRule type="colorScale" priority="76">
      <colorScale>
        <cfvo type="min"/>
        <cfvo type="max"/>
        <color rgb="FFFCFCFF"/>
        <color rgb="FF63BE7B"/>
      </colorScale>
    </cfRule>
  </conditionalFormatting>
  <conditionalFormatting sqref="D4:D38 J38 P38 V38 AB38 AH38">
    <cfRule type="colorScale" priority="75">
      <colorScale>
        <cfvo type="min"/>
        <cfvo type="max"/>
        <color rgb="FFFCFCFF"/>
        <color rgb="FF63BE7B"/>
      </colorScale>
    </cfRule>
  </conditionalFormatting>
  <conditionalFormatting sqref="E4:E38 G38 K38 Q38 W38 AC38 AI38 M38 S38 Y38 AE38">
    <cfRule type="colorScale" priority="74">
      <colorScale>
        <cfvo type="min"/>
        <cfvo type="max"/>
        <color rgb="FFFCFCFF"/>
        <color rgb="FF63BE7B"/>
      </colorScale>
    </cfRule>
  </conditionalFormatting>
  <conditionalFormatting sqref="F4:F38 L38 R38 X38 AD38 AJ38">
    <cfRule type="colorScale" priority="73">
      <colorScale>
        <cfvo type="min"/>
        <cfvo type="max"/>
        <color rgb="FFFCFCFF"/>
        <color rgb="FF63BE7B"/>
      </colorScale>
    </cfRule>
  </conditionalFormatting>
  <conditionalFormatting sqref="G4:G37">
    <cfRule type="colorScale" priority="72">
      <colorScale>
        <cfvo type="min"/>
        <cfvo type="max"/>
        <color rgb="FFFCFCFF"/>
        <color rgb="FF63BE7B"/>
      </colorScale>
    </cfRule>
  </conditionalFormatting>
  <conditionalFormatting sqref="H4:H37">
    <cfRule type="colorScale" priority="71">
      <colorScale>
        <cfvo type="min"/>
        <cfvo type="max"/>
        <color rgb="FFFCFCFF"/>
        <color rgb="FF63BE7B"/>
      </colorScale>
    </cfRule>
  </conditionalFormatting>
  <conditionalFormatting sqref="I4:I37">
    <cfRule type="colorScale" priority="70">
      <colorScale>
        <cfvo type="min"/>
        <cfvo type="max"/>
        <color rgb="FFFCFCFF"/>
        <color rgb="FF63BE7B"/>
      </colorScale>
    </cfRule>
  </conditionalFormatting>
  <conditionalFormatting sqref="J4:J37">
    <cfRule type="colorScale" priority="69">
      <colorScale>
        <cfvo type="min"/>
        <cfvo type="max"/>
        <color rgb="FFFCFCFF"/>
        <color rgb="FF63BE7B"/>
      </colorScale>
    </cfRule>
  </conditionalFormatting>
  <conditionalFormatting sqref="K4:K37">
    <cfRule type="colorScale" priority="68">
      <colorScale>
        <cfvo type="min"/>
        <cfvo type="max"/>
        <color rgb="FFFCFCFF"/>
        <color rgb="FF63BE7B"/>
      </colorScale>
    </cfRule>
  </conditionalFormatting>
  <conditionalFormatting sqref="L4:L37">
    <cfRule type="colorScale" priority="67">
      <colorScale>
        <cfvo type="min"/>
        <cfvo type="max"/>
        <color rgb="FFFCFCFF"/>
        <color rgb="FF63BE7B"/>
      </colorScale>
    </cfRule>
  </conditionalFormatting>
  <conditionalFormatting sqref="M4:M37">
    <cfRule type="colorScale" priority="66">
      <colorScale>
        <cfvo type="min"/>
        <cfvo type="max"/>
        <color rgb="FFFCFCFF"/>
        <color rgb="FF63BE7B"/>
      </colorScale>
    </cfRule>
  </conditionalFormatting>
  <conditionalFormatting sqref="O4:O37">
    <cfRule type="colorScale" priority="65">
      <colorScale>
        <cfvo type="min"/>
        <cfvo type="max"/>
        <color rgb="FFFCFCFF"/>
        <color rgb="FF63BE7B"/>
      </colorScale>
    </cfRule>
  </conditionalFormatting>
  <conditionalFormatting sqref="P4:P37">
    <cfRule type="colorScale" priority="64">
      <colorScale>
        <cfvo type="min"/>
        <cfvo type="max"/>
        <color rgb="FFFCFCFF"/>
        <color rgb="FF63BE7B"/>
      </colorScale>
    </cfRule>
  </conditionalFormatting>
  <conditionalFormatting sqref="Q4:Q37">
    <cfRule type="colorScale" priority="63">
      <colorScale>
        <cfvo type="min"/>
        <cfvo type="max"/>
        <color rgb="FFFCFCFF"/>
        <color rgb="FF63BE7B"/>
      </colorScale>
    </cfRule>
  </conditionalFormatting>
  <conditionalFormatting sqref="R4:R37">
    <cfRule type="colorScale" priority="62">
      <colorScale>
        <cfvo type="min"/>
        <cfvo type="max"/>
        <color rgb="FFFCFCFF"/>
        <color rgb="FF63BE7B"/>
      </colorScale>
    </cfRule>
  </conditionalFormatting>
  <conditionalFormatting sqref="S4:S37">
    <cfRule type="colorScale" priority="61">
      <colorScale>
        <cfvo type="min"/>
        <cfvo type="max"/>
        <color rgb="FFFCFCFF"/>
        <color rgb="FF63BE7B"/>
      </colorScale>
    </cfRule>
  </conditionalFormatting>
  <conditionalFormatting sqref="T4:T37">
    <cfRule type="colorScale" priority="60">
      <colorScale>
        <cfvo type="min"/>
        <cfvo type="max"/>
        <color rgb="FFFCFCFF"/>
        <color rgb="FF63BE7B"/>
      </colorScale>
    </cfRule>
  </conditionalFormatting>
  <conditionalFormatting sqref="U4:U37">
    <cfRule type="colorScale" priority="59">
      <colorScale>
        <cfvo type="min"/>
        <cfvo type="max"/>
        <color rgb="FFFCFCFF"/>
        <color rgb="FF63BE7B"/>
      </colorScale>
    </cfRule>
  </conditionalFormatting>
  <conditionalFormatting sqref="V4:V37">
    <cfRule type="colorScale" priority="58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57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56">
      <colorScale>
        <cfvo type="min"/>
        <cfvo type="max"/>
        <color rgb="FFFCFCFF"/>
        <color rgb="FF63BE7B"/>
      </colorScale>
    </cfRule>
  </conditionalFormatting>
  <conditionalFormatting sqref="Y4:Y37">
    <cfRule type="colorScale" priority="55">
      <colorScale>
        <cfvo type="min"/>
        <cfvo type="max"/>
        <color rgb="FFFCFCFF"/>
        <color rgb="FF63BE7B"/>
      </colorScale>
    </cfRule>
  </conditionalFormatting>
  <conditionalFormatting sqref="Z4:Z37">
    <cfRule type="colorScale" priority="54">
      <colorScale>
        <cfvo type="min"/>
        <cfvo type="max"/>
        <color rgb="FFFCFCFF"/>
        <color rgb="FF63BE7B"/>
      </colorScale>
    </cfRule>
  </conditionalFormatting>
  <conditionalFormatting sqref="AA4:AA3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B4:AB3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C4:AC37">
    <cfRule type="colorScale" priority="51">
      <colorScale>
        <cfvo type="min"/>
        <cfvo type="max"/>
        <color rgb="FFFCFCFF"/>
        <color rgb="FF63BE7B"/>
      </colorScale>
    </cfRule>
  </conditionalFormatting>
  <conditionalFormatting sqref="AD4:AD37">
    <cfRule type="colorScale" priority="50">
      <colorScale>
        <cfvo type="min"/>
        <cfvo type="max"/>
        <color rgb="FFFCFCFF"/>
        <color rgb="FF63BE7B"/>
      </colorScale>
    </cfRule>
  </conditionalFormatting>
  <conditionalFormatting sqref="AE4:AE37">
    <cfRule type="colorScale" priority="49">
      <colorScale>
        <cfvo type="min"/>
        <cfvo type="max"/>
        <color rgb="FFFCFCFF"/>
        <color rgb="FF63BE7B"/>
      </colorScale>
    </cfRule>
  </conditionalFormatting>
  <conditionalFormatting sqref="AF4:AF37">
    <cfRule type="colorScale" priority="48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7">
      <colorScale>
        <cfvo type="min"/>
        <cfvo type="max"/>
        <color rgb="FFFCFCFF"/>
        <color rgb="FF63BE7B"/>
      </colorScale>
    </cfRule>
  </conditionalFormatting>
  <conditionalFormatting sqref="AH4:AH37">
    <cfRule type="colorScale" priority="46">
      <colorScale>
        <cfvo type="min"/>
        <cfvo type="max"/>
        <color rgb="FFFCFCFF"/>
        <color rgb="FF63BE7B"/>
      </colorScale>
    </cfRule>
  </conditionalFormatting>
  <conditionalFormatting sqref="AI4:AI37">
    <cfRule type="colorScale" priority="45">
      <colorScale>
        <cfvo type="min"/>
        <cfvo type="max"/>
        <color rgb="FFFCFCFF"/>
        <color rgb="FF63BE7B"/>
      </colorScale>
    </cfRule>
  </conditionalFormatting>
  <conditionalFormatting sqref="AJ4:AJ37">
    <cfRule type="colorScale" priority="44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43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42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1">
      <colorScale>
        <cfvo type="min"/>
        <cfvo type="max"/>
        <color rgb="FFFCFCFF"/>
        <color rgb="FF63BE7B"/>
      </colorScale>
    </cfRule>
  </conditionalFormatting>
  <conditionalFormatting sqref="C3:C38 H38:I38 N38:O38 T38:U38 Z38:AA38 AF38:AG38">
    <cfRule type="colorScale" priority="40">
      <colorScale>
        <cfvo type="min"/>
        <cfvo type="max"/>
        <color rgb="FFFCFCFF"/>
        <color rgb="FF63BE7B"/>
      </colorScale>
    </cfRule>
  </conditionalFormatting>
  <conditionalFormatting sqref="D3:D38 J38 P38 V38 AB38 AH38">
    <cfRule type="colorScale" priority="39">
      <colorScale>
        <cfvo type="min"/>
        <cfvo type="max"/>
        <color rgb="FFFCFCFF"/>
        <color rgb="FF63BE7B"/>
      </colorScale>
    </cfRule>
  </conditionalFormatting>
  <conditionalFormatting sqref="E3:E38 G38 K38 Q38 W38 AC38 AI38 M38 S38 Y38 AE38">
    <cfRule type="colorScale" priority="38">
      <colorScale>
        <cfvo type="min"/>
        <cfvo type="max"/>
        <color rgb="FFFCFCFF"/>
        <color rgb="FF63BE7B"/>
      </colorScale>
    </cfRule>
  </conditionalFormatting>
  <conditionalFormatting sqref="F3:F38 L38 R38 X38 AD38 AJ38">
    <cfRule type="colorScale" priority="37">
      <colorScale>
        <cfvo type="min"/>
        <cfvo type="max"/>
        <color rgb="FFFCFCFF"/>
        <color rgb="FF63BE7B"/>
      </colorScale>
    </cfRule>
  </conditionalFormatting>
  <conditionalFormatting sqref="G3:G37">
    <cfRule type="colorScale" priority="36">
      <colorScale>
        <cfvo type="min"/>
        <cfvo type="max"/>
        <color rgb="FFFCFCFF"/>
        <color rgb="FF63BE7B"/>
      </colorScale>
    </cfRule>
  </conditionalFormatting>
  <conditionalFormatting sqref="H3:H37">
    <cfRule type="colorScale" priority="35">
      <colorScale>
        <cfvo type="min"/>
        <cfvo type="max"/>
        <color rgb="FFFCFCFF"/>
        <color rgb="FF63BE7B"/>
      </colorScale>
    </cfRule>
  </conditionalFormatting>
  <conditionalFormatting sqref="I3:I37">
    <cfRule type="colorScale" priority="34">
      <colorScale>
        <cfvo type="min"/>
        <cfvo type="max"/>
        <color rgb="FFFCFCFF"/>
        <color rgb="FF63BE7B"/>
      </colorScale>
    </cfRule>
  </conditionalFormatting>
  <conditionalFormatting sqref="J3:J37">
    <cfRule type="colorScale" priority="33">
      <colorScale>
        <cfvo type="min"/>
        <cfvo type="max"/>
        <color rgb="FFFCFCFF"/>
        <color rgb="FF63BE7B"/>
      </colorScale>
    </cfRule>
  </conditionalFormatting>
  <conditionalFormatting sqref="K3:K37">
    <cfRule type="colorScale" priority="32">
      <colorScale>
        <cfvo type="min"/>
        <cfvo type="max"/>
        <color rgb="FFFCFCFF"/>
        <color rgb="FF63BE7B"/>
      </colorScale>
    </cfRule>
  </conditionalFormatting>
  <conditionalFormatting sqref="L3:L37">
    <cfRule type="colorScale" priority="31">
      <colorScale>
        <cfvo type="min"/>
        <cfvo type="max"/>
        <color rgb="FFFCFCFF"/>
        <color rgb="FF63BE7B"/>
      </colorScale>
    </cfRule>
  </conditionalFormatting>
  <conditionalFormatting sqref="M3:M37">
    <cfRule type="colorScale" priority="30">
      <colorScale>
        <cfvo type="min"/>
        <cfvo type="max"/>
        <color rgb="FFFCFCFF"/>
        <color rgb="FF63BE7B"/>
      </colorScale>
    </cfRule>
  </conditionalFormatting>
  <conditionalFormatting sqref="N3:N37">
    <cfRule type="colorScale" priority="29">
      <colorScale>
        <cfvo type="min"/>
        <cfvo type="max"/>
        <color rgb="FFFCFCFF"/>
        <color rgb="FF63BE7B"/>
      </colorScale>
    </cfRule>
  </conditionalFormatting>
  <conditionalFormatting sqref="O3:O37">
    <cfRule type="colorScale" priority="28">
      <colorScale>
        <cfvo type="min"/>
        <cfvo type="max"/>
        <color rgb="FFFCFCFF"/>
        <color rgb="FF63BE7B"/>
      </colorScale>
    </cfRule>
  </conditionalFormatting>
  <conditionalFormatting sqref="P3:P37">
    <cfRule type="colorScale" priority="27">
      <colorScale>
        <cfvo type="min"/>
        <cfvo type="max"/>
        <color rgb="FFFCFCFF"/>
        <color rgb="FF63BE7B"/>
      </colorScale>
    </cfRule>
  </conditionalFormatting>
  <conditionalFormatting sqref="Q3:Q37">
    <cfRule type="colorScale" priority="26">
      <colorScale>
        <cfvo type="min"/>
        <cfvo type="max"/>
        <color rgb="FFFCFCFF"/>
        <color rgb="FF63BE7B"/>
      </colorScale>
    </cfRule>
  </conditionalFormatting>
  <conditionalFormatting sqref="R3:R37">
    <cfRule type="colorScale" priority="25">
      <colorScale>
        <cfvo type="min"/>
        <cfvo type="max"/>
        <color rgb="FFFCFCFF"/>
        <color rgb="FF63BE7B"/>
      </colorScale>
    </cfRule>
  </conditionalFormatting>
  <conditionalFormatting sqref="S3:S37">
    <cfRule type="colorScale" priority="24">
      <colorScale>
        <cfvo type="min"/>
        <cfvo type="max"/>
        <color rgb="FFFCFCFF"/>
        <color rgb="FF63BE7B"/>
      </colorScale>
    </cfRule>
  </conditionalFormatting>
  <conditionalFormatting sqref="T3:T37">
    <cfRule type="colorScale" priority="23">
      <colorScale>
        <cfvo type="min"/>
        <cfvo type="max"/>
        <color rgb="FFFCFCFF"/>
        <color rgb="FF63BE7B"/>
      </colorScale>
    </cfRule>
  </conditionalFormatting>
  <conditionalFormatting sqref="U3:U37">
    <cfRule type="colorScale" priority="22">
      <colorScale>
        <cfvo type="min"/>
        <cfvo type="max"/>
        <color rgb="FFFCFCFF"/>
        <color rgb="FF63BE7B"/>
      </colorScale>
    </cfRule>
  </conditionalFormatting>
  <conditionalFormatting sqref="V3:V37">
    <cfRule type="colorScale" priority="21">
      <colorScale>
        <cfvo type="min"/>
        <cfvo type="max"/>
        <color rgb="FFFCFCFF"/>
        <color rgb="FF63BE7B"/>
      </colorScale>
    </cfRule>
  </conditionalFormatting>
  <conditionalFormatting sqref="W3:W37">
    <cfRule type="colorScale" priority="20">
      <colorScale>
        <cfvo type="min"/>
        <cfvo type="max"/>
        <color rgb="FFFCFCFF"/>
        <color rgb="FF63BE7B"/>
      </colorScale>
    </cfRule>
  </conditionalFormatting>
  <conditionalFormatting sqref="X3:X37">
    <cfRule type="colorScale" priority="19">
      <colorScale>
        <cfvo type="min"/>
        <cfvo type="max"/>
        <color rgb="FFFCFCFF"/>
        <color rgb="FF63BE7B"/>
      </colorScale>
    </cfRule>
  </conditionalFormatting>
  <conditionalFormatting sqref="Y3:Y37">
    <cfRule type="colorScale" priority="18">
      <colorScale>
        <cfvo type="min"/>
        <cfvo type="max"/>
        <color rgb="FFFCFCFF"/>
        <color rgb="FF63BE7B"/>
      </colorScale>
    </cfRule>
  </conditionalFormatting>
  <conditionalFormatting sqref="Z3:Z37">
    <cfRule type="colorScale" priority="17">
      <colorScale>
        <cfvo type="min"/>
        <cfvo type="max"/>
        <color rgb="FFFCFCFF"/>
        <color rgb="FF63BE7B"/>
      </colorScale>
    </cfRule>
  </conditionalFormatting>
  <conditionalFormatting sqref="AA3:AA37">
    <cfRule type="colorScale" priority="16">
      <colorScale>
        <cfvo type="min"/>
        <cfvo type="max"/>
        <color rgb="FFFCFCFF"/>
        <color rgb="FF63BE7B"/>
      </colorScale>
    </cfRule>
  </conditionalFormatting>
  <conditionalFormatting sqref="AB3:AB37">
    <cfRule type="colorScale" priority="15">
      <colorScale>
        <cfvo type="min"/>
        <cfvo type="max"/>
        <color rgb="FFFCFCFF"/>
        <color rgb="FF63BE7B"/>
      </colorScale>
    </cfRule>
  </conditionalFormatting>
  <conditionalFormatting sqref="AC3:AC37">
    <cfRule type="colorScale" priority="14">
      <colorScale>
        <cfvo type="min"/>
        <cfvo type="max"/>
        <color rgb="FFFCFCFF"/>
        <color rgb="FF63BE7B"/>
      </colorScale>
    </cfRule>
  </conditionalFormatting>
  <conditionalFormatting sqref="AD3:AD37">
    <cfRule type="colorScale" priority="13">
      <colorScale>
        <cfvo type="min"/>
        <cfvo type="max"/>
        <color rgb="FFFCFCFF"/>
        <color rgb="FF63BE7B"/>
      </colorScale>
    </cfRule>
  </conditionalFormatting>
  <conditionalFormatting sqref="AE3:AE3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F3:AF3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G3:AG3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H3:AH37">
    <cfRule type="colorScale" priority="9">
      <colorScale>
        <cfvo type="min"/>
        <cfvo type="max"/>
        <color rgb="FFFCFCFF"/>
        <color rgb="FF63BE7B"/>
      </colorScale>
    </cfRule>
  </conditionalFormatting>
  <conditionalFormatting sqref="AI3:AI37">
    <cfRule type="colorScale" priority="8">
      <colorScale>
        <cfvo type="min"/>
        <cfvo type="max"/>
        <color rgb="FFFCFCFF"/>
        <color rgb="FF63BE7B"/>
      </colorScale>
    </cfRule>
  </conditionalFormatting>
  <conditionalFormatting sqref="AJ3:AJ37">
    <cfRule type="colorScale" priority="7">
      <colorScale>
        <cfvo type="min"/>
        <cfvo type="max"/>
        <color rgb="FFFCFCFF"/>
        <color rgb="FF63BE7B"/>
      </colorScale>
    </cfRule>
  </conditionalFormatting>
  <conditionalFormatting sqref="C3:C38">
    <cfRule type="colorScale" priority="6">
      <colorScale>
        <cfvo type="min"/>
        <cfvo type="max"/>
        <color rgb="FFFCFCFF"/>
        <color rgb="FF63BE7B"/>
      </colorScale>
    </cfRule>
  </conditionalFormatting>
  <conditionalFormatting sqref="D3:D38">
    <cfRule type="colorScale" priority="5">
      <colorScale>
        <cfvo type="min"/>
        <cfvo type="max"/>
        <color rgb="FFFCFCFF"/>
        <color rgb="FF63BE7B"/>
      </colorScale>
    </cfRule>
  </conditionalFormatting>
  <conditionalFormatting sqref="E3:E38">
    <cfRule type="colorScale" priority="4">
      <colorScale>
        <cfvo type="min"/>
        <cfvo type="max"/>
        <color rgb="FFFCFCFF"/>
        <color rgb="FF63BE7B"/>
      </colorScale>
    </cfRule>
  </conditionalFormatting>
  <conditionalFormatting sqref="F3:F38">
    <cfRule type="colorScale" priority="3">
      <colorScale>
        <cfvo type="min"/>
        <cfvo type="max"/>
        <color rgb="FFFCFCFF"/>
        <color rgb="FF63BE7B"/>
      </colorScale>
    </cfRule>
  </conditionalFormatting>
  <conditionalFormatting sqref="G3:G38">
    <cfRule type="colorScale" priority="2">
      <colorScale>
        <cfvo type="min"/>
        <cfvo type="max"/>
        <color rgb="FFFCFCFF"/>
        <color rgb="FF63BE7B"/>
      </colorScale>
    </cfRule>
  </conditionalFormatting>
  <conditionalFormatting sqref="H3:H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4DAB-9730-4319-8B23-CA18761B3D73}">
  <dimension ref="A1:AM56"/>
  <sheetViews>
    <sheetView zoomScale="85" zoomScaleNormal="85" workbookViewId="0"/>
  </sheetViews>
  <sheetFormatPr defaultRowHeight="15" customHeight="1"/>
  <cols>
    <col min="1" max="1" width="5.5703125" customWidth="1"/>
    <col min="2" max="2" width="17.5703125" bestFit="1" customWidth="1"/>
    <col min="3" max="36" width="5.5703125" bestFit="1" customWidth="1"/>
    <col min="37" max="37" width="7.42578125" customWidth="1"/>
    <col min="38" max="38" width="5.5703125" bestFit="1" customWidth="1"/>
  </cols>
  <sheetData>
    <row r="1" spans="1:39" ht="15" customHeight="1">
      <c r="A1" s="5"/>
      <c r="C1" s="38" t="s">
        <v>6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5"/>
    </row>
    <row r="2" spans="1:39" s="1" customFormat="1" ht="15" customHeight="1">
      <c r="A2" s="39" t="s">
        <v>9</v>
      </c>
      <c r="B2" s="7"/>
      <c r="C2" s="29" t="s">
        <v>36</v>
      </c>
      <c r="D2" s="29" t="s">
        <v>37</v>
      </c>
      <c r="E2" s="29" t="s">
        <v>38</v>
      </c>
      <c r="F2" s="29" t="s">
        <v>39</v>
      </c>
      <c r="G2" s="29" t="s">
        <v>14</v>
      </c>
      <c r="H2" s="29" t="s">
        <v>40</v>
      </c>
      <c r="I2" s="29" t="s">
        <v>41</v>
      </c>
      <c r="J2" s="29" t="s">
        <v>42</v>
      </c>
      <c r="K2" s="29" t="s">
        <v>43</v>
      </c>
      <c r="L2" s="29" t="s">
        <v>15</v>
      </c>
      <c r="M2" s="29" t="s">
        <v>16</v>
      </c>
      <c r="N2" s="29" t="s">
        <v>17</v>
      </c>
      <c r="O2" s="29" t="s">
        <v>44</v>
      </c>
      <c r="P2" s="29" t="s">
        <v>45</v>
      </c>
      <c r="Q2" s="29" t="s">
        <v>46</v>
      </c>
      <c r="R2" s="29" t="s">
        <v>47</v>
      </c>
      <c r="S2" s="29" t="s">
        <v>48</v>
      </c>
      <c r="T2" s="29" t="s">
        <v>49</v>
      </c>
      <c r="U2" s="29" t="s">
        <v>18</v>
      </c>
      <c r="V2" s="29" t="s">
        <v>50</v>
      </c>
      <c r="W2" s="29" t="s">
        <v>51</v>
      </c>
      <c r="X2" s="29" t="s">
        <v>52</v>
      </c>
      <c r="Y2" s="29" t="s">
        <v>53</v>
      </c>
      <c r="Z2" s="29" t="s">
        <v>54</v>
      </c>
      <c r="AA2" s="29" t="s">
        <v>19</v>
      </c>
      <c r="AB2" s="29" t="s">
        <v>55</v>
      </c>
      <c r="AC2" s="29" t="s">
        <v>56</v>
      </c>
      <c r="AD2" s="29" t="s">
        <v>57</v>
      </c>
      <c r="AE2" s="29" t="s">
        <v>58</v>
      </c>
      <c r="AF2" s="29" t="s">
        <v>20</v>
      </c>
      <c r="AG2" s="29" t="s">
        <v>21</v>
      </c>
      <c r="AH2" s="29" t="s">
        <v>59</v>
      </c>
      <c r="AI2" s="29" t="s">
        <v>22</v>
      </c>
      <c r="AJ2" s="30" t="s">
        <v>60</v>
      </c>
      <c r="AK2" s="9"/>
      <c r="AL2" s="10"/>
      <c r="AM2" s="10"/>
    </row>
    <row r="3" spans="1:39" s="1" customFormat="1" ht="15" customHeight="1">
      <c r="A3" s="39"/>
      <c r="B3" s="31" t="s">
        <v>61</v>
      </c>
      <c r="C3" s="27">
        <v>108</v>
      </c>
      <c r="D3" s="27">
        <v>162</v>
      </c>
      <c r="E3" s="27">
        <v>216</v>
      </c>
      <c r="F3" s="27">
        <v>108</v>
      </c>
      <c r="G3" s="27">
        <v>108</v>
      </c>
      <c r="H3" s="27">
        <v>243</v>
      </c>
      <c r="I3" s="27">
        <v>459</v>
      </c>
      <c r="J3" s="27">
        <v>81</v>
      </c>
      <c r="K3" s="27">
        <v>108</v>
      </c>
      <c r="L3" s="27">
        <v>81</v>
      </c>
      <c r="M3" s="27">
        <v>81</v>
      </c>
      <c r="N3" s="27">
        <v>81</v>
      </c>
      <c r="O3" s="27">
        <v>108</v>
      </c>
      <c r="P3" s="27">
        <v>54</v>
      </c>
      <c r="Q3" s="27">
        <v>189</v>
      </c>
      <c r="R3" s="27">
        <v>81</v>
      </c>
      <c r="S3" s="27">
        <v>189</v>
      </c>
      <c r="T3" s="27">
        <v>81</v>
      </c>
      <c r="U3" s="27">
        <v>108</v>
      </c>
      <c r="V3" s="27">
        <v>135</v>
      </c>
      <c r="W3" s="27">
        <v>54</v>
      </c>
      <c r="X3" s="27">
        <v>189</v>
      </c>
      <c r="Y3" s="27">
        <v>243</v>
      </c>
      <c r="Z3" s="27">
        <v>81</v>
      </c>
      <c r="AA3" s="27">
        <v>135</v>
      </c>
      <c r="AB3" s="27">
        <v>81</v>
      </c>
      <c r="AC3" s="27">
        <v>81</v>
      </c>
      <c r="AD3" s="27">
        <v>324</v>
      </c>
      <c r="AE3" s="27">
        <v>135</v>
      </c>
      <c r="AF3" s="27">
        <v>81</v>
      </c>
      <c r="AG3" s="27">
        <v>135</v>
      </c>
      <c r="AH3" s="27">
        <v>162</v>
      </c>
      <c r="AI3" s="27">
        <v>108</v>
      </c>
      <c r="AJ3" s="27">
        <v>162</v>
      </c>
      <c r="AK3" s="9"/>
      <c r="AL3" s="10"/>
      <c r="AM3" s="10"/>
    </row>
    <row r="4" spans="1:39" ht="15" customHeight="1">
      <c r="A4" s="39"/>
      <c r="B4" s="25" t="s">
        <v>36</v>
      </c>
      <c r="C4" s="28">
        <v>95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9">
        <v>0</v>
      </c>
      <c r="AH4" s="29">
        <v>0</v>
      </c>
      <c r="AI4" s="29">
        <v>0</v>
      </c>
      <c r="AJ4" s="29">
        <v>0</v>
      </c>
      <c r="AK4" s="8"/>
      <c r="AL4" s="8"/>
      <c r="AM4" s="8"/>
    </row>
    <row r="5" spans="1:39" ht="15" customHeight="1">
      <c r="A5" s="39"/>
      <c r="B5" s="25" t="s">
        <v>37</v>
      </c>
      <c r="C5" s="29">
        <v>0</v>
      </c>
      <c r="D5" s="28">
        <v>162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29">
        <v>0</v>
      </c>
      <c r="AJ5" s="29">
        <v>0</v>
      </c>
      <c r="AK5" s="8"/>
      <c r="AL5" s="8"/>
      <c r="AM5" s="8"/>
    </row>
    <row r="6" spans="1:39" ht="15" customHeight="1">
      <c r="A6" s="39"/>
      <c r="B6" s="25" t="s">
        <v>38</v>
      </c>
      <c r="C6" s="29">
        <v>0</v>
      </c>
      <c r="D6" s="29">
        <v>0</v>
      </c>
      <c r="E6" s="28">
        <v>216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29">
        <v>0</v>
      </c>
      <c r="AJ6" s="29">
        <v>0</v>
      </c>
      <c r="AK6" s="8"/>
      <c r="AL6" s="8"/>
      <c r="AM6" s="8"/>
    </row>
    <row r="7" spans="1:39" ht="15" customHeight="1">
      <c r="A7" s="39"/>
      <c r="B7" s="25" t="s">
        <v>39</v>
      </c>
      <c r="C7" s="29">
        <v>0</v>
      </c>
      <c r="D7" s="29">
        <v>0</v>
      </c>
      <c r="E7" s="29">
        <v>0</v>
      </c>
      <c r="F7" s="28">
        <v>108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v>0</v>
      </c>
      <c r="AJ7" s="29">
        <v>0</v>
      </c>
      <c r="AK7" s="8"/>
      <c r="AL7" s="8"/>
      <c r="AM7" s="8"/>
    </row>
    <row r="8" spans="1:39" ht="15" customHeight="1">
      <c r="A8" s="39"/>
      <c r="B8" s="25" t="s">
        <v>14</v>
      </c>
      <c r="C8" s="29">
        <v>0</v>
      </c>
      <c r="D8" s="29">
        <v>0</v>
      </c>
      <c r="E8" s="29">
        <v>0</v>
      </c>
      <c r="F8" s="29">
        <v>0</v>
      </c>
      <c r="G8" s="28">
        <v>105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9">
        <v>0</v>
      </c>
      <c r="AK8" s="8"/>
      <c r="AL8" s="8"/>
      <c r="AM8" s="8"/>
    </row>
    <row r="9" spans="1:39" ht="15" customHeight="1">
      <c r="A9" s="39"/>
      <c r="B9" s="25" t="s">
        <v>40</v>
      </c>
      <c r="C9" s="29">
        <v>0</v>
      </c>
      <c r="D9" s="29">
        <v>0</v>
      </c>
      <c r="E9" s="29">
        <v>0</v>
      </c>
      <c r="F9" s="29">
        <v>0</v>
      </c>
      <c r="G9" s="29">
        <v>0</v>
      </c>
      <c r="H9" s="28">
        <v>239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v>0</v>
      </c>
      <c r="AJ9" s="29">
        <v>0</v>
      </c>
      <c r="AK9" s="8"/>
      <c r="AL9" s="8"/>
      <c r="AM9" s="8"/>
    </row>
    <row r="10" spans="1:39" ht="15" customHeight="1">
      <c r="A10" s="39"/>
      <c r="B10" s="25" t="s">
        <v>41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8">
        <v>452</v>
      </c>
      <c r="J10" s="29">
        <v>0</v>
      </c>
      <c r="K10" s="29">
        <v>0</v>
      </c>
      <c r="L10" s="29">
        <v>0</v>
      </c>
      <c r="M10" s="29">
        <v>27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v>0</v>
      </c>
      <c r="AJ10" s="29">
        <v>0</v>
      </c>
      <c r="AK10" s="8"/>
      <c r="AL10" s="8"/>
      <c r="AM10" s="8"/>
    </row>
    <row r="11" spans="1:39" ht="15" customHeight="1">
      <c r="A11" s="39"/>
      <c r="B11" s="25" t="s">
        <v>42</v>
      </c>
      <c r="C11" s="29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8">
        <v>54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29">
        <v>0</v>
      </c>
      <c r="AJ11" s="29">
        <v>0</v>
      </c>
      <c r="AK11" s="8"/>
      <c r="AL11" s="8"/>
      <c r="AM11" s="8"/>
    </row>
    <row r="12" spans="1:39" ht="15" customHeight="1">
      <c r="A12" s="39"/>
      <c r="B12" s="25" t="s">
        <v>43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8">
        <v>90</v>
      </c>
      <c r="L12" s="29">
        <v>0</v>
      </c>
      <c r="M12" s="29">
        <v>0</v>
      </c>
      <c r="N12" s="29">
        <v>0</v>
      </c>
      <c r="O12" s="29">
        <v>0</v>
      </c>
      <c r="P12" s="29">
        <v>27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8"/>
      <c r="AL12" s="8"/>
      <c r="AM12" s="8"/>
    </row>
    <row r="13" spans="1:39" ht="15" customHeight="1">
      <c r="A13" s="39"/>
      <c r="B13" s="25" t="s">
        <v>15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8">
        <v>81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v>0</v>
      </c>
      <c r="AJ13" s="29">
        <v>0</v>
      </c>
      <c r="AK13" s="8"/>
      <c r="AL13" s="8"/>
      <c r="AM13" s="8"/>
    </row>
    <row r="14" spans="1:39" ht="15" customHeight="1">
      <c r="A14" s="39"/>
      <c r="B14" s="25" t="s">
        <v>16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8">
        <v>44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29">
        <v>27</v>
      </c>
      <c r="AF14" s="29">
        <v>0</v>
      </c>
      <c r="AG14" s="29">
        <v>0</v>
      </c>
      <c r="AH14" s="29">
        <v>0</v>
      </c>
      <c r="AI14" s="29">
        <v>0</v>
      </c>
      <c r="AJ14" s="29">
        <v>0</v>
      </c>
      <c r="AK14" s="8"/>
      <c r="AL14" s="8"/>
      <c r="AM14" s="8"/>
    </row>
    <row r="15" spans="1:39" ht="15" customHeight="1">
      <c r="A15" s="39"/>
      <c r="B15" s="25" t="s">
        <v>17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8">
        <v>34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v>0</v>
      </c>
      <c r="AJ15" s="29">
        <v>0</v>
      </c>
      <c r="AK15" s="8"/>
      <c r="AL15" s="8"/>
      <c r="AM15" s="8"/>
    </row>
    <row r="16" spans="1:39" ht="15" customHeight="1">
      <c r="A16" s="39"/>
      <c r="B16" s="25" t="s">
        <v>44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8">
        <v>108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8"/>
      <c r="AL16" s="8"/>
      <c r="AM16" s="8"/>
    </row>
    <row r="17" spans="1:39" ht="15" customHeight="1">
      <c r="A17" s="39"/>
      <c r="B17" s="25" t="s">
        <v>45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31</v>
      </c>
      <c r="O17" s="29">
        <v>0</v>
      </c>
      <c r="P17" s="28">
        <v>27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30">
        <v>0</v>
      </c>
      <c r="AJ17" s="29">
        <v>0</v>
      </c>
      <c r="AK17" s="8"/>
      <c r="AL17" s="8"/>
      <c r="AM17" s="8"/>
    </row>
    <row r="18" spans="1:39" ht="15" customHeight="1">
      <c r="A18" s="39"/>
      <c r="B18" s="25" t="s">
        <v>46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30">
        <v>0</v>
      </c>
      <c r="Q18" s="28">
        <v>189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30">
        <v>0</v>
      </c>
      <c r="AJ18" s="29">
        <v>0</v>
      </c>
      <c r="AK18" s="8"/>
      <c r="AL18" s="8"/>
      <c r="AM18" s="8"/>
    </row>
    <row r="19" spans="1:39" ht="15" customHeight="1">
      <c r="A19" s="39"/>
      <c r="B19" s="25" t="s">
        <v>47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30">
        <v>0</v>
      </c>
      <c r="Q19" s="29">
        <v>0</v>
      </c>
      <c r="R19" s="28">
        <v>81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0</v>
      </c>
      <c r="AI19" s="30">
        <v>0</v>
      </c>
      <c r="AJ19" s="29">
        <v>0</v>
      </c>
      <c r="AK19" s="8"/>
      <c r="AL19" s="8"/>
      <c r="AM19" s="8"/>
    </row>
    <row r="20" spans="1:39" ht="15" customHeight="1">
      <c r="A20" s="39"/>
      <c r="B20" s="25" t="s">
        <v>48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30">
        <v>0</v>
      </c>
      <c r="Q20" s="29">
        <v>0</v>
      </c>
      <c r="R20" s="29">
        <v>0</v>
      </c>
      <c r="S20" s="28">
        <v>155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30">
        <v>0</v>
      </c>
      <c r="AJ20" s="29">
        <v>0</v>
      </c>
      <c r="AK20" s="8"/>
      <c r="AL20" s="8"/>
      <c r="AM20" s="8"/>
    </row>
    <row r="21" spans="1:39" ht="15" customHeight="1">
      <c r="A21" s="39"/>
      <c r="B21" s="25" t="s">
        <v>49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30">
        <v>0</v>
      </c>
      <c r="Q21" s="29">
        <v>0</v>
      </c>
      <c r="R21" s="29">
        <v>0</v>
      </c>
      <c r="S21" s="29">
        <v>0</v>
      </c>
      <c r="T21" s="28">
        <v>81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29">
        <v>0</v>
      </c>
      <c r="AF21" s="29">
        <v>0</v>
      </c>
      <c r="AG21" s="29">
        <v>0</v>
      </c>
      <c r="AH21" s="29">
        <v>0</v>
      </c>
      <c r="AI21" s="30">
        <v>0</v>
      </c>
      <c r="AJ21" s="29">
        <v>0</v>
      </c>
      <c r="AK21" s="8"/>
      <c r="AL21" s="8"/>
      <c r="AM21" s="8"/>
    </row>
    <row r="22" spans="1:39" ht="15" customHeight="1">
      <c r="A22" s="39"/>
      <c r="B22" s="25" t="s">
        <v>18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30">
        <v>0</v>
      </c>
      <c r="Q22" s="29">
        <v>0</v>
      </c>
      <c r="R22" s="29">
        <v>0</v>
      </c>
      <c r="S22" s="29">
        <v>0</v>
      </c>
      <c r="T22" s="29">
        <v>0</v>
      </c>
      <c r="U22" s="28">
        <v>98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30">
        <v>0</v>
      </c>
      <c r="AJ22" s="29">
        <v>0</v>
      </c>
      <c r="AK22" s="8"/>
      <c r="AL22" s="8"/>
      <c r="AM22" s="8"/>
    </row>
    <row r="23" spans="1:39" ht="15" customHeight="1">
      <c r="A23" s="39"/>
      <c r="B23" s="25" t="s">
        <v>50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30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8">
        <v>123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30">
        <v>0</v>
      </c>
      <c r="AJ23" s="29">
        <v>0</v>
      </c>
      <c r="AK23" s="8"/>
      <c r="AL23" s="8"/>
      <c r="AM23" s="8"/>
    </row>
    <row r="24" spans="1:39" ht="15" customHeight="1">
      <c r="A24" s="39"/>
      <c r="B24" s="25" t="s">
        <v>51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30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8">
        <v>54</v>
      </c>
      <c r="X24" s="29"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0</v>
      </c>
      <c r="AH24" s="29">
        <v>0</v>
      </c>
      <c r="AI24" s="30">
        <v>0</v>
      </c>
      <c r="AJ24" s="29">
        <v>0</v>
      </c>
      <c r="AK24" s="8"/>
      <c r="AL24" s="8"/>
      <c r="AM24" s="8"/>
    </row>
    <row r="25" spans="1:39" ht="15" customHeight="1">
      <c r="A25" s="39"/>
      <c r="B25" s="25" t="s">
        <v>52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30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8">
        <v>189</v>
      </c>
      <c r="Y25" s="29">
        <v>0</v>
      </c>
      <c r="Z25" s="29">
        <v>0</v>
      </c>
      <c r="AA25" s="29">
        <v>0</v>
      </c>
      <c r="AB25" s="29">
        <v>0</v>
      </c>
      <c r="AC25" s="29">
        <v>0</v>
      </c>
      <c r="AD25" s="29">
        <v>0</v>
      </c>
      <c r="AE25" s="29">
        <v>0</v>
      </c>
      <c r="AF25" s="29">
        <v>0</v>
      </c>
      <c r="AG25" s="29">
        <v>0</v>
      </c>
      <c r="AH25" s="29">
        <v>0</v>
      </c>
      <c r="AI25" s="30">
        <v>0</v>
      </c>
      <c r="AJ25" s="29">
        <v>0</v>
      </c>
      <c r="AK25" s="8"/>
      <c r="AL25" s="8"/>
      <c r="AM25" s="8"/>
    </row>
    <row r="26" spans="1:39" ht="15" customHeight="1">
      <c r="A26" s="39"/>
      <c r="B26" s="25" t="s">
        <v>53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30">
        <v>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8">
        <v>217</v>
      </c>
      <c r="Z26" s="29">
        <v>0</v>
      </c>
      <c r="AA26" s="29">
        <v>0</v>
      </c>
      <c r="AB26" s="29">
        <v>0</v>
      </c>
      <c r="AC26" s="29">
        <v>0</v>
      </c>
      <c r="AD26" s="29">
        <v>0</v>
      </c>
      <c r="AE26" s="29">
        <v>0</v>
      </c>
      <c r="AF26" s="29">
        <v>0</v>
      </c>
      <c r="AG26" s="29">
        <v>0</v>
      </c>
      <c r="AH26" s="29">
        <v>0</v>
      </c>
      <c r="AI26" s="30">
        <v>0</v>
      </c>
      <c r="AJ26" s="29">
        <v>0</v>
      </c>
      <c r="AK26" s="8"/>
      <c r="AL26" s="8"/>
      <c r="AM26" s="8"/>
    </row>
    <row r="27" spans="1:39" ht="15" customHeight="1">
      <c r="A27" s="39"/>
      <c r="B27" s="25" t="s">
        <v>54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2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30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11</v>
      </c>
      <c r="Z27" s="28">
        <v>72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0</v>
      </c>
      <c r="AH27" s="29">
        <v>0</v>
      </c>
      <c r="AI27" s="30">
        <v>0</v>
      </c>
      <c r="AJ27" s="29">
        <v>0</v>
      </c>
      <c r="AK27" s="8"/>
      <c r="AL27" s="8"/>
      <c r="AM27" s="8"/>
    </row>
    <row r="28" spans="1:39" ht="15" customHeight="1">
      <c r="A28" s="39"/>
      <c r="B28" s="25" t="s">
        <v>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30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9">
        <v>0</v>
      </c>
      <c r="AA28" s="28">
        <v>108</v>
      </c>
      <c r="AB28" s="29">
        <v>0</v>
      </c>
      <c r="AC28" s="29">
        <v>0</v>
      </c>
      <c r="AD28" s="29">
        <v>0</v>
      </c>
      <c r="AE28" s="29">
        <v>0</v>
      </c>
      <c r="AF28" s="29">
        <v>0</v>
      </c>
      <c r="AG28" s="29">
        <v>0</v>
      </c>
      <c r="AH28" s="29">
        <v>0</v>
      </c>
      <c r="AI28" s="30">
        <v>0</v>
      </c>
      <c r="AJ28" s="29">
        <v>0</v>
      </c>
      <c r="AK28" s="8"/>
      <c r="AL28" s="8"/>
      <c r="AM28" s="8"/>
    </row>
    <row r="29" spans="1:39" ht="15" customHeight="1">
      <c r="A29" s="39"/>
      <c r="B29" s="25" t="s">
        <v>55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30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29">
        <v>0</v>
      </c>
      <c r="AA29" s="29">
        <v>0</v>
      </c>
      <c r="AB29" s="28">
        <v>81</v>
      </c>
      <c r="AC29" s="29">
        <v>0</v>
      </c>
      <c r="AD29" s="29">
        <v>0</v>
      </c>
      <c r="AE29" s="29">
        <v>0</v>
      </c>
      <c r="AF29" s="29">
        <v>0</v>
      </c>
      <c r="AG29" s="29">
        <v>0</v>
      </c>
      <c r="AH29" s="29">
        <v>0</v>
      </c>
      <c r="AI29" s="30">
        <v>0</v>
      </c>
      <c r="AJ29" s="29">
        <v>0</v>
      </c>
      <c r="AK29" s="8"/>
      <c r="AL29" s="8"/>
      <c r="AM29" s="8"/>
    </row>
    <row r="30" spans="1:39" ht="15" customHeight="1">
      <c r="A30" s="39"/>
      <c r="B30" s="25" t="s">
        <v>56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30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  <c r="AA30" s="29">
        <v>0</v>
      </c>
      <c r="AB30" s="29">
        <v>0</v>
      </c>
      <c r="AC30" s="28">
        <v>81</v>
      </c>
      <c r="AD30" s="29">
        <v>0</v>
      </c>
      <c r="AE30" s="29">
        <v>0</v>
      </c>
      <c r="AF30" s="29">
        <v>0</v>
      </c>
      <c r="AG30" s="29">
        <v>0</v>
      </c>
      <c r="AH30" s="29">
        <v>0</v>
      </c>
      <c r="AI30" s="30">
        <v>0</v>
      </c>
      <c r="AJ30" s="29">
        <v>0</v>
      </c>
      <c r="AK30" s="8"/>
      <c r="AL30" s="8"/>
      <c r="AM30" s="8"/>
    </row>
    <row r="31" spans="1:39" ht="15" customHeight="1">
      <c r="A31" s="39"/>
      <c r="B31" s="25" t="s">
        <v>57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21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30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8">
        <v>303</v>
      </c>
      <c r="AE31" s="29">
        <v>0</v>
      </c>
      <c r="AF31" s="29">
        <v>0</v>
      </c>
      <c r="AG31" s="29">
        <v>0</v>
      </c>
      <c r="AH31" s="29">
        <v>0</v>
      </c>
      <c r="AI31" s="30">
        <v>0</v>
      </c>
      <c r="AJ31" s="29">
        <v>0</v>
      </c>
      <c r="AK31" s="8"/>
      <c r="AL31" s="8"/>
      <c r="AM31" s="8"/>
    </row>
    <row r="32" spans="1:39" ht="15" customHeight="1">
      <c r="A32" s="39"/>
      <c r="B32" s="25" t="s">
        <v>58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30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9">
        <v>0</v>
      </c>
      <c r="AA32" s="29">
        <v>0</v>
      </c>
      <c r="AB32" s="29">
        <v>0</v>
      </c>
      <c r="AC32" s="29">
        <v>0</v>
      </c>
      <c r="AD32" s="29">
        <v>0</v>
      </c>
      <c r="AE32" s="28">
        <v>108</v>
      </c>
      <c r="AF32" s="29">
        <v>0</v>
      </c>
      <c r="AG32" s="29">
        <v>0</v>
      </c>
      <c r="AH32" s="29">
        <v>0</v>
      </c>
      <c r="AI32" s="30">
        <v>0</v>
      </c>
      <c r="AJ32" s="29">
        <v>0</v>
      </c>
      <c r="AK32" s="8"/>
      <c r="AL32" s="8"/>
      <c r="AM32" s="8"/>
    </row>
    <row r="33" spans="1:39" ht="15" customHeight="1">
      <c r="A33" s="39"/>
      <c r="B33" s="25" t="s">
        <v>20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30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9">
        <v>0</v>
      </c>
      <c r="AB33" s="29">
        <v>0</v>
      </c>
      <c r="AC33" s="29">
        <v>0</v>
      </c>
      <c r="AD33" s="29">
        <v>0</v>
      </c>
      <c r="AE33" s="29">
        <v>0</v>
      </c>
      <c r="AF33" s="28">
        <v>81</v>
      </c>
      <c r="AG33" s="29">
        <v>0</v>
      </c>
      <c r="AH33" s="29">
        <v>11</v>
      </c>
      <c r="AI33" s="30">
        <v>0</v>
      </c>
      <c r="AJ33" s="29">
        <v>0</v>
      </c>
      <c r="AK33" s="8"/>
      <c r="AL33" s="8"/>
      <c r="AM33" s="8"/>
    </row>
    <row r="34" spans="1:39" ht="15" customHeight="1">
      <c r="A34" s="39"/>
      <c r="B34" s="25" t="s">
        <v>21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2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30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9">
        <v>0</v>
      </c>
      <c r="AB34" s="29">
        <v>0</v>
      </c>
      <c r="AC34" s="29">
        <v>0</v>
      </c>
      <c r="AD34" s="29">
        <v>0</v>
      </c>
      <c r="AE34" s="29">
        <v>0</v>
      </c>
      <c r="AF34" s="29">
        <v>0</v>
      </c>
      <c r="AG34" s="28">
        <v>135</v>
      </c>
      <c r="AH34" s="29">
        <v>0</v>
      </c>
      <c r="AI34" s="30">
        <v>0</v>
      </c>
      <c r="AJ34" s="29">
        <v>0</v>
      </c>
      <c r="AK34" s="8"/>
      <c r="AL34" s="8"/>
      <c r="AM34" s="8"/>
    </row>
    <row r="35" spans="1:39" ht="15" customHeight="1">
      <c r="A35" s="39"/>
      <c r="B35" s="25" t="s">
        <v>59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30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29">
        <v>0</v>
      </c>
      <c r="AA35" s="29">
        <v>0</v>
      </c>
      <c r="AB35" s="29">
        <v>0</v>
      </c>
      <c r="AC35" s="29">
        <v>0</v>
      </c>
      <c r="AD35" s="29">
        <v>0</v>
      </c>
      <c r="AE35" s="29">
        <v>0</v>
      </c>
      <c r="AF35" s="29">
        <v>0</v>
      </c>
      <c r="AG35" s="29">
        <v>0</v>
      </c>
      <c r="AH35" s="28">
        <v>135</v>
      </c>
      <c r="AI35" s="30">
        <v>0</v>
      </c>
      <c r="AJ35" s="29">
        <v>0</v>
      </c>
      <c r="AK35" s="8"/>
      <c r="AL35" s="8"/>
      <c r="AM35" s="8"/>
    </row>
    <row r="36" spans="1:39" ht="15" customHeight="1">
      <c r="A36" s="39"/>
      <c r="B36" s="25" t="s">
        <v>22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9">
        <v>0</v>
      </c>
      <c r="O36" s="29">
        <v>0</v>
      </c>
      <c r="P36" s="30">
        <v>0</v>
      </c>
      <c r="Q36" s="29">
        <v>0</v>
      </c>
      <c r="R36" s="29">
        <v>0</v>
      </c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9">
        <v>0</v>
      </c>
      <c r="AB36" s="29">
        <v>0</v>
      </c>
      <c r="AC36" s="29">
        <v>0</v>
      </c>
      <c r="AD36" s="29">
        <v>0</v>
      </c>
      <c r="AE36" s="29">
        <v>0</v>
      </c>
      <c r="AF36" s="29">
        <v>0</v>
      </c>
      <c r="AG36" s="29">
        <v>0</v>
      </c>
      <c r="AH36" s="29">
        <v>0</v>
      </c>
      <c r="AI36" s="28">
        <v>81</v>
      </c>
      <c r="AJ36" s="29">
        <v>0</v>
      </c>
      <c r="AK36" s="8"/>
      <c r="AL36" s="8"/>
      <c r="AM36" s="8"/>
    </row>
    <row r="37" spans="1:39" ht="15" customHeight="1">
      <c r="A37" s="39"/>
      <c r="B37" s="26" t="s">
        <v>60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  <c r="AH37" s="29">
        <v>0</v>
      </c>
      <c r="AI37" s="29">
        <v>27</v>
      </c>
      <c r="AJ37" s="28">
        <v>162</v>
      </c>
      <c r="AK37" s="8"/>
      <c r="AL37" s="8"/>
      <c r="AM37" s="8"/>
    </row>
    <row r="38" spans="1:39" ht="15" customHeight="1">
      <c r="A38" s="5"/>
      <c r="B38" s="26" t="s">
        <v>25</v>
      </c>
      <c r="C38" s="33">
        <f>C3-C39</f>
        <v>13</v>
      </c>
      <c r="D38" s="33">
        <f xml:space="preserve"> D3 -D39</f>
        <v>0</v>
      </c>
      <c r="E38" s="33">
        <f xml:space="preserve"> E3-E39</f>
        <v>0</v>
      </c>
      <c r="F38" s="33">
        <f xml:space="preserve"> F3 - F39</f>
        <v>0</v>
      </c>
      <c r="G38" s="33">
        <f xml:space="preserve"> G3-G39</f>
        <v>3</v>
      </c>
      <c r="H38" s="33">
        <f>H3-H39</f>
        <v>4</v>
      </c>
      <c r="I38" s="33">
        <f t="shared" ref="I38" si="0">I3-I39</f>
        <v>3</v>
      </c>
      <c r="J38" s="33">
        <f t="shared" ref="J38" si="1" xml:space="preserve"> J3 -J39</f>
        <v>6</v>
      </c>
      <c r="K38" s="33">
        <f t="shared" ref="K38" si="2" xml:space="preserve"> K3-K39</f>
        <v>18</v>
      </c>
      <c r="L38" s="33">
        <f t="shared" ref="L38" si="3" xml:space="preserve"> L3 - L39</f>
        <v>0</v>
      </c>
      <c r="M38" s="33">
        <f t="shared" ref="M38" si="4" xml:space="preserve"> M3-M39</f>
        <v>10</v>
      </c>
      <c r="N38" s="33">
        <f t="shared" ref="N38:O38" si="5">N3-N39</f>
        <v>16</v>
      </c>
      <c r="O38" s="33">
        <f t="shared" si="5"/>
        <v>0</v>
      </c>
      <c r="P38" s="33">
        <f t="shared" ref="P38" si="6" xml:space="preserve"> P3 -P39</f>
        <v>0</v>
      </c>
      <c r="Q38" s="33">
        <f t="shared" ref="Q38" si="7" xml:space="preserve"> Q3-Q39</f>
        <v>0</v>
      </c>
      <c r="R38" s="33">
        <f t="shared" ref="R38" si="8" xml:space="preserve"> R3 - R39</f>
        <v>0</v>
      </c>
      <c r="S38" s="33">
        <f t="shared" ref="S38" si="9" xml:space="preserve"> S3-S39</f>
        <v>34</v>
      </c>
      <c r="T38" s="33">
        <f t="shared" ref="T38:U38" si="10">T3-T39</f>
        <v>0</v>
      </c>
      <c r="U38" s="33">
        <f t="shared" si="10"/>
        <v>10</v>
      </c>
      <c r="V38" s="33">
        <f t="shared" ref="V38" si="11" xml:space="preserve"> V3 -V39</f>
        <v>12</v>
      </c>
      <c r="W38" s="33">
        <f t="shared" ref="W38" si="12" xml:space="preserve"> W3-W39</f>
        <v>0</v>
      </c>
      <c r="X38" s="33">
        <f t="shared" ref="X38" si="13" xml:space="preserve"> X3 - X39</f>
        <v>0</v>
      </c>
      <c r="Y38" s="33">
        <f t="shared" ref="Y38" si="14" xml:space="preserve"> Y3-Y39</f>
        <v>15</v>
      </c>
      <c r="Z38" s="33">
        <f t="shared" ref="Z38:AA38" si="15">Z3-Z39</f>
        <v>9</v>
      </c>
      <c r="AA38" s="33">
        <f t="shared" si="15"/>
        <v>27</v>
      </c>
      <c r="AB38" s="33">
        <f t="shared" ref="AB38" si="16" xml:space="preserve"> AB3 -AB39</f>
        <v>0</v>
      </c>
      <c r="AC38" s="33">
        <f t="shared" ref="AC38" si="17" xml:space="preserve"> AC3-AC39</f>
        <v>0</v>
      </c>
      <c r="AD38" s="33">
        <f t="shared" ref="AD38" si="18" xml:space="preserve"> AD3 - AD39</f>
        <v>21</v>
      </c>
      <c r="AE38" s="33">
        <f t="shared" ref="AE38" si="19" xml:space="preserve"> AE3-AE39</f>
        <v>0</v>
      </c>
      <c r="AF38" s="33">
        <f t="shared" ref="AF38:AG38" si="20">AF3-AF39</f>
        <v>0</v>
      </c>
      <c r="AG38" s="33">
        <f t="shared" si="20"/>
        <v>0</v>
      </c>
      <c r="AH38" s="33">
        <f t="shared" ref="AH38" si="21" xml:space="preserve"> AH3 -AH39</f>
        <v>16</v>
      </c>
      <c r="AI38" s="33">
        <f t="shared" ref="AI38" si="22" xml:space="preserve"> AI3-AI39</f>
        <v>0</v>
      </c>
      <c r="AJ38" s="33">
        <f t="shared" ref="AJ38" si="23" xml:space="preserve"> AJ3 - AJ39</f>
        <v>0</v>
      </c>
      <c r="AK38" s="8"/>
      <c r="AL38" s="8"/>
      <c r="AM38" s="8"/>
    </row>
    <row r="39" spans="1:39" ht="15" customHeight="1">
      <c r="A39" s="5"/>
      <c r="B39" s="8"/>
      <c r="C39" s="13">
        <f>SUM(C4:C37)</f>
        <v>95</v>
      </c>
      <c r="D39" s="13">
        <f>SUM(D4:D37)</f>
        <v>162</v>
      </c>
      <c r="E39" s="13">
        <f t="shared" ref="E39:AJ39" si="24">SUM(E4:E37)</f>
        <v>216</v>
      </c>
      <c r="F39" s="13">
        <f t="shared" si="24"/>
        <v>108</v>
      </c>
      <c r="G39" s="13">
        <f t="shared" si="24"/>
        <v>105</v>
      </c>
      <c r="H39" s="13">
        <f t="shared" si="24"/>
        <v>239</v>
      </c>
      <c r="I39" s="13">
        <f t="shared" si="24"/>
        <v>456</v>
      </c>
      <c r="J39" s="13">
        <f t="shared" si="24"/>
        <v>75</v>
      </c>
      <c r="K39" s="13">
        <f t="shared" si="24"/>
        <v>90</v>
      </c>
      <c r="L39" s="13">
        <f t="shared" si="24"/>
        <v>81</v>
      </c>
      <c r="M39" s="13">
        <f t="shared" si="24"/>
        <v>71</v>
      </c>
      <c r="N39" s="13">
        <f t="shared" si="24"/>
        <v>65</v>
      </c>
      <c r="O39" s="13">
        <f t="shared" si="24"/>
        <v>108</v>
      </c>
      <c r="P39" s="13">
        <f t="shared" si="24"/>
        <v>54</v>
      </c>
      <c r="Q39" s="13">
        <f t="shared" si="24"/>
        <v>189</v>
      </c>
      <c r="R39" s="13">
        <f t="shared" si="24"/>
        <v>81</v>
      </c>
      <c r="S39" s="13">
        <f t="shared" si="24"/>
        <v>155</v>
      </c>
      <c r="T39" s="13">
        <f t="shared" si="24"/>
        <v>81</v>
      </c>
      <c r="U39" s="13">
        <f t="shared" si="24"/>
        <v>98</v>
      </c>
      <c r="V39" s="13">
        <f t="shared" si="24"/>
        <v>123</v>
      </c>
      <c r="W39" s="13">
        <f t="shared" si="24"/>
        <v>54</v>
      </c>
      <c r="X39" s="13">
        <f t="shared" si="24"/>
        <v>189</v>
      </c>
      <c r="Y39" s="13">
        <f t="shared" si="24"/>
        <v>228</v>
      </c>
      <c r="Z39" s="13">
        <f t="shared" si="24"/>
        <v>72</v>
      </c>
      <c r="AA39" s="13">
        <f t="shared" si="24"/>
        <v>108</v>
      </c>
      <c r="AB39" s="13">
        <f t="shared" si="24"/>
        <v>81</v>
      </c>
      <c r="AC39" s="13">
        <f t="shared" si="24"/>
        <v>81</v>
      </c>
      <c r="AD39" s="13">
        <f t="shared" si="24"/>
        <v>303</v>
      </c>
      <c r="AE39" s="13">
        <f t="shared" si="24"/>
        <v>135</v>
      </c>
      <c r="AF39" s="13">
        <f t="shared" si="24"/>
        <v>81</v>
      </c>
      <c r="AG39" s="13">
        <f t="shared" si="24"/>
        <v>135</v>
      </c>
      <c r="AH39" s="13">
        <f t="shared" si="24"/>
        <v>146</v>
      </c>
      <c r="AI39" s="13">
        <f t="shared" si="24"/>
        <v>108</v>
      </c>
      <c r="AJ39" s="13">
        <f t="shared" si="24"/>
        <v>162</v>
      </c>
      <c r="AK39" s="8"/>
      <c r="AL39" s="8"/>
      <c r="AM39" s="8"/>
    </row>
    <row r="40" spans="1:39" ht="15" customHeight="1">
      <c r="A40" s="5"/>
      <c r="B40" s="14"/>
      <c r="C40" s="11" t="s">
        <v>36</v>
      </c>
      <c r="D40" s="11" t="s">
        <v>37</v>
      </c>
      <c r="E40" s="11" t="s">
        <v>38</v>
      </c>
      <c r="F40" s="11" t="s">
        <v>39</v>
      </c>
      <c r="G40" s="11" t="s">
        <v>14</v>
      </c>
      <c r="H40" s="11" t="s">
        <v>40</v>
      </c>
      <c r="I40" s="11" t="s">
        <v>41</v>
      </c>
      <c r="J40" s="11" t="s">
        <v>42</v>
      </c>
      <c r="K40" s="11" t="s">
        <v>43</v>
      </c>
      <c r="L40" s="11" t="s">
        <v>15</v>
      </c>
      <c r="M40" s="11" t="s">
        <v>16</v>
      </c>
      <c r="N40" s="11" t="s">
        <v>17</v>
      </c>
      <c r="O40" s="11" t="s">
        <v>44</v>
      </c>
      <c r="P40" s="11" t="s">
        <v>45</v>
      </c>
      <c r="Q40" s="11" t="s">
        <v>46</v>
      </c>
      <c r="R40" s="11" t="s">
        <v>47</v>
      </c>
      <c r="S40" s="11" t="s">
        <v>48</v>
      </c>
      <c r="T40" s="11" t="s">
        <v>49</v>
      </c>
      <c r="U40" s="11" t="s">
        <v>18</v>
      </c>
      <c r="V40" s="11" t="s">
        <v>50</v>
      </c>
      <c r="W40" s="11" t="s">
        <v>51</v>
      </c>
      <c r="X40" s="11" t="s">
        <v>52</v>
      </c>
      <c r="Y40" s="11" t="s">
        <v>53</v>
      </c>
      <c r="Z40" s="11" t="s">
        <v>54</v>
      </c>
      <c r="AA40" s="11" t="s">
        <v>19</v>
      </c>
      <c r="AB40" s="11" t="s">
        <v>55</v>
      </c>
      <c r="AC40" s="11" t="s">
        <v>56</v>
      </c>
      <c r="AD40" s="11" t="s">
        <v>57</v>
      </c>
      <c r="AE40" s="11" t="s">
        <v>58</v>
      </c>
      <c r="AF40" s="11" t="s">
        <v>20</v>
      </c>
      <c r="AG40" s="11" t="s">
        <v>21</v>
      </c>
      <c r="AH40" s="11" t="s">
        <v>59</v>
      </c>
      <c r="AI40" s="11" t="s">
        <v>22</v>
      </c>
      <c r="AJ40" s="12" t="s">
        <v>60</v>
      </c>
      <c r="AK40" s="8"/>
      <c r="AL40" s="8"/>
      <c r="AM40" s="8"/>
    </row>
    <row r="41" spans="1:39" ht="15" customHeight="1">
      <c r="A41" s="5"/>
      <c r="B41" s="15" t="s">
        <v>0</v>
      </c>
      <c r="C41" s="16">
        <f>C4</f>
        <v>95</v>
      </c>
      <c r="D41" s="16">
        <f>D5</f>
        <v>162</v>
      </c>
      <c r="E41" s="16">
        <f>E6</f>
        <v>216</v>
      </c>
      <c r="F41" s="16">
        <f>F7</f>
        <v>108</v>
      </c>
      <c r="G41" s="16">
        <f>G8</f>
        <v>105</v>
      </c>
      <c r="H41" s="16">
        <f>H9</f>
        <v>239</v>
      </c>
      <c r="I41" s="16">
        <f>I10</f>
        <v>452</v>
      </c>
      <c r="J41" s="16">
        <f>J11</f>
        <v>54</v>
      </c>
      <c r="K41" s="16">
        <f>K12</f>
        <v>90</v>
      </c>
      <c r="L41" s="16">
        <f>L13</f>
        <v>81</v>
      </c>
      <c r="M41" s="16">
        <f>M14</f>
        <v>44</v>
      </c>
      <c r="N41" s="16">
        <f>N15</f>
        <v>34</v>
      </c>
      <c r="O41" s="16">
        <f>O16</f>
        <v>108</v>
      </c>
      <c r="P41" s="16">
        <f>P17</f>
        <v>27</v>
      </c>
      <c r="Q41" s="16">
        <f>Q18</f>
        <v>189</v>
      </c>
      <c r="R41" s="16">
        <f>R19</f>
        <v>81</v>
      </c>
      <c r="S41" s="16">
        <f>S20</f>
        <v>155</v>
      </c>
      <c r="T41" s="16">
        <f>T21</f>
        <v>81</v>
      </c>
      <c r="U41" s="16">
        <f>U22</f>
        <v>98</v>
      </c>
      <c r="V41" s="16">
        <f>V23</f>
        <v>123</v>
      </c>
      <c r="W41" s="16">
        <f>W24</f>
        <v>54</v>
      </c>
      <c r="X41" s="16">
        <f>X25</f>
        <v>189</v>
      </c>
      <c r="Y41" s="16">
        <f>Y26</f>
        <v>217</v>
      </c>
      <c r="Z41" s="16">
        <f>Z27</f>
        <v>72</v>
      </c>
      <c r="AA41" s="16">
        <f>AA28</f>
        <v>108</v>
      </c>
      <c r="AB41" s="16">
        <f>AB29</f>
        <v>81</v>
      </c>
      <c r="AC41" s="16">
        <f>AC30</f>
        <v>81</v>
      </c>
      <c r="AD41" s="16">
        <f>AD31</f>
        <v>303</v>
      </c>
      <c r="AE41" s="16">
        <f>AE32</f>
        <v>108</v>
      </c>
      <c r="AF41" s="16">
        <f>AF33</f>
        <v>81</v>
      </c>
      <c r="AG41" s="16">
        <f>AG34</f>
        <v>135</v>
      </c>
      <c r="AH41" s="16">
        <f>AH35</f>
        <v>135</v>
      </c>
      <c r="AI41" s="16">
        <f>AI36</f>
        <v>81</v>
      </c>
      <c r="AJ41" s="16">
        <f>AJ37</f>
        <v>162</v>
      </c>
      <c r="AK41" s="8">
        <f>SUM(C41:AJ41)</f>
        <v>4349</v>
      </c>
      <c r="AL41" s="8"/>
      <c r="AM41" s="8"/>
    </row>
    <row r="42" spans="1:39" ht="15" customHeight="1">
      <c r="A42" s="5"/>
      <c r="B42" s="15" t="s">
        <v>1</v>
      </c>
      <c r="C42" s="16">
        <f>SUM(D4:AJ4)</f>
        <v>0</v>
      </c>
      <c r="D42" s="16">
        <f>SUM(C5,E5:AJ5)</f>
        <v>0</v>
      </c>
      <c r="E42" s="16">
        <f>SUM(C6:D6,F6:AJ6)</f>
        <v>0</v>
      </c>
      <c r="F42" s="16">
        <f>SUM(C7:E7,G7:AJ7)</f>
        <v>0</v>
      </c>
      <c r="G42" s="16">
        <f>SUM(C8:F8,H8:AJ8)</f>
        <v>0</v>
      </c>
      <c r="H42" s="16">
        <f>SUM(I9:AJ9,C9:G9)</f>
        <v>0</v>
      </c>
      <c r="I42" s="16">
        <f>SUM(C10:H10,J10:AJ10)</f>
        <v>27</v>
      </c>
      <c r="J42" s="16">
        <f>SUM(C11:I11,K11:AJ11)</f>
        <v>0</v>
      </c>
      <c r="K42" s="16">
        <f>SUM(C12:J12,L12:AJ12)</f>
        <v>27</v>
      </c>
      <c r="L42" s="16">
        <f>SUM(M13:AJ13,C13:K13)</f>
        <v>0</v>
      </c>
      <c r="M42" s="16">
        <f>SUM(N14:AJ14,C14:L14)</f>
        <v>27</v>
      </c>
      <c r="N42" s="16">
        <f>SUM(O15:AJ15,C15:M15)</f>
        <v>0</v>
      </c>
      <c r="O42" s="16">
        <f>SUM(P16:AJ16,C16:N16)</f>
        <v>0</v>
      </c>
      <c r="P42" s="16">
        <f>SUM(Q17:AJ17,C17:O17)</f>
        <v>31</v>
      </c>
      <c r="Q42" s="16">
        <f>SUM(R18:AJ18,C18:P18)</f>
        <v>0</v>
      </c>
      <c r="R42" s="16">
        <f>SUM(S19:AJ19,C19:Q19)</f>
        <v>0</v>
      </c>
      <c r="S42" s="16">
        <f>SUM(T20:AJ20,C20:R20)</f>
        <v>0</v>
      </c>
      <c r="T42" s="16">
        <f>SUM(U21:AJ21,C21:S21)</f>
        <v>0</v>
      </c>
      <c r="U42" s="16">
        <f>SUM(V22:AJ22,C22:T22)</f>
        <v>0</v>
      </c>
      <c r="V42" s="16">
        <f>SUM(W23:AJ23,C23:U23)</f>
        <v>0</v>
      </c>
      <c r="W42" s="16">
        <f>SUM(X24:AJ24,C24:V24)</f>
        <v>0</v>
      </c>
      <c r="X42" s="16">
        <f>SUM(C25:W25,Y25:AJ25)</f>
        <v>0</v>
      </c>
      <c r="Y42" s="16">
        <f>SUM(C26:X26,Z26:AJ26)</f>
        <v>0</v>
      </c>
      <c r="Z42" s="16">
        <f>SUM(AA27:AJ27,C27:Y27)</f>
        <v>13</v>
      </c>
      <c r="AA42" s="16">
        <f>SUM(AB28:AJ28,C28:Z28)</f>
        <v>0</v>
      </c>
      <c r="AB42" s="16">
        <f>SUM(AC29:AJ29,C29:AA29)</f>
        <v>0</v>
      </c>
      <c r="AC42" s="16">
        <f>SUM(AD30:AJ30,C30:AB30)</f>
        <v>0</v>
      </c>
      <c r="AD42" s="16">
        <f>SUM(AE31:AJ31,C31:AC31)</f>
        <v>21</v>
      </c>
      <c r="AE42" s="16">
        <f>SUM(AF32:AJ32,C32:AD32)</f>
        <v>0</v>
      </c>
      <c r="AF42" s="16">
        <f>SUM(AG33:AJ33,C33:AE33)</f>
        <v>11</v>
      </c>
      <c r="AG42" s="16">
        <f>SUM(AH34:AJ34,C34:AF34)</f>
        <v>2</v>
      </c>
      <c r="AH42" s="16">
        <f>SUM(AI35:AJ35,C35:AG35)</f>
        <v>0</v>
      </c>
      <c r="AI42" s="16">
        <f>SUM(C36:AH36,AJ36)</f>
        <v>0</v>
      </c>
      <c r="AJ42" s="16">
        <f>SUM(C37:AI37)</f>
        <v>27</v>
      </c>
      <c r="AK42" s="8">
        <f t="shared" ref="AK42:AK44" si="25">SUM(C42:AJ42)</f>
        <v>186</v>
      </c>
      <c r="AL42" s="8"/>
      <c r="AM42" s="8"/>
    </row>
    <row r="43" spans="1:39" ht="15" customHeight="1">
      <c r="A43" s="5"/>
      <c r="B43" s="15" t="s">
        <v>2</v>
      </c>
      <c r="C43" s="16">
        <f>SUM(D5:AJ38)</f>
        <v>4644</v>
      </c>
      <c r="D43" s="16">
        <f>SUM(E6:AJ38,E4:AJ4,C6:C38,C4)</f>
        <v>4590</v>
      </c>
      <c r="E43" s="16">
        <f>SUM(F7:AJ38,F4:AJ5,C7:D38,C4:D5)</f>
        <v>4536</v>
      </c>
      <c r="F43" s="16">
        <f>SUM(G8:AJ38,G4:AJ6,C4:E6,C8:E38)</f>
        <v>4644</v>
      </c>
      <c r="G43" s="16">
        <f>SUM(H9:AJ38,H4:AJ7,C4:F7,C9:F38)</f>
        <v>4644</v>
      </c>
      <c r="H43" s="16">
        <f>SUM(I10:AJ38,C10:G38,I4:AJ8,C4:G8)</f>
        <v>4509</v>
      </c>
      <c r="I43" s="16">
        <f>SUM(J11:AJ38,C4:H9,J4:AJ9,C11:H38)</f>
        <v>4266</v>
      </c>
      <c r="J43" s="16">
        <f>SUM(K12:AJ38,K4:AJ10,C4:I10,C12:I38)</f>
        <v>4671</v>
      </c>
      <c r="K43" s="16">
        <f>SUM(L13:AJ38,L4:AJ11,C13:J38,C4:J11)</f>
        <v>4617</v>
      </c>
      <c r="L43" s="16">
        <f>SUM(M14:AJ38,C4:K12,M4:AJ12,C14:K38)</f>
        <v>4671</v>
      </c>
      <c r="M43" s="16">
        <f>SUM(N15:AJ38,N4:AJ13,C15:L38,C4:L13)</f>
        <v>4644</v>
      </c>
      <c r="N43" s="16">
        <f>SUM(O16:AJ38,C4:M14,C16:M38,O4:AJ14)</f>
        <v>4671</v>
      </c>
      <c r="O43" s="16">
        <f>SUM(P17:AJ38,P4:AJ15,C4:N15,C17:N38)</f>
        <v>4644</v>
      </c>
      <c r="P43" s="16">
        <f>SUM(Q18:AJ38,Q4:AJ16,C18:O38,C4:O16)</f>
        <v>4667</v>
      </c>
      <c r="Q43" s="16">
        <f>SUM(R19:AJ38,C4:P17,C19:P38,R4:AJ17)</f>
        <v>4563</v>
      </c>
      <c r="R43" s="16">
        <f>SUM(S20:AJ38,S4:AJ18,C4:Q18,C20:Q38)</f>
        <v>4671</v>
      </c>
      <c r="S43" s="16">
        <f>SUM(T21:AJ38,T4:AJ19,C21:R38,C4:R19)</f>
        <v>4563</v>
      </c>
      <c r="T43" s="16">
        <f>SUM(U22:AJ38,C4:S20,C22:S38,U4:AJ20)</f>
        <v>4671</v>
      </c>
      <c r="U43" s="16">
        <f>SUM(V23:AJ38,V4:AJ21,C4:T21,C23:T38)</f>
        <v>4644</v>
      </c>
      <c r="V43" s="16">
        <f>SUM(W24:AJ38,W4:AJ22,C24:U38,C4:U22)</f>
        <v>4617</v>
      </c>
      <c r="W43" s="16">
        <f>SUM(X25:AJ38,C4:V23,C25:V38,X4:AJ23)</f>
        <v>4698</v>
      </c>
      <c r="X43" s="16">
        <f>SUM(C26:W38,C4:W24,Y4:AJ24,Y26:AJ38)</f>
        <v>4563</v>
      </c>
      <c r="Y43" s="16">
        <f>SUM(Z27:AJ38,Z4:AJ25,C27:X38,C4:X25)</f>
        <v>4509</v>
      </c>
      <c r="Z43" s="16">
        <f>SUM(AA28:AJ38,C4:Y26,C28:Y38,AA4:AJ26)</f>
        <v>4658</v>
      </c>
      <c r="AA43" s="16">
        <f>SUM(AB29:AJ38,AB4:AJ27,C4:Z27,C29:Z38)</f>
        <v>4617</v>
      </c>
      <c r="AB43" s="16">
        <f>SUM(AC30:AJ38,AC4:AJ28,C30:AA38,C4:AA28)</f>
        <v>4671</v>
      </c>
      <c r="AC43" s="16">
        <f>SUM(AD31:AJ38,C4:AB29,C31:AB38,AD4:AJ29)</f>
        <v>4671</v>
      </c>
      <c r="AD43" s="16">
        <f>SUM(AE32:AJ38,AE4:AJ30,C4:AC30,C32:AC38)</f>
        <v>4407</v>
      </c>
      <c r="AE43" s="16">
        <f>SUM(AF33:AJ38,AF4:AJ31,C33:AD38,C4:AD31)</f>
        <v>4617</v>
      </c>
      <c r="AF43" s="16">
        <f>SUM(AG34:AJ38,C4:AE32,C34:AE38,AG4:AJ32)</f>
        <v>4660</v>
      </c>
      <c r="AG43" s="16">
        <f>SUM(AH35:AJ38,AH4:AJ33,C4:AF33,C35:AF38)</f>
        <v>4615</v>
      </c>
      <c r="AH43" s="16">
        <f>SUM(AI36:AJ38,AI4:AJ34,C36:AG38,C4:AG34)</f>
        <v>4590</v>
      </c>
      <c r="AI43" s="16">
        <f>SUM(C4:AH35,AJ4:AJ35,C37:AH38,AJ37:AJ38)</f>
        <v>4644</v>
      </c>
      <c r="AJ43" s="16">
        <f>SUM(C4:AI36,C38:AI38)</f>
        <v>4563</v>
      </c>
      <c r="AK43" s="8">
        <f t="shared" si="25"/>
        <v>156630</v>
      </c>
      <c r="AL43" s="8"/>
      <c r="AM43" s="8"/>
    </row>
    <row r="44" spans="1:39" ht="15" customHeight="1">
      <c r="A44" s="5"/>
      <c r="B44" s="15" t="s">
        <v>3</v>
      </c>
      <c r="C44" s="16">
        <f>SUM(C5:C38)</f>
        <v>13</v>
      </c>
      <c r="D44" s="16">
        <f>SUM(D6:D38,D4)</f>
        <v>0</v>
      </c>
      <c r="E44" s="16">
        <f>SUM(E7:E38,E4:E5)</f>
        <v>0</v>
      </c>
      <c r="F44" s="16">
        <f>SUM(F8:F38,F4:F6)</f>
        <v>0</v>
      </c>
      <c r="G44" s="16">
        <f>SUM(G9:G38,G4:G7)</f>
        <v>3</v>
      </c>
      <c r="H44" s="16">
        <f>SUM(H4:H8,H10:H38)</f>
        <v>4</v>
      </c>
      <c r="I44" s="16">
        <f>SUM(I4:I9,I11:I38)</f>
        <v>7</v>
      </c>
      <c r="J44" s="16">
        <f>SUM(J12:J38,J4:J10)</f>
        <v>27</v>
      </c>
      <c r="K44" s="16">
        <f>SUM(K13:K38,K4:K11)</f>
        <v>18</v>
      </c>
      <c r="L44" s="16">
        <f>SUM(L14:L38,L4:L12)</f>
        <v>0</v>
      </c>
      <c r="M44" s="16">
        <f>SUM(M15:M38,M4:M13)</f>
        <v>37</v>
      </c>
      <c r="N44" s="16">
        <f>SUM(N16:N38,N4:N14)</f>
        <v>47</v>
      </c>
      <c r="O44" s="16">
        <f>SUM(O17:O38,O4:O15)</f>
        <v>0</v>
      </c>
      <c r="P44" s="16">
        <f>SUM(P18:P38,P4:P16)</f>
        <v>27</v>
      </c>
      <c r="Q44" s="16">
        <f>SUM(Q19:Q38,Q4:Q17)</f>
        <v>0</v>
      </c>
      <c r="R44" s="16">
        <f>SUM(R20:R38,R4:R18)</f>
        <v>0</v>
      </c>
      <c r="S44" s="16">
        <f>SUM(S21:S38,S4:S19)</f>
        <v>34</v>
      </c>
      <c r="T44" s="16">
        <f>SUM(T22:T38,T4:T20)</f>
        <v>0</v>
      </c>
      <c r="U44" s="16">
        <f>SUM(U23:U38,U4:U21)</f>
        <v>10</v>
      </c>
      <c r="V44" s="16">
        <f>SUM(V24:V38,V4:V22)</f>
        <v>12</v>
      </c>
      <c r="W44" s="16">
        <f>SUM(W25:W38,W4:W23)</f>
        <v>0</v>
      </c>
      <c r="X44" s="16">
        <f>SUM(X26:X38,X4:X24)</f>
        <v>0</v>
      </c>
      <c r="Y44" s="16">
        <f>SUM(Y27:Y38,Y4:Y25)</f>
        <v>26</v>
      </c>
      <c r="Z44" s="16">
        <f>SUM(Z28:Z38,Z4:Z26)</f>
        <v>9</v>
      </c>
      <c r="AA44" s="16">
        <f>SUM(AA29:AA38,AA4:AA27)</f>
        <v>27</v>
      </c>
      <c r="AB44" s="16">
        <f>SUM(AB30:AB38,AB4:AB28)</f>
        <v>0</v>
      </c>
      <c r="AC44" s="16">
        <f>SUM(AC31:AC38,AC4:AC29)</f>
        <v>0</v>
      </c>
      <c r="AD44" s="16">
        <f>SUM(AD32:AD38,AD4:AD30)</f>
        <v>21</v>
      </c>
      <c r="AE44" s="16">
        <f>SUM(AE33:AE38,AE4:AE31)</f>
        <v>27</v>
      </c>
      <c r="AF44" s="16">
        <f>SUM(AF34:AF38,AF4:AF32)</f>
        <v>0</v>
      </c>
      <c r="AG44" s="16">
        <f>SUM(AG35:AG38,AG4:AG33)</f>
        <v>0</v>
      </c>
      <c r="AH44" s="16">
        <f>SUM(AH36:AH38,AH4:AH34)</f>
        <v>27</v>
      </c>
      <c r="AI44" s="16">
        <f>SUM(AI4:AI35,AI37:AI38)</f>
        <v>27</v>
      </c>
      <c r="AJ44" s="16">
        <f>SUM(AJ4:AJ36,AJ38)</f>
        <v>0</v>
      </c>
      <c r="AK44" s="8">
        <f t="shared" si="25"/>
        <v>403</v>
      </c>
      <c r="AL44" s="8"/>
      <c r="AM44" s="8"/>
    </row>
    <row r="45" spans="1:39" ht="15" customHeight="1">
      <c r="A45" s="5"/>
      <c r="B45" s="14"/>
      <c r="C45" s="17">
        <f>SUM(C41:C44)</f>
        <v>4752</v>
      </c>
      <c r="D45" s="17">
        <f>SUM(D41:D44)</f>
        <v>4752</v>
      </c>
      <c r="E45" s="17">
        <f t="shared" ref="E45:I45" si="26">SUM(E41:E44)</f>
        <v>4752</v>
      </c>
      <c r="F45" s="17">
        <f t="shared" si="26"/>
        <v>4752</v>
      </c>
      <c r="G45" s="17">
        <f t="shared" si="26"/>
        <v>4752</v>
      </c>
      <c r="H45" s="17">
        <f>SUM(H41:H44)</f>
        <v>4752</v>
      </c>
      <c r="I45" s="17">
        <f t="shared" si="26"/>
        <v>4752</v>
      </c>
      <c r="J45" s="17">
        <f>SUM(J41:J44)</f>
        <v>4752</v>
      </c>
      <c r="K45" s="17">
        <f>SUM(K41:K44)</f>
        <v>4752</v>
      </c>
      <c r="L45" s="17">
        <f>SUM(L41:L44)</f>
        <v>4752</v>
      </c>
      <c r="M45" s="17">
        <f t="shared" ref="M45:AH45" si="27">SUM(M41:M44)</f>
        <v>4752</v>
      </c>
      <c r="N45" s="17">
        <f t="shared" si="27"/>
        <v>4752</v>
      </c>
      <c r="O45" s="17">
        <f t="shared" si="27"/>
        <v>4752</v>
      </c>
      <c r="P45" s="17">
        <f t="shared" si="27"/>
        <v>4752</v>
      </c>
      <c r="Q45" s="17">
        <f t="shared" si="27"/>
        <v>4752</v>
      </c>
      <c r="R45" s="17">
        <f t="shared" si="27"/>
        <v>4752</v>
      </c>
      <c r="S45" s="17">
        <f>SUM(S41:S44)</f>
        <v>4752</v>
      </c>
      <c r="T45" s="17">
        <f t="shared" si="27"/>
        <v>4752</v>
      </c>
      <c r="U45" s="17">
        <f t="shared" si="27"/>
        <v>4752</v>
      </c>
      <c r="V45" s="17">
        <f t="shared" si="27"/>
        <v>4752</v>
      </c>
      <c r="W45" s="17">
        <f t="shared" si="27"/>
        <v>4752</v>
      </c>
      <c r="X45" s="17">
        <f t="shared" si="27"/>
        <v>4752</v>
      </c>
      <c r="Y45" s="17">
        <f t="shared" si="27"/>
        <v>4752</v>
      </c>
      <c r="Z45" s="17">
        <f t="shared" si="27"/>
        <v>4752</v>
      </c>
      <c r="AA45" s="17">
        <f t="shared" si="27"/>
        <v>4752</v>
      </c>
      <c r="AB45" s="17">
        <f t="shared" si="27"/>
        <v>4752</v>
      </c>
      <c r="AC45" s="17">
        <f t="shared" si="27"/>
        <v>4752</v>
      </c>
      <c r="AD45" s="17">
        <f t="shared" si="27"/>
        <v>4752</v>
      </c>
      <c r="AE45" s="17">
        <f t="shared" si="27"/>
        <v>4752</v>
      </c>
      <c r="AF45" s="17">
        <f>SUM(AF41:AF44)</f>
        <v>4752</v>
      </c>
      <c r="AG45" s="17">
        <f t="shared" si="27"/>
        <v>4752</v>
      </c>
      <c r="AH45" s="17">
        <f t="shared" si="27"/>
        <v>4752</v>
      </c>
      <c r="AI45" s="17">
        <f>SUM(AI41:AI44)</f>
        <v>4752</v>
      </c>
      <c r="AJ45" s="17">
        <f>SUM(AJ41:AJ44)</f>
        <v>4752</v>
      </c>
      <c r="AK45" s="8"/>
      <c r="AL45" s="8"/>
      <c r="AM45" s="8"/>
    </row>
    <row r="46" spans="1:39" ht="15" customHeight="1">
      <c r="A46" s="5"/>
      <c r="B46" s="24" t="s">
        <v>8</v>
      </c>
      <c r="C46" s="16">
        <f t="shared" ref="C46:AJ46" si="28">SUM(C4:C38)</f>
        <v>108</v>
      </c>
      <c r="D46" s="16">
        <f t="shared" si="28"/>
        <v>162</v>
      </c>
      <c r="E46" s="16">
        <f t="shared" si="28"/>
        <v>216</v>
      </c>
      <c r="F46" s="16">
        <f t="shared" si="28"/>
        <v>108</v>
      </c>
      <c r="G46" s="16">
        <f t="shared" si="28"/>
        <v>108</v>
      </c>
      <c r="H46" s="16">
        <f t="shared" si="28"/>
        <v>243</v>
      </c>
      <c r="I46" s="16">
        <f t="shared" si="28"/>
        <v>459</v>
      </c>
      <c r="J46" s="16">
        <f t="shared" si="28"/>
        <v>81</v>
      </c>
      <c r="K46" s="16">
        <f t="shared" si="28"/>
        <v>108</v>
      </c>
      <c r="L46" s="16">
        <f t="shared" si="28"/>
        <v>81</v>
      </c>
      <c r="M46" s="16">
        <f t="shared" si="28"/>
        <v>81</v>
      </c>
      <c r="N46" s="16">
        <f t="shared" si="28"/>
        <v>81</v>
      </c>
      <c r="O46" s="16">
        <f t="shared" si="28"/>
        <v>108</v>
      </c>
      <c r="P46" s="16">
        <f t="shared" si="28"/>
        <v>54</v>
      </c>
      <c r="Q46" s="16">
        <f t="shared" si="28"/>
        <v>189</v>
      </c>
      <c r="R46" s="16">
        <f t="shared" si="28"/>
        <v>81</v>
      </c>
      <c r="S46" s="16">
        <f t="shared" si="28"/>
        <v>189</v>
      </c>
      <c r="T46" s="16">
        <f t="shared" si="28"/>
        <v>81</v>
      </c>
      <c r="U46" s="16">
        <f t="shared" si="28"/>
        <v>108</v>
      </c>
      <c r="V46" s="16">
        <f t="shared" si="28"/>
        <v>135</v>
      </c>
      <c r="W46" s="16">
        <f t="shared" si="28"/>
        <v>54</v>
      </c>
      <c r="X46" s="16">
        <f t="shared" si="28"/>
        <v>189</v>
      </c>
      <c r="Y46" s="16">
        <f t="shared" si="28"/>
        <v>243</v>
      </c>
      <c r="Z46" s="16">
        <f t="shared" si="28"/>
        <v>81</v>
      </c>
      <c r="AA46" s="16">
        <f t="shared" si="28"/>
        <v>135</v>
      </c>
      <c r="AB46" s="16">
        <f t="shared" si="28"/>
        <v>81</v>
      </c>
      <c r="AC46" s="16">
        <f t="shared" si="28"/>
        <v>81</v>
      </c>
      <c r="AD46" s="16">
        <f t="shared" si="28"/>
        <v>324</v>
      </c>
      <c r="AE46" s="16">
        <f t="shared" si="28"/>
        <v>135</v>
      </c>
      <c r="AF46" s="16">
        <f t="shared" si="28"/>
        <v>81</v>
      </c>
      <c r="AG46" s="16">
        <f t="shared" si="28"/>
        <v>135</v>
      </c>
      <c r="AH46" s="16">
        <f t="shared" si="28"/>
        <v>162</v>
      </c>
      <c r="AI46" s="16">
        <f t="shared" si="28"/>
        <v>108</v>
      </c>
      <c r="AJ46" s="16">
        <f t="shared" si="28"/>
        <v>162</v>
      </c>
      <c r="AK46" s="18">
        <f>SUM(C46:AJ46)</f>
        <v>4752</v>
      </c>
      <c r="AL46" s="8"/>
      <c r="AM46" s="8"/>
    </row>
    <row r="47" spans="1:39" ht="15" customHeight="1">
      <c r="A47" s="5"/>
      <c r="B47" s="24" t="s">
        <v>7</v>
      </c>
      <c r="C47" s="16">
        <f>SUM(D4:AJ38)</f>
        <v>4644</v>
      </c>
      <c r="D47" s="16">
        <f>SUM(C4:C38,E4:AJ38)</f>
        <v>4590</v>
      </c>
      <c r="E47" s="16">
        <f>SUM(C4:D38,F4:AJ38)</f>
        <v>4536</v>
      </c>
      <c r="F47" s="16">
        <f>SUM(G4:AJ38,C4:E38)</f>
        <v>4644</v>
      </c>
      <c r="G47" s="16">
        <f>SUM(C4:F38,H4:AJ38)</f>
        <v>4644</v>
      </c>
      <c r="H47" s="16">
        <f>SUM(C4:G38,I4:AJ38)</f>
        <v>4509</v>
      </c>
      <c r="I47" s="16">
        <f>SUM(C4:H38,J4:AJ38)</f>
        <v>4293</v>
      </c>
      <c r="J47" s="16">
        <f>SUM(K4:AJ38,C4:I38)</f>
        <v>4671</v>
      </c>
      <c r="K47" s="16">
        <f>SUM(L4:AJ38,C4:J38)</f>
        <v>4644</v>
      </c>
      <c r="L47" s="16">
        <f>SUM(M4:AJ38,C4:K38)</f>
        <v>4671</v>
      </c>
      <c r="M47" s="16">
        <f>SUM(N4:AJ38,C4:L38)</f>
        <v>4671</v>
      </c>
      <c r="N47" s="16">
        <f>SUM(O4:AJ38,C4:M38)</f>
        <v>4671</v>
      </c>
      <c r="O47" s="16">
        <f>SUM(P4:AJ38,C4:N38)</f>
        <v>4644</v>
      </c>
      <c r="P47" s="16">
        <f>SUM(Q4:AJ38,C4:O38)</f>
        <v>4698</v>
      </c>
      <c r="Q47" s="16">
        <f>SUM(R4:AJ38,C4:P38)</f>
        <v>4563</v>
      </c>
      <c r="R47" s="16">
        <f>SUM(S4:AJ38,C4:Q38)</f>
        <v>4671</v>
      </c>
      <c r="S47" s="16">
        <f>SUM(T4:AJ38,C4:R38)</f>
        <v>4563</v>
      </c>
      <c r="T47" s="16">
        <f>SUM(U4:AJ38,C4:S38)</f>
        <v>4671</v>
      </c>
      <c r="U47" s="16">
        <f>SUM(V4:AJ38,C4:T38)</f>
        <v>4644</v>
      </c>
      <c r="V47" s="16">
        <f>SUM(C4:U38,W4:AJ38)</f>
        <v>4617</v>
      </c>
      <c r="W47" s="16">
        <f>SUM(X4:AJ38,C4:V38)</f>
        <v>4698</v>
      </c>
      <c r="X47" s="16">
        <f>SUM(Y4:AJ38,C4:W38)</f>
        <v>4563</v>
      </c>
      <c r="Y47" s="16">
        <f>SUM(C4:X38,Z4:AJ38)</f>
        <v>4509</v>
      </c>
      <c r="Z47" s="16">
        <f>SUM(AA4:AJ38,C4:Y38)</f>
        <v>4671</v>
      </c>
      <c r="AA47" s="16">
        <f>SUM(AB4:AJ38,C4:Z38)</f>
        <v>4617</v>
      </c>
      <c r="AB47" s="16">
        <f>SUM(AC4:AJ38,C4:AA38)</f>
        <v>4671</v>
      </c>
      <c r="AC47" s="16">
        <f>SUM(AD4:AJ38,C4:AB38)</f>
        <v>4671</v>
      </c>
      <c r="AD47" s="16">
        <f>SUM(AE4:AJ38,C4:AC38)</f>
        <v>4428</v>
      </c>
      <c r="AE47" s="16">
        <f>SUM(AF4:AJ38,C4:AD38)</f>
        <v>4617</v>
      </c>
      <c r="AF47" s="16">
        <f>SUM(AG4:AJ38,C4:AE38)</f>
        <v>4671</v>
      </c>
      <c r="AG47" s="16">
        <f>SUM(AH4:AJ38,C4:AF38)</f>
        <v>4617</v>
      </c>
      <c r="AH47" s="16">
        <f>SUM(AI4:AJ38,C4:AG38)</f>
        <v>4590</v>
      </c>
      <c r="AI47" s="16">
        <f>SUM(C4:AH38,AJ4:AJ38)</f>
        <v>4644</v>
      </c>
      <c r="AJ47" s="16">
        <f>SUM(C4:AI38)</f>
        <v>4590</v>
      </c>
      <c r="AK47" s="19">
        <f>SUM(C47:AJ47)</f>
        <v>156816</v>
      </c>
      <c r="AL47" s="8"/>
      <c r="AM47" s="8"/>
    </row>
    <row r="48" spans="1:39" ht="15" customHeight="1">
      <c r="A48" s="5"/>
      <c r="B48" s="14"/>
      <c r="C48" s="17">
        <f>SUM(C46:C47)</f>
        <v>4752</v>
      </c>
      <c r="D48" s="17">
        <f>SUM(D46:D47)</f>
        <v>4752</v>
      </c>
      <c r="E48" s="17">
        <f t="shared" ref="E48:AH48" si="29">SUM(E46:E47)</f>
        <v>4752</v>
      </c>
      <c r="F48" s="17">
        <f>SUM(F46:F47)</f>
        <v>4752</v>
      </c>
      <c r="G48" s="17">
        <f t="shared" si="29"/>
        <v>4752</v>
      </c>
      <c r="H48" s="17">
        <f t="shared" si="29"/>
        <v>4752</v>
      </c>
      <c r="I48" s="17">
        <f t="shared" si="29"/>
        <v>4752</v>
      </c>
      <c r="J48" s="17">
        <f t="shared" si="29"/>
        <v>4752</v>
      </c>
      <c r="K48" s="17">
        <f t="shared" si="29"/>
        <v>4752</v>
      </c>
      <c r="L48" s="17">
        <f t="shared" si="29"/>
        <v>4752</v>
      </c>
      <c r="M48" s="17">
        <f>SUM(M46:M47)</f>
        <v>4752</v>
      </c>
      <c r="N48" s="17">
        <f>SUM(N46:N47)</f>
        <v>4752</v>
      </c>
      <c r="O48" s="17">
        <f t="shared" si="29"/>
        <v>4752</v>
      </c>
      <c r="P48" s="17">
        <f t="shared" si="29"/>
        <v>4752</v>
      </c>
      <c r="Q48" s="17">
        <f t="shared" si="29"/>
        <v>4752</v>
      </c>
      <c r="R48" s="17">
        <f t="shared" si="29"/>
        <v>4752</v>
      </c>
      <c r="S48" s="17">
        <f t="shared" si="29"/>
        <v>4752</v>
      </c>
      <c r="T48" s="17">
        <f t="shared" si="29"/>
        <v>4752</v>
      </c>
      <c r="U48" s="17">
        <f t="shared" si="29"/>
        <v>4752</v>
      </c>
      <c r="V48" s="17">
        <f t="shared" si="29"/>
        <v>4752</v>
      </c>
      <c r="W48" s="17">
        <f t="shared" si="29"/>
        <v>4752</v>
      </c>
      <c r="X48" s="17">
        <f t="shared" si="29"/>
        <v>4752</v>
      </c>
      <c r="Y48" s="17">
        <f>SUM(Y46:Y47)</f>
        <v>4752</v>
      </c>
      <c r="Z48" s="17">
        <f t="shared" si="29"/>
        <v>4752</v>
      </c>
      <c r="AA48" s="17">
        <f t="shared" si="29"/>
        <v>4752</v>
      </c>
      <c r="AB48" s="17">
        <f t="shared" si="29"/>
        <v>4752</v>
      </c>
      <c r="AC48" s="17">
        <f t="shared" si="29"/>
        <v>4752</v>
      </c>
      <c r="AD48" s="17">
        <f t="shared" si="29"/>
        <v>4752</v>
      </c>
      <c r="AE48" s="17">
        <f t="shared" si="29"/>
        <v>4752</v>
      </c>
      <c r="AF48" s="17">
        <f t="shared" si="29"/>
        <v>4752</v>
      </c>
      <c r="AG48" s="17">
        <f>SUM(AG46:AG47)</f>
        <v>4752</v>
      </c>
      <c r="AH48" s="17">
        <f t="shared" si="29"/>
        <v>4752</v>
      </c>
      <c r="AI48" s="17">
        <f>SUM(AI46:AI47)</f>
        <v>4752</v>
      </c>
      <c r="AJ48" s="17">
        <f>SUM(AJ46:AJ47)</f>
        <v>4752</v>
      </c>
      <c r="AK48" s="8"/>
      <c r="AL48" s="8"/>
      <c r="AM48" s="8"/>
    </row>
    <row r="49" spans="1:39" ht="15" customHeight="1">
      <c r="A49" s="6"/>
      <c r="B49" s="14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8"/>
      <c r="AL49" s="8"/>
      <c r="AM49" s="8"/>
    </row>
    <row r="50" spans="1:39" ht="15" customHeight="1">
      <c r="A50" s="6"/>
      <c r="B50" s="14"/>
      <c r="C50" s="11" t="s">
        <v>36</v>
      </c>
      <c r="D50" s="11" t="s">
        <v>37</v>
      </c>
      <c r="E50" s="11" t="s">
        <v>38</v>
      </c>
      <c r="F50" s="11" t="s">
        <v>39</v>
      </c>
      <c r="G50" s="11" t="s">
        <v>14</v>
      </c>
      <c r="H50" s="11" t="s">
        <v>40</v>
      </c>
      <c r="I50" s="11" t="s">
        <v>41</v>
      </c>
      <c r="J50" s="11" t="s">
        <v>42</v>
      </c>
      <c r="K50" s="11" t="s">
        <v>43</v>
      </c>
      <c r="L50" s="11" t="s">
        <v>15</v>
      </c>
      <c r="M50" s="11" t="s">
        <v>16</v>
      </c>
      <c r="N50" s="11" t="s">
        <v>17</v>
      </c>
      <c r="O50" s="11" t="s">
        <v>44</v>
      </c>
      <c r="P50" s="11" t="s">
        <v>45</v>
      </c>
      <c r="Q50" s="11" t="s">
        <v>46</v>
      </c>
      <c r="R50" s="11" t="s">
        <v>47</v>
      </c>
      <c r="S50" s="11" t="s">
        <v>48</v>
      </c>
      <c r="T50" s="11" t="s">
        <v>49</v>
      </c>
      <c r="U50" s="11" t="s">
        <v>18</v>
      </c>
      <c r="V50" s="11" t="s">
        <v>50</v>
      </c>
      <c r="W50" s="11" t="s">
        <v>51</v>
      </c>
      <c r="X50" s="11" t="s">
        <v>52</v>
      </c>
      <c r="Y50" s="11" t="s">
        <v>53</v>
      </c>
      <c r="Z50" s="11" t="s">
        <v>54</v>
      </c>
      <c r="AA50" s="11" t="s">
        <v>19</v>
      </c>
      <c r="AB50" s="11" t="s">
        <v>55</v>
      </c>
      <c r="AC50" s="11" t="s">
        <v>56</v>
      </c>
      <c r="AD50" s="11" t="s">
        <v>57</v>
      </c>
      <c r="AE50" s="11" t="s">
        <v>58</v>
      </c>
      <c r="AF50" s="11" t="s">
        <v>20</v>
      </c>
      <c r="AG50" s="11" t="s">
        <v>21</v>
      </c>
      <c r="AH50" s="11" t="s">
        <v>59</v>
      </c>
      <c r="AI50" s="11" t="s">
        <v>22</v>
      </c>
      <c r="AJ50" s="12" t="s">
        <v>60</v>
      </c>
      <c r="AK50" s="12"/>
      <c r="AL50" s="20" t="s">
        <v>35</v>
      </c>
      <c r="AM50" s="8"/>
    </row>
    <row r="51" spans="1:39" ht="15" customHeight="1">
      <c r="A51" s="6"/>
      <c r="B51" s="21" t="str">
        <f>[1]Summary!$B$4</f>
        <v>Sensitivity/Recall</v>
      </c>
      <c r="C51" s="22">
        <f>C41/(C44+C41)</f>
        <v>0.87962962962962965</v>
      </c>
      <c r="D51" s="22">
        <f t="shared" ref="D51:AJ51" si="30">D41/(D44+D41)</f>
        <v>1</v>
      </c>
      <c r="E51" s="22">
        <f t="shared" si="30"/>
        <v>1</v>
      </c>
      <c r="F51" s="22">
        <f t="shared" si="30"/>
        <v>1</v>
      </c>
      <c r="G51" s="22">
        <f t="shared" si="30"/>
        <v>0.97222222222222221</v>
      </c>
      <c r="H51" s="22">
        <f t="shared" si="30"/>
        <v>0.98353909465020573</v>
      </c>
      <c r="I51" s="22">
        <f t="shared" si="30"/>
        <v>0.98474945533769065</v>
      </c>
      <c r="J51" s="22">
        <f t="shared" si="30"/>
        <v>0.66666666666666663</v>
      </c>
      <c r="K51" s="22">
        <f t="shared" si="30"/>
        <v>0.83333333333333337</v>
      </c>
      <c r="L51" s="22">
        <f t="shared" si="30"/>
        <v>1</v>
      </c>
      <c r="M51" s="22">
        <f t="shared" si="30"/>
        <v>0.54320987654320985</v>
      </c>
      <c r="N51" s="22">
        <f t="shared" si="30"/>
        <v>0.41975308641975306</v>
      </c>
      <c r="O51" s="22">
        <f t="shared" si="30"/>
        <v>1</v>
      </c>
      <c r="P51" s="22">
        <f t="shared" si="30"/>
        <v>0.5</v>
      </c>
      <c r="Q51" s="22">
        <f>Q41/(Q44+Q41)</f>
        <v>1</v>
      </c>
      <c r="R51" s="22">
        <f t="shared" ref="R51:AH51" si="31">R41/(R44+R41)</f>
        <v>1</v>
      </c>
      <c r="S51" s="22">
        <f t="shared" si="31"/>
        <v>0.82010582010582012</v>
      </c>
      <c r="T51" s="22">
        <f t="shared" si="31"/>
        <v>1</v>
      </c>
      <c r="U51" s="22">
        <f t="shared" si="31"/>
        <v>0.90740740740740744</v>
      </c>
      <c r="V51" s="22">
        <f t="shared" si="31"/>
        <v>0.91111111111111109</v>
      </c>
      <c r="W51" s="22">
        <f t="shared" si="31"/>
        <v>1</v>
      </c>
      <c r="X51" s="22">
        <f t="shared" si="31"/>
        <v>1</v>
      </c>
      <c r="Y51" s="22">
        <f t="shared" si="31"/>
        <v>0.89300411522633749</v>
      </c>
      <c r="Z51" s="22">
        <f t="shared" si="31"/>
        <v>0.88888888888888884</v>
      </c>
      <c r="AA51" s="22">
        <f t="shared" si="31"/>
        <v>0.8</v>
      </c>
      <c r="AB51" s="22">
        <f t="shared" si="31"/>
        <v>1</v>
      </c>
      <c r="AC51" s="22">
        <f t="shared" si="31"/>
        <v>1</v>
      </c>
      <c r="AD51" s="22">
        <f t="shared" si="31"/>
        <v>0.93518518518518523</v>
      </c>
      <c r="AE51" s="22">
        <f t="shared" si="31"/>
        <v>0.8</v>
      </c>
      <c r="AF51" s="22">
        <f t="shared" si="31"/>
        <v>1</v>
      </c>
      <c r="AG51" s="22">
        <f t="shared" si="31"/>
        <v>1</v>
      </c>
      <c r="AH51" s="22">
        <f t="shared" si="31"/>
        <v>0.83333333333333337</v>
      </c>
      <c r="AI51" s="22">
        <f>AI41/(AI44+AI41)</f>
        <v>0.75</v>
      </c>
      <c r="AJ51" s="22">
        <f t="shared" si="30"/>
        <v>1</v>
      </c>
      <c r="AK51" s="36"/>
      <c r="AL51" s="22">
        <f>AK41/(AK44+AK41)</f>
        <v>0.91519360269360273</v>
      </c>
      <c r="AM51" s="8"/>
    </row>
    <row r="52" spans="1:39" ht="15" customHeight="1">
      <c r="A52" s="6"/>
      <c r="B52" s="23" t="s">
        <v>13</v>
      </c>
      <c r="C52" s="22">
        <f>C43/(C42+C43)</f>
        <v>1</v>
      </c>
      <c r="D52" s="22">
        <f>D43/(D42+D43)</f>
        <v>1</v>
      </c>
      <c r="E52" s="22">
        <f t="shared" ref="E52:AJ52" si="32">E43/(E42+E43)</f>
        <v>1</v>
      </c>
      <c r="F52" s="22">
        <f t="shared" si="32"/>
        <v>1</v>
      </c>
      <c r="G52" s="22">
        <f t="shared" si="32"/>
        <v>1</v>
      </c>
      <c r="H52" s="22">
        <f t="shared" si="32"/>
        <v>1</v>
      </c>
      <c r="I52" s="22">
        <f t="shared" si="32"/>
        <v>0.99371069182389937</v>
      </c>
      <c r="J52" s="22">
        <f t="shared" si="32"/>
        <v>1</v>
      </c>
      <c r="K52" s="22">
        <f t="shared" si="32"/>
        <v>0.9941860465116279</v>
      </c>
      <c r="L52" s="22">
        <f t="shared" si="32"/>
        <v>1</v>
      </c>
      <c r="M52" s="22">
        <f t="shared" si="32"/>
        <v>0.9942196531791907</v>
      </c>
      <c r="N52" s="22">
        <f t="shared" si="32"/>
        <v>1</v>
      </c>
      <c r="O52" s="22">
        <f t="shared" si="32"/>
        <v>1</v>
      </c>
      <c r="P52" s="22">
        <f t="shared" si="32"/>
        <v>0.99340144742443592</v>
      </c>
      <c r="Q52" s="22">
        <f>Q43/(Q42+Q43)</f>
        <v>1</v>
      </c>
      <c r="R52" s="22">
        <f t="shared" ref="R52:AH52" si="33">R43/(R42+R43)</f>
        <v>1</v>
      </c>
      <c r="S52" s="22">
        <f t="shared" si="33"/>
        <v>1</v>
      </c>
      <c r="T52" s="22">
        <f t="shared" si="33"/>
        <v>1</v>
      </c>
      <c r="U52" s="22">
        <f t="shared" si="33"/>
        <v>1</v>
      </c>
      <c r="V52" s="22">
        <f t="shared" si="33"/>
        <v>1</v>
      </c>
      <c r="W52" s="22">
        <f t="shared" si="33"/>
        <v>1</v>
      </c>
      <c r="X52" s="22">
        <f t="shared" si="33"/>
        <v>1</v>
      </c>
      <c r="Y52" s="22">
        <f t="shared" si="33"/>
        <v>1</v>
      </c>
      <c r="Z52" s="22">
        <f t="shared" si="33"/>
        <v>0.99721687004923998</v>
      </c>
      <c r="AA52" s="22">
        <f t="shared" si="33"/>
        <v>1</v>
      </c>
      <c r="AB52" s="22">
        <f t="shared" si="33"/>
        <v>1</v>
      </c>
      <c r="AC52" s="22">
        <f t="shared" si="33"/>
        <v>1</v>
      </c>
      <c r="AD52" s="22">
        <f t="shared" si="33"/>
        <v>0.99525745257452569</v>
      </c>
      <c r="AE52" s="22">
        <f t="shared" si="33"/>
        <v>1</v>
      </c>
      <c r="AF52" s="22">
        <f t="shared" si="33"/>
        <v>0.99764504388781849</v>
      </c>
      <c r="AG52" s="22">
        <f t="shared" si="33"/>
        <v>0.99956681828026861</v>
      </c>
      <c r="AH52" s="22">
        <f t="shared" si="33"/>
        <v>1</v>
      </c>
      <c r="AI52" s="22">
        <f t="shared" si="32"/>
        <v>1</v>
      </c>
      <c r="AJ52" s="22">
        <f t="shared" si="32"/>
        <v>0.99411764705882355</v>
      </c>
      <c r="AK52" s="36"/>
      <c r="AL52" s="22">
        <f>AK43/(AK43+AK42)</f>
        <v>0.99881389654116925</v>
      </c>
      <c r="AM52" s="8"/>
    </row>
    <row r="53" spans="1:39" ht="15" customHeight="1">
      <c r="A53" s="6"/>
      <c r="B53" s="21" t="s">
        <v>4</v>
      </c>
      <c r="C53" s="22">
        <f t="shared" ref="C53:AJ53" si="34">C41/(C41+C42)</f>
        <v>1</v>
      </c>
      <c r="D53" s="22">
        <f t="shared" si="34"/>
        <v>1</v>
      </c>
      <c r="E53" s="22">
        <f t="shared" si="34"/>
        <v>1</v>
      </c>
      <c r="F53" s="22">
        <f t="shared" si="34"/>
        <v>1</v>
      </c>
      <c r="G53" s="22">
        <f t="shared" si="34"/>
        <v>1</v>
      </c>
      <c r="H53" s="22">
        <f t="shared" si="34"/>
        <v>1</v>
      </c>
      <c r="I53" s="22">
        <f t="shared" si="34"/>
        <v>0.94363256784968685</v>
      </c>
      <c r="J53" s="22">
        <f t="shared" si="34"/>
        <v>1</v>
      </c>
      <c r="K53" s="22">
        <f t="shared" si="34"/>
        <v>0.76923076923076927</v>
      </c>
      <c r="L53" s="22">
        <f t="shared" si="34"/>
        <v>1</v>
      </c>
      <c r="M53" s="22">
        <f t="shared" si="34"/>
        <v>0.61971830985915488</v>
      </c>
      <c r="N53" s="22">
        <f t="shared" si="34"/>
        <v>1</v>
      </c>
      <c r="O53" s="22">
        <f t="shared" si="34"/>
        <v>1</v>
      </c>
      <c r="P53" s="22">
        <f t="shared" si="34"/>
        <v>0.46551724137931033</v>
      </c>
      <c r="Q53" s="22">
        <f t="shared" si="34"/>
        <v>1</v>
      </c>
      <c r="R53" s="22">
        <f t="shared" si="34"/>
        <v>1</v>
      </c>
      <c r="S53" s="22">
        <f t="shared" si="34"/>
        <v>1</v>
      </c>
      <c r="T53" s="22">
        <f t="shared" si="34"/>
        <v>1</v>
      </c>
      <c r="U53" s="22">
        <f t="shared" si="34"/>
        <v>1</v>
      </c>
      <c r="V53" s="22">
        <f t="shared" si="34"/>
        <v>1</v>
      </c>
      <c r="W53" s="22">
        <f t="shared" si="34"/>
        <v>1</v>
      </c>
      <c r="X53" s="22">
        <f t="shared" si="34"/>
        <v>1</v>
      </c>
      <c r="Y53" s="22">
        <f t="shared" si="34"/>
        <v>1</v>
      </c>
      <c r="Z53" s="22">
        <f t="shared" si="34"/>
        <v>0.84705882352941175</v>
      </c>
      <c r="AA53" s="22">
        <f t="shared" si="34"/>
        <v>1</v>
      </c>
      <c r="AB53" s="22">
        <f t="shared" si="34"/>
        <v>1</v>
      </c>
      <c r="AC53" s="22">
        <f t="shared" si="34"/>
        <v>1</v>
      </c>
      <c r="AD53" s="22">
        <f t="shared" si="34"/>
        <v>0.93518518518518523</v>
      </c>
      <c r="AE53" s="22">
        <f t="shared" si="34"/>
        <v>1</v>
      </c>
      <c r="AF53" s="22">
        <f t="shared" si="34"/>
        <v>0.88043478260869568</v>
      </c>
      <c r="AG53" s="22">
        <f t="shared" si="34"/>
        <v>0.98540145985401462</v>
      </c>
      <c r="AH53" s="22">
        <f t="shared" si="34"/>
        <v>1</v>
      </c>
      <c r="AI53" s="22">
        <f t="shared" si="34"/>
        <v>1</v>
      </c>
      <c r="AJ53" s="22">
        <f t="shared" si="34"/>
        <v>0.8571428571428571</v>
      </c>
      <c r="AK53" s="36"/>
      <c r="AL53" s="22">
        <f>AK41/(AK41+AK42)</f>
        <v>0.95898566703417865</v>
      </c>
      <c r="AM53" s="8"/>
    </row>
    <row r="54" spans="1:39" ht="15" customHeight="1">
      <c r="A54" s="6"/>
      <c r="B54" s="23" t="s">
        <v>5</v>
      </c>
      <c r="C54" s="22">
        <f t="shared" ref="C54:AJ54" si="35">(C41+C43)/(C46+C47)</f>
        <v>0.9972643097643098</v>
      </c>
      <c r="D54" s="22">
        <f t="shared" si="35"/>
        <v>1</v>
      </c>
      <c r="E54" s="22">
        <f t="shared" si="35"/>
        <v>1</v>
      </c>
      <c r="F54" s="22">
        <f t="shared" si="35"/>
        <v>1</v>
      </c>
      <c r="G54" s="22">
        <f t="shared" si="35"/>
        <v>0.99936868686868685</v>
      </c>
      <c r="H54" s="22">
        <f t="shared" si="35"/>
        <v>0.99915824915824913</v>
      </c>
      <c r="I54" s="22">
        <f t="shared" si="35"/>
        <v>0.99284511784511786</v>
      </c>
      <c r="J54" s="22">
        <f t="shared" si="35"/>
        <v>0.99431818181818177</v>
      </c>
      <c r="K54" s="22">
        <f t="shared" si="35"/>
        <v>0.99053030303030298</v>
      </c>
      <c r="L54" s="22">
        <f t="shared" si="35"/>
        <v>1</v>
      </c>
      <c r="M54" s="22">
        <f t="shared" si="35"/>
        <v>0.98653198653198648</v>
      </c>
      <c r="N54" s="22">
        <f t="shared" si="35"/>
        <v>0.99010942760942766</v>
      </c>
      <c r="O54" s="22">
        <f t="shared" si="35"/>
        <v>1</v>
      </c>
      <c r="P54" s="22">
        <f t="shared" si="35"/>
        <v>0.98779461279461278</v>
      </c>
      <c r="Q54" s="22">
        <f t="shared" si="35"/>
        <v>1</v>
      </c>
      <c r="R54" s="22">
        <f t="shared" si="35"/>
        <v>1</v>
      </c>
      <c r="S54" s="22">
        <f t="shared" si="35"/>
        <v>0.99284511784511786</v>
      </c>
      <c r="T54" s="22">
        <f t="shared" si="35"/>
        <v>1</v>
      </c>
      <c r="U54" s="22">
        <f t="shared" si="35"/>
        <v>0.99789562289562295</v>
      </c>
      <c r="V54" s="22">
        <f t="shared" si="35"/>
        <v>0.99747474747474751</v>
      </c>
      <c r="W54" s="22">
        <f t="shared" si="35"/>
        <v>1</v>
      </c>
      <c r="X54" s="22">
        <f t="shared" si="35"/>
        <v>1</v>
      </c>
      <c r="Y54" s="22">
        <f t="shared" si="35"/>
        <v>0.99452861952861948</v>
      </c>
      <c r="Z54" s="22">
        <f t="shared" si="35"/>
        <v>0.99537037037037035</v>
      </c>
      <c r="AA54" s="22">
        <f t="shared" si="35"/>
        <v>0.99431818181818177</v>
      </c>
      <c r="AB54" s="22">
        <f t="shared" si="35"/>
        <v>1</v>
      </c>
      <c r="AC54" s="22">
        <f t="shared" si="35"/>
        <v>1</v>
      </c>
      <c r="AD54" s="22">
        <f t="shared" si="35"/>
        <v>0.99116161616161613</v>
      </c>
      <c r="AE54" s="22">
        <f t="shared" si="35"/>
        <v>0.99431818181818177</v>
      </c>
      <c r="AF54" s="22">
        <f t="shared" si="35"/>
        <v>0.99768518518518523</v>
      </c>
      <c r="AG54" s="22">
        <f t="shared" si="35"/>
        <v>0.99957912457912457</v>
      </c>
      <c r="AH54" s="22">
        <f t="shared" si="35"/>
        <v>0.99431818181818177</v>
      </c>
      <c r="AI54" s="22">
        <f t="shared" si="35"/>
        <v>0.99431818181818177</v>
      </c>
      <c r="AJ54" s="22">
        <f t="shared" si="35"/>
        <v>0.99431818181818177</v>
      </c>
      <c r="AK54" s="36"/>
      <c r="AL54" s="22">
        <f>(AK41+AK43)/(AK46+AK47)</f>
        <v>0.99635447613388795</v>
      </c>
      <c r="AM54" s="8"/>
    </row>
    <row r="55" spans="1:39" ht="15" customHeight="1">
      <c r="A55" s="6"/>
      <c r="B55" s="21" t="s">
        <v>12</v>
      </c>
      <c r="C55" s="22">
        <f t="shared" ref="C55:AJ55" si="36">(2*(C53*C51))/(C53+C51)</f>
        <v>0.93596059113300489</v>
      </c>
      <c r="D55" s="22">
        <f t="shared" si="36"/>
        <v>1</v>
      </c>
      <c r="E55" s="22">
        <f t="shared" si="36"/>
        <v>1</v>
      </c>
      <c r="F55" s="22">
        <f t="shared" si="36"/>
        <v>1</v>
      </c>
      <c r="G55" s="22">
        <f t="shared" si="36"/>
        <v>0.98591549295774639</v>
      </c>
      <c r="H55" s="22">
        <f t="shared" si="36"/>
        <v>0.99170124481327793</v>
      </c>
      <c r="I55" s="22">
        <f t="shared" si="36"/>
        <v>0.96375266524520264</v>
      </c>
      <c r="J55" s="22">
        <f t="shared" si="36"/>
        <v>0.8</v>
      </c>
      <c r="K55" s="22">
        <f t="shared" si="36"/>
        <v>0.8</v>
      </c>
      <c r="L55" s="22">
        <f t="shared" si="36"/>
        <v>1</v>
      </c>
      <c r="M55" s="22">
        <f t="shared" si="36"/>
        <v>0.57894736842105265</v>
      </c>
      <c r="N55" s="22">
        <f t="shared" si="36"/>
        <v>0.59130434782608687</v>
      </c>
      <c r="O55" s="22">
        <f t="shared" si="36"/>
        <v>1</v>
      </c>
      <c r="P55" s="22">
        <f t="shared" si="36"/>
        <v>0.48214285714285715</v>
      </c>
      <c r="Q55" s="22">
        <f t="shared" si="36"/>
        <v>1</v>
      </c>
      <c r="R55" s="22">
        <f t="shared" si="36"/>
        <v>1</v>
      </c>
      <c r="S55" s="22">
        <f t="shared" si="36"/>
        <v>0.90116279069767447</v>
      </c>
      <c r="T55" s="22">
        <f t="shared" si="36"/>
        <v>1</v>
      </c>
      <c r="U55" s="22">
        <f t="shared" si="36"/>
        <v>0.95145631067961167</v>
      </c>
      <c r="V55" s="22">
        <f t="shared" si="36"/>
        <v>0.95348837209302328</v>
      </c>
      <c r="W55" s="22">
        <f t="shared" si="36"/>
        <v>1</v>
      </c>
      <c r="X55" s="22">
        <f t="shared" si="36"/>
        <v>1</v>
      </c>
      <c r="Y55" s="22">
        <f t="shared" si="36"/>
        <v>0.94347826086956521</v>
      </c>
      <c r="Z55" s="22">
        <f t="shared" si="36"/>
        <v>0.86746987951807231</v>
      </c>
      <c r="AA55" s="22">
        <f t="shared" si="36"/>
        <v>0.88888888888888895</v>
      </c>
      <c r="AB55" s="22">
        <f t="shared" si="36"/>
        <v>1</v>
      </c>
      <c r="AC55" s="22">
        <f t="shared" si="36"/>
        <v>1</v>
      </c>
      <c r="AD55" s="22">
        <f t="shared" si="36"/>
        <v>0.93518518518518523</v>
      </c>
      <c r="AE55" s="22">
        <f t="shared" si="36"/>
        <v>0.88888888888888895</v>
      </c>
      <c r="AF55" s="22">
        <f t="shared" si="36"/>
        <v>0.93641618497109824</v>
      </c>
      <c r="AG55" s="22">
        <f t="shared" si="36"/>
        <v>0.99264705882352944</v>
      </c>
      <c r="AH55" s="22">
        <f t="shared" si="36"/>
        <v>0.90909090909090906</v>
      </c>
      <c r="AI55" s="22">
        <f t="shared" si="36"/>
        <v>0.8571428571428571</v>
      </c>
      <c r="AJ55" s="22">
        <f t="shared" si="36"/>
        <v>0.92307692307692302</v>
      </c>
      <c r="AK55" s="37"/>
      <c r="AL55" s="22">
        <f>2*(AL51*AL53)/(AL51+AL53)</f>
        <v>0.93657801227522353</v>
      </c>
      <c r="AM55" s="8"/>
    </row>
    <row r="56" spans="1:39" ht="15" customHeight="1">
      <c r="A56" s="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</sheetData>
  <mergeCells count="2">
    <mergeCell ref="C1:AJ1"/>
    <mergeCell ref="A2:A37"/>
  </mergeCells>
  <conditionalFormatting sqref="N4:N37">
    <cfRule type="colorScale" priority="77">
      <colorScale>
        <cfvo type="min"/>
        <cfvo type="max"/>
        <color rgb="FFFCFCFF"/>
        <color rgb="FF63BE7B"/>
      </colorScale>
    </cfRule>
  </conditionalFormatting>
  <conditionalFormatting sqref="C4:C38 H38:I38 N38:O38 T38:U38 Z38:AA38 AF38:AG38">
    <cfRule type="colorScale" priority="76">
      <colorScale>
        <cfvo type="min"/>
        <cfvo type="max"/>
        <color rgb="FFFCFCFF"/>
        <color rgb="FF63BE7B"/>
      </colorScale>
    </cfRule>
  </conditionalFormatting>
  <conditionalFormatting sqref="D4:D38 J38 P38 V38 AB38 AH38">
    <cfRule type="colorScale" priority="75">
      <colorScale>
        <cfvo type="min"/>
        <cfvo type="max"/>
        <color rgb="FFFCFCFF"/>
        <color rgb="FF63BE7B"/>
      </colorScale>
    </cfRule>
  </conditionalFormatting>
  <conditionalFormatting sqref="E4:E38 G38 K38 Q38 W38 AC38 AI38 M38 S38 Y38 AE38">
    <cfRule type="colorScale" priority="74">
      <colorScale>
        <cfvo type="min"/>
        <cfvo type="max"/>
        <color rgb="FFFCFCFF"/>
        <color rgb="FF63BE7B"/>
      </colorScale>
    </cfRule>
  </conditionalFormatting>
  <conditionalFormatting sqref="F4:F38 L38 R38 X38 AD38 AJ38">
    <cfRule type="colorScale" priority="73">
      <colorScale>
        <cfvo type="min"/>
        <cfvo type="max"/>
        <color rgb="FFFCFCFF"/>
        <color rgb="FF63BE7B"/>
      </colorScale>
    </cfRule>
  </conditionalFormatting>
  <conditionalFormatting sqref="G4:G37">
    <cfRule type="colorScale" priority="72">
      <colorScale>
        <cfvo type="min"/>
        <cfvo type="max"/>
        <color rgb="FFFCFCFF"/>
        <color rgb="FF63BE7B"/>
      </colorScale>
    </cfRule>
  </conditionalFormatting>
  <conditionalFormatting sqref="H4:H37">
    <cfRule type="colorScale" priority="71">
      <colorScale>
        <cfvo type="min"/>
        <cfvo type="max"/>
        <color rgb="FFFCFCFF"/>
        <color rgb="FF63BE7B"/>
      </colorScale>
    </cfRule>
  </conditionalFormatting>
  <conditionalFormatting sqref="I4:I37">
    <cfRule type="colorScale" priority="70">
      <colorScale>
        <cfvo type="min"/>
        <cfvo type="max"/>
        <color rgb="FFFCFCFF"/>
        <color rgb="FF63BE7B"/>
      </colorScale>
    </cfRule>
  </conditionalFormatting>
  <conditionalFormatting sqref="J4:J37">
    <cfRule type="colorScale" priority="69">
      <colorScale>
        <cfvo type="min"/>
        <cfvo type="max"/>
        <color rgb="FFFCFCFF"/>
        <color rgb="FF63BE7B"/>
      </colorScale>
    </cfRule>
  </conditionalFormatting>
  <conditionalFormatting sqref="K4:K37">
    <cfRule type="colorScale" priority="68">
      <colorScale>
        <cfvo type="min"/>
        <cfvo type="max"/>
        <color rgb="FFFCFCFF"/>
        <color rgb="FF63BE7B"/>
      </colorScale>
    </cfRule>
  </conditionalFormatting>
  <conditionalFormatting sqref="L4:L37">
    <cfRule type="colorScale" priority="67">
      <colorScale>
        <cfvo type="min"/>
        <cfvo type="max"/>
        <color rgb="FFFCFCFF"/>
        <color rgb="FF63BE7B"/>
      </colorScale>
    </cfRule>
  </conditionalFormatting>
  <conditionalFormatting sqref="M4:M37">
    <cfRule type="colorScale" priority="66">
      <colorScale>
        <cfvo type="min"/>
        <cfvo type="max"/>
        <color rgb="FFFCFCFF"/>
        <color rgb="FF63BE7B"/>
      </colorScale>
    </cfRule>
  </conditionalFormatting>
  <conditionalFormatting sqref="O4:O37">
    <cfRule type="colorScale" priority="65">
      <colorScale>
        <cfvo type="min"/>
        <cfvo type="max"/>
        <color rgb="FFFCFCFF"/>
        <color rgb="FF63BE7B"/>
      </colorScale>
    </cfRule>
  </conditionalFormatting>
  <conditionalFormatting sqref="P4:P37">
    <cfRule type="colorScale" priority="64">
      <colorScale>
        <cfvo type="min"/>
        <cfvo type="max"/>
        <color rgb="FFFCFCFF"/>
        <color rgb="FF63BE7B"/>
      </colorScale>
    </cfRule>
  </conditionalFormatting>
  <conditionalFormatting sqref="Q4:Q37">
    <cfRule type="colorScale" priority="63">
      <colorScale>
        <cfvo type="min"/>
        <cfvo type="max"/>
        <color rgb="FFFCFCFF"/>
        <color rgb="FF63BE7B"/>
      </colorScale>
    </cfRule>
  </conditionalFormatting>
  <conditionalFormatting sqref="R4:R37">
    <cfRule type="colorScale" priority="62">
      <colorScale>
        <cfvo type="min"/>
        <cfvo type="max"/>
        <color rgb="FFFCFCFF"/>
        <color rgb="FF63BE7B"/>
      </colorScale>
    </cfRule>
  </conditionalFormatting>
  <conditionalFormatting sqref="S4:S37">
    <cfRule type="colorScale" priority="61">
      <colorScale>
        <cfvo type="min"/>
        <cfvo type="max"/>
        <color rgb="FFFCFCFF"/>
        <color rgb="FF63BE7B"/>
      </colorScale>
    </cfRule>
  </conditionalFormatting>
  <conditionalFormatting sqref="T4:T37">
    <cfRule type="colorScale" priority="60">
      <colorScale>
        <cfvo type="min"/>
        <cfvo type="max"/>
        <color rgb="FFFCFCFF"/>
        <color rgb="FF63BE7B"/>
      </colorScale>
    </cfRule>
  </conditionalFormatting>
  <conditionalFormatting sqref="U4:U37">
    <cfRule type="colorScale" priority="59">
      <colorScale>
        <cfvo type="min"/>
        <cfvo type="max"/>
        <color rgb="FFFCFCFF"/>
        <color rgb="FF63BE7B"/>
      </colorScale>
    </cfRule>
  </conditionalFormatting>
  <conditionalFormatting sqref="V4:V37">
    <cfRule type="colorScale" priority="58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57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56">
      <colorScale>
        <cfvo type="min"/>
        <cfvo type="max"/>
        <color rgb="FFFCFCFF"/>
        <color rgb="FF63BE7B"/>
      </colorScale>
    </cfRule>
  </conditionalFormatting>
  <conditionalFormatting sqref="Y4:Y37">
    <cfRule type="colorScale" priority="55">
      <colorScale>
        <cfvo type="min"/>
        <cfvo type="max"/>
        <color rgb="FFFCFCFF"/>
        <color rgb="FF63BE7B"/>
      </colorScale>
    </cfRule>
  </conditionalFormatting>
  <conditionalFormatting sqref="Z4:Z37">
    <cfRule type="colorScale" priority="54">
      <colorScale>
        <cfvo type="min"/>
        <cfvo type="max"/>
        <color rgb="FFFCFCFF"/>
        <color rgb="FF63BE7B"/>
      </colorScale>
    </cfRule>
  </conditionalFormatting>
  <conditionalFormatting sqref="AA4:AA3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B4:AB3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C4:AC37">
    <cfRule type="colorScale" priority="51">
      <colorScale>
        <cfvo type="min"/>
        <cfvo type="max"/>
        <color rgb="FFFCFCFF"/>
        <color rgb="FF63BE7B"/>
      </colorScale>
    </cfRule>
  </conditionalFormatting>
  <conditionalFormatting sqref="AD4:AD37">
    <cfRule type="colorScale" priority="50">
      <colorScale>
        <cfvo type="min"/>
        <cfvo type="max"/>
        <color rgb="FFFCFCFF"/>
        <color rgb="FF63BE7B"/>
      </colorScale>
    </cfRule>
  </conditionalFormatting>
  <conditionalFormatting sqref="AE4:AE37">
    <cfRule type="colorScale" priority="49">
      <colorScale>
        <cfvo type="min"/>
        <cfvo type="max"/>
        <color rgb="FFFCFCFF"/>
        <color rgb="FF63BE7B"/>
      </colorScale>
    </cfRule>
  </conditionalFormatting>
  <conditionalFormatting sqref="AF4:AF37">
    <cfRule type="colorScale" priority="48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7">
      <colorScale>
        <cfvo type="min"/>
        <cfvo type="max"/>
        <color rgb="FFFCFCFF"/>
        <color rgb="FF63BE7B"/>
      </colorScale>
    </cfRule>
  </conditionalFormatting>
  <conditionalFormatting sqref="AH4:AH37">
    <cfRule type="colorScale" priority="46">
      <colorScale>
        <cfvo type="min"/>
        <cfvo type="max"/>
        <color rgb="FFFCFCFF"/>
        <color rgb="FF63BE7B"/>
      </colorScale>
    </cfRule>
  </conditionalFormatting>
  <conditionalFormatting sqref="AI4:AI37">
    <cfRule type="colorScale" priority="45">
      <colorScale>
        <cfvo type="min"/>
        <cfvo type="max"/>
        <color rgb="FFFCFCFF"/>
        <color rgb="FF63BE7B"/>
      </colorScale>
    </cfRule>
  </conditionalFormatting>
  <conditionalFormatting sqref="AJ4:AJ37">
    <cfRule type="colorScale" priority="44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43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42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1">
      <colorScale>
        <cfvo type="min"/>
        <cfvo type="max"/>
        <color rgb="FFFCFCFF"/>
        <color rgb="FF63BE7B"/>
      </colorScale>
    </cfRule>
  </conditionalFormatting>
  <conditionalFormatting sqref="C3:C38 H38:I38 N38:O38 T38:U38 Z38:AA38 AF38:AG38">
    <cfRule type="colorScale" priority="40">
      <colorScale>
        <cfvo type="min"/>
        <cfvo type="max"/>
        <color rgb="FFFCFCFF"/>
        <color rgb="FF63BE7B"/>
      </colorScale>
    </cfRule>
  </conditionalFormatting>
  <conditionalFormatting sqref="D3:D38 J38 P38 V38 AB38 AH38">
    <cfRule type="colorScale" priority="39">
      <colorScale>
        <cfvo type="min"/>
        <cfvo type="max"/>
        <color rgb="FFFCFCFF"/>
        <color rgb="FF63BE7B"/>
      </colorScale>
    </cfRule>
  </conditionalFormatting>
  <conditionalFormatting sqref="E3:E38 G38 K38 Q38 W38 AC38 AI38 M38 S38 Y38 AE38">
    <cfRule type="colorScale" priority="38">
      <colorScale>
        <cfvo type="min"/>
        <cfvo type="max"/>
        <color rgb="FFFCFCFF"/>
        <color rgb="FF63BE7B"/>
      </colorScale>
    </cfRule>
  </conditionalFormatting>
  <conditionalFormatting sqref="F3:F38 L38 R38 X38 AD38 AJ38">
    <cfRule type="colorScale" priority="37">
      <colorScale>
        <cfvo type="min"/>
        <cfvo type="max"/>
        <color rgb="FFFCFCFF"/>
        <color rgb="FF63BE7B"/>
      </colorScale>
    </cfRule>
  </conditionalFormatting>
  <conditionalFormatting sqref="G3:G37">
    <cfRule type="colorScale" priority="36">
      <colorScale>
        <cfvo type="min"/>
        <cfvo type="max"/>
        <color rgb="FFFCFCFF"/>
        <color rgb="FF63BE7B"/>
      </colorScale>
    </cfRule>
  </conditionalFormatting>
  <conditionalFormatting sqref="H3:H37">
    <cfRule type="colorScale" priority="35">
      <colorScale>
        <cfvo type="min"/>
        <cfvo type="max"/>
        <color rgb="FFFCFCFF"/>
        <color rgb="FF63BE7B"/>
      </colorScale>
    </cfRule>
  </conditionalFormatting>
  <conditionalFormatting sqref="I3:I37">
    <cfRule type="colorScale" priority="34">
      <colorScale>
        <cfvo type="min"/>
        <cfvo type="max"/>
        <color rgb="FFFCFCFF"/>
        <color rgb="FF63BE7B"/>
      </colorScale>
    </cfRule>
  </conditionalFormatting>
  <conditionalFormatting sqref="J3:J37">
    <cfRule type="colorScale" priority="33">
      <colorScale>
        <cfvo type="min"/>
        <cfvo type="max"/>
        <color rgb="FFFCFCFF"/>
        <color rgb="FF63BE7B"/>
      </colorScale>
    </cfRule>
  </conditionalFormatting>
  <conditionalFormatting sqref="K3:K37">
    <cfRule type="colorScale" priority="32">
      <colorScale>
        <cfvo type="min"/>
        <cfvo type="max"/>
        <color rgb="FFFCFCFF"/>
        <color rgb="FF63BE7B"/>
      </colorScale>
    </cfRule>
  </conditionalFormatting>
  <conditionalFormatting sqref="L3:L37">
    <cfRule type="colorScale" priority="31">
      <colorScale>
        <cfvo type="min"/>
        <cfvo type="max"/>
        <color rgb="FFFCFCFF"/>
        <color rgb="FF63BE7B"/>
      </colorScale>
    </cfRule>
  </conditionalFormatting>
  <conditionalFormatting sqref="M3:M37">
    <cfRule type="colorScale" priority="30">
      <colorScale>
        <cfvo type="min"/>
        <cfvo type="max"/>
        <color rgb="FFFCFCFF"/>
        <color rgb="FF63BE7B"/>
      </colorScale>
    </cfRule>
  </conditionalFormatting>
  <conditionalFormatting sqref="N3:N37">
    <cfRule type="colorScale" priority="29">
      <colorScale>
        <cfvo type="min"/>
        <cfvo type="max"/>
        <color rgb="FFFCFCFF"/>
        <color rgb="FF63BE7B"/>
      </colorScale>
    </cfRule>
  </conditionalFormatting>
  <conditionalFormatting sqref="O3:O37">
    <cfRule type="colorScale" priority="28">
      <colorScale>
        <cfvo type="min"/>
        <cfvo type="max"/>
        <color rgb="FFFCFCFF"/>
        <color rgb="FF63BE7B"/>
      </colorScale>
    </cfRule>
  </conditionalFormatting>
  <conditionalFormatting sqref="P3:P37">
    <cfRule type="colorScale" priority="27">
      <colorScale>
        <cfvo type="min"/>
        <cfvo type="max"/>
        <color rgb="FFFCFCFF"/>
        <color rgb="FF63BE7B"/>
      </colorScale>
    </cfRule>
  </conditionalFormatting>
  <conditionalFormatting sqref="Q3:Q37">
    <cfRule type="colorScale" priority="26">
      <colorScale>
        <cfvo type="min"/>
        <cfvo type="max"/>
        <color rgb="FFFCFCFF"/>
        <color rgb="FF63BE7B"/>
      </colorScale>
    </cfRule>
  </conditionalFormatting>
  <conditionalFormatting sqref="R3:R37">
    <cfRule type="colorScale" priority="25">
      <colorScale>
        <cfvo type="min"/>
        <cfvo type="max"/>
        <color rgb="FFFCFCFF"/>
        <color rgb="FF63BE7B"/>
      </colorScale>
    </cfRule>
  </conditionalFormatting>
  <conditionalFormatting sqref="S3:S37">
    <cfRule type="colorScale" priority="24">
      <colorScale>
        <cfvo type="min"/>
        <cfvo type="max"/>
        <color rgb="FFFCFCFF"/>
        <color rgb="FF63BE7B"/>
      </colorScale>
    </cfRule>
  </conditionalFormatting>
  <conditionalFormatting sqref="T3:T37">
    <cfRule type="colorScale" priority="23">
      <colorScale>
        <cfvo type="min"/>
        <cfvo type="max"/>
        <color rgb="FFFCFCFF"/>
        <color rgb="FF63BE7B"/>
      </colorScale>
    </cfRule>
  </conditionalFormatting>
  <conditionalFormatting sqref="U3:U37">
    <cfRule type="colorScale" priority="22">
      <colorScale>
        <cfvo type="min"/>
        <cfvo type="max"/>
        <color rgb="FFFCFCFF"/>
        <color rgb="FF63BE7B"/>
      </colorScale>
    </cfRule>
  </conditionalFormatting>
  <conditionalFormatting sqref="V3:V37">
    <cfRule type="colorScale" priority="21">
      <colorScale>
        <cfvo type="min"/>
        <cfvo type="max"/>
        <color rgb="FFFCFCFF"/>
        <color rgb="FF63BE7B"/>
      </colorScale>
    </cfRule>
  </conditionalFormatting>
  <conditionalFormatting sqref="W3:W37">
    <cfRule type="colorScale" priority="20">
      <colorScale>
        <cfvo type="min"/>
        <cfvo type="max"/>
        <color rgb="FFFCFCFF"/>
        <color rgb="FF63BE7B"/>
      </colorScale>
    </cfRule>
  </conditionalFormatting>
  <conditionalFormatting sqref="X3:X37">
    <cfRule type="colorScale" priority="19">
      <colorScale>
        <cfvo type="min"/>
        <cfvo type="max"/>
        <color rgb="FFFCFCFF"/>
        <color rgb="FF63BE7B"/>
      </colorScale>
    </cfRule>
  </conditionalFormatting>
  <conditionalFormatting sqref="Y3:Y37">
    <cfRule type="colorScale" priority="18">
      <colorScale>
        <cfvo type="min"/>
        <cfvo type="max"/>
        <color rgb="FFFCFCFF"/>
        <color rgb="FF63BE7B"/>
      </colorScale>
    </cfRule>
  </conditionalFormatting>
  <conditionalFormatting sqref="Z3:Z37">
    <cfRule type="colorScale" priority="17">
      <colorScale>
        <cfvo type="min"/>
        <cfvo type="max"/>
        <color rgb="FFFCFCFF"/>
        <color rgb="FF63BE7B"/>
      </colorScale>
    </cfRule>
  </conditionalFormatting>
  <conditionalFormatting sqref="AA3:AA37">
    <cfRule type="colorScale" priority="16">
      <colorScale>
        <cfvo type="min"/>
        <cfvo type="max"/>
        <color rgb="FFFCFCFF"/>
        <color rgb="FF63BE7B"/>
      </colorScale>
    </cfRule>
  </conditionalFormatting>
  <conditionalFormatting sqref="AB3:AB37">
    <cfRule type="colorScale" priority="15">
      <colorScale>
        <cfvo type="min"/>
        <cfvo type="max"/>
        <color rgb="FFFCFCFF"/>
        <color rgb="FF63BE7B"/>
      </colorScale>
    </cfRule>
  </conditionalFormatting>
  <conditionalFormatting sqref="AC3:AC37">
    <cfRule type="colorScale" priority="14">
      <colorScale>
        <cfvo type="min"/>
        <cfvo type="max"/>
        <color rgb="FFFCFCFF"/>
        <color rgb="FF63BE7B"/>
      </colorScale>
    </cfRule>
  </conditionalFormatting>
  <conditionalFormatting sqref="AD3:AD37">
    <cfRule type="colorScale" priority="13">
      <colorScale>
        <cfvo type="min"/>
        <cfvo type="max"/>
        <color rgb="FFFCFCFF"/>
        <color rgb="FF63BE7B"/>
      </colorScale>
    </cfRule>
  </conditionalFormatting>
  <conditionalFormatting sqref="AE3:AE3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F3:AF3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G3:AG3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H3:AH37">
    <cfRule type="colorScale" priority="9">
      <colorScale>
        <cfvo type="min"/>
        <cfvo type="max"/>
        <color rgb="FFFCFCFF"/>
        <color rgb="FF63BE7B"/>
      </colorScale>
    </cfRule>
  </conditionalFormatting>
  <conditionalFormatting sqref="AI3:AI37">
    <cfRule type="colorScale" priority="8">
      <colorScale>
        <cfvo type="min"/>
        <cfvo type="max"/>
        <color rgb="FFFCFCFF"/>
        <color rgb="FF63BE7B"/>
      </colorScale>
    </cfRule>
  </conditionalFormatting>
  <conditionalFormatting sqref="AJ3:AJ37">
    <cfRule type="colorScale" priority="7">
      <colorScale>
        <cfvo type="min"/>
        <cfvo type="max"/>
        <color rgb="FFFCFCFF"/>
        <color rgb="FF63BE7B"/>
      </colorScale>
    </cfRule>
  </conditionalFormatting>
  <conditionalFormatting sqref="C3:C38">
    <cfRule type="colorScale" priority="6">
      <colorScale>
        <cfvo type="min"/>
        <cfvo type="max"/>
        <color rgb="FFFCFCFF"/>
        <color rgb="FF63BE7B"/>
      </colorScale>
    </cfRule>
  </conditionalFormatting>
  <conditionalFormatting sqref="D3:D38">
    <cfRule type="colorScale" priority="5">
      <colorScale>
        <cfvo type="min"/>
        <cfvo type="max"/>
        <color rgb="FFFCFCFF"/>
        <color rgb="FF63BE7B"/>
      </colorScale>
    </cfRule>
  </conditionalFormatting>
  <conditionalFormatting sqref="E3:E38">
    <cfRule type="colorScale" priority="4">
      <colorScale>
        <cfvo type="min"/>
        <cfvo type="max"/>
        <color rgb="FFFCFCFF"/>
        <color rgb="FF63BE7B"/>
      </colorScale>
    </cfRule>
  </conditionalFormatting>
  <conditionalFormatting sqref="F3:F38">
    <cfRule type="colorScale" priority="3">
      <colorScale>
        <cfvo type="min"/>
        <cfvo type="max"/>
        <color rgb="FFFCFCFF"/>
        <color rgb="FF63BE7B"/>
      </colorScale>
    </cfRule>
  </conditionalFormatting>
  <conditionalFormatting sqref="G3:G38">
    <cfRule type="colorScale" priority="2">
      <colorScale>
        <cfvo type="min"/>
        <cfvo type="max"/>
        <color rgb="FFFCFCFF"/>
        <color rgb="FF63BE7B"/>
      </colorScale>
    </cfRule>
  </conditionalFormatting>
  <conditionalFormatting sqref="H3:H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C73D7-2F06-4092-9248-55C2863373C8}">
  <dimension ref="A1:AM56"/>
  <sheetViews>
    <sheetView topLeftCell="A37" zoomScale="85" zoomScaleNormal="85" workbookViewId="0">
      <selection activeCell="A57" activeCellId="2" sqref="A52:XFD52 A54:XFD54 A57:XFD57"/>
    </sheetView>
  </sheetViews>
  <sheetFormatPr defaultRowHeight="15" customHeight="1"/>
  <cols>
    <col min="1" max="1" width="5.5703125" customWidth="1"/>
    <col min="2" max="2" width="17.5703125" bestFit="1" customWidth="1"/>
    <col min="3" max="36" width="5.5703125" bestFit="1" customWidth="1"/>
    <col min="37" max="37" width="7.28515625" customWidth="1"/>
    <col min="38" max="38" width="5.5703125" bestFit="1" customWidth="1"/>
  </cols>
  <sheetData>
    <row r="1" spans="1:39" ht="15" customHeight="1">
      <c r="A1" s="5"/>
      <c r="C1" s="38" t="s">
        <v>6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5"/>
    </row>
    <row r="2" spans="1:39" s="1" customFormat="1" ht="15" customHeight="1">
      <c r="A2" s="39" t="s">
        <v>9</v>
      </c>
      <c r="B2" s="7"/>
      <c r="C2" s="29" t="s">
        <v>36</v>
      </c>
      <c r="D2" s="29" t="s">
        <v>37</v>
      </c>
      <c r="E2" s="29" t="s">
        <v>38</v>
      </c>
      <c r="F2" s="29" t="s">
        <v>39</v>
      </c>
      <c r="G2" s="29" t="s">
        <v>14</v>
      </c>
      <c r="H2" s="29" t="s">
        <v>40</v>
      </c>
      <c r="I2" s="29" t="s">
        <v>41</v>
      </c>
      <c r="J2" s="29" t="s">
        <v>42</v>
      </c>
      <c r="K2" s="29" t="s">
        <v>43</v>
      </c>
      <c r="L2" s="29" t="s">
        <v>15</v>
      </c>
      <c r="M2" s="29" t="s">
        <v>16</v>
      </c>
      <c r="N2" s="29" t="s">
        <v>17</v>
      </c>
      <c r="O2" s="29" t="s">
        <v>44</v>
      </c>
      <c r="P2" s="29" t="s">
        <v>45</v>
      </c>
      <c r="Q2" s="29" t="s">
        <v>46</v>
      </c>
      <c r="R2" s="29" t="s">
        <v>47</v>
      </c>
      <c r="S2" s="29" t="s">
        <v>48</v>
      </c>
      <c r="T2" s="29" t="s">
        <v>49</v>
      </c>
      <c r="U2" s="29" t="s">
        <v>18</v>
      </c>
      <c r="V2" s="29" t="s">
        <v>50</v>
      </c>
      <c r="W2" s="29" t="s">
        <v>51</v>
      </c>
      <c r="X2" s="29" t="s">
        <v>52</v>
      </c>
      <c r="Y2" s="29" t="s">
        <v>53</v>
      </c>
      <c r="Z2" s="29" t="s">
        <v>54</v>
      </c>
      <c r="AA2" s="29" t="s">
        <v>19</v>
      </c>
      <c r="AB2" s="29" t="s">
        <v>55</v>
      </c>
      <c r="AC2" s="29" t="s">
        <v>56</v>
      </c>
      <c r="AD2" s="29" t="s">
        <v>57</v>
      </c>
      <c r="AE2" s="29" t="s">
        <v>58</v>
      </c>
      <c r="AF2" s="29" t="s">
        <v>20</v>
      </c>
      <c r="AG2" s="29" t="s">
        <v>21</v>
      </c>
      <c r="AH2" s="29" t="s">
        <v>59</v>
      </c>
      <c r="AI2" s="29" t="s">
        <v>22</v>
      </c>
      <c r="AJ2" s="30" t="s">
        <v>60</v>
      </c>
      <c r="AK2" s="9"/>
      <c r="AL2" s="10"/>
      <c r="AM2" s="10"/>
    </row>
    <row r="3" spans="1:39" s="1" customFormat="1" ht="15" customHeight="1">
      <c r="A3" s="39"/>
      <c r="B3" s="31" t="s">
        <v>61</v>
      </c>
      <c r="C3" s="27">
        <v>108</v>
      </c>
      <c r="D3" s="27">
        <v>162</v>
      </c>
      <c r="E3" s="27">
        <v>216</v>
      </c>
      <c r="F3" s="27">
        <v>108</v>
      </c>
      <c r="G3" s="27">
        <v>108</v>
      </c>
      <c r="H3" s="27">
        <v>243</v>
      </c>
      <c r="I3" s="27">
        <v>459</v>
      </c>
      <c r="J3" s="27">
        <v>81</v>
      </c>
      <c r="K3" s="27">
        <v>108</v>
      </c>
      <c r="L3" s="27">
        <v>81</v>
      </c>
      <c r="M3" s="27">
        <v>81</v>
      </c>
      <c r="N3" s="27">
        <v>81</v>
      </c>
      <c r="O3" s="27">
        <v>108</v>
      </c>
      <c r="P3" s="27">
        <v>54</v>
      </c>
      <c r="Q3" s="27">
        <v>189</v>
      </c>
      <c r="R3" s="27">
        <v>81</v>
      </c>
      <c r="S3" s="27">
        <v>189</v>
      </c>
      <c r="T3" s="27">
        <v>81</v>
      </c>
      <c r="U3" s="27">
        <v>108</v>
      </c>
      <c r="V3" s="27">
        <v>135</v>
      </c>
      <c r="W3" s="27">
        <v>54</v>
      </c>
      <c r="X3" s="27">
        <v>189</v>
      </c>
      <c r="Y3" s="27">
        <v>243</v>
      </c>
      <c r="Z3" s="27">
        <v>81</v>
      </c>
      <c r="AA3" s="27">
        <v>135</v>
      </c>
      <c r="AB3" s="27">
        <v>81</v>
      </c>
      <c r="AC3" s="27">
        <v>81</v>
      </c>
      <c r="AD3" s="27">
        <v>324</v>
      </c>
      <c r="AE3" s="27">
        <v>135</v>
      </c>
      <c r="AF3" s="27">
        <v>81</v>
      </c>
      <c r="AG3" s="27">
        <v>135</v>
      </c>
      <c r="AH3" s="27">
        <v>162</v>
      </c>
      <c r="AI3" s="27">
        <v>108</v>
      </c>
      <c r="AJ3" s="27">
        <v>162</v>
      </c>
      <c r="AK3" s="9"/>
      <c r="AL3" s="10"/>
      <c r="AM3" s="10"/>
    </row>
    <row r="4" spans="1:39" ht="15" customHeight="1">
      <c r="A4" s="39"/>
      <c r="B4" s="25" t="s">
        <v>36</v>
      </c>
      <c r="C4" s="28">
        <v>94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9">
        <v>0</v>
      </c>
      <c r="AH4" s="29">
        <v>0</v>
      </c>
      <c r="AI4" s="29">
        <v>0</v>
      </c>
      <c r="AJ4" s="29">
        <v>0</v>
      </c>
      <c r="AK4" s="8"/>
      <c r="AL4" s="8"/>
      <c r="AM4" s="8"/>
    </row>
    <row r="5" spans="1:39" ht="15" customHeight="1">
      <c r="A5" s="39"/>
      <c r="B5" s="25" t="s">
        <v>37</v>
      </c>
      <c r="C5" s="29">
        <v>0</v>
      </c>
      <c r="D5" s="28">
        <v>162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29">
        <v>0</v>
      </c>
      <c r="AJ5" s="29">
        <v>0</v>
      </c>
      <c r="AK5" s="8"/>
      <c r="AL5" s="8"/>
      <c r="AM5" s="8"/>
    </row>
    <row r="6" spans="1:39" ht="15" customHeight="1">
      <c r="A6" s="39"/>
      <c r="B6" s="25" t="s">
        <v>38</v>
      </c>
      <c r="C6" s="29">
        <v>0</v>
      </c>
      <c r="D6" s="29">
        <v>0</v>
      </c>
      <c r="E6" s="28">
        <v>216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29">
        <v>0</v>
      </c>
      <c r="AJ6" s="29">
        <v>0</v>
      </c>
      <c r="AK6" s="8"/>
      <c r="AL6" s="8"/>
      <c r="AM6" s="8"/>
    </row>
    <row r="7" spans="1:39" ht="15" customHeight="1">
      <c r="A7" s="39"/>
      <c r="B7" s="25" t="s">
        <v>39</v>
      </c>
      <c r="C7" s="29">
        <v>0</v>
      </c>
      <c r="D7" s="29">
        <v>0</v>
      </c>
      <c r="E7" s="29">
        <v>0</v>
      </c>
      <c r="F7" s="28">
        <v>108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v>0</v>
      </c>
      <c r="AJ7" s="29">
        <v>0</v>
      </c>
      <c r="AK7" s="8"/>
      <c r="AL7" s="8"/>
      <c r="AM7" s="8"/>
    </row>
    <row r="8" spans="1:39" ht="15" customHeight="1">
      <c r="A8" s="39"/>
      <c r="B8" s="25" t="s">
        <v>14</v>
      </c>
      <c r="C8" s="29">
        <v>0</v>
      </c>
      <c r="D8" s="29">
        <v>0</v>
      </c>
      <c r="E8" s="29">
        <v>0</v>
      </c>
      <c r="F8" s="29">
        <v>0</v>
      </c>
      <c r="G8" s="28">
        <v>105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9">
        <v>0</v>
      </c>
      <c r="AK8" s="8"/>
      <c r="AL8" s="8"/>
      <c r="AM8" s="8"/>
    </row>
    <row r="9" spans="1:39" ht="15" customHeight="1">
      <c r="A9" s="39"/>
      <c r="B9" s="25" t="s">
        <v>40</v>
      </c>
      <c r="C9" s="29">
        <v>0</v>
      </c>
      <c r="D9" s="29">
        <v>0</v>
      </c>
      <c r="E9" s="29">
        <v>0</v>
      </c>
      <c r="F9" s="29">
        <v>0</v>
      </c>
      <c r="G9" s="29">
        <v>0</v>
      </c>
      <c r="H9" s="28">
        <v>239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v>0</v>
      </c>
      <c r="AJ9" s="29">
        <v>0</v>
      </c>
      <c r="AK9" s="8"/>
      <c r="AL9" s="8"/>
      <c r="AM9" s="8"/>
    </row>
    <row r="10" spans="1:39" ht="15" customHeight="1">
      <c r="A10" s="39"/>
      <c r="B10" s="25" t="s">
        <v>41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8">
        <v>452</v>
      </c>
      <c r="J10" s="29">
        <v>0</v>
      </c>
      <c r="K10" s="29">
        <v>0</v>
      </c>
      <c r="L10" s="29">
        <v>0</v>
      </c>
      <c r="M10" s="29">
        <v>26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v>0</v>
      </c>
      <c r="AJ10" s="29">
        <v>0</v>
      </c>
      <c r="AK10" s="8"/>
      <c r="AL10" s="8"/>
      <c r="AM10" s="8"/>
    </row>
    <row r="11" spans="1:39" ht="15" customHeight="1">
      <c r="A11" s="39"/>
      <c r="B11" s="25" t="s">
        <v>42</v>
      </c>
      <c r="C11" s="29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8">
        <v>54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29">
        <v>0</v>
      </c>
      <c r="AJ11" s="29">
        <v>0</v>
      </c>
      <c r="AK11" s="8"/>
      <c r="AL11" s="8"/>
      <c r="AM11" s="8"/>
    </row>
    <row r="12" spans="1:39" ht="15" customHeight="1">
      <c r="A12" s="39"/>
      <c r="B12" s="25" t="s">
        <v>43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8">
        <v>90</v>
      </c>
      <c r="L12" s="29">
        <v>0</v>
      </c>
      <c r="M12" s="29">
        <v>0</v>
      </c>
      <c r="N12" s="29">
        <v>0</v>
      </c>
      <c r="O12" s="29">
        <v>0</v>
      </c>
      <c r="P12" s="29">
        <v>27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8"/>
      <c r="AL12" s="8"/>
      <c r="AM12" s="8"/>
    </row>
    <row r="13" spans="1:39" ht="15" customHeight="1">
      <c r="A13" s="39"/>
      <c r="B13" s="25" t="s">
        <v>15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8">
        <v>81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v>0</v>
      </c>
      <c r="AJ13" s="29">
        <v>0</v>
      </c>
      <c r="AK13" s="8"/>
      <c r="AL13" s="8"/>
      <c r="AM13" s="8"/>
    </row>
    <row r="14" spans="1:39" ht="15" customHeight="1">
      <c r="A14" s="39"/>
      <c r="B14" s="25" t="s">
        <v>16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8">
        <v>42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29">
        <v>27</v>
      </c>
      <c r="AF14" s="29">
        <v>0</v>
      </c>
      <c r="AG14" s="29">
        <v>0</v>
      </c>
      <c r="AH14" s="29">
        <v>0</v>
      </c>
      <c r="AI14" s="29">
        <v>0</v>
      </c>
      <c r="AJ14" s="29">
        <v>0</v>
      </c>
      <c r="AK14" s="8"/>
      <c r="AL14" s="8"/>
      <c r="AM14" s="8"/>
    </row>
    <row r="15" spans="1:39" ht="15" customHeight="1">
      <c r="A15" s="39"/>
      <c r="B15" s="25" t="s">
        <v>17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8">
        <v>33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v>0</v>
      </c>
      <c r="AJ15" s="29">
        <v>0</v>
      </c>
      <c r="AK15" s="8"/>
      <c r="AL15" s="8"/>
      <c r="AM15" s="8"/>
    </row>
    <row r="16" spans="1:39" ht="15" customHeight="1">
      <c r="A16" s="39"/>
      <c r="B16" s="25" t="s">
        <v>44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8">
        <v>108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8"/>
      <c r="AL16" s="8"/>
      <c r="AM16" s="8"/>
    </row>
    <row r="17" spans="1:39" ht="15" customHeight="1">
      <c r="A17" s="39"/>
      <c r="B17" s="25" t="s">
        <v>45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30</v>
      </c>
      <c r="O17" s="29">
        <v>0</v>
      </c>
      <c r="P17" s="28">
        <v>27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30">
        <v>0</v>
      </c>
      <c r="AJ17" s="29">
        <v>0</v>
      </c>
      <c r="AK17" s="8"/>
      <c r="AL17" s="8"/>
      <c r="AM17" s="8"/>
    </row>
    <row r="18" spans="1:39" ht="15" customHeight="1">
      <c r="A18" s="39"/>
      <c r="B18" s="25" t="s">
        <v>46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30">
        <v>0</v>
      </c>
      <c r="Q18" s="28">
        <v>189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30">
        <v>0</v>
      </c>
      <c r="AJ18" s="29">
        <v>0</v>
      </c>
      <c r="AK18" s="8"/>
      <c r="AL18" s="8"/>
      <c r="AM18" s="8"/>
    </row>
    <row r="19" spans="1:39" ht="15" customHeight="1">
      <c r="A19" s="39"/>
      <c r="B19" s="25" t="s">
        <v>47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30">
        <v>0</v>
      </c>
      <c r="Q19" s="29">
        <v>0</v>
      </c>
      <c r="R19" s="28">
        <v>81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0</v>
      </c>
      <c r="AI19" s="30">
        <v>0</v>
      </c>
      <c r="AJ19" s="29">
        <v>0</v>
      </c>
      <c r="AK19" s="8"/>
      <c r="AL19" s="8"/>
      <c r="AM19" s="8"/>
    </row>
    <row r="20" spans="1:39" ht="15" customHeight="1">
      <c r="A20" s="39"/>
      <c r="B20" s="25" t="s">
        <v>48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30">
        <v>0</v>
      </c>
      <c r="Q20" s="29">
        <v>0</v>
      </c>
      <c r="R20" s="29">
        <v>0</v>
      </c>
      <c r="S20" s="28">
        <v>155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30">
        <v>0</v>
      </c>
      <c r="AJ20" s="29">
        <v>0</v>
      </c>
      <c r="AK20" s="8"/>
      <c r="AL20" s="8"/>
      <c r="AM20" s="8"/>
    </row>
    <row r="21" spans="1:39" ht="15" customHeight="1">
      <c r="A21" s="39"/>
      <c r="B21" s="25" t="s">
        <v>49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30">
        <v>0</v>
      </c>
      <c r="Q21" s="29">
        <v>0</v>
      </c>
      <c r="R21" s="29">
        <v>0</v>
      </c>
      <c r="S21" s="29">
        <v>0</v>
      </c>
      <c r="T21" s="28">
        <v>81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29">
        <v>0</v>
      </c>
      <c r="AF21" s="29">
        <v>0</v>
      </c>
      <c r="AG21" s="29">
        <v>0</v>
      </c>
      <c r="AH21" s="29">
        <v>0</v>
      </c>
      <c r="AI21" s="30">
        <v>0</v>
      </c>
      <c r="AJ21" s="29">
        <v>0</v>
      </c>
      <c r="AK21" s="8"/>
      <c r="AL21" s="8"/>
      <c r="AM21" s="8"/>
    </row>
    <row r="22" spans="1:39" ht="15" customHeight="1">
      <c r="A22" s="39"/>
      <c r="B22" s="25" t="s">
        <v>18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30">
        <v>0</v>
      </c>
      <c r="Q22" s="29">
        <v>0</v>
      </c>
      <c r="R22" s="29">
        <v>0</v>
      </c>
      <c r="S22" s="29">
        <v>0</v>
      </c>
      <c r="T22" s="29">
        <v>0</v>
      </c>
      <c r="U22" s="28">
        <v>97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30">
        <v>0</v>
      </c>
      <c r="AJ22" s="29">
        <v>0</v>
      </c>
      <c r="AK22" s="8"/>
      <c r="AL22" s="8"/>
      <c r="AM22" s="8"/>
    </row>
    <row r="23" spans="1:39" ht="15" customHeight="1">
      <c r="A23" s="39"/>
      <c r="B23" s="25" t="s">
        <v>50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30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8">
        <v>120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30">
        <v>0</v>
      </c>
      <c r="AJ23" s="29">
        <v>0</v>
      </c>
      <c r="AK23" s="8"/>
      <c r="AL23" s="8"/>
      <c r="AM23" s="8"/>
    </row>
    <row r="24" spans="1:39" ht="15" customHeight="1">
      <c r="A24" s="39"/>
      <c r="B24" s="25" t="s">
        <v>51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30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8">
        <v>54</v>
      </c>
      <c r="X24" s="29"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0</v>
      </c>
      <c r="AH24" s="29">
        <v>0</v>
      </c>
      <c r="AI24" s="30">
        <v>0</v>
      </c>
      <c r="AJ24" s="29">
        <v>0</v>
      </c>
      <c r="AK24" s="8"/>
      <c r="AL24" s="8"/>
      <c r="AM24" s="8"/>
    </row>
    <row r="25" spans="1:39" ht="15" customHeight="1">
      <c r="A25" s="39"/>
      <c r="B25" s="25" t="s">
        <v>52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30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8">
        <v>189</v>
      </c>
      <c r="Y25" s="29">
        <v>0</v>
      </c>
      <c r="Z25" s="29">
        <v>0</v>
      </c>
      <c r="AA25" s="29">
        <v>0</v>
      </c>
      <c r="AB25" s="29">
        <v>0</v>
      </c>
      <c r="AC25" s="29">
        <v>0</v>
      </c>
      <c r="AD25" s="29">
        <v>0</v>
      </c>
      <c r="AE25" s="29">
        <v>0</v>
      </c>
      <c r="AF25" s="29">
        <v>0</v>
      </c>
      <c r="AG25" s="29">
        <v>0</v>
      </c>
      <c r="AH25" s="29">
        <v>0</v>
      </c>
      <c r="AI25" s="30">
        <v>0</v>
      </c>
      <c r="AJ25" s="29">
        <v>0</v>
      </c>
      <c r="AK25" s="8"/>
      <c r="AL25" s="8"/>
      <c r="AM25" s="8"/>
    </row>
    <row r="26" spans="1:39" ht="15" customHeight="1">
      <c r="A26" s="39"/>
      <c r="B26" s="25" t="s">
        <v>53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30">
        <v>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8">
        <v>216</v>
      </c>
      <c r="Z26" s="29">
        <v>0</v>
      </c>
      <c r="AA26" s="29">
        <v>0</v>
      </c>
      <c r="AB26" s="29">
        <v>0</v>
      </c>
      <c r="AC26" s="29">
        <v>0</v>
      </c>
      <c r="AD26" s="29">
        <v>0</v>
      </c>
      <c r="AE26" s="29">
        <v>0</v>
      </c>
      <c r="AF26" s="29">
        <v>0</v>
      </c>
      <c r="AG26" s="29">
        <v>0</v>
      </c>
      <c r="AH26" s="29">
        <v>0</v>
      </c>
      <c r="AI26" s="30">
        <v>0</v>
      </c>
      <c r="AJ26" s="29">
        <v>0</v>
      </c>
      <c r="AK26" s="8"/>
      <c r="AL26" s="8"/>
      <c r="AM26" s="8"/>
    </row>
    <row r="27" spans="1:39" ht="15" customHeight="1">
      <c r="A27" s="39"/>
      <c r="B27" s="25" t="s">
        <v>54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2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30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10</v>
      </c>
      <c r="Z27" s="28">
        <v>71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0</v>
      </c>
      <c r="AH27" s="29">
        <v>0</v>
      </c>
      <c r="AI27" s="30">
        <v>0</v>
      </c>
      <c r="AJ27" s="29">
        <v>0</v>
      </c>
      <c r="AK27" s="8"/>
      <c r="AL27" s="8"/>
      <c r="AM27" s="8"/>
    </row>
    <row r="28" spans="1:39" ht="15" customHeight="1">
      <c r="A28" s="39"/>
      <c r="B28" s="25" t="s">
        <v>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30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9">
        <v>0</v>
      </c>
      <c r="AA28" s="28">
        <v>108</v>
      </c>
      <c r="AB28" s="29">
        <v>0</v>
      </c>
      <c r="AC28" s="29">
        <v>0</v>
      </c>
      <c r="AD28" s="29">
        <v>0</v>
      </c>
      <c r="AE28" s="29">
        <v>0</v>
      </c>
      <c r="AF28" s="29">
        <v>0</v>
      </c>
      <c r="AG28" s="29">
        <v>0</v>
      </c>
      <c r="AH28" s="29">
        <v>0</v>
      </c>
      <c r="AI28" s="30">
        <v>0</v>
      </c>
      <c r="AJ28" s="29">
        <v>0</v>
      </c>
      <c r="AK28" s="8"/>
      <c r="AL28" s="8"/>
      <c r="AM28" s="8"/>
    </row>
    <row r="29" spans="1:39" ht="15" customHeight="1">
      <c r="A29" s="39"/>
      <c r="B29" s="25" t="s">
        <v>55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30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29">
        <v>0</v>
      </c>
      <c r="AA29" s="29">
        <v>0</v>
      </c>
      <c r="AB29" s="28">
        <v>81</v>
      </c>
      <c r="AC29" s="29">
        <v>0</v>
      </c>
      <c r="AD29" s="29">
        <v>0</v>
      </c>
      <c r="AE29" s="29">
        <v>0</v>
      </c>
      <c r="AF29" s="29">
        <v>0</v>
      </c>
      <c r="AG29" s="29">
        <v>0</v>
      </c>
      <c r="AH29" s="29">
        <v>0</v>
      </c>
      <c r="AI29" s="30">
        <v>0</v>
      </c>
      <c r="AJ29" s="29">
        <v>0</v>
      </c>
      <c r="AK29" s="8"/>
      <c r="AL29" s="8"/>
      <c r="AM29" s="8"/>
    </row>
    <row r="30" spans="1:39" ht="15" customHeight="1">
      <c r="A30" s="39"/>
      <c r="B30" s="25" t="s">
        <v>56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30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  <c r="AA30" s="29">
        <v>0</v>
      </c>
      <c r="AB30" s="29">
        <v>0</v>
      </c>
      <c r="AC30" s="28">
        <v>81</v>
      </c>
      <c r="AD30" s="29">
        <v>0</v>
      </c>
      <c r="AE30" s="29">
        <v>0</v>
      </c>
      <c r="AF30" s="29">
        <v>0</v>
      </c>
      <c r="AG30" s="29">
        <v>0</v>
      </c>
      <c r="AH30" s="29">
        <v>0</v>
      </c>
      <c r="AI30" s="30">
        <v>0</v>
      </c>
      <c r="AJ30" s="29">
        <v>0</v>
      </c>
      <c r="AK30" s="8"/>
      <c r="AL30" s="8"/>
      <c r="AM30" s="8"/>
    </row>
    <row r="31" spans="1:39" ht="15" customHeight="1">
      <c r="A31" s="39"/>
      <c r="B31" s="25" t="s">
        <v>57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19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30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8">
        <v>302</v>
      </c>
      <c r="AE31" s="29">
        <v>0</v>
      </c>
      <c r="AF31" s="29">
        <v>0</v>
      </c>
      <c r="AG31" s="29">
        <v>0</v>
      </c>
      <c r="AH31" s="29">
        <v>0</v>
      </c>
      <c r="AI31" s="30">
        <v>0</v>
      </c>
      <c r="AJ31" s="29">
        <v>0</v>
      </c>
      <c r="AK31" s="8"/>
      <c r="AL31" s="8"/>
      <c r="AM31" s="8"/>
    </row>
    <row r="32" spans="1:39" ht="15" customHeight="1">
      <c r="A32" s="39"/>
      <c r="B32" s="25" t="s">
        <v>58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30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9">
        <v>0</v>
      </c>
      <c r="AA32" s="29">
        <v>0</v>
      </c>
      <c r="AB32" s="29">
        <v>0</v>
      </c>
      <c r="AC32" s="29">
        <v>0</v>
      </c>
      <c r="AD32" s="29">
        <v>0</v>
      </c>
      <c r="AE32" s="28">
        <v>108</v>
      </c>
      <c r="AF32" s="29">
        <v>0</v>
      </c>
      <c r="AG32" s="29">
        <v>0</v>
      </c>
      <c r="AH32" s="29">
        <v>0</v>
      </c>
      <c r="AI32" s="30">
        <v>0</v>
      </c>
      <c r="AJ32" s="29">
        <v>0</v>
      </c>
      <c r="AK32" s="8"/>
      <c r="AL32" s="8"/>
      <c r="AM32" s="8"/>
    </row>
    <row r="33" spans="1:39" ht="15" customHeight="1">
      <c r="A33" s="39"/>
      <c r="B33" s="25" t="s">
        <v>20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30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9">
        <v>0</v>
      </c>
      <c r="AB33" s="29">
        <v>0</v>
      </c>
      <c r="AC33" s="29">
        <v>0</v>
      </c>
      <c r="AD33" s="29">
        <v>0</v>
      </c>
      <c r="AE33" s="29">
        <v>0</v>
      </c>
      <c r="AF33" s="28">
        <v>81</v>
      </c>
      <c r="AG33" s="29">
        <v>0</v>
      </c>
      <c r="AH33" s="29">
        <v>11</v>
      </c>
      <c r="AI33" s="30">
        <v>0</v>
      </c>
      <c r="AJ33" s="29">
        <v>0</v>
      </c>
      <c r="AK33" s="8"/>
      <c r="AL33" s="8"/>
      <c r="AM33" s="8"/>
    </row>
    <row r="34" spans="1:39" ht="15" customHeight="1">
      <c r="A34" s="39"/>
      <c r="B34" s="25" t="s">
        <v>21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2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30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9">
        <v>0</v>
      </c>
      <c r="AB34" s="29">
        <v>0</v>
      </c>
      <c r="AC34" s="29">
        <v>0</v>
      </c>
      <c r="AD34" s="29">
        <v>0</v>
      </c>
      <c r="AE34" s="29">
        <v>0</v>
      </c>
      <c r="AF34" s="29">
        <v>0</v>
      </c>
      <c r="AG34" s="28">
        <v>135</v>
      </c>
      <c r="AH34" s="29">
        <v>0</v>
      </c>
      <c r="AI34" s="30">
        <v>0</v>
      </c>
      <c r="AJ34" s="29">
        <v>0</v>
      </c>
      <c r="AK34" s="8"/>
      <c r="AL34" s="8"/>
      <c r="AM34" s="8"/>
    </row>
    <row r="35" spans="1:39" ht="15" customHeight="1">
      <c r="A35" s="39"/>
      <c r="B35" s="25" t="s">
        <v>59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30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29">
        <v>0</v>
      </c>
      <c r="AA35" s="29">
        <v>0</v>
      </c>
      <c r="AB35" s="29">
        <v>0</v>
      </c>
      <c r="AC35" s="29">
        <v>0</v>
      </c>
      <c r="AD35" s="29">
        <v>0</v>
      </c>
      <c r="AE35" s="29">
        <v>0</v>
      </c>
      <c r="AF35" s="29">
        <v>0</v>
      </c>
      <c r="AG35" s="29">
        <v>0</v>
      </c>
      <c r="AH35" s="28">
        <v>135</v>
      </c>
      <c r="AI35" s="30">
        <v>0</v>
      </c>
      <c r="AJ35" s="29">
        <v>0</v>
      </c>
      <c r="AK35" s="8"/>
      <c r="AL35" s="8"/>
      <c r="AM35" s="8"/>
    </row>
    <row r="36" spans="1:39" ht="15" customHeight="1">
      <c r="A36" s="39"/>
      <c r="B36" s="25" t="s">
        <v>22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9">
        <v>0</v>
      </c>
      <c r="O36" s="29">
        <v>0</v>
      </c>
      <c r="P36" s="30">
        <v>0</v>
      </c>
      <c r="Q36" s="29">
        <v>0</v>
      </c>
      <c r="R36" s="29">
        <v>0</v>
      </c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9">
        <v>0</v>
      </c>
      <c r="AB36" s="29">
        <v>0</v>
      </c>
      <c r="AC36" s="29">
        <v>0</v>
      </c>
      <c r="AD36" s="29">
        <v>0</v>
      </c>
      <c r="AE36" s="29">
        <v>0</v>
      </c>
      <c r="AF36" s="29">
        <v>0</v>
      </c>
      <c r="AG36" s="29">
        <v>0</v>
      </c>
      <c r="AH36" s="29">
        <v>0</v>
      </c>
      <c r="AI36" s="28">
        <v>81</v>
      </c>
      <c r="AJ36" s="29">
        <v>0</v>
      </c>
      <c r="AK36" s="8"/>
      <c r="AL36" s="8"/>
      <c r="AM36" s="8"/>
    </row>
    <row r="37" spans="1:39" ht="15" customHeight="1">
      <c r="A37" s="39"/>
      <c r="B37" s="26" t="s">
        <v>60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  <c r="AH37" s="29">
        <v>0</v>
      </c>
      <c r="AI37" s="29">
        <v>27</v>
      </c>
      <c r="AJ37" s="28">
        <v>162</v>
      </c>
      <c r="AK37" s="8"/>
      <c r="AL37" s="8"/>
      <c r="AM37" s="8"/>
    </row>
    <row r="38" spans="1:39" ht="15" customHeight="1">
      <c r="A38" s="5"/>
      <c r="B38" s="26" t="s">
        <v>25</v>
      </c>
      <c r="C38" s="33">
        <f>C3-C39</f>
        <v>14</v>
      </c>
      <c r="D38" s="33">
        <f xml:space="preserve"> D3 -D39</f>
        <v>0</v>
      </c>
      <c r="E38" s="33">
        <f xml:space="preserve"> E3-E39</f>
        <v>0</v>
      </c>
      <c r="F38" s="33">
        <f xml:space="preserve"> F3 - F39</f>
        <v>0</v>
      </c>
      <c r="G38" s="33">
        <f xml:space="preserve"> G3-G39</f>
        <v>3</v>
      </c>
      <c r="H38" s="33">
        <f>H3-H39</f>
        <v>4</v>
      </c>
      <c r="I38" s="33">
        <f t="shared" ref="I38" si="0">I3-I39</f>
        <v>3</v>
      </c>
      <c r="J38" s="33">
        <f t="shared" ref="J38" si="1" xml:space="preserve"> J3 -J39</f>
        <v>8</v>
      </c>
      <c r="K38" s="33">
        <f t="shared" ref="K38" si="2" xml:space="preserve"> K3-K39</f>
        <v>18</v>
      </c>
      <c r="L38" s="33">
        <f t="shared" ref="L38" si="3" xml:space="preserve"> L3 - L39</f>
        <v>0</v>
      </c>
      <c r="M38" s="33">
        <f t="shared" ref="M38" si="4" xml:space="preserve"> M3-M39</f>
        <v>13</v>
      </c>
      <c r="N38" s="33">
        <f t="shared" ref="N38:O38" si="5">N3-N39</f>
        <v>18</v>
      </c>
      <c r="O38" s="33">
        <f t="shared" si="5"/>
        <v>0</v>
      </c>
      <c r="P38" s="33">
        <f t="shared" ref="P38" si="6" xml:space="preserve"> P3 -P39</f>
        <v>0</v>
      </c>
      <c r="Q38" s="33">
        <f t="shared" ref="Q38" si="7" xml:space="preserve"> Q3-Q39</f>
        <v>0</v>
      </c>
      <c r="R38" s="33">
        <f t="shared" ref="R38" si="8" xml:space="preserve"> R3 - R39</f>
        <v>0</v>
      </c>
      <c r="S38" s="33">
        <f t="shared" ref="S38" si="9" xml:space="preserve"> S3-S39</f>
        <v>34</v>
      </c>
      <c r="T38" s="33">
        <f t="shared" ref="T38:U38" si="10">T3-T39</f>
        <v>0</v>
      </c>
      <c r="U38" s="33">
        <f t="shared" si="10"/>
        <v>11</v>
      </c>
      <c r="V38" s="33">
        <f t="shared" ref="V38" si="11" xml:space="preserve"> V3 -V39</f>
        <v>15</v>
      </c>
      <c r="W38" s="33">
        <f t="shared" ref="W38" si="12" xml:space="preserve"> W3-W39</f>
        <v>0</v>
      </c>
      <c r="X38" s="33">
        <f t="shared" ref="X38" si="13" xml:space="preserve"> X3 - X39</f>
        <v>0</v>
      </c>
      <c r="Y38" s="33">
        <f t="shared" ref="Y38" si="14" xml:space="preserve"> Y3-Y39</f>
        <v>17</v>
      </c>
      <c r="Z38" s="33">
        <f t="shared" ref="Z38:AA38" si="15">Z3-Z39</f>
        <v>10</v>
      </c>
      <c r="AA38" s="33">
        <f t="shared" si="15"/>
        <v>27</v>
      </c>
      <c r="AB38" s="33">
        <f t="shared" ref="AB38" si="16" xml:space="preserve"> AB3 -AB39</f>
        <v>0</v>
      </c>
      <c r="AC38" s="33">
        <f t="shared" ref="AC38" si="17" xml:space="preserve"> AC3-AC39</f>
        <v>0</v>
      </c>
      <c r="AD38" s="33">
        <f t="shared" ref="AD38" si="18" xml:space="preserve"> AD3 - AD39</f>
        <v>22</v>
      </c>
      <c r="AE38" s="33">
        <f t="shared" ref="AE38" si="19" xml:space="preserve"> AE3-AE39</f>
        <v>0</v>
      </c>
      <c r="AF38" s="33">
        <f t="shared" ref="AF38:AG38" si="20">AF3-AF39</f>
        <v>0</v>
      </c>
      <c r="AG38" s="33">
        <f t="shared" si="20"/>
        <v>0</v>
      </c>
      <c r="AH38" s="33">
        <f t="shared" ref="AH38" si="21" xml:space="preserve"> AH3 -AH39</f>
        <v>16</v>
      </c>
      <c r="AI38" s="33">
        <f t="shared" ref="AI38" si="22" xml:space="preserve"> AI3-AI39</f>
        <v>0</v>
      </c>
      <c r="AJ38" s="33">
        <f t="shared" ref="AJ38" si="23" xml:space="preserve"> AJ3 - AJ39</f>
        <v>0</v>
      </c>
      <c r="AK38" s="8"/>
      <c r="AL38" s="8"/>
      <c r="AM38" s="8"/>
    </row>
    <row r="39" spans="1:39" ht="15" customHeight="1">
      <c r="A39" s="5"/>
      <c r="B39" s="8"/>
      <c r="C39" s="13">
        <f>SUM(C4:C37)</f>
        <v>94</v>
      </c>
      <c r="D39" s="13">
        <f>SUM(D4:D37)</f>
        <v>162</v>
      </c>
      <c r="E39" s="13">
        <f t="shared" ref="E39:AJ39" si="24">SUM(E4:E37)</f>
        <v>216</v>
      </c>
      <c r="F39" s="13">
        <f t="shared" si="24"/>
        <v>108</v>
      </c>
      <c r="G39" s="13">
        <f t="shared" si="24"/>
        <v>105</v>
      </c>
      <c r="H39" s="13">
        <f t="shared" si="24"/>
        <v>239</v>
      </c>
      <c r="I39" s="13">
        <f t="shared" si="24"/>
        <v>456</v>
      </c>
      <c r="J39" s="13">
        <f t="shared" si="24"/>
        <v>73</v>
      </c>
      <c r="K39" s="13">
        <f t="shared" si="24"/>
        <v>90</v>
      </c>
      <c r="L39" s="13">
        <f t="shared" si="24"/>
        <v>81</v>
      </c>
      <c r="M39" s="13">
        <f t="shared" si="24"/>
        <v>68</v>
      </c>
      <c r="N39" s="13">
        <f t="shared" si="24"/>
        <v>63</v>
      </c>
      <c r="O39" s="13">
        <f t="shared" si="24"/>
        <v>108</v>
      </c>
      <c r="P39" s="13">
        <f t="shared" si="24"/>
        <v>54</v>
      </c>
      <c r="Q39" s="13">
        <f t="shared" si="24"/>
        <v>189</v>
      </c>
      <c r="R39" s="13">
        <f t="shared" si="24"/>
        <v>81</v>
      </c>
      <c r="S39" s="13">
        <f t="shared" si="24"/>
        <v>155</v>
      </c>
      <c r="T39" s="13">
        <f t="shared" si="24"/>
        <v>81</v>
      </c>
      <c r="U39" s="13">
        <f t="shared" si="24"/>
        <v>97</v>
      </c>
      <c r="V39" s="13">
        <f t="shared" si="24"/>
        <v>120</v>
      </c>
      <c r="W39" s="13">
        <f t="shared" si="24"/>
        <v>54</v>
      </c>
      <c r="X39" s="13">
        <f t="shared" si="24"/>
        <v>189</v>
      </c>
      <c r="Y39" s="13">
        <f t="shared" si="24"/>
        <v>226</v>
      </c>
      <c r="Z39" s="13">
        <f t="shared" si="24"/>
        <v>71</v>
      </c>
      <c r="AA39" s="13">
        <f t="shared" si="24"/>
        <v>108</v>
      </c>
      <c r="AB39" s="13">
        <f t="shared" si="24"/>
        <v>81</v>
      </c>
      <c r="AC39" s="13">
        <f t="shared" si="24"/>
        <v>81</v>
      </c>
      <c r="AD39" s="13">
        <f t="shared" si="24"/>
        <v>302</v>
      </c>
      <c r="AE39" s="13">
        <f t="shared" si="24"/>
        <v>135</v>
      </c>
      <c r="AF39" s="13">
        <f t="shared" si="24"/>
        <v>81</v>
      </c>
      <c r="AG39" s="13">
        <f t="shared" si="24"/>
        <v>135</v>
      </c>
      <c r="AH39" s="13">
        <f t="shared" si="24"/>
        <v>146</v>
      </c>
      <c r="AI39" s="13">
        <f t="shared" si="24"/>
        <v>108</v>
      </c>
      <c r="AJ39" s="13">
        <f t="shared" si="24"/>
        <v>162</v>
      </c>
      <c r="AK39" s="8"/>
      <c r="AL39" s="8"/>
      <c r="AM39" s="8"/>
    </row>
    <row r="40" spans="1:39" ht="15" customHeight="1">
      <c r="A40" s="5"/>
      <c r="B40" s="14"/>
      <c r="C40" s="11" t="s">
        <v>36</v>
      </c>
      <c r="D40" s="11" t="s">
        <v>37</v>
      </c>
      <c r="E40" s="11" t="s">
        <v>38</v>
      </c>
      <c r="F40" s="11" t="s">
        <v>39</v>
      </c>
      <c r="G40" s="11" t="s">
        <v>14</v>
      </c>
      <c r="H40" s="11" t="s">
        <v>40</v>
      </c>
      <c r="I40" s="11" t="s">
        <v>41</v>
      </c>
      <c r="J40" s="11" t="s">
        <v>42</v>
      </c>
      <c r="K40" s="11" t="s">
        <v>43</v>
      </c>
      <c r="L40" s="11" t="s">
        <v>15</v>
      </c>
      <c r="M40" s="11" t="s">
        <v>16</v>
      </c>
      <c r="N40" s="11" t="s">
        <v>17</v>
      </c>
      <c r="O40" s="11" t="s">
        <v>44</v>
      </c>
      <c r="P40" s="11" t="s">
        <v>45</v>
      </c>
      <c r="Q40" s="11" t="s">
        <v>46</v>
      </c>
      <c r="R40" s="11" t="s">
        <v>47</v>
      </c>
      <c r="S40" s="11" t="s">
        <v>48</v>
      </c>
      <c r="T40" s="11" t="s">
        <v>49</v>
      </c>
      <c r="U40" s="11" t="s">
        <v>18</v>
      </c>
      <c r="V40" s="11" t="s">
        <v>50</v>
      </c>
      <c r="W40" s="11" t="s">
        <v>51</v>
      </c>
      <c r="X40" s="11" t="s">
        <v>52</v>
      </c>
      <c r="Y40" s="11" t="s">
        <v>53</v>
      </c>
      <c r="Z40" s="11" t="s">
        <v>54</v>
      </c>
      <c r="AA40" s="11" t="s">
        <v>19</v>
      </c>
      <c r="AB40" s="11" t="s">
        <v>55</v>
      </c>
      <c r="AC40" s="11" t="s">
        <v>56</v>
      </c>
      <c r="AD40" s="11" t="s">
        <v>57</v>
      </c>
      <c r="AE40" s="11" t="s">
        <v>58</v>
      </c>
      <c r="AF40" s="11" t="s">
        <v>20</v>
      </c>
      <c r="AG40" s="11" t="s">
        <v>21</v>
      </c>
      <c r="AH40" s="11" t="s">
        <v>59</v>
      </c>
      <c r="AI40" s="11" t="s">
        <v>22</v>
      </c>
      <c r="AJ40" s="12" t="s">
        <v>60</v>
      </c>
      <c r="AK40" s="8"/>
      <c r="AL40" s="8"/>
      <c r="AM40" s="8"/>
    </row>
    <row r="41" spans="1:39" ht="15" customHeight="1">
      <c r="A41" s="5"/>
      <c r="B41" s="15" t="s">
        <v>0</v>
      </c>
      <c r="C41" s="16">
        <f>C4</f>
        <v>94</v>
      </c>
      <c r="D41" s="16">
        <f>D5</f>
        <v>162</v>
      </c>
      <c r="E41" s="16">
        <f>E6</f>
        <v>216</v>
      </c>
      <c r="F41" s="16">
        <f>F7</f>
        <v>108</v>
      </c>
      <c r="G41" s="16">
        <f>G8</f>
        <v>105</v>
      </c>
      <c r="H41" s="16">
        <f>H9</f>
        <v>239</v>
      </c>
      <c r="I41" s="16">
        <f>I10</f>
        <v>452</v>
      </c>
      <c r="J41" s="16">
        <f>J11</f>
        <v>54</v>
      </c>
      <c r="K41" s="16">
        <f>K12</f>
        <v>90</v>
      </c>
      <c r="L41" s="16">
        <f>L13</f>
        <v>81</v>
      </c>
      <c r="M41" s="16">
        <f>M14</f>
        <v>42</v>
      </c>
      <c r="N41" s="16">
        <f>N15</f>
        <v>33</v>
      </c>
      <c r="O41" s="16">
        <f>O16</f>
        <v>108</v>
      </c>
      <c r="P41" s="16">
        <f>P17</f>
        <v>27</v>
      </c>
      <c r="Q41" s="16">
        <f>Q18</f>
        <v>189</v>
      </c>
      <c r="R41" s="16">
        <f>R19</f>
        <v>81</v>
      </c>
      <c r="S41" s="16">
        <f>S20</f>
        <v>155</v>
      </c>
      <c r="T41" s="16">
        <f>T21</f>
        <v>81</v>
      </c>
      <c r="U41" s="16">
        <f>U22</f>
        <v>97</v>
      </c>
      <c r="V41" s="16">
        <f>V23</f>
        <v>120</v>
      </c>
      <c r="W41" s="16">
        <f>W24</f>
        <v>54</v>
      </c>
      <c r="X41" s="16">
        <f>X25</f>
        <v>189</v>
      </c>
      <c r="Y41" s="16">
        <f>Y26</f>
        <v>216</v>
      </c>
      <c r="Z41" s="16">
        <f>Z27</f>
        <v>71</v>
      </c>
      <c r="AA41" s="16">
        <f>AA28</f>
        <v>108</v>
      </c>
      <c r="AB41" s="16">
        <f>AB29</f>
        <v>81</v>
      </c>
      <c r="AC41" s="16">
        <f>AC30</f>
        <v>81</v>
      </c>
      <c r="AD41" s="16">
        <f>AD31</f>
        <v>302</v>
      </c>
      <c r="AE41" s="16">
        <f>AE32</f>
        <v>108</v>
      </c>
      <c r="AF41" s="16">
        <f>AF33</f>
        <v>81</v>
      </c>
      <c r="AG41" s="16">
        <f>AG34</f>
        <v>135</v>
      </c>
      <c r="AH41" s="16">
        <f>AH35</f>
        <v>135</v>
      </c>
      <c r="AI41" s="16">
        <f>AI36</f>
        <v>81</v>
      </c>
      <c r="AJ41" s="16">
        <f>AJ37</f>
        <v>162</v>
      </c>
      <c r="AK41" s="8">
        <f>SUM(C41:AJ41)</f>
        <v>4338</v>
      </c>
      <c r="AL41" s="8"/>
      <c r="AM41" s="8"/>
    </row>
    <row r="42" spans="1:39" ht="15" customHeight="1">
      <c r="A42" s="5"/>
      <c r="B42" s="15" t="s">
        <v>1</v>
      </c>
      <c r="C42" s="16">
        <f>SUM(D4:AJ4)</f>
        <v>0</v>
      </c>
      <c r="D42" s="16">
        <f>SUM(C5,E5:AJ5)</f>
        <v>0</v>
      </c>
      <c r="E42" s="16">
        <f>SUM(C6:D6,F6:AJ6)</f>
        <v>0</v>
      </c>
      <c r="F42" s="16">
        <f>SUM(C7:E7,G7:AJ7)</f>
        <v>0</v>
      </c>
      <c r="G42" s="16">
        <f>SUM(C8:F8,H8:AJ8)</f>
        <v>0</v>
      </c>
      <c r="H42" s="16">
        <f>SUM(I9:AJ9,C9:G9)</f>
        <v>0</v>
      </c>
      <c r="I42" s="16">
        <f>SUM(C10:H10,J10:AJ10)</f>
        <v>26</v>
      </c>
      <c r="J42" s="16">
        <f>SUM(C11:I11,K11:AJ11)</f>
        <v>0</v>
      </c>
      <c r="K42" s="16">
        <f>SUM(C12:J12,L12:AJ12)</f>
        <v>27</v>
      </c>
      <c r="L42" s="16">
        <f>SUM(M13:AJ13,C13:K13)</f>
        <v>0</v>
      </c>
      <c r="M42" s="16">
        <f>SUM(N14:AJ14,C14:L14)</f>
        <v>27</v>
      </c>
      <c r="N42" s="16">
        <f>SUM(O15:AJ15,C15:M15)</f>
        <v>0</v>
      </c>
      <c r="O42" s="16">
        <f>SUM(P16:AJ16,C16:N16)</f>
        <v>0</v>
      </c>
      <c r="P42" s="16">
        <f>SUM(Q17:AJ17,C17:O17)</f>
        <v>30</v>
      </c>
      <c r="Q42" s="16">
        <f>SUM(R18:AJ18,C18:P18)</f>
        <v>0</v>
      </c>
      <c r="R42" s="16">
        <f>SUM(S19:AJ19,C19:Q19)</f>
        <v>0</v>
      </c>
      <c r="S42" s="16">
        <f>SUM(T20:AJ20,C20:R20)</f>
        <v>0</v>
      </c>
      <c r="T42" s="16">
        <f>SUM(U21:AJ21,C21:S21)</f>
        <v>0</v>
      </c>
      <c r="U42" s="16">
        <f>SUM(V22:AJ22,C22:T22)</f>
        <v>0</v>
      </c>
      <c r="V42" s="16">
        <f>SUM(W23:AJ23,C23:U23)</f>
        <v>0</v>
      </c>
      <c r="W42" s="16">
        <f>SUM(X24:AJ24,C24:V24)</f>
        <v>0</v>
      </c>
      <c r="X42" s="16">
        <f>SUM(C25:W25,Y25:AJ25)</f>
        <v>0</v>
      </c>
      <c r="Y42" s="16">
        <f>SUM(C26:X26,Z26:AJ26)</f>
        <v>0</v>
      </c>
      <c r="Z42" s="16">
        <f>SUM(AA27:AJ27,C27:Y27)</f>
        <v>12</v>
      </c>
      <c r="AA42" s="16">
        <f>SUM(AB28:AJ28,C28:Z28)</f>
        <v>0</v>
      </c>
      <c r="AB42" s="16">
        <f>SUM(AC29:AJ29,C29:AA29)</f>
        <v>0</v>
      </c>
      <c r="AC42" s="16">
        <f>SUM(AD30:AJ30,C30:AB30)</f>
        <v>0</v>
      </c>
      <c r="AD42" s="16">
        <f>SUM(AE31:AJ31,C31:AC31)</f>
        <v>19</v>
      </c>
      <c r="AE42" s="16">
        <f>SUM(AF32:AJ32,C32:AD32)</f>
        <v>0</v>
      </c>
      <c r="AF42" s="16">
        <f>SUM(AG33:AJ33,C33:AE33)</f>
        <v>11</v>
      </c>
      <c r="AG42" s="16">
        <f>SUM(AH34:AJ34,C34:AF34)</f>
        <v>2</v>
      </c>
      <c r="AH42" s="16">
        <f>SUM(AI35:AJ35,C35:AG35)</f>
        <v>0</v>
      </c>
      <c r="AI42" s="16">
        <f>SUM(C36:AH36,AJ36)</f>
        <v>0</v>
      </c>
      <c r="AJ42" s="16">
        <f>SUM(C37:AI37)</f>
        <v>27</v>
      </c>
      <c r="AK42" s="8">
        <f t="shared" ref="AK42:AK44" si="25">SUM(C42:AJ42)</f>
        <v>181</v>
      </c>
      <c r="AL42" s="8"/>
      <c r="AM42" s="8"/>
    </row>
    <row r="43" spans="1:39" ht="15" customHeight="1">
      <c r="A43" s="5"/>
      <c r="B43" s="15" t="s">
        <v>2</v>
      </c>
      <c r="C43" s="16">
        <f>SUM(D5:AJ38)</f>
        <v>4644</v>
      </c>
      <c r="D43" s="16">
        <f>SUM(E6:AJ38,E4:AJ4,C6:C38,C4)</f>
        <v>4590</v>
      </c>
      <c r="E43" s="16">
        <f>SUM(F7:AJ38,F4:AJ5,C7:D38,C4:D5)</f>
        <v>4536</v>
      </c>
      <c r="F43" s="16">
        <f>SUM(G8:AJ38,G4:AJ6,C4:E6,C8:E38)</f>
        <v>4644</v>
      </c>
      <c r="G43" s="16">
        <f>SUM(H9:AJ38,H4:AJ7,C4:F7,C9:F38)</f>
        <v>4644</v>
      </c>
      <c r="H43" s="16">
        <f>SUM(I10:AJ38,C10:G38,I4:AJ8,C4:G8)</f>
        <v>4509</v>
      </c>
      <c r="I43" s="16">
        <f>SUM(J11:AJ38,C4:H9,J4:AJ9,C11:H38)</f>
        <v>4267</v>
      </c>
      <c r="J43" s="16">
        <f>SUM(K12:AJ38,K4:AJ10,C4:I10,C12:I38)</f>
        <v>4671</v>
      </c>
      <c r="K43" s="16">
        <f>SUM(L13:AJ38,L4:AJ11,C13:J38,C4:J11)</f>
        <v>4617</v>
      </c>
      <c r="L43" s="16">
        <f>SUM(M14:AJ38,C4:K12,M4:AJ12,C14:K38)</f>
        <v>4671</v>
      </c>
      <c r="M43" s="16">
        <f>SUM(N15:AJ38,N4:AJ13,C15:L38,C4:L13)</f>
        <v>4644</v>
      </c>
      <c r="N43" s="16">
        <f>SUM(O16:AJ38,C4:M14,C16:M38,O4:AJ14)</f>
        <v>4671</v>
      </c>
      <c r="O43" s="16">
        <f>SUM(P17:AJ38,P4:AJ15,C4:N15,C17:N38)</f>
        <v>4644</v>
      </c>
      <c r="P43" s="16">
        <f>SUM(Q18:AJ38,Q4:AJ16,C18:O38,C4:O16)</f>
        <v>4668</v>
      </c>
      <c r="Q43" s="16">
        <f>SUM(R19:AJ38,C4:P17,C19:P38,R4:AJ17)</f>
        <v>4563</v>
      </c>
      <c r="R43" s="16">
        <f>SUM(S20:AJ38,S4:AJ18,C4:Q18,C20:Q38)</f>
        <v>4671</v>
      </c>
      <c r="S43" s="16">
        <f>SUM(T21:AJ38,T4:AJ19,C21:R38,C4:R19)</f>
        <v>4563</v>
      </c>
      <c r="T43" s="16">
        <f>SUM(U22:AJ38,C4:S20,C22:S38,U4:AJ20)</f>
        <v>4671</v>
      </c>
      <c r="U43" s="16">
        <f>SUM(V23:AJ38,V4:AJ21,C4:T21,C23:T38)</f>
        <v>4644</v>
      </c>
      <c r="V43" s="16">
        <f>SUM(W24:AJ38,W4:AJ22,C24:U38,C4:U22)</f>
        <v>4617</v>
      </c>
      <c r="W43" s="16">
        <f>SUM(X25:AJ38,C4:V23,C25:V38,X4:AJ23)</f>
        <v>4698</v>
      </c>
      <c r="X43" s="16">
        <f>SUM(C26:W38,C4:W24,Y4:AJ24,Y26:AJ38)</f>
        <v>4563</v>
      </c>
      <c r="Y43" s="16">
        <f>SUM(Z27:AJ38,Z4:AJ25,C27:X38,C4:X25)</f>
        <v>4509</v>
      </c>
      <c r="Z43" s="16">
        <f>SUM(AA28:AJ38,C4:Y26,C28:Y38,AA4:AJ26)</f>
        <v>4659</v>
      </c>
      <c r="AA43" s="16">
        <f>SUM(AB29:AJ38,AB4:AJ27,C4:Z27,C29:Z38)</f>
        <v>4617</v>
      </c>
      <c r="AB43" s="16">
        <f>SUM(AC30:AJ38,AC4:AJ28,C30:AA38,C4:AA28)</f>
        <v>4671</v>
      </c>
      <c r="AC43" s="16">
        <f>SUM(AD31:AJ38,C4:AB29,C31:AB38,AD4:AJ29)</f>
        <v>4671</v>
      </c>
      <c r="AD43" s="16">
        <f>SUM(AE32:AJ38,AE4:AJ30,C4:AC30,C32:AC38)</f>
        <v>4409</v>
      </c>
      <c r="AE43" s="16">
        <f>SUM(AF33:AJ38,AF4:AJ31,C33:AD38,C4:AD31)</f>
        <v>4617</v>
      </c>
      <c r="AF43" s="16">
        <f>SUM(AG34:AJ38,C4:AE32,C34:AE38,AG4:AJ32)</f>
        <v>4660</v>
      </c>
      <c r="AG43" s="16">
        <f>SUM(AH35:AJ38,AH4:AJ33,C4:AF33,C35:AF38)</f>
        <v>4615</v>
      </c>
      <c r="AH43" s="16">
        <f>SUM(AI36:AJ38,AI4:AJ34,C36:AG38,C4:AG34)</f>
        <v>4590</v>
      </c>
      <c r="AI43" s="16">
        <f>SUM(C4:AH35,AJ4:AJ35,C37:AH38,AJ37:AJ38)</f>
        <v>4644</v>
      </c>
      <c r="AJ43" s="16">
        <f>SUM(C4:AI36,C38:AI38)</f>
        <v>4563</v>
      </c>
      <c r="AK43" s="8">
        <f t="shared" si="25"/>
        <v>156635</v>
      </c>
      <c r="AL43" s="8"/>
      <c r="AM43" s="8"/>
    </row>
    <row r="44" spans="1:39" ht="15" customHeight="1">
      <c r="A44" s="5"/>
      <c r="B44" s="15" t="s">
        <v>3</v>
      </c>
      <c r="C44" s="16">
        <f>SUM(C5:C38)</f>
        <v>14</v>
      </c>
      <c r="D44" s="16">
        <f>SUM(D6:D38,D4)</f>
        <v>0</v>
      </c>
      <c r="E44" s="16">
        <f>SUM(E7:E38,E4:E5)</f>
        <v>0</v>
      </c>
      <c r="F44" s="16">
        <f>SUM(F8:F38,F4:F6)</f>
        <v>0</v>
      </c>
      <c r="G44" s="16">
        <f>SUM(G9:G38,G4:G7)</f>
        <v>3</v>
      </c>
      <c r="H44" s="16">
        <f>SUM(H4:H8,H10:H38)</f>
        <v>4</v>
      </c>
      <c r="I44" s="16">
        <f>SUM(I4:I9,I11:I38)</f>
        <v>7</v>
      </c>
      <c r="J44" s="16">
        <f>SUM(J12:J38,J4:J10)</f>
        <v>27</v>
      </c>
      <c r="K44" s="16">
        <f>SUM(K13:K38,K4:K11)</f>
        <v>18</v>
      </c>
      <c r="L44" s="16">
        <f>SUM(L14:L38,L4:L12)</f>
        <v>0</v>
      </c>
      <c r="M44" s="16">
        <f>SUM(M15:M38,M4:M13)</f>
        <v>39</v>
      </c>
      <c r="N44" s="16">
        <f>SUM(N16:N38,N4:N14)</f>
        <v>48</v>
      </c>
      <c r="O44" s="16">
        <f>SUM(O17:O38,O4:O15)</f>
        <v>0</v>
      </c>
      <c r="P44" s="16">
        <f>SUM(P18:P38,P4:P16)</f>
        <v>27</v>
      </c>
      <c r="Q44" s="16">
        <f>SUM(Q19:Q38,Q4:Q17)</f>
        <v>0</v>
      </c>
      <c r="R44" s="16">
        <f>SUM(R20:R38,R4:R18)</f>
        <v>0</v>
      </c>
      <c r="S44" s="16">
        <f>SUM(S21:S38,S4:S19)</f>
        <v>34</v>
      </c>
      <c r="T44" s="16">
        <f>SUM(T22:T38,T4:T20)</f>
        <v>0</v>
      </c>
      <c r="U44" s="16">
        <f>SUM(U23:U38,U4:U21)</f>
        <v>11</v>
      </c>
      <c r="V44" s="16">
        <f>SUM(V24:V38,V4:V22)</f>
        <v>15</v>
      </c>
      <c r="W44" s="16">
        <f>SUM(W25:W38,W4:W23)</f>
        <v>0</v>
      </c>
      <c r="X44" s="16">
        <f>SUM(X26:X38,X4:X24)</f>
        <v>0</v>
      </c>
      <c r="Y44" s="16">
        <f>SUM(Y27:Y38,Y4:Y25)</f>
        <v>27</v>
      </c>
      <c r="Z44" s="16">
        <f>SUM(Z28:Z38,Z4:Z26)</f>
        <v>10</v>
      </c>
      <c r="AA44" s="16">
        <f>SUM(AA29:AA38,AA4:AA27)</f>
        <v>27</v>
      </c>
      <c r="AB44" s="16">
        <f>SUM(AB30:AB38,AB4:AB28)</f>
        <v>0</v>
      </c>
      <c r="AC44" s="16">
        <f>SUM(AC31:AC38,AC4:AC29)</f>
        <v>0</v>
      </c>
      <c r="AD44" s="16">
        <f>SUM(AD32:AD38,AD4:AD30)</f>
        <v>22</v>
      </c>
      <c r="AE44" s="16">
        <f>SUM(AE33:AE38,AE4:AE31)</f>
        <v>27</v>
      </c>
      <c r="AF44" s="16">
        <f>SUM(AF34:AF38,AF4:AF32)</f>
        <v>0</v>
      </c>
      <c r="AG44" s="16">
        <f>SUM(AG35:AG38,AG4:AG33)</f>
        <v>0</v>
      </c>
      <c r="AH44" s="16">
        <f>SUM(AH36:AH38,AH4:AH34)</f>
        <v>27</v>
      </c>
      <c r="AI44" s="16">
        <f>SUM(AI4:AI35,AI37:AI38)</f>
        <v>27</v>
      </c>
      <c r="AJ44" s="16">
        <f>SUM(AJ4:AJ36,AJ38)</f>
        <v>0</v>
      </c>
      <c r="AK44" s="8">
        <f t="shared" si="25"/>
        <v>414</v>
      </c>
      <c r="AL44" s="8"/>
      <c r="AM44" s="8"/>
    </row>
    <row r="45" spans="1:39" ht="15" customHeight="1">
      <c r="A45" s="5"/>
      <c r="B45" s="14"/>
      <c r="C45" s="17">
        <f>SUM(C41:C44)</f>
        <v>4752</v>
      </c>
      <c r="D45" s="17">
        <f>SUM(D41:D44)</f>
        <v>4752</v>
      </c>
      <c r="E45" s="17">
        <f t="shared" ref="E45:I45" si="26">SUM(E41:E44)</f>
        <v>4752</v>
      </c>
      <c r="F45" s="17">
        <f t="shared" si="26"/>
        <v>4752</v>
      </c>
      <c r="G45" s="17">
        <f t="shared" si="26"/>
        <v>4752</v>
      </c>
      <c r="H45" s="17">
        <f>SUM(H41:H44)</f>
        <v>4752</v>
      </c>
      <c r="I45" s="17">
        <f t="shared" si="26"/>
        <v>4752</v>
      </c>
      <c r="J45" s="17">
        <f>SUM(J41:J44)</f>
        <v>4752</v>
      </c>
      <c r="K45" s="17">
        <f>SUM(K41:K44)</f>
        <v>4752</v>
      </c>
      <c r="L45" s="17">
        <f>SUM(L41:L44)</f>
        <v>4752</v>
      </c>
      <c r="M45" s="17">
        <f t="shared" ref="M45:AH45" si="27">SUM(M41:M44)</f>
        <v>4752</v>
      </c>
      <c r="N45" s="17">
        <f t="shared" si="27"/>
        <v>4752</v>
      </c>
      <c r="O45" s="17">
        <f t="shared" si="27"/>
        <v>4752</v>
      </c>
      <c r="P45" s="17">
        <f t="shared" si="27"/>
        <v>4752</v>
      </c>
      <c r="Q45" s="17">
        <f t="shared" si="27"/>
        <v>4752</v>
      </c>
      <c r="R45" s="17">
        <f t="shared" si="27"/>
        <v>4752</v>
      </c>
      <c r="S45" s="17">
        <f>SUM(S41:S44)</f>
        <v>4752</v>
      </c>
      <c r="T45" s="17">
        <f t="shared" si="27"/>
        <v>4752</v>
      </c>
      <c r="U45" s="17">
        <f t="shared" si="27"/>
        <v>4752</v>
      </c>
      <c r="V45" s="17">
        <f t="shared" si="27"/>
        <v>4752</v>
      </c>
      <c r="W45" s="17">
        <f t="shared" si="27"/>
        <v>4752</v>
      </c>
      <c r="X45" s="17">
        <f t="shared" si="27"/>
        <v>4752</v>
      </c>
      <c r="Y45" s="17">
        <f t="shared" si="27"/>
        <v>4752</v>
      </c>
      <c r="Z45" s="17">
        <f t="shared" si="27"/>
        <v>4752</v>
      </c>
      <c r="AA45" s="17">
        <f t="shared" si="27"/>
        <v>4752</v>
      </c>
      <c r="AB45" s="17">
        <f t="shared" si="27"/>
        <v>4752</v>
      </c>
      <c r="AC45" s="17">
        <f t="shared" si="27"/>
        <v>4752</v>
      </c>
      <c r="AD45" s="17">
        <f t="shared" si="27"/>
        <v>4752</v>
      </c>
      <c r="AE45" s="17">
        <f t="shared" si="27"/>
        <v>4752</v>
      </c>
      <c r="AF45" s="17">
        <f>SUM(AF41:AF44)</f>
        <v>4752</v>
      </c>
      <c r="AG45" s="17">
        <f t="shared" si="27"/>
        <v>4752</v>
      </c>
      <c r="AH45" s="17">
        <f t="shared" si="27"/>
        <v>4752</v>
      </c>
      <c r="AI45" s="17">
        <f>SUM(AI41:AI44)</f>
        <v>4752</v>
      </c>
      <c r="AJ45" s="17">
        <f>SUM(AJ41:AJ44)</f>
        <v>4752</v>
      </c>
      <c r="AK45" s="8"/>
      <c r="AL45" s="8"/>
      <c r="AM45" s="8"/>
    </row>
    <row r="46" spans="1:39" ht="15" customHeight="1">
      <c r="A46" s="5"/>
      <c r="B46" s="24" t="s">
        <v>8</v>
      </c>
      <c r="C46" s="16">
        <f t="shared" ref="C46:AJ46" si="28">SUM(C4:C38)</f>
        <v>108</v>
      </c>
      <c r="D46" s="16">
        <f t="shared" si="28"/>
        <v>162</v>
      </c>
      <c r="E46" s="16">
        <f t="shared" si="28"/>
        <v>216</v>
      </c>
      <c r="F46" s="16">
        <f t="shared" si="28"/>
        <v>108</v>
      </c>
      <c r="G46" s="16">
        <f t="shared" si="28"/>
        <v>108</v>
      </c>
      <c r="H46" s="16">
        <f t="shared" si="28"/>
        <v>243</v>
      </c>
      <c r="I46" s="16">
        <f t="shared" si="28"/>
        <v>459</v>
      </c>
      <c r="J46" s="16">
        <f t="shared" si="28"/>
        <v>81</v>
      </c>
      <c r="K46" s="16">
        <f t="shared" si="28"/>
        <v>108</v>
      </c>
      <c r="L46" s="16">
        <f t="shared" si="28"/>
        <v>81</v>
      </c>
      <c r="M46" s="16">
        <f t="shared" si="28"/>
        <v>81</v>
      </c>
      <c r="N46" s="16">
        <f t="shared" si="28"/>
        <v>81</v>
      </c>
      <c r="O46" s="16">
        <f t="shared" si="28"/>
        <v>108</v>
      </c>
      <c r="P46" s="16">
        <f t="shared" si="28"/>
        <v>54</v>
      </c>
      <c r="Q46" s="16">
        <f t="shared" si="28"/>
        <v>189</v>
      </c>
      <c r="R46" s="16">
        <f t="shared" si="28"/>
        <v>81</v>
      </c>
      <c r="S46" s="16">
        <f t="shared" si="28"/>
        <v>189</v>
      </c>
      <c r="T46" s="16">
        <f t="shared" si="28"/>
        <v>81</v>
      </c>
      <c r="U46" s="16">
        <f t="shared" si="28"/>
        <v>108</v>
      </c>
      <c r="V46" s="16">
        <f t="shared" si="28"/>
        <v>135</v>
      </c>
      <c r="W46" s="16">
        <f t="shared" si="28"/>
        <v>54</v>
      </c>
      <c r="X46" s="16">
        <f t="shared" si="28"/>
        <v>189</v>
      </c>
      <c r="Y46" s="16">
        <f t="shared" si="28"/>
        <v>243</v>
      </c>
      <c r="Z46" s="16">
        <f t="shared" si="28"/>
        <v>81</v>
      </c>
      <c r="AA46" s="16">
        <f t="shared" si="28"/>
        <v>135</v>
      </c>
      <c r="AB46" s="16">
        <f t="shared" si="28"/>
        <v>81</v>
      </c>
      <c r="AC46" s="16">
        <f t="shared" si="28"/>
        <v>81</v>
      </c>
      <c r="AD46" s="16">
        <f t="shared" si="28"/>
        <v>324</v>
      </c>
      <c r="AE46" s="16">
        <f t="shared" si="28"/>
        <v>135</v>
      </c>
      <c r="AF46" s="16">
        <f t="shared" si="28"/>
        <v>81</v>
      </c>
      <c r="AG46" s="16">
        <f t="shared" si="28"/>
        <v>135</v>
      </c>
      <c r="AH46" s="16">
        <f t="shared" si="28"/>
        <v>162</v>
      </c>
      <c r="AI46" s="16">
        <f t="shared" si="28"/>
        <v>108</v>
      </c>
      <c r="AJ46" s="16">
        <f t="shared" si="28"/>
        <v>162</v>
      </c>
      <c r="AK46" s="18">
        <f>SUM(C46:AJ46)</f>
        <v>4752</v>
      </c>
      <c r="AL46" s="8"/>
      <c r="AM46" s="8"/>
    </row>
    <row r="47" spans="1:39" ht="15" customHeight="1">
      <c r="A47" s="5"/>
      <c r="B47" s="24" t="s">
        <v>7</v>
      </c>
      <c r="C47" s="16">
        <f>SUM(D4:AJ38)</f>
        <v>4644</v>
      </c>
      <c r="D47" s="16">
        <f>SUM(C4:C38,E4:AJ38)</f>
        <v>4590</v>
      </c>
      <c r="E47" s="16">
        <f>SUM(C4:D38,F4:AJ38)</f>
        <v>4536</v>
      </c>
      <c r="F47" s="16">
        <f>SUM(G4:AJ38,C4:E38)</f>
        <v>4644</v>
      </c>
      <c r="G47" s="16">
        <f>SUM(C4:F38,H4:AJ38)</f>
        <v>4644</v>
      </c>
      <c r="H47" s="16">
        <f>SUM(C4:G38,I4:AJ38)</f>
        <v>4509</v>
      </c>
      <c r="I47" s="16">
        <f>SUM(C4:H38,J4:AJ38)</f>
        <v>4293</v>
      </c>
      <c r="J47" s="16">
        <f>SUM(K4:AJ38,C4:I38)</f>
        <v>4671</v>
      </c>
      <c r="K47" s="16">
        <f>SUM(L4:AJ38,C4:J38)</f>
        <v>4644</v>
      </c>
      <c r="L47" s="16">
        <f>SUM(M4:AJ38,C4:K38)</f>
        <v>4671</v>
      </c>
      <c r="M47" s="16">
        <f>SUM(N4:AJ38,C4:L38)</f>
        <v>4671</v>
      </c>
      <c r="N47" s="16">
        <f>SUM(O4:AJ38,C4:M38)</f>
        <v>4671</v>
      </c>
      <c r="O47" s="16">
        <f>SUM(P4:AJ38,C4:N38)</f>
        <v>4644</v>
      </c>
      <c r="P47" s="16">
        <f>SUM(Q4:AJ38,C4:O38)</f>
        <v>4698</v>
      </c>
      <c r="Q47" s="16">
        <f>SUM(R4:AJ38,C4:P38)</f>
        <v>4563</v>
      </c>
      <c r="R47" s="16">
        <f>SUM(S4:AJ38,C4:Q38)</f>
        <v>4671</v>
      </c>
      <c r="S47" s="16">
        <f>SUM(T4:AJ38,C4:R38)</f>
        <v>4563</v>
      </c>
      <c r="T47" s="16">
        <f>SUM(U4:AJ38,C4:S38)</f>
        <v>4671</v>
      </c>
      <c r="U47" s="16">
        <f>SUM(V4:AJ38,C4:T38)</f>
        <v>4644</v>
      </c>
      <c r="V47" s="16">
        <f>SUM(C4:U38,W4:AJ38)</f>
        <v>4617</v>
      </c>
      <c r="W47" s="16">
        <f>SUM(X4:AJ38,C4:V38)</f>
        <v>4698</v>
      </c>
      <c r="X47" s="16">
        <f>SUM(Y4:AJ38,C4:W38)</f>
        <v>4563</v>
      </c>
      <c r="Y47" s="16">
        <f>SUM(C4:X38,Z4:AJ38)</f>
        <v>4509</v>
      </c>
      <c r="Z47" s="16">
        <f>SUM(AA4:AJ38,C4:Y38)</f>
        <v>4671</v>
      </c>
      <c r="AA47" s="16">
        <f>SUM(AB4:AJ38,C4:Z38)</f>
        <v>4617</v>
      </c>
      <c r="AB47" s="16">
        <f>SUM(AC4:AJ38,C4:AA38)</f>
        <v>4671</v>
      </c>
      <c r="AC47" s="16">
        <f>SUM(AD4:AJ38,C4:AB38)</f>
        <v>4671</v>
      </c>
      <c r="AD47" s="16">
        <f>SUM(AE4:AJ38,C4:AC38)</f>
        <v>4428</v>
      </c>
      <c r="AE47" s="16">
        <f>SUM(AF4:AJ38,C4:AD38)</f>
        <v>4617</v>
      </c>
      <c r="AF47" s="16">
        <f>SUM(AG4:AJ38,C4:AE38)</f>
        <v>4671</v>
      </c>
      <c r="AG47" s="16">
        <f>SUM(AH4:AJ38,C4:AF38)</f>
        <v>4617</v>
      </c>
      <c r="AH47" s="16">
        <f>SUM(AI4:AJ38,C4:AG38)</f>
        <v>4590</v>
      </c>
      <c r="AI47" s="16">
        <f>SUM(C4:AH38,AJ4:AJ38)</f>
        <v>4644</v>
      </c>
      <c r="AJ47" s="16">
        <f>SUM(C4:AI38)</f>
        <v>4590</v>
      </c>
      <c r="AK47" s="19">
        <f>SUM(C47:AJ47)</f>
        <v>156816</v>
      </c>
      <c r="AL47" s="8"/>
      <c r="AM47" s="8"/>
    </row>
    <row r="48" spans="1:39" ht="15" customHeight="1">
      <c r="A48" s="5"/>
      <c r="B48" s="14"/>
      <c r="C48" s="17">
        <f>SUM(C46:C47)</f>
        <v>4752</v>
      </c>
      <c r="D48" s="17">
        <f>SUM(D46:D47)</f>
        <v>4752</v>
      </c>
      <c r="E48" s="17">
        <f t="shared" ref="E48:AH48" si="29">SUM(E46:E47)</f>
        <v>4752</v>
      </c>
      <c r="F48" s="17">
        <f>SUM(F46:F47)</f>
        <v>4752</v>
      </c>
      <c r="G48" s="17">
        <f t="shared" si="29"/>
        <v>4752</v>
      </c>
      <c r="H48" s="17">
        <f t="shared" si="29"/>
        <v>4752</v>
      </c>
      <c r="I48" s="17">
        <f t="shared" si="29"/>
        <v>4752</v>
      </c>
      <c r="J48" s="17">
        <f t="shared" si="29"/>
        <v>4752</v>
      </c>
      <c r="K48" s="17">
        <f t="shared" si="29"/>
        <v>4752</v>
      </c>
      <c r="L48" s="17">
        <f t="shared" si="29"/>
        <v>4752</v>
      </c>
      <c r="M48" s="17">
        <f>SUM(M46:M47)</f>
        <v>4752</v>
      </c>
      <c r="N48" s="17">
        <f>SUM(N46:N47)</f>
        <v>4752</v>
      </c>
      <c r="O48" s="17">
        <f t="shared" si="29"/>
        <v>4752</v>
      </c>
      <c r="P48" s="17">
        <f t="shared" si="29"/>
        <v>4752</v>
      </c>
      <c r="Q48" s="17">
        <f t="shared" si="29"/>
        <v>4752</v>
      </c>
      <c r="R48" s="17">
        <f t="shared" si="29"/>
        <v>4752</v>
      </c>
      <c r="S48" s="17">
        <f t="shared" si="29"/>
        <v>4752</v>
      </c>
      <c r="T48" s="17">
        <f t="shared" si="29"/>
        <v>4752</v>
      </c>
      <c r="U48" s="17">
        <f t="shared" si="29"/>
        <v>4752</v>
      </c>
      <c r="V48" s="17">
        <f t="shared" si="29"/>
        <v>4752</v>
      </c>
      <c r="W48" s="17">
        <f t="shared" si="29"/>
        <v>4752</v>
      </c>
      <c r="X48" s="17">
        <f t="shared" si="29"/>
        <v>4752</v>
      </c>
      <c r="Y48" s="17">
        <f>SUM(Y46:Y47)</f>
        <v>4752</v>
      </c>
      <c r="Z48" s="17">
        <f t="shared" si="29"/>
        <v>4752</v>
      </c>
      <c r="AA48" s="17">
        <f t="shared" si="29"/>
        <v>4752</v>
      </c>
      <c r="AB48" s="17">
        <f t="shared" si="29"/>
        <v>4752</v>
      </c>
      <c r="AC48" s="17">
        <f t="shared" si="29"/>
        <v>4752</v>
      </c>
      <c r="AD48" s="17">
        <f t="shared" si="29"/>
        <v>4752</v>
      </c>
      <c r="AE48" s="17">
        <f t="shared" si="29"/>
        <v>4752</v>
      </c>
      <c r="AF48" s="17">
        <f t="shared" si="29"/>
        <v>4752</v>
      </c>
      <c r="AG48" s="17">
        <f>SUM(AG46:AG47)</f>
        <v>4752</v>
      </c>
      <c r="AH48" s="17">
        <f t="shared" si="29"/>
        <v>4752</v>
      </c>
      <c r="AI48" s="17">
        <f>SUM(AI46:AI47)</f>
        <v>4752</v>
      </c>
      <c r="AJ48" s="17">
        <f>SUM(AJ46:AJ47)</f>
        <v>4752</v>
      </c>
      <c r="AK48" s="8"/>
      <c r="AL48" s="8"/>
      <c r="AM48" s="8"/>
    </row>
    <row r="49" spans="1:39" ht="15" customHeight="1">
      <c r="A49" s="6"/>
      <c r="B49" s="14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8"/>
      <c r="AL49" s="8"/>
      <c r="AM49" s="8"/>
    </row>
    <row r="50" spans="1:39" ht="15" customHeight="1">
      <c r="A50" s="6"/>
      <c r="B50" s="14"/>
      <c r="C50" s="11" t="s">
        <v>36</v>
      </c>
      <c r="D50" s="11" t="s">
        <v>37</v>
      </c>
      <c r="E50" s="11" t="s">
        <v>38</v>
      </c>
      <c r="F50" s="11" t="s">
        <v>39</v>
      </c>
      <c r="G50" s="11" t="s">
        <v>14</v>
      </c>
      <c r="H50" s="11" t="s">
        <v>40</v>
      </c>
      <c r="I50" s="11" t="s">
        <v>41</v>
      </c>
      <c r="J50" s="11" t="s">
        <v>42</v>
      </c>
      <c r="K50" s="11" t="s">
        <v>43</v>
      </c>
      <c r="L50" s="11" t="s">
        <v>15</v>
      </c>
      <c r="M50" s="11" t="s">
        <v>16</v>
      </c>
      <c r="N50" s="11" t="s">
        <v>17</v>
      </c>
      <c r="O50" s="11" t="s">
        <v>44</v>
      </c>
      <c r="P50" s="11" t="s">
        <v>45</v>
      </c>
      <c r="Q50" s="11" t="s">
        <v>46</v>
      </c>
      <c r="R50" s="11" t="s">
        <v>47</v>
      </c>
      <c r="S50" s="11" t="s">
        <v>48</v>
      </c>
      <c r="T50" s="11" t="s">
        <v>49</v>
      </c>
      <c r="U50" s="11" t="s">
        <v>18</v>
      </c>
      <c r="V50" s="11" t="s">
        <v>50</v>
      </c>
      <c r="W50" s="11" t="s">
        <v>51</v>
      </c>
      <c r="X50" s="11" t="s">
        <v>52</v>
      </c>
      <c r="Y50" s="11" t="s">
        <v>53</v>
      </c>
      <c r="Z50" s="11" t="s">
        <v>54</v>
      </c>
      <c r="AA50" s="11" t="s">
        <v>19</v>
      </c>
      <c r="AB50" s="11" t="s">
        <v>55</v>
      </c>
      <c r="AC50" s="11" t="s">
        <v>56</v>
      </c>
      <c r="AD50" s="11" t="s">
        <v>57</v>
      </c>
      <c r="AE50" s="11" t="s">
        <v>58</v>
      </c>
      <c r="AF50" s="11" t="s">
        <v>20</v>
      </c>
      <c r="AG50" s="11" t="s">
        <v>21</v>
      </c>
      <c r="AH50" s="11" t="s">
        <v>59</v>
      </c>
      <c r="AI50" s="11" t="s">
        <v>22</v>
      </c>
      <c r="AJ50" s="12" t="s">
        <v>60</v>
      </c>
      <c r="AK50" s="12"/>
      <c r="AL50" s="20" t="s">
        <v>35</v>
      </c>
      <c r="AM50" s="8"/>
    </row>
    <row r="51" spans="1:39" ht="15" customHeight="1">
      <c r="A51" s="6"/>
      <c r="B51" s="21" t="s">
        <v>11</v>
      </c>
      <c r="C51" s="22">
        <f>C41/(C44+C41)</f>
        <v>0.87037037037037035</v>
      </c>
      <c r="D51" s="22">
        <f t="shared" ref="D51:AJ51" si="30">D41/(D44+D41)</f>
        <v>1</v>
      </c>
      <c r="E51" s="22">
        <f t="shared" si="30"/>
        <v>1</v>
      </c>
      <c r="F51" s="22">
        <f t="shared" si="30"/>
        <v>1</v>
      </c>
      <c r="G51" s="22">
        <f t="shared" si="30"/>
        <v>0.97222222222222221</v>
      </c>
      <c r="H51" s="22">
        <f t="shared" si="30"/>
        <v>0.98353909465020573</v>
      </c>
      <c r="I51" s="22">
        <f t="shared" si="30"/>
        <v>0.98474945533769065</v>
      </c>
      <c r="J51" s="22">
        <f t="shared" si="30"/>
        <v>0.66666666666666663</v>
      </c>
      <c r="K51" s="22">
        <f t="shared" si="30"/>
        <v>0.83333333333333337</v>
      </c>
      <c r="L51" s="22">
        <f t="shared" si="30"/>
        <v>1</v>
      </c>
      <c r="M51" s="22">
        <f t="shared" si="30"/>
        <v>0.51851851851851849</v>
      </c>
      <c r="N51" s="22">
        <f t="shared" si="30"/>
        <v>0.40740740740740738</v>
      </c>
      <c r="O51" s="22">
        <f t="shared" si="30"/>
        <v>1</v>
      </c>
      <c r="P51" s="22">
        <f t="shared" si="30"/>
        <v>0.5</v>
      </c>
      <c r="Q51" s="22">
        <f>Q41/(Q44+Q41)</f>
        <v>1</v>
      </c>
      <c r="R51" s="22">
        <f t="shared" ref="R51:AH51" si="31">R41/(R44+R41)</f>
        <v>1</v>
      </c>
      <c r="S51" s="22">
        <f t="shared" si="31"/>
        <v>0.82010582010582012</v>
      </c>
      <c r="T51" s="22">
        <f t="shared" si="31"/>
        <v>1</v>
      </c>
      <c r="U51" s="22">
        <f t="shared" si="31"/>
        <v>0.89814814814814814</v>
      </c>
      <c r="V51" s="22">
        <f t="shared" si="31"/>
        <v>0.88888888888888884</v>
      </c>
      <c r="W51" s="22">
        <f t="shared" si="31"/>
        <v>1</v>
      </c>
      <c r="X51" s="22">
        <f t="shared" si="31"/>
        <v>1</v>
      </c>
      <c r="Y51" s="22">
        <f t="shared" si="31"/>
        <v>0.88888888888888884</v>
      </c>
      <c r="Z51" s="22">
        <f t="shared" si="31"/>
        <v>0.87654320987654322</v>
      </c>
      <c r="AA51" s="22">
        <f t="shared" si="31"/>
        <v>0.8</v>
      </c>
      <c r="AB51" s="22">
        <f t="shared" si="31"/>
        <v>1</v>
      </c>
      <c r="AC51" s="22">
        <f t="shared" si="31"/>
        <v>1</v>
      </c>
      <c r="AD51" s="22">
        <f t="shared" si="31"/>
        <v>0.9320987654320988</v>
      </c>
      <c r="AE51" s="22">
        <f t="shared" si="31"/>
        <v>0.8</v>
      </c>
      <c r="AF51" s="22">
        <f t="shared" si="31"/>
        <v>1</v>
      </c>
      <c r="AG51" s="22">
        <f t="shared" si="31"/>
        <v>1</v>
      </c>
      <c r="AH51" s="22">
        <f t="shared" si="31"/>
        <v>0.83333333333333337</v>
      </c>
      <c r="AI51" s="22">
        <f>AI41/(AI44+AI41)</f>
        <v>0.75</v>
      </c>
      <c r="AJ51" s="22">
        <f t="shared" si="30"/>
        <v>1</v>
      </c>
      <c r="AK51" s="36"/>
      <c r="AL51" s="22">
        <f>AK41/(AK44+AK41)</f>
        <v>0.91287878787878785</v>
      </c>
      <c r="AM51" s="8"/>
    </row>
    <row r="52" spans="1:39" ht="15" customHeight="1">
      <c r="A52" s="6"/>
      <c r="B52" s="21" t="s">
        <v>10</v>
      </c>
      <c r="C52" s="22">
        <f>C43/(C42+C43)</f>
        <v>1</v>
      </c>
      <c r="D52" s="22">
        <f>D43/(D42+D43)</f>
        <v>1</v>
      </c>
      <c r="E52" s="22">
        <f t="shared" ref="E52:AJ52" si="32">E43/(E42+E43)</f>
        <v>1</v>
      </c>
      <c r="F52" s="22">
        <f t="shared" si="32"/>
        <v>1</v>
      </c>
      <c r="G52" s="22">
        <f t="shared" si="32"/>
        <v>1</v>
      </c>
      <c r="H52" s="22">
        <f t="shared" si="32"/>
        <v>1</v>
      </c>
      <c r="I52" s="22">
        <f t="shared" si="32"/>
        <v>0.993943629163755</v>
      </c>
      <c r="J52" s="22">
        <f t="shared" si="32"/>
        <v>1</v>
      </c>
      <c r="K52" s="22">
        <f t="shared" si="32"/>
        <v>0.9941860465116279</v>
      </c>
      <c r="L52" s="22">
        <f t="shared" si="32"/>
        <v>1</v>
      </c>
      <c r="M52" s="22">
        <f t="shared" si="32"/>
        <v>0.9942196531791907</v>
      </c>
      <c r="N52" s="22">
        <f t="shared" si="32"/>
        <v>1</v>
      </c>
      <c r="O52" s="22">
        <f t="shared" si="32"/>
        <v>1</v>
      </c>
      <c r="P52" s="22">
        <f t="shared" si="32"/>
        <v>0.99361430395913153</v>
      </c>
      <c r="Q52" s="22">
        <f>Q43/(Q42+Q43)</f>
        <v>1</v>
      </c>
      <c r="R52" s="22">
        <f t="shared" ref="R52:AH52" si="33">R43/(R42+R43)</f>
        <v>1</v>
      </c>
      <c r="S52" s="22">
        <f t="shared" si="33"/>
        <v>1</v>
      </c>
      <c r="T52" s="22">
        <f t="shared" si="33"/>
        <v>1</v>
      </c>
      <c r="U52" s="22">
        <f t="shared" si="33"/>
        <v>1</v>
      </c>
      <c r="V52" s="22">
        <f t="shared" si="33"/>
        <v>1</v>
      </c>
      <c r="W52" s="22">
        <f t="shared" si="33"/>
        <v>1</v>
      </c>
      <c r="X52" s="22">
        <f t="shared" si="33"/>
        <v>1</v>
      </c>
      <c r="Y52" s="22">
        <f t="shared" si="33"/>
        <v>1</v>
      </c>
      <c r="Z52" s="22">
        <f t="shared" si="33"/>
        <v>0.99743095696852924</v>
      </c>
      <c r="AA52" s="22">
        <f t="shared" si="33"/>
        <v>1</v>
      </c>
      <c r="AB52" s="22">
        <f t="shared" si="33"/>
        <v>1</v>
      </c>
      <c r="AC52" s="22">
        <f t="shared" si="33"/>
        <v>1</v>
      </c>
      <c r="AD52" s="22">
        <f t="shared" si="33"/>
        <v>0.99570912375790421</v>
      </c>
      <c r="AE52" s="22">
        <f t="shared" si="33"/>
        <v>1</v>
      </c>
      <c r="AF52" s="22">
        <f t="shared" si="33"/>
        <v>0.99764504388781849</v>
      </c>
      <c r="AG52" s="22">
        <f t="shared" si="33"/>
        <v>0.99956681828026861</v>
      </c>
      <c r="AH52" s="22">
        <f t="shared" si="33"/>
        <v>1</v>
      </c>
      <c r="AI52" s="22">
        <f t="shared" si="32"/>
        <v>1</v>
      </c>
      <c r="AJ52" s="22">
        <f t="shared" si="32"/>
        <v>0.99411764705882355</v>
      </c>
      <c r="AK52" s="36"/>
      <c r="AL52" s="22">
        <f>AK43/(AK43+AK42)</f>
        <v>0.99884578104275079</v>
      </c>
      <c r="AM52" s="8"/>
    </row>
    <row r="53" spans="1:39" ht="15" customHeight="1">
      <c r="A53" s="6"/>
      <c r="B53" s="23" t="s">
        <v>4</v>
      </c>
      <c r="C53" s="22">
        <f t="shared" ref="C53:AJ53" si="34">C41/(C41+C42)</f>
        <v>1</v>
      </c>
      <c r="D53" s="22">
        <f t="shared" si="34"/>
        <v>1</v>
      </c>
      <c r="E53" s="22">
        <f t="shared" si="34"/>
        <v>1</v>
      </c>
      <c r="F53" s="22">
        <f t="shared" si="34"/>
        <v>1</v>
      </c>
      <c r="G53" s="22">
        <f t="shared" si="34"/>
        <v>1</v>
      </c>
      <c r="H53" s="22">
        <f t="shared" si="34"/>
        <v>1</v>
      </c>
      <c r="I53" s="22">
        <f t="shared" si="34"/>
        <v>0.94560669456066948</v>
      </c>
      <c r="J53" s="22">
        <f t="shared" si="34"/>
        <v>1</v>
      </c>
      <c r="K53" s="22">
        <f t="shared" si="34"/>
        <v>0.76923076923076927</v>
      </c>
      <c r="L53" s="22">
        <f t="shared" si="34"/>
        <v>1</v>
      </c>
      <c r="M53" s="22">
        <f t="shared" si="34"/>
        <v>0.60869565217391308</v>
      </c>
      <c r="N53" s="22">
        <f t="shared" si="34"/>
        <v>1</v>
      </c>
      <c r="O53" s="22">
        <f t="shared" si="34"/>
        <v>1</v>
      </c>
      <c r="P53" s="22">
        <f t="shared" si="34"/>
        <v>0.47368421052631576</v>
      </c>
      <c r="Q53" s="22">
        <f t="shared" si="34"/>
        <v>1</v>
      </c>
      <c r="R53" s="22">
        <f t="shared" si="34"/>
        <v>1</v>
      </c>
      <c r="S53" s="22">
        <f t="shared" si="34"/>
        <v>1</v>
      </c>
      <c r="T53" s="22">
        <f t="shared" si="34"/>
        <v>1</v>
      </c>
      <c r="U53" s="22">
        <f t="shared" si="34"/>
        <v>1</v>
      </c>
      <c r="V53" s="22">
        <f t="shared" si="34"/>
        <v>1</v>
      </c>
      <c r="W53" s="22">
        <f t="shared" si="34"/>
        <v>1</v>
      </c>
      <c r="X53" s="22">
        <f t="shared" si="34"/>
        <v>1</v>
      </c>
      <c r="Y53" s="22">
        <f t="shared" si="34"/>
        <v>1</v>
      </c>
      <c r="Z53" s="22">
        <f t="shared" si="34"/>
        <v>0.85542168674698793</v>
      </c>
      <c r="AA53" s="22">
        <f t="shared" si="34"/>
        <v>1</v>
      </c>
      <c r="AB53" s="22">
        <f t="shared" si="34"/>
        <v>1</v>
      </c>
      <c r="AC53" s="22">
        <f t="shared" si="34"/>
        <v>1</v>
      </c>
      <c r="AD53" s="22">
        <f t="shared" si="34"/>
        <v>0.94080996884735202</v>
      </c>
      <c r="AE53" s="22">
        <f t="shared" si="34"/>
        <v>1</v>
      </c>
      <c r="AF53" s="22">
        <f t="shared" si="34"/>
        <v>0.88043478260869568</v>
      </c>
      <c r="AG53" s="22">
        <f t="shared" si="34"/>
        <v>0.98540145985401462</v>
      </c>
      <c r="AH53" s="22">
        <f t="shared" si="34"/>
        <v>1</v>
      </c>
      <c r="AI53" s="22">
        <f t="shared" si="34"/>
        <v>1</v>
      </c>
      <c r="AJ53" s="22">
        <f t="shared" si="34"/>
        <v>0.8571428571428571</v>
      </c>
      <c r="AK53" s="36"/>
      <c r="AL53" s="22">
        <f>AK41/(AK41+AK42)</f>
        <v>0.95994689090506746</v>
      </c>
      <c r="AM53" s="8"/>
    </row>
    <row r="54" spans="1:39" ht="15" customHeight="1">
      <c r="A54" s="6"/>
      <c r="B54" s="21" t="s">
        <v>5</v>
      </c>
      <c r="C54" s="22">
        <f t="shared" ref="C54:AJ54" si="35">(C41+C43)/(C46+C47)</f>
        <v>0.99705387205387208</v>
      </c>
      <c r="D54" s="22">
        <f t="shared" si="35"/>
        <v>1</v>
      </c>
      <c r="E54" s="22">
        <f t="shared" si="35"/>
        <v>1</v>
      </c>
      <c r="F54" s="22">
        <f t="shared" si="35"/>
        <v>1</v>
      </c>
      <c r="G54" s="22">
        <f t="shared" si="35"/>
        <v>0.99936868686868685</v>
      </c>
      <c r="H54" s="22">
        <f t="shared" si="35"/>
        <v>0.99915824915824913</v>
      </c>
      <c r="I54" s="22">
        <f t="shared" si="35"/>
        <v>0.99305555555555558</v>
      </c>
      <c r="J54" s="22">
        <f t="shared" si="35"/>
        <v>0.99431818181818177</v>
      </c>
      <c r="K54" s="22">
        <f t="shared" si="35"/>
        <v>0.99053030303030298</v>
      </c>
      <c r="L54" s="22">
        <f t="shared" si="35"/>
        <v>1</v>
      </c>
      <c r="M54" s="22">
        <f t="shared" si="35"/>
        <v>0.98611111111111116</v>
      </c>
      <c r="N54" s="22">
        <f t="shared" si="35"/>
        <v>0.98989898989898994</v>
      </c>
      <c r="O54" s="22">
        <f t="shared" si="35"/>
        <v>1</v>
      </c>
      <c r="P54" s="22">
        <f t="shared" si="35"/>
        <v>0.9880050505050505</v>
      </c>
      <c r="Q54" s="22">
        <f t="shared" si="35"/>
        <v>1</v>
      </c>
      <c r="R54" s="22">
        <f t="shared" si="35"/>
        <v>1</v>
      </c>
      <c r="S54" s="22">
        <f t="shared" si="35"/>
        <v>0.99284511784511786</v>
      </c>
      <c r="T54" s="22">
        <f t="shared" si="35"/>
        <v>1</v>
      </c>
      <c r="U54" s="22">
        <f t="shared" si="35"/>
        <v>0.99768518518518523</v>
      </c>
      <c r="V54" s="22">
        <f t="shared" si="35"/>
        <v>0.99684343434343436</v>
      </c>
      <c r="W54" s="22">
        <f t="shared" si="35"/>
        <v>1</v>
      </c>
      <c r="X54" s="22">
        <f t="shared" si="35"/>
        <v>1</v>
      </c>
      <c r="Y54" s="22">
        <f t="shared" si="35"/>
        <v>0.99431818181818177</v>
      </c>
      <c r="Z54" s="22">
        <f t="shared" si="35"/>
        <v>0.99537037037037035</v>
      </c>
      <c r="AA54" s="22">
        <f t="shared" si="35"/>
        <v>0.99431818181818177</v>
      </c>
      <c r="AB54" s="22">
        <f t="shared" si="35"/>
        <v>1</v>
      </c>
      <c r="AC54" s="22">
        <f t="shared" si="35"/>
        <v>1</v>
      </c>
      <c r="AD54" s="22">
        <f t="shared" si="35"/>
        <v>0.99137205387205385</v>
      </c>
      <c r="AE54" s="22">
        <f t="shared" si="35"/>
        <v>0.99431818181818177</v>
      </c>
      <c r="AF54" s="22">
        <f t="shared" si="35"/>
        <v>0.99768518518518523</v>
      </c>
      <c r="AG54" s="22">
        <f t="shared" si="35"/>
        <v>0.99957912457912457</v>
      </c>
      <c r="AH54" s="22">
        <f t="shared" si="35"/>
        <v>0.99431818181818177</v>
      </c>
      <c r="AI54" s="22">
        <f t="shared" si="35"/>
        <v>0.99431818181818177</v>
      </c>
      <c r="AJ54" s="22">
        <f t="shared" si="35"/>
        <v>0.99431818181818177</v>
      </c>
      <c r="AK54" s="36"/>
      <c r="AL54" s="22">
        <f>(AK41+AK43)/(AK46+AK47)</f>
        <v>0.99631734006734007</v>
      </c>
      <c r="AM54" s="8"/>
    </row>
    <row r="55" spans="1:39" ht="15" customHeight="1">
      <c r="A55" s="6"/>
      <c r="B55" s="23" t="s">
        <v>12</v>
      </c>
      <c r="C55" s="22">
        <f t="shared" ref="C55:AJ55" si="36">(2*(C53*C51))/(C53+C51)</f>
        <v>0.93069306930693074</v>
      </c>
      <c r="D55" s="22">
        <f t="shared" si="36"/>
        <v>1</v>
      </c>
      <c r="E55" s="22">
        <f t="shared" si="36"/>
        <v>1</v>
      </c>
      <c r="F55" s="22">
        <f t="shared" si="36"/>
        <v>1</v>
      </c>
      <c r="G55" s="22">
        <f t="shared" si="36"/>
        <v>0.98591549295774639</v>
      </c>
      <c r="H55" s="22">
        <f t="shared" si="36"/>
        <v>0.99170124481327793</v>
      </c>
      <c r="I55" s="22">
        <f t="shared" si="36"/>
        <v>0.9647812166488795</v>
      </c>
      <c r="J55" s="22">
        <f t="shared" si="36"/>
        <v>0.8</v>
      </c>
      <c r="K55" s="22">
        <f t="shared" si="36"/>
        <v>0.8</v>
      </c>
      <c r="L55" s="22">
        <f t="shared" si="36"/>
        <v>1</v>
      </c>
      <c r="M55" s="22">
        <f t="shared" si="36"/>
        <v>0.55999999999999994</v>
      </c>
      <c r="N55" s="22">
        <f t="shared" si="36"/>
        <v>0.57894736842105254</v>
      </c>
      <c r="O55" s="22">
        <f t="shared" si="36"/>
        <v>1</v>
      </c>
      <c r="P55" s="22">
        <f t="shared" si="36"/>
        <v>0.48648648648648651</v>
      </c>
      <c r="Q55" s="22">
        <f t="shared" si="36"/>
        <v>1</v>
      </c>
      <c r="R55" s="22">
        <f t="shared" si="36"/>
        <v>1</v>
      </c>
      <c r="S55" s="22">
        <f t="shared" si="36"/>
        <v>0.90116279069767447</v>
      </c>
      <c r="T55" s="22">
        <f t="shared" si="36"/>
        <v>1</v>
      </c>
      <c r="U55" s="22">
        <f t="shared" si="36"/>
        <v>0.9463414634146341</v>
      </c>
      <c r="V55" s="22">
        <f t="shared" si="36"/>
        <v>0.94117647058823528</v>
      </c>
      <c r="W55" s="22">
        <f t="shared" si="36"/>
        <v>1</v>
      </c>
      <c r="X55" s="22">
        <f t="shared" si="36"/>
        <v>1</v>
      </c>
      <c r="Y55" s="22">
        <f t="shared" si="36"/>
        <v>0.94117647058823528</v>
      </c>
      <c r="Z55" s="22">
        <f t="shared" si="36"/>
        <v>0.86585365853658536</v>
      </c>
      <c r="AA55" s="22">
        <f t="shared" si="36"/>
        <v>0.88888888888888895</v>
      </c>
      <c r="AB55" s="22">
        <f t="shared" si="36"/>
        <v>1</v>
      </c>
      <c r="AC55" s="22">
        <f t="shared" si="36"/>
        <v>1</v>
      </c>
      <c r="AD55" s="22">
        <f t="shared" si="36"/>
        <v>0.93643410852713183</v>
      </c>
      <c r="AE55" s="22">
        <f t="shared" si="36"/>
        <v>0.88888888888888895</v>
      </c>
      <c r="AF55" s="22">
        <f t="shared" si="36"/>
        <v>0.93641618497109824</v>
      </c>
      <c r="AG55" s="22">
        <f t="shared" si="36"/>
        <v>0.99264705882352944</v>
      </c>
      <c r="AH55" s="22">
        <f t="shared" si="36"/>
        <v>0.90909090909090906</v>
      </c>
      <c r="AI55" s="22">
        <f t="shared" si="36"/>
        <v>0.8571428571428571</v>
      </c>
      <c r="AJ55" s="22">
        <f t="shared" si="36"/>
        <v>0.92307692307692302</v>
      </c>
      <c r="AK55" s="37"/>
      <c r="AL55" s="22">
        <f>2*(AL51*AL53)/(AL51+AL53)</f>
        <v>0.93582137849207203</v>
      </c>
      <c r="AM55" s="8"/>
    </row>
    <row r="56" spans="1:39" ht="15" customHeight="1">
      <c r="A56" s="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</sheetData>
  <mergeCells count="2">
    <mergeCell ref="C1:AJ1"/>
    <mergeCell ref="A2:A37"/>
  </mergeCells>
  <conditionalFormatting sqref="N4:N37">
    <cfRule type="colorScale" priority="77">
      <colorScale>
        <cfvo type="min"/>
        <cfvo type="max"/>
        <color rgb="FFFCFCFF"/>
        <color rgb="FF63BE7B"/>
      </colorScale>
    </cfRule>
  </conditionalFormatting>
  <conditionalFormatting sqref="C4:C38 H38:I38 N38:O38 T38:U38 Z38:AA38 AF38:AG38">
    <cfRule type="colorScale" priority="76">
      <colorScale>
        <cfvo type="min"/>
        <cfvo type="max"/>
        <color rgb="FFFCFCFF"/>
        <color rgb="FF63BE7B"/>
      </colorScale>
    </cfRule>
  </conditionalFormatting>
  <conditionalFormatting sqref="D4:D38 J38 P38 V38 AB38 AH38">
    <cfRule type="colorScale" priority="75">
      <colorScale>
        <cfvo type="min"/>
        <cfvo type="max"/>
        <color rgb="FFFCFCFF"/>
        <color rgb="FF63BE7B"/>
      </colorScale>
    </cfRule>
  </conditionalFormatting>
  <conditionalFormatting sqref="E4:E38 G38 K38 Q38 W38 AC38 AI38 M38 S38 Y38 AE38">
    <cfRule type="colorScale" priority="74">
      <colorScale>
        <cfvo type="min"/>
        <cfvo type="max"/>
        <color rgb="FFFCFCFF"/>
        <color rgb="FF63BE7B"/>
      </colorScale>
    </cfRule>
  </conditionalFormatting>
  <conditionalFormatting sqref="F4:F38 L38 R38 X38 AD38 AJ38">
    <cfRule type="colorScale" priority="73">
      <colorScale>
        <cfvo type="min"/>
        <cfvo type="max"/>
        <color rgb="FFFCFCFF"/>
        <color rgb="FF63BE7B"/>
      </colorScale>
    </cfRule>
  </conditionalFormatting>
  <conditionalFormatting sqref="G4:G37">
    <cfRule type="colorScale" priority="72">
      <colorScale>
        <cfvo type="min"/>
        <cfvo type="max"/>
        <color rgb="FFFCFCFF"/>
        <color rgb="FF63BE7B"/>
      </colorScale>
    </cfRule>
  </conditionalFormatting>
  <conditionalFormatting sqref="H4:H37">
    <cfRule type="colorScale" priority="71">
      <colorScale>
        <cfvo type="min"/>
        <cfvo type="max"/>
        <color rgb="FFFCFCFF"/>
        <color rgb="FF63BE7B"/>
      </colorScale>
    </cfRule>
  </conditionalFormatting>
  <conditionalFormatting sqref="I4:I37">
    <cfRule type="colorScale" priority="70">
      <colorScale>
        <cfvo type="min"/>
        <cfvo type="max"/>
        <color rgb="FFFCFCFF"/>
        <color rgb="FF63BE7B"/>
      </colorScale>
    </cfRule>
  </conditionalFormatting>
  <conditionalFormatting sqref="J4:J37">
    <cfRule type="colorScale" priority="69">
      <colorScale>
        <cfvo type="min"/>
        <cfvo type="max"/>
        <color rgb="FFFCFCFF"/>
        <color rgb="FF63BE7B"/>
      </colorScale>
    </cfRule>
  </conditionalFormatting>
  <conditionalFormatting sqref="K4:K37">
    <cfRule type="colorScale" priority="68">
      <colorScale>
        <cfvo type="min"/>
        <cfvo type="max"/>
        <color rgb="FFFCFCFF"/>
        <color rgb="FF63BE7B"/>
      </colorScale>
    </cfRule>
  </conditionalFormatting>
  <conditionalFormatting sqref="L4:L37">
    <cfRule type="colorScale" priority="67">
      <colorScale>
        <cfvo type="min"/>
        <cfvo type="max"/>
        <color rgb="FFFCFCFF"/>
        <color rgb="FF63BE7B"/>
      </colorScale>
    </cfRule>
  </conditionalFormatting>
  <conditionalFormatting sqref="M4:M37">
    <cfRule type="colorScale" priority="66">
      <colorScale>
        <cfvo type="min"/>
        <cfvo type="max"/>
        <color rgb="FFFCFCFF"/>
        <color rgb="FF63BE7B"/>
      </colorScale>
    </cfRule>
  </conditionalFormatting>
  <conditionalFormatting sqref="O4:O37">
    <cfRule type="colorScale" priority="65">
      <colorScale>
        <cfvo type="min"/>
        <cfvo type="max"/>
        <color rgb="FFFCFCFF"/>
        <color rgb="FF63BE7B"/>
      </colorScale>
    </cfRule>
  </conditionalFormatting>
  <conditionalFormatting sqref="P4:P37">
    <cfRule type="colorScale" priority="64">
      <colorScale>
        <cfvo type="min"/>
        <cfvo type="max"/>
        <color rgb="FFFCFCFF"/>
        <color rgb="FF63BE7B"/>
      </colorScale>
    </cfRule>
  </conditionalFormatting>
  <conditionalFormatting sqref="Q4:Q37">
    <cfRule type="colorScale" priority="63">
      <colorScale>
        <cfvo type="min"/>
        <cfvo type="max"/>
        <color rgb="FFFCFCFF"/>
        <color rgb="FF63BE7B"/>
      </colorScale>
    </cfRule>
  </conditionalFormatting>
  <conditionalFormatting sqref="R4:R37">
    <cfRule type="colorScale" priority="62">
      <colorScale>
        <cfvo type="min"/>
        <cfvo type="max"/>
        <color rgb="FFFCFCFF"/>
        <color rgb="FF63BE7B"/>
      </colorScale>
    </cfRule>
  </conditionalFormatting>
  <conditionalFormatting sqref="S4:S37">
    <cfRule type="colorScale" priority="61">
      <colorScale>
        <cfvo type="min"/>
        <cfvo type="max"/>
        <color rgb="FFFCFCFF"/>
        <color rgb="FF63BE7B"/>
      </colorScale>
    </cfRule>
  </conditionalFormatting>
  <conditionalFormatting sqref="T4:T37">
    <cfRule type="colorScale" priority="60">
      <colorScale>
        <cfvo type="min"/>
        <cfvo type="max"/>
        <color rgb="FFFCFCFF"/>
        <color rgb="FF63BE7B"/>
      </colorScale>
    </cfRule>
  </conditionalFormatting>
  <conditionalFormatting sqref="U4:U37">
    <cfRule type="colorScale" priority="59">
      <colorScale>
        <cfvo type="min"/>
        <cfvo type="max"/>
        <color rgb="FFFCFCFF"/>
        <color rgb="FF63BE7B"/>
      </colorScale>
    </cfRule>
  </conditionalFormatting>
  <conditionalFormatting sqref="V4:V37">
    <cfRule type="colorScale" priority="58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57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56">
      <colorScale>
        <cfvo type="min"/>
        <cfvo type="max"/>
        <color rgb="FFFCFCFF"/>
        <color rgb="FF63BE7B"/>
      </colorScale>
    </cfRule>
  </conditionalFormatting>
  <conditionalFormatting sqref="Y4:Y37">
    <cfRule type="colorScale" priority="55">
      <colorScale>
        <cfvo type="min"/>
        <cfvo type="max"/>
        <color rgb="FFFCFCFF"/>
        <color rgb="FF63BE7B"/>
      </colorScale>
    </cfRule>
  </conditionalFormatting>
  <conditionalFormatting sqref="Z4:Z37">
    <cfRule type="colorScale" priority="54">
      <colorScale>
        <cfvo type="min"/>
        <cfvo type="max"/>
        <color rgb="FFFCFCFF"/>
        <color rgb="FF63BE7B"/>
      </colorScale>
    </cfRule>
  </conditionalFormatting>
  <conditionalFormatting sqref="AA4:AA3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B4:AB3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C4:AC37">
    <cfRule type="colorScale" priority="51">
      <colorScale>
        <cfvo type="min"/>
        <cfvo type="max"/>
        <color rgb="FFFCFCFF"/>
        <color rgb="FF63BE7B"/>
      </colorScale>
    </cfRule>
  </conditionalFormatting>
  <conditionalFormatting sqref="AD4:AD37">
    <cfRule type="colorScale" priority="50">
      <colorScale>
        <cfvo type="min"/>
        <cfvo type="max"/>
        <color rgb="FFFCFCFF"/>
        <color rgb="FF63BE7B"/>
      </colorScale>
    </cfRule>
  </conditionalFormatting>
  <conditionalFormatting sqref="AE4:AE37">
    <cfRule type="colorScale" priority="49">
      <colorScale>
        <cfvo type="min"/>
        <cfvo type="max"/>
        <color rgb="FFFCFCFF"/>
        <color rgb="FF63BE7B"/>
      </colorScale>
    </cfRule>
  </conditionalFormatting>
  <conditionalFormatting sqref="AF4:AF37">
    <cfRule type="colorScale" priority="48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7">
      <colorScale>
        <cfvo type="min"/>
        <cfvo type="max"/>
        <color rgb="FFFCFCFF"/>
        <color rgb="FF63BE7B"/>
      </colorScale>
    </cfRule>
  </conditionalFormatting>
  <conditionalFormatting sqref="AH4:AH37">
    <cfRule type="colorScale" priority="46">
      <colorScale>
        <cfvo type="min"/>
        <cfvo type="max"/>
        <color rgb="FFFCFCFF"/>
        <color rgb="FF63BE7B"/>
      </colorScale>
    </cfRule>
  </conditionalFormatting>
  <conditionalFormatting sqref="AI4:AI37">
    <cfRule type="colorScale" priority="45">
      <colorScale>
        <cfvo type="min"/>
        <cfvo type="max"/>
        <color rgb="FFFCFCFF"/>
        <color rgb="FF63BE7B"/>
      </colorScale>
    </cfRule>
  </conditionalFormatting>
  <conditionalFormatting sqref="AJ4:AJ37">
    <cfRule type="colorScale" priority="44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43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42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1">
      <colorScale>
        <cfvo type="min"/>
        <cfvo type="max"/>
        <color rgb="FFFCFCFF"/>
        <color rgb="FF63BE7B"/>
      </colorScale>
    </cfRule>
  </conditionalFormatting>
  <conditionalFormatting sqref="C3:C38 H38:I38 N38:O38 T38:U38 Z38:AA38 AF38:AG38">
    <cfRule type="colorScale" priority="40">
      <colorScale>
        <cfvo type="min"/>
        <cfvo type="max"/>
        <color rgb="FFFCFCFF"/>
        <color rgb="FF63BE7B"/>
      </colorScale>
    </cfRule>
  </conditionalFormatting>
  <conditionalFormatting sqref="D3:D38 J38 P38 V38 AB38 AH38">
    <cfRule type="colorScale" priority="39">
      <colorScale>
        <cfvo type="min"/>
        <cfvo type="max"/>
        <color rgb="FFFCFCFF"/>
        <color rgb="FF63BE7B"/>
      </colorScale>
    </cfRule>
  </conditionalFormatting>
  <conditionalFormatting sqref="E3:E38 G38 K38 Q38 W38 AC38 AI38 M38 S38 Y38 AE38">
    <cfRule type="colorScale" priority="38">
      <colorScale>
        <cfvo type="min"/>
        <cfvo type="max"/>
        <color rgb="FFFCFCFF"/>
        <color rgb="FF63BE7B"/>
      </colorScale>
    </cfRule>
  </conditionalFormatting>
  <conditionalFormatting sqref="F3:F38 L38 R38 X38 AD38 AJ38">
    <cfRule type="colorScale" priority="37">
      <colorScale>
        <cfvo type="min"/>
        <cfvo type="max"/>
        <color rgb="FFFCFCFF"/>
        <color rgb="FF63BE7B"/>
      </colorScale>
    </cfRule>
  </conditionalFormatting>
  <conditionalFormatting sqref="G3:G37">
    <cfRule type="colorScale" priority="36">
      <colorScale>
        <cfvo type="min"/>
        <cfvo type="max"/>
        <color rgb="FFFCFCFF"/>
        <color rgb="FF63BE7B"/>
      </colorScale>
    </cfRule>
  </conditionalFormatting>
  <conditionalFormatting sqref="H3:H37">
    <cfRule type="colorScale" priority="35">
      <colorScale>
        <cfvo type="min"/>
        <cfvo type="max"/>
        <color rgb="FFFCFCFF"/>
        <color rgb="FF63BE7B"/>
      </colorScale>
    </cfRule>
  </conditionalFormatting>
  <conditionalFormatting sqref="I3:I37">
    <cfRule type="colorScale" priority="34">
      <colorScale>
        <cfvo type="min"/>
        <cfvo type="max"/>
        <color rgb="FFFCFCFF"/>
        <color rgb="FF63BE7B"/>
      </colorScale>
    </cfRule>
  </conditionalFormatting>
  <conditionalFormatting sqref="J3:J37">
    <cfRule type="colorScale" priority="33">
      <colorScale>
        <cfvo type="min"/>
        <cfvo type="max"/>
        <color rgb="FFFCFCFF"/>
        <color rgb="FF63BE7B"/>
      </colorScale>
    </cfRule>
  </conditionalFormatting>
  <conditionalFormatting sqref="K3:K37">
    <cfRule type="colorScale" priority="32">
      <colorScale>
        <cfvo type="min"/>
        <cfvo type="max"/>
        <color rgb="FFFCFCFF"/>
        <color rgb="FF63BE7B"/>
      </colorScale>
    </cfRule>
  </conditionalFormatting>
  <conditionalFormatting sqref="L3:L37">
    <cfRule type="colorScale" priority="31">
      <colorScale>
        <cfvo type="min"/>
        <cfvo type="max"/>
        <color rgb="FFFCFCFF"/>
        <color rgb="FF63BE7B"/>
      </colorScale>
    </cfRule>
  </conditionalFormatting>
  <conditionalFormatting sqref="M3:M37">
    <cfRule type="colorScale" priority="30">
      <colorScale>
        <cfvo type="min"/>
        <cfvo type="max"/>
        <color rgb="FFFCFCFF"/>
        <color rgb="FF63BE7B"/>
      </colorScale>
    </cfRule>
  </conditionalFormatting>
  <conditionalFormatting sqref="N3:N37">
    <cfRule type="colorScale" priority="29">
      <colorScale>
        <cfvo type="min"/>
        <cfvo type="max"/>
        <color rgb="FFFCFCFF"/>
        <color rgb="FF63BE7B"/>
      </colorScale>
    </cfRule>
  </conditionalFormatting>
  <conditionalFormatting sqref="O3:O37">
    <cfRule type="colorScale" priority="28">
      <colorScale>
        <cfvo type="min"/>
        <cfvo type="max"/>
        <color rgb="FFFCFCFF"/>
        <color rgb="FF63BE7B"/>
      </colorScale>
    </cfRule>
  </conditionalFormatting>
  <conditionalFormatting sqref="P3:P37">
    <cfRule type="colorScale" priority="27">
      <colorScale>
        <cfvo type="min"/>
        <cfvo type="max"/>
        <color rgb="FFFCFCFF"/>
        <color rgb="FF63BE7B"/>
      </colorScale>
    </cfRule>
  </conditionalFormatting>
  <conditionalFormatting sqref="Q3:Q37">
    <cfRule type="colorScale" priority="26">
      <colorScale>
        <cfvo type="min"/>
        <cfvo type="max"/>
        <color rgb="FFFCFCFF"/>
        <color rgb="FF63BE7B"/>
      </colorScale>
    </cfRule>
  </conditionalFormatting>
  <conditionalFormatting sqref="R3:R37">
    <cfRule type="colorScale" priority="25">
      <colorScale>
        <cfvo type="min"/>
        <cfvo type="max"/>
        <color rgb="FFFCFCFF"/>
        <color rgb="FF63BE7B"/>
      </colorScale>
    </cfRule>
  </conditionalFormatting>
  <conditionalFormatting sqref="S3:S37">
    <cfRule type="colorScale" priority="24">
      <colorScale>
        <cfvo type="min"/>
        <cfvo type="max"/>
        <color rgb="FFFCFCFF"/>
        <color rgb="FF63BE7B"/>
      </colorScale>
    </cfRule>
  </conditionalFormatting>
  <conditionalFormatting sqref="T3:T37">
    <cfRule type="colorScale" priority="23">
      <colorScale>
        <cfvo type="min"/>
        <cfvo type="max"/>
        <color rgb="FFFCFCFF"/>
        <color rgb="FF63BE7B"/>
      </colorScale>
    </cfRule>
  </conditionalFormatting>
  <conditionalFormatting sqref="U3:U37">
    <cfRule type="colorScale" priority="22">
      <colorScale>
        <cfvo type="min"/>
        <cfvo type="max"/>
        <color rgb="FFFCFCFF"/>
        <color rgb="FF63BE7B"/>
      </colorScale>
    </cfRule>
  </conditionalFormatting>
  <conditionalFormatting sqref="V3:V37">
    <cfRule type="colorScale" priority="21">
      <colorScale>
        <cfvo type="min"/>
        <cfvo type="max"/>
        <color rgb="FFFCFCFF"/>
        <color rgb="FF63BE7B"/>
      </colorScale>
    </cfRule>
  </conditionalFormatting>
  <conditionalFormatting sqref="W3:W37">
    <cfRule type="colorScale" priority="20">
      <colorScale>
        <cfvo type="min"/>
        <cfvo type="max"/>
        <color rgb="FFFCFCFF"/>
        <color rgb="FF63BE7B"/>
      </colorScale>
    </cfRule>
  </conditionalFormatting>
  <conditionalFormatting sqref="X3:X37">
    <cfRule type="colorScale" priority="19">
      <colorScale>
        <cfvo type="min"/>
        <cfvo type="max"/>
        <color rgb="FFFCFCFF"/>
        <color rgb="FF63BE7B"/>
      </colorScale>
    </cfRule>
  </conditionalFormatting>
  <conditionalFormatting sqref="Y3:Y37">
    <cfRule type="colorScale" priority="18">
      <colorScale>
        <cfvo type="min"/>
        <cfvo type="max"/>
        <color rgb="FFFCFCFF"/>
        <color rgb="FF63BE7B"/>
      </colorScale>
    </cfRule>
  </conditionalFormatting>
  <conditionalFormatting sqref="Z3:Z37">
    <cfRule type="colorScale" priority="17">
      <colorScale>
        <cfvo type="min"/>
        <cfvo type="max"/>
        <color rgb="FFFCFCFF"/>
        <color rgb="FF63BE7B"/>
      </colorScale>
    </cfRule>
  </conditionalFormatting>
  <conditionalFormatting sqref="AA3:AA37">
    <cfRule type="colorScale" priority="16">
      <colorScale>
        <cfvo type="min"/>
        <cfvo type="max"/>
        <color rgb="FFFCFCFF"/>
        <color rgb="FF63BE7B"/>
      </colorScale>
    </cfRule>
  </conditionalFormatting>
  <conditionalFormatting sqref="AB3:AB37">
    <cfRule type="colorScale" priority="15">
      <colorScale>
        <cfvo type="min"/>
        <cfvo type="max"/>
        <color rgb="FFFCFCFF"/>
        <color rgb="FF63BE7B"/>
      </colorScale>
    </cfRule>
  </conditionalFormatting>
  <conditionalFormatting sqref="AC3:AC37">
    <cfRule type="colorScale" priority="14">
      <colorScale>
        <cfvo type="min"/>
        <cfvo type="max"/>
        <color rgb="FFFCFCFF"/>
        <color rgb="FF63BE7B"/>
      </colorScale>
    </cfRule>
  </conditionalFormatting>
  <conditionalFormatting sqref="AD3:AD37">
    <cfRule type="colorScale" priority="13">
      <colorScale>
        <cfvo type="min"/>
        <cfvo type="max"/>
        <color rgb="FFFCFCFF"/>
        <color rgb="FF63BE7B"/>
      </colorScale>
    </cfRule>
  </conditionalFormatting>
  <conditionalFormatting sqref="AE3:AE3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F3:AF3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G3:AG3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H3:AH37">
    <cfRule type="colorScale" priority="9">
      <colorScale>
        <cfvo type="min"/>
        <cfvo type="max"/>
        <color rgb="FFFCFCFF"/>
        <color rgb="FF63BE7B"/>
      </colorScale>
    </cfRule>
  </conditionalFormatting>
  <conditionalFormatting sqref="AI3:AI37">
    <cfRule type="colorScale" priority="8">
      <colorScale>
        <cfvo type="min"/>
        <cfvo type="max"/>
        <color rgb="FFFCFCFF"/>
        <color rgb="FF63BE7B"/>
      </colorScale>
    </cfRule>
  </conditionalFormatting>
  <conditionalFormatting sqref="AJ3:AJ37">
    <cfRule type="colorScale" priority="7">
      <colorScale>
        <cfvo type="min"/>
        <cfvo type="max"/>
        <color rgb="FFFCFCFF"/>
        <color rgb="FF63BE7B"/>
      </colorScale>
    </cfRule>
  </conditionalFormatting>
  <conditionalFormatting sqref="C3:C38">
    <cfRule type="colorScale" priority="6">
      <colorScale>
        <cfvo type="min"/>
        <cfvo type="max"/>
        <color rgb="FFFCFCFF"/>
        <color rgb="FF63BE7B"/>
      </colorScale>
    </cfRule>
  </conditionalFormatting>
  <conditionalFormatting sqref="D3:D38">
    <cfRule type="colorScale" priority="5">
      <colorScale>
        <cfvo type="min"/>
        <cfvo type="max"/>
        <color rgb="FFFCFCFF"/>
        <color rgb="FF63BE7B"/>
      </colorScale>
    </cfRule>
  </conditionalFormatting>
  <conditionalFormatting sqref="E3:E38">
    <cfRule type="colorScale" priority="4">
      <colorScale>
        <cfvo type="min"/>
        <cfvo type="max"/>
        <color rgb="FFFCFCFF"/>
        <color rgb="FF63BE7B"/>
      </colorScale>
    </cfRule>
  </conditionalFormatting>
  <conditionalFormatting sqref="F3:F38">
    <cfRule type="colorScale" priority="3">
      <colorScale>
        <cfvo type="min"/>
        <cfvo type="max"/>
        <color rgb="FFFCFCFF"/>
        <color rgb="FF63BE7B"/>
      </colorScale>
    </cfRule>
  </conditionalFormatting>
  <conditionalFormatting sqref="G3:G38">
    <cfRule type="colorScale" priority="2">
      <colorScale>
        <cfvo type="min"/>
        <cfvo type="max"/>
        <color rgb="FFFCFCFF"/>
        <color rgb="FF63BE7B"/>
      </colorScale>
    </cfRule>
  </conditionalFormatting>
  <conditionalFormatting sqref="H3:H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1F37E-EFB4-4798-9BEE-271C5044D61E}">
  <dimension ref="A1:AM56"/>
  <sheetViews>
    <sheetView zoomScale="85" zoomScaleNormal="85" workbookViewId="0"/>
  </sheetViews>
  <sheetFormatPr defaultRowHeight="15" customHeight="1"/>
  <cols>
    <col min="1" max="1" width="5.5703125" customWidth="1"/>
    <col min="2" max="2" width="17.5703125" bestFit="1" customWidth="1"/>
    <col min="3" max="36" width="5.5703125" bestFit="1" customWidth="1"/>
    <col min="37" max="37" width="7.140625" customWidth="1"/>
    <col min="38" max="38" width="5.5703125" bestFit="1" customWidth="1"/>
  </cols>
  <sheetData>
    <row r="1" spans="1:39" ht="15" customHeight="1">
      <c r="A1" s="5"/>
      <c r="C1" s="38" t="s">
        <v>6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5"/>
    </row>
    <row r="2" spans="1:39" s="1" customFormat="1" ht="15" customHeight="1">
      <c r="A2" s="39" t="s">
        <v>9</v>
      </c>
      <c r="B2" s="7"/>
      <c r="C2" s="29" t="s">
        <v>36</v>
      </c>
      <c r="D2" s="29" t="s">
        <v>37</v>
      </c>
      <c r="E2" s="29" t="s">
        <v>38</v>
      </c>
      <c r="F2" s="29" t="s">
        <v>39</v>
      </c>
      <c r="G2" s="29" t="s">
        <v>14</v>
      </c>
      <c r="H2" s="29" t="s">
        <v>40</v>
      </c>
      <c r="I2" s="29" t="s">
        <v>41</v>
      </c>
      <c r="J2" s="29" t="s">
        <v>42</v>
      </c>
      <c r="K2" s="29" t="s">
        <v>43</v>
      </c>
      <c r="L2" s="29" t="s">
        <v>15</v>
      </c>
      <c r="M2" s="29" t="s">
        <v>16</v>
      </c>
      <c r="N2" s="29" t="s">
        <v>17</v>
      </c>
      <c r="O2" s="29" t="s">
        <v>44</v>
      </c>
      <c r="P2" s="29" t="s">
        <v>45</v>
      </c>
      <c r="Q2" s="29" t="s">
        <v>46</v>
      </c>
      <c r="R2" s="29" t="s">
        <v>47</v>
      </c>
      <c r="S2" s="29" t="s">
        <v>48</v>
      </c>
      <c r="T2" s="29" t="s">
        <v>49</v>
      </c>
      <c r="U2" s="29" t="s">
        <v>18</v>
      </c>
      <c r="V2" s="29" t="s">
        <v>50</v>
      </c>
      <c r="W2" s="29" t="s">
        <v>51</v>
      </c>
      <c r="X2" s="29" t="s">
        <v>52</v>
      </c>
      <c r="Y2" s="29" t="s">
        <v>53</v>
      </c>
      <c r="Z2" s="29" t="s">
        <v>54</v>
      </c>
      <c r="AA2" s="29" t="s">
        <v>19</v>
      </c>
      <c r="AB2" s="29" t="s">
        <v>55</v>
      </c>
      <c r="AC2" s="29" t="s">
        <v>56</v>
      </c>
      <c r="AD2" s="29" t="s">
        <v>57</v>
      </c>
      <c r="AE2" s="29" t="s">
        <v>58</v>
      </c>
      <c r="AF2" s="29" t="s">
        <v>20</v>
      </c>
      <c r="AG2" s="29" t="s">
        <v>21</v>
      </c>
      <c r="AH2" s="29" t="s">
        <v>59</v>
      </c>
      <c r="AI2" s="29" t="s">
        <v>22</v>
      </c>
      <c r="AJ2" s="30" t="s">
        <v>60</v>
      </c>
      <c r="AK2" s="9"/>
      <c r="AL2" s="10"/>
      <c r="AM2" s="10"/>
    </row>
    <row r="3" spans="1:39" s="1" customFormat="1" ht="15" customHeight="1">
      <c r="A3" s="39"/>
      <c r="B3" s="31" t="s">
        <v>61</v>
      </c>
      <c r="C3" s="27">
        <v>108</v>
      </c>
      <c r="D3" s="27">
        <v>162</v>
      </c>
      <c r="E3" s="27">
        <v>216</v>
      </c>
      <c r="F3" s="27">
        <v>108</v>
      </c>
      <c r="G3" s="27">
        <v>108</v>
      </c>
      <c r="H3" s="27">
        <v>243</v>
      </c>
      <c r="I3" s="27">
        <v>459</v>
      </c>
      <c r="J3" s="27">
        <v>81</v>
      </c>
      <c r="K3" s="27">
        <v>108</v>
      </c>
      <c r="L3" s="27">
        <v>81</v>
      </c>
      <c r="M3" s="27">
        <v>81</v>
      </c>
      <c r="N3" s="27">
        <v>81</v>
      </c>
      <c r="O3" s="27">
        <v>108</v>
      </c>
      <c r="P3" s="27">
        <v>54</v>
      </c>
      <c r="Q3" s="27">
        <v>189</v>
      </c>
      <c r="R3" s="27">
        <v>81</v>
      </c>
      <c r="S3" s="27">
        <v>189</v>
      </c>
      <c r="T3" s="27">
        <v>81</v>
      </c>
      <c r="U3" s="27">
        <v>108</v>
      </c>
      <c r="V3" s="27">
        <v>135</v>
      </c>
      <c r="W3" s="27">
        <v>54</v>
      </c>
      <c r="X3" s="27">
        <v>189</v>
      </c>
      <c r="Y3" s="27">
        <v>243</v>
      </c>
      <c r="Z3" s="27">
        <v>81</v>
      </c>
      <c r="AA3" s="27">
        <v>135</v>
      </c>
      <c r="AB3" s="27">
        <v>81</v>
      </c>
      <c r="AC3" s="27">
        <v>81</v>
      </c>
      <c r="AD3" s="27">
        <v>324</v>
      </c>
      <c r="AE3" s="27">
        <v>135</v>
      </c>
      <c r="AF3" s="27">
        <v>81</v>
      </c>
      <c r="AG3" s="27">
        <v>135</v>
      </c>
      <c r="AH3" s="27">
        <v>162</v>
      </c>
      <c r="AI3" s="27">
        <v>108</v>
      </c>
      <c r="AJ3" s="27">
        <v>162</v>
      </c>
      <c r="AK3" s="9"/>
      <c r="AL3" s="10"/>
      <c r="AM3" s="10"/>
    </row>
    <row r="4" spans="1:39" ht="15" customHeight="1">
      <c r="A4" s="39"/>
      <c r="B4" s="25" t="s">
        <v>36</v>
      </c>
      <c r="C4" s="28">
        <v>93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9">
        <v>0</v>
      </c>
      <c r="AH4" s="29">
        <v>0</v>
      </c>
      <c r="AI4" s="29">
        <v>0</v>
      </c>
      <c r="AJ4" s="29">
        <v>0</v>
      </c>
      <c r="AK4" s="8"/>
      <c r="AL4" s="8"/>
      <c r="AM4" s="8"/>
    </row>
    <row r="5" spans="1:39" ht="15" customHeight="1">
      <c r="A5" s="39"/>
      <c r="B5" s="25" t="s">
        <v>37</v>
      </c>
      <c r="C5" s="29">
        <v>0</v>
      </c>
      <c r="D5" s="28">
        <v>162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29">
        <v>0</v>
      </c>
      <c r="AJ5" s="29">
        <v>0</v>
      </c>
      <c r="AK5" s="8"/>
      <c r="AL5" s="8"/>
      <c r="AM5" s="8"/>
    </row>
    <row r="6" spans="1:39" ht="15" customHeight="1">
      <c r="A6" s="39"/>
      <c r="B6" s="25" t="s">
        <v>38</v>
      </c>
      <c r="C6" s="29">
        <v>0</v>
      </c>
      <c r="D6" s="29">
        <v>0</v>
      </c>
      <c r="E6" s="28">
        <v>216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29">
        <v>0</v>
      </c>
      <c r="AJ6" s="29">
        <v>0</v>
      </c>
      <c r="AK6" s="8"/>
      <c r="AL6" s="8"/>
      <c r="AM6" s="8"/>
    </row>
    <row r="7" spans="1:39" ht="15" customHeight="1">
      <c r="A7" s="39"/>
      <c r="B7" s="25" t="s">
        <v>39</v>
      </c>
      <c r="C7" s="29">
        <v>0</v>
      </c>
      <c r="D7" s="29">
        <v>0</v>
      </c>
      <c r="E7" s="29">
        <v>0</v>
      </c>
      <c r="F7" s="28">
        <v>108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v>0</v>
      </c>
      <c r="AJ7" s="29">
        <v>0</v>
      </c>
      <c r="AK7" s="8"/>
      <c r="AL7" s="8"/>
      <c r="AM7" s="8"/>
    </row>
    <row r="8" spans="1:39" ht="15" customHeight="1">
      <c r="A8" s="39"/>
      <c r="B8" s="25" t="s">
        <v>14</v>
      </c>
      <c r="C8" s="29">
        <v>0</v>
      </c>
      <c r="D8" s="29">
        <v>0</v>
      </c>
      <c r="E8" s="29">
        <v>0</v>
      </c>
      <c r="F8" s="29">
        <v>0</v>
      </c>
      <c r="G8" s="28">
        <v>105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9">
        <v>0</v>
      </c>
      <c r="AK8" s="8"/>
      <c r="AL8" s="8"/>
      <c r="AM8" s="8"/>
    </row>
    <row r="9" spans="1:39" ht="15" customHeight="1">
      <c r="A9" s="39"/>
      <c r="B9" s="25" t="s">
        <v>40</v>
      </c>
      <c r="C9" s="29">
        <v>0</v>
      </c>
      <c r="D9" s="29">
        <v>0</v>
      </c>
      <c r="E9" s="29">
        <v>0</v>
      </c>
      <c r="F9" s="29">
        <v>0</v>
      </c>
      <c r="G9" s="29">
        <v>0</v>
      </c>
      <c r="H9" s="28">
        <v>239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v>0</v>
      </c>
      <c r="AJ9" s="29">
        <v>0</v>
      </c>
      <c r="AK9" s="8"/>
      <c r="AL9" s="8"/>
      <c r="AM9" s="8"/>
    </row>
    <row r="10" spans="1:39" ht="15" customHeight="1">
      <c r="A10" s="39"/>
      <c r="B10" s="25" t="s">
        <v>41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8">
        <v>452</v>
      </c>
      <c r="J10" s="29">
        <v>0</v>
      </c>
      <c r="K10" s="29">
        <v>0</v>
      </c>
      <c r="L10" s="29">
        <v>0</v>
      </c>
      <c r="M10" s="29">
        <v>24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v>0</v>
      </c>
      <c r="AJ10" s="29">
        <v>0</v>
      </c>
      <c r="AK10" s="8"/>
      <c r="AL10" s="8"/>
      <c r="AM10" s="8"/>
    </row>
    <row r="11" spans="1:39" ht="15" customHeight="1">
      <c r="A11" s="39"/>
      <c r="B11" s="25" t="s">
        <v>42</v>
      </c>
      <c r="C11" s="29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8">
        <v>54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29">
        <v>0</v>
      </c>
      <c r="AJ11" s="29">
        <v>0</v>
      </c>
      <c r="AK11" s="8"/>
      <c r="AL11" s="8"/>
      <c r="AM11" s="8"/>
    </row>
    <row r="12" spans="1:39" ht="15" customHeight="1">
      <c r="A12" s="39"/>
      <c r="B12" s="25" t="s">
        <v>43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8">
        <v>90</v>
      </c>
      <c r="L12" s="29">
        <v>0</v>
      </c>
      <c r="M12" s="29">
        <v>0</v>
      </c>
      <c r="N12" s="29">
        <v>0</v>
      </c>
      <c r="O12" s="29">
        <v>0</v>
      </c>
      <c r="P12" s="29">
        <v>27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8"/>
      <c r="AL12" s="8"/>
      <c r="AM12" s="8"/>
    </row>
    <row r="13" spans="1:39" ht="15" customHeight="1">
      <c r="A13" s="39"/>
      <c r="B13" s="25" t="s">
        <v>15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8">
        <v>81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v>0</v>
      </c>
      <c r="AJ13" s="29">
        <v>0</v>
      </c>
      <c r="AK13" s="8"/>
      <c r="AL13" s="8"/>
      <c r="AM13" s="8"/>
    </row>
    <row r="14" spans="1:39" ht="15" customHeight="1">
      <c r="A14" s="39"/>
      <c r="B14" s="25" t="s">
        <v>16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8">
        <v>37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29">
        <v>27</v>
      </c>
      <c r="AF14" s="29">
        <v>0</v>
      </c>
      <c r="AG14" s="29">
        <v>0</v>
      </c>
      <c r="AH14" s="29">
        <v>0</v>
      </c>
      <c r="AI14" s="29">
        <v>0</v>
      </c>
      <c r="AJ14" s="29">
        <v>0</v>
      </c>
      <c r="AK14" s="8"/>
      <c r="AL14" s="8"/>
      <c r="AM14" s="8"/>
    </row>
    <row r="15" spans="1:39" ht="15" customHeight="1">
      <c r="A15" s="39"/>
      <c r="B15" s="25" t="s">
        <v>17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8">
        <v>30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v>0</v>
      </c>
      <c r="AJ15" s="29">
        <v>0</v>
      </c>
      <c r="AK15" s="8"/>
      <c r="AL15" s="8"/>
      <c r="AM15" s="8"/>
    </row>
    <row r="16" spans="1:39" ht="15" customHeight="1">
      <c r="A16" s="39"/>
      <c r="B16" s="25" t="s">
        <v>44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8">
        <v>108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8"/>
      <c r="AL16" s="8"/>
      <c r="AM16" s="8"/>
    </row>
    <row r="17" spans="1:39" ht="15" customHeight="1">
      <c r="A17" s="39"/>
      <c r="B17" s="25" t="s">
        <v>45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30</v>
      </c>
      <c r="O17" s="29">
        <v>0</v>
      </c>
      <c r="P17" s="28">
        <v>27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30">
        <v>0</v>
      </c>
      <c r="AJ17" s="29">
        <v>0</v>
      </c>
      <c r="AK17" s="8"/>
      <c r="AL17" s="8"/>
      <c r="AM17" s="8"/>
    </row>
    <row r="18" spans="1:39" ht="15" customHeight="1">
      <c r="A18" s="39"/>
      <c r="B18" s="25" t="s">
        <v>46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30">
        <v>0</v>
      </c>
      <c r="Q18" s="28">
        <v>189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30">
        <v>0</v>
      </c>
      <c r="AJ18" s="29">
        <v>0</v>
      </c>
      <c r="AK18" s="8"/>
      <c r="AL18" s="8"/>
      <c r="AM18" s="8"/>
    </row>
    <row r="19" spans="1:39" ht="15" customHeight="1">
      <c r="A19" s="39"/>
      <c r="B19" s="25" t="s">
        <v>47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30">
        <v>0</v>
      </c>
      <c r="Q19" s="29">
        <v>0</v>
      </c>
      <c r="R19" s="28">
        <v>81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0</v>
      </c>
      <c r="AI19" s="30">
        <v>0</v>
      </c>
      <c r="AJ19" s="29">
        <v>0</v>
      </c>
      <c r="AK19" s="8"/>
      <c r="AL19" s="8"/>
      <c r="AM19" s="8"/>
    </row>
    <row r="20" spans="1:39" ht="15" customHeight="1">
      <c r="A20" s="39"/>
      <c r="B20" s="25" t="s">
        <v>48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30">
        <v>0</v>
      </c>
      <c r="Q20" s="29">
        <v>0</v>
      </c>
      <c r="R20" s="29">
        <v>0</v>
      </c>
      <c r="S20" s="28">
        <v>155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30">
        <v>0</v>
      </c>
      <c r="AJ20" s="29">
        <v>0</v>
      </c>
      <c r="AK20" s="8"/>
      <c r="AL20" s="8"/>
      <c r="AM20" s="8"/>
    </row>
    <row r="21" spans="1:39" ht="15" customHeight="1">
      <c r="A21" s="39"/>
      <c r="B21" s="25" t="s">
        <v>49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30">
        <v>0</v>
      </c>
      <c r="Q21" s="29">
        <v>0</v>
      </c>
      <c r="R21" s="29">
        <v>0</v>
      </c>
      <c r="S21" s="29">
        <v>0</v>
      </c>
      <c r="T21" s="28">
        <v>81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29">
        <v>0</v>
      </c>
      <c r="AF21" s="29">
        <v>0</v>
      </c>
      <c r="AG21" s="29">
        <v>0</v>
      </c>
      <c r="AH21" s="29">
        <v>0</v>
      </c>
      <c r="AI21" s="30">
        <v>0</v>
      </c>
      <c r="AJ21" s="29">
        <v>0</v>
      </c>
      <c r="AK21" s="8"/>
      <c r="AL21" s="8"/>
      <c r="AM21" s="8"/>
    </row>
    <row r="22" spans="1:39" ht="15" customHeight="1">
      <c r="A22" s="39"/>
      <c r="B22" s="25" t="s">
        <v>18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30">
        <v>0</v>
      </c>
      <c r="Q22" s="29">
        <v>0</v>
      </c>
      <c r="R22" s="29">
        <v>0</v>
      </c>
      <c r="S22" s="29">
        <v>0</v>
      </c>
      <c r="T22" s="29">
        <v>0</v>
      </c>
      <c r="U22" s="28">
        <v>96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30">
        <v>0</v>
      </c>
      <c r="AJ22" s="29">
        <v>0</v>
      </c>
      <c r="AK22" s="8"/>
      <c r="AL22" s="8"/>
      <c r="AM22" s="8"/>
    </row>
    <row r="23" spans="1:39" ht="15" customHeight="1">
      <c r="A23" s="39"/>
      <c r="B23" s="25" t="s">
        <v>50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30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8">
        <v>116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30">
        <v>0</v>
      </c>
      <c r="AJ23" s="29">
        <v>0</v>
      </c>
      <c r="AK23" s="8"/>
      <c r="AL23" s="8"/>
      <c r="AM23" s="8"/>
    </row>
    <row r="24" spans="1:39" ht="15" customHeight="1">
      <c r="A24" s="39"/>
      <c r="B24" s="25" t="s">
        <v>51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30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8">
        <v>54</v>
      </c>
      <c r="X24" s="29"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0</v>
      </c>
      <c r="AH24" s="29">
        <v>0</v>
      </c>
      <c r="AI24" s="30">
        <v>0</v>
      </c>
      <c r="AJ24" s="29">
        <v>0</v>
      </c>
      <c r="AK24" s="8"/>
      <c r="AL24" s="8"/>
      <c r="AM24" s="8"/>
    </row>
    <row r="25" spans="1:39" ht="15" customHeight="1">
      <c r="A25" s="39"/>
      <c r="B25" s="25" t="s">
        <v>52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30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8">
        <v>189</v>
      </c>
      <c r="Y25" s="29">
        <v>0</v>
      </c>
      <c r="Z25" s="29">
        <v>0</v>
      </c>
      <c r="AA25" s="29">
        <v>0</v>
      </c>
      <c r="AB25" s="29">
        <v>0</v>
      </c>
      <c r="AC25" s="29">
        <v>0</v>
      </c>
      <c r="AD25" s="29">
        <v>0</v>
      </c>
      <c r="AE25" s="29">
        <v>0</v>
      </c>
      <c r="AF25" s="29">
        <v>0</v>
      </c>
      <c r="AG25" s="29">
        <v>0</v>
      </c>
      <c r="AH25" s="29">
        <v>0</v>
      </c>
      <c r="AI25" s="30">
        <v>0</v>
      </c>
      <c r="AJ25" s="29">
        <v>0</v>
      </c>
      <c r="AK25" s="8"/>
      <c r="AL25" s="8"/>
      <c r="AM25" s="8"/>
    </row>
    <row r="26" spans="1:39" ht="15" customHeight="1">
      <c r="A26" s="39"/>
      <c r="B26" s="25" t="s">
        <v>53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30">
        <v>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8">
        <v>213</v>
      </c>
      <c r="Z26" s="29">
        <v>0</v>
      </c>
      <c r="AA26" s="29">
        <v>0</v>
      </c>
      <c r="AB26" s="29">
        <v>0</v>
      </c>
      <c r="AC26" s="29">
        <v>0</v>
      </c>
      <c r="AD26" s="29">
        <v>0</v>
      </c>
      <c r="AE26" s="29">
        <v>0</v>
      </c>
      <c r="AF26" s="29">
        <v>0</v>
      </c>
      <c r="AG26" s="29">
        <v>0</v>
      </c>
      <c r="AH26" s="29">
        <v>0</v>
      </c>
      <c r="AI26" s="30">
        <v>0</v>
      </c>
      <c r="AJ26" s="29">
        <v>0</v>
      </c>
      <c r="AK26" s="8"/>
      <c r="AL26" s="8"/>
      <c r="AM26" s="8"/>
    </row>
    <row r="27" spans="1:39" ht="15" customHeight="1">
      <c r="A27" s="39"/>
      <c r="B27" s="25" t="s">
        <v>54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2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30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10</v>
      </c>
      <c r="Z27" s="28">
        <v>70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0</v>
      </c>
      <c r="AH27" s="29">
        <v>0</v>
      </c>
      <c r="AI27" s="30">
        <v>0</v>
      </c>
      <c r="AJ27" s="29">
        <v>0</v>
      </c>
      <c r="AK27" s="8"/>
      <c r="AL27" s="8"/>
      <c r="AM27" s="8"/>
    </row>
    <row r="28" spans="1:39" ht="15" customHeight="1">
      <c r="A28" s="39"/>
      <c r="B28" s="25" t="s">
        <v>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30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9">
        <v>0</v>
      </c>
      <c r="AA28" s="28">
        <v>108</v>
      </c>
      <c r="AB28" s="29">
        <v>0</v>
      </c>
      <c r="AC28" s="29">
        <v>0</v>
      </c>
      <c r="AD28" s="29">
        <v>0</v>
      </c>
      <c r="AE28" s="29">
        <v>0</v>
      </c>
      <c r="AF28" s="29">
        <v>0</v>
      </c>
      <c r="AG28" s="29">
        <v>0</v>
      </c>
      <c r="AH28" s="29">
        <v>0</v>
      </c>
      <c r="AI28" s="30">
        <v>0</v>
      </c>
      <c r="AJ28" s="29">
        <v>0</v>
      </c>
      <c r="AK28" s="8"/>
      <c r="AL28" s="8"/>
      <c r="AM28" s="8"/>
    </row>
    <row r="29" spans="1:39" ht="15" customHeight="1">
      <c r="A29" s="39"/>
      <c r="B29" s="25" t="s">
        <v>55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30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29">
        <v>0</v>
      </c>
      <c r="AA29" s="29">
        <v>0</v>
      </c>
      <c r="AB29" s="28">
        <v>81</v>
      </c>
      <c r="AC29" s="29">
        <v>0</v>
      </c>
      <c r="AD29" s="29">
        <v>0</v>
      </c>
      <c r="AE29" s="29">
        <v>0</v>
      </c>
      <c r="AF29" s="29">
        <v>0</v>
      </c>
      <c r="AG29" s="29">
        <v>0</v>
      </c>
      <c r="AH29" s="29">
        <v>0</v>
      </c>
      <c r="AI29" s="30">
        <v>0</v>
      </c>
      <c r="AJ29" s="29">
        <v>0</v>
      </c>
      <c r="AK29" s="8"/>
      <c r="AL29" s="8"/>
      <c r="AM29" s="8"/>
    </row>
    <row r="30" spans="1:39" ht="15" customHeight="1">
      <c r="A30" s="39"/>
      <c r="B30" s="25" t="s">
        <v>56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30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  <c r="AA30" s="29">
        <v>0</v>
      </c>
      <c r="AB30" s="29">
        <v>0</v>
      </c>
      <c r="AC30" s="28">
        <v>81</v>
      </c>
      <c r="AD30" s="29">
        <v>0</v>
      </c>
      <c r="AE30" s="29">
        <v>0</v>
      </c>
      <c r="AF30" s="29">
        <v>0</v>
      </c>
      <c r="AG30" s="29">
        <v>0</v>
      </c>
      <c r="AH30" s="29">
        <v>0</v>
      </c>
      <c r="AI30" s="30">
        <v>0</v>
      </c>
      <c r="AJ30" s="29">
        <v>0</v>
      </c>
      <c r="AK30" s="8"/>
      <c r="AL30" s="8"/>
      <c r="AM30" s="8"/>
    </row>
    <row r="31" spans="1:39" ht="15" customHeight="1">
      <c r="A31" s="39"/>
      <c r="B31" s="25" t="s">
        <v>57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18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30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8">
        <v>299</v>
      </c>
      <c r="AE31" s="29">
        <v>0</v>
      </c>
      <c r="AF31" s="29">
        <v>0</v>
      </c>
      <c r="AG31" s="29">
        <v>0</v>
      </c>
      <c r="AH31" s="29">
        <v>0</v>
      </c>
      <c r="AI31" s="30">
        <v>0</v>
      </c>
      <c r="AJ31" s="29">
        <v>0</v>
      </c>
      <c r="AK31" s="8"/>
      <c r="AL31" s="8"/>
      <c r="AM31" s="8"/>
    </row>
    <row r="32" spans="1:39" ht="15" customHeight="1">
      <c r="A32" s="39"/>
      <c r="B32" s="25" t="s">
        <v>58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30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9">
        <v>0</v>
      </c>
      <c r="AA32" s="29">
        <v>0</v>
      </c>
      <c r="AB32" s="29">
        <v>0</v>
      </c>
      <c r="AC32" s="29">
        <v>0</v>
      </c>
      <c r="AD32" s="29">
        <v>0</v>
      </c>
      <c r="AE32" s="28">
        <v>108</v>
      </c>
      <c r="AF32" s="29">
        <v>0</v>
      </c>
      <c r="AG32" s="29">
        <v>0</v>
      </c>
      <c r="AH32" s="29">
        <v>0</v>
      </c>
      <c r="AI32" s="30">
        <v>0</v>
      </c>
      <c r="AJ32" s="29">
        <v>0</v>
      </c>
      <c r="AK32" s="8"/>
      <c r="AL32" s="8"/>
      <c r="AM32" s="8"/>
    </row>
    <row r="33" spans="1:39" ht="15" customHeight="1">
      <c r="A33" s="39"/>
      <c r="B33" s="25" t="s">
        <v>20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30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9">
        <v>0</v>
      </c>
      <c r="AB33" s="29">
        <v>0</v>
      </c>
      <c r="AC33" s="29">
        <v>0</v>
      </c>
      <c r="AD33" s="29">
        <v>0</v>
      </c>
      <c r="AE33" s="29">
        <v>0</v>
      </c>
      <c r="AF33" s="28">
        <v>81</v>
      </c>
      <c r="AG33" s="29">
        <v>0</v>
      </c>
      <c r="AH33" s="29">
        <v>10</v>
      </c>
      <c r="AI33" s="30">
        <v>0</v>
      </c>
      <c r="AJ33" s="29">
        <v>0</v>
      </c>
      <c r="AK33" s="8"/>
      <c r="AL33" s="8"/>
      <c r="AM33" s="8"/>
    </row>
    <row r="34" spans="1:39" ht="15" customHeight="1">
      <c r="A34" s="39"/>
      <c r="B34" s="25" t="s">
        <v>21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1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30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9">
        <v>0</v>
      </c>
      <c r="AB34" s="29">
        <v>0</v>
      </c>
      <c r="AC34" s="29">
        <v>0</v>
      </c>
      <c r="AD34" s="29">
        <v>0</v>
      </c>
      <c r="AE34" s="29">
        <v>0</v>
      </c>
      <c r="AF34" s="29">
        <v>0</v>
      </c>
      <c r="AG34" s="28">
        <v>135</v>
      </c>
      <c r="AH34" s="29">
        <v>0</v>
      </c>
      <c r="AI34" s="30">
        <v>0</v>
      </c>
      <c r="AJ34" s="29">
        <v>0</v>
      </c>
      <c r="AK34" s="8"/>
      <c r="AL34" s="8"/>
      <c r="AM34" s="8"/>
    </row>
    <row r="35" spans="1:39" ht="15" customHeight="1">
      <c r="A35" s="39"/>
      <c r="B35" s="25" t="s">
        <v>59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30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29">
        <v>0</v>
      </c>
      <c r="AA35" s="29">
        <v>0</v>
      </c>
      <c r="AB35" s="29">
        <v>0</v>
      </c>
      <c r="AC35" s="29">
        <v>0</v>
      </c>
      <c r="AD35" s="29">
        <v>0</v>
      </c>
      <c r="AE35" s="29">
        <v>0</v>
      </c>
      <c r="AF35" s="29">
        <v>0</v>
      </c>
      <c r="AG35" s="29">
        <v>0</v>
      </c>
      <c r="AH35" s="28">
        <v>135</v>
      </c>
      <c r="AI35" s="30">
        <v>0</v>
      </c>
      <c r="AJ35" s="29">
        <v>0</v>
      </c>
      <c r="AK35" s="8"/>
      <c r="AL35" s="8"/>
      <c r="AM35" s="8"/>
    </row>
    <row r="36" spans="1:39" ht="15" customHeight="1">
      <c r="A36" s="39"/>
      <c r="B36" s="25" t="s">
        <v>22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9">
        <v>0</v>
      </c>
      <c r="O36" s="29">
        <v>0</v>
      </c>
      <c r="P36" s="30">
        <v>0</v>
      </c>
      <c r="Q36" s="29">
        <v>0</v>
      </c>
      <c r="R36" s="29">
        <v>0</v>
      </c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9">
        <v>0</v>
      </c>
      <c r="AB36" s="29">
        <v>0</v>
      </c>
      <c r="AC36" s="29">
        <v>0</v>
      </c>
      <c r="AD36" s="29">
        <v>0</v>
      </c>
      <c r="AE36" s="29">
        <v>0</v>
      </c>
      <c r="AF36" s="29">
        <v>0</v>
      </c>
      <c r="AG36" s="29">
        <v>0</v>
      </c>
      <c r="AH36" s="29">
        <v>0</v>
      </c>
      <c r="AI36" s="28">
        <v>81</v>
      </c>
      <c r="AJ36" s="29">
        <v>0</v>
      </c>
      <c r="AK36" s="8"/>
      <c r="AL36" s="8"/>
      <c r="AM36" s="8"/>
    </row>
    <row r="37" spans="1:39" ht="15" customHeight="1">
      <c r="A37" s="39"/>
      <c r="B37" s="26" t="s">
        <v>60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  <c r="AH37" s="29">
        <v>0</v>
      </c>
      <c r="AI37" s="29">
        <v>27</v>
      </c>
      <c r="AJ37" s="28">
        <v>162</v>
      </c>
      <c r="AK37" s="8"/>
      <c r="AL37" s="8"/>
      <c r="AM37" s="8"/>
    </row>
    <row r="38" spans="1:39" ht="15" customHeight="1">
      <c r="A38" s="5"/>
      <c r="B38" s="26" t="s">
        <v>25</v>
      </c>
      <c r="C38" s="33">
        <f>C3-C39</f>
        <v>15</v>
      </c>
      <c r="D38" s="33">
        <f xml:space="preserve"> D3 -D39</f>
        <v>0</v>
      </c>
      <c r="E38" s="33">
        <f xml:space="preserve"> E3-E39</f>
        <v>0</v>
      </c>
      <c r="F38" s="33">
        <f xml:space="preserve"> F3 - F39</f>
        <v>0</v>
      </c>
      <c r="G38" s="33">
        <f xml:space="preserve"> G3-G39</f>
        <v>3</v>
      </c>
      <c r="H38" s="33">
        <f>H3-H39</f>
        <v>4</v>
      </c>
      <c r="I38" s="33">
        <f t="shared" ref="I38" si="0">I3-I39</f>
        <v>4</v>
      </c>
      <c r="J38" s="33">
        <f t="shared" ref="J38" si="1" xml:space="preserve"> J3 -J39</f>
        <v>9</v>
      </c>
      <c r="K38" s="33">
        <f t="shared" ref="K38" si="2" xml:space="preserve"> K3-K39</f>
        <v>18</v>
      </c>
      <c r="L38" s="33">
        <f t="shared" ref="L38" si="3" xml:space="preserve"> L3 - L39</f>
        <v>0</v>
      </c>
      <c r="M38" s="33">
        <f t="shared" ref="M38" si="4" xml:space="preserve"> M3-M39</f>
        <v>20</v>
      </c>
      <c r="N38" s="33">
        <f t="shared" ref="N38:O38" si="5">N3-N39</f>
        <v>21</v>
      </c>
      <c r="O38" s="33">
        <f t="shared" si="5"/>
        <v>0</v>
      </c>
      <c r="P38" s="33">
        <f t="shared" ref="P38" si="6" xml:space="preserve"> P3 -P39</f>
        <v>0</v>
      </c>
      <c r="Q38" s="33">
        <f t="shared" ref="Q38" si="7" xml:space="preserve"> Q3-Q39</f>
        <v>0</v>
      </c>
      <c r="R38" s="33">
        <f t="shared" ref="R38" si="8" xml:space="preserve"> R3 - R39</f>
        <v>0</v>
      </c>
      <c r="S38" s="33">
        <f t="shared" ref="S38" si="9" xml:space="preserve"> S3-S39</f>
        <v>34</v>
      </c>
      <c r="T38" s="33">
        <f t="shared" ref="T38:U38" si="10">T3-T39</f>
        <v>0</v>
      </c>
      <c r="U38" s="33">
        <f t="shared" si="10"/>
        <v>12</v>
      </c>
      <c r="V38" s="33">
        <f t="shared" ref="V38" si="11" xml:space="preserve"> V3 -V39</f>
        <v>19</v>
      </c>
      <c r="W38" s="33">
        <f t="shared" ref="W38" si="12" xml:space="preserve"> W3-W39</f>
        <v>0</v>
      </c>
      <c r="X38" s="33">
        <f t="shared" ref="X38" si="13" xml:space="preserve"> X3 - X39</f>
        <v>0</v>
      </c>
      <c r="Y38" s="33">
        <f t="shared" ref="Y38" si="14" xml:space="preserve"> Y3-Y39</f>
        <v>20</v>
      </c>
      <c r="Z38" s="33">
        <f t="shared" ref="Z38:AA38" si="15">Z3-Z39</f>
        <v>11</v>
      </c>
      <c r="AA38" s="33">
        <f t="shared" si="15"/>
        <v>27</v>
      </c>
      <c r="AB38" s="33">
        <f t="shared" ref="AB38" si="16" xml:space="preserve"> AB3 -AB39</f>
        <v>0</v>
      </c>
      <c r="AC38" s="33">
        <f t="shared" ref="AC38" si="17" xml:space="preserve"> AC3-AC39</f>
        <v>0</v>
      </c>
      <c r="AD38" s="33">
        <f t="shared" ref="AD38" si="18" xml:space="preserve"> AD3 - AD39</f>
        <v>25</v>
      </c>
      <c r="AE38" s="33">
        <f t="shared" ref="AE38" si="19" xml:space="preserve"> AE3-AE39</f>
        <v>0</v>
      </c>
      <c r="AF38" s="33">
        <f t="shared" ref="AF38:AG38" si="20">AF3-AF39</f>
        <v>0</v>
      </c>
      <c r="AG38" s="33">
        <f t="shared" si="20"/>
        <v>0</v>
      </c>
      <c r="AH38" s="33">
        <f t="shared" ref="AH38" si="21" xml:space="preserve"> AH3 -AH39</f>
        <v>17</v>
      </c>
      <c r="AI38" s="33">
        <f t="shared" ref="AI38" si="22" xml:space="preserve"> AI3-AI39</f>
        <v>0</v>
      </c>
      <c r="AJ38" s="33">
        <f t="shared" ref="AJ38" si="23" xml:space="preserve"> AJ3 - AJ39</f>
        <v>0</v>
      </c>
      <c r="AK38" s="8"/>
      <c r="AL38" s="8"/>
      <c r="AM38" s="8"/>
    </row>
    <row r="39" spans="1:39" ht="15" customHeight="1">
      <c r="A39" s="5"/>
      <c r="B39" s="8"/>
      <c r="C39" s="13">
        <f>SUM(C4:C37)</f>
        <v>93</v>
      </c>
      <c r="D39" s="13">
        <f>SUM(D4:D37)</f>
        <v>162</v>
      </c>
      <c r="E39" s="13">
        <f t="shared" ref="E39:AJ39" si="24">SUM(E4:E37)</f>
        <v>216</v>
      </c>
      <c r="F39" s="13">
        <f t="shared" si="24"/>
        <v>108</v>
      </c>
      <c r="G39" s="13">
        <f t="shared" si="24"/>
        <v>105</v>
      </c>
      <c r="H39" s="13">
        <f t="shared" si="24"/>
        <v>239</v>
      </c>
      <c r="I39" s="13">
        <f t="shared" si="24"/>
        <v>455</v>
      </c>
      <c r="J39" s="13">
        <f t="shared" si="24"/>
        <v>72</v>
      </c>
      <c r="K39" s="13">
        <f t="shared" si="24"/>
        <v>90</v>
      </c>
      <c r="L39" s="13">
        <f t="shared" si="24"/>
        <v>81</v>
      </c>
      <c r="M39" s="13">
        <f t="shared" si="24"/>
        <v>61</v>
      </c>
      <c r="N39" s="13">
        <f t="shared" si="24"/>
        <v>60</v>
      </c>
      <c r="O39" s="13">
        <f t="shared" si="24"/>
        <v>108</v>
      </c>
      <c r="P39" s="13">
        <f t="shared" si="24"/>
        <v>54</v>
      </c>
      <c r="Q39" s="13">
        <f t="shared" si="24"/>
        <v>189</v>
      </c>
      <c r="R39" s="13">
        <f t="shared" si="24"/>
        <v>81</v>
      </c>
      <c r="S39" s="13">
        <f t="shared" si="24"/>
        <v>155</v>
      </c>
      <c r="T39" s="13">
        <f t="shared" si="24"/>
        <v>81</v>
      </c>
      <c r="U39" s="13">
        <f t="shared" si="24"/>
        <v>96</v>
      </c>
      <c r="V39" s="13">
        <f t="shared" si="24"/>
        <v>116</v>
      </c>
      <c r="W39" s="13">
        <f t="shared" si="24"/>
        <v>54</v>
      </c>
      <c r="X39" s="13">
        <f t="shared" si="24"/>
        <v>189</v>
      </c>
      <c r="Y39" s="13">
        <f t="shared" si="24"/>
        <v>223</v>
      </c>
      <c r="Z39" s="13">
        <f t="shared" si="24"/>
        <v>70</v>
      </c>
      <c r="AA39" s="13">
        <f t="shared" si="24"/>
        <v>108</v>
      </c>
      <c r="AB39" s="13">
        <f t="shared" si="24"/>
        <v>81</v>
      </c>
      <c r="AC39" s="13">
        <f t="shared" si="24"/>
        <v>81</v>
      </c>
      <c r="AD39" s="13">
        <f t="shared" si="24"/>
        <v>299</v>
      </c>
      <c r="AE39" s="13">
        <f t="shared" si="24"/>
        <v>135</v>
      </c>
      <c r="AF39" s="13">
        <f t="shared" si="24"/>
        <v>81</v>
      </c>
      <c r="AG39" s="13">
        <f t="shared" si="24"/>
        <v>135</v>
      </c>
      <c r="AH39" s="13">
        <f t="shared" si="24"/>
        <v>145</v>
      </c>
      <c r="AI39" s="13">
        <f t="shared" si="24"/>
        <v>108</v>
      </c>
      <c r="AJ39" s="13">
        <f t="shared" si="24"/>
        <v>162</v>
      </c>
      <c r="AK39" s="8"/>
      <c r="AL39" s="8"/>
      <c r="AM39" s="8"/>
    </row>
    <row r="40" spans="1:39" ht="15" customHeight="1">
      <c r="A40" s="5"/>
      <c r="B40" s="14"/>
      <c r="C40" s="11" t="s">
        <v>36</v>
      </c>
      <c r="D40" s="11" t="s">
        <v>37</v>
      </c>
      <c r="E40" s="11" t="s">
        <v>38</v>
      </c>
      <c r="F40" s="11" t="s">
        <v>39</v>
      </c>
      <c r="G40" s="11" t="s">
        <v>14</v>
      </c>
      <c r="H40" s="11" t="s">
        <v>40</v>
      </c>
      <c r="I40" s="11" t="s">
        <v>41</v>
      </c>
      <c r="J40" s="11" t="s">
        <v>42</v>
      </c>
      <c r="K40" s="11" t="s">
        <v>43</v>
      </c>
      <c r="L40" s="11" t="s">
        <v>15</v>
      </c>
      <c r="M40" s="11" t="s">
        <v>16</v>
      </c>
      <c r="N40" s="11" t="s">
        <v>17</v>
      </c>
      <c r="O40" s="11" t="s">
        <v>44</v>
      </c>
      <c r="P40" s="11" t="s">
        <v>45</v>
      </c>
      <c r="Q40" s="11" t="s">
        <v>46</v>
      </c>
      <c r="R40" s="11" t="s">
        <v>47</v>
      </c>
      <c r="S40" s="11" t="s">
        <v>48</v>
      </c>
      <c r="T40" s="11" t="s">
        <v>49</v>
      </c>
      <c r="U40" s="11" t="s">
        <v>18</v>
      </c>
      <c r="V40" s="11" t="s">
        <v>50</v>
      </c>
      <c r="W40" s="11" t="s">
        <v>51</v>
      </c>
      <c r="X40" s="11" t="s">
        <v>52</v>
      </c>
      <c r="Y40" s="11" t="s">
        <v>53</v>
      </c>
      <c r="Z40" s="11" t="s">
        <v>54</v>
      </c>
      <c r="AA40" s="11" t="s">
        <v>19</v>
      </c>
      <c r="AB40" s="11" t="s">
        <v>55</v>
      </c>
      <c r="AC40" s="11" t="s">
        <v>56</v>
      </c>
      <c r="AD40" s="11" t="s">
        <v>57</v>
      </c>
      <c r="AE40" s="11" t="s">
        <v>58</v>
      </c>
      <c r="AF40" s="11" t="s">
        <v>20</v>
      </c>
      <c r="AG40" s="11" t="s">
        <v>21</v>
      </c>
      <c r="AH40" s="11" t="s">
        <v>59</v>
      </c>
      <c r="AI40" s="11" t="s">
        <v>22</v>
      </c>
      <c r="AJ40" s="12" t="s">
        <v>60</v>
      </c>
      <c r="AK40" s="8"/>
      <c r="AL40" s="8"/>
      <c r="AM40" s="8"/>
    </row>
    <row r="41" spans="1:39" ht="15" customHeight="1">
      <c r="A41" s="5"/>
      <c r="B41" s="15" t="s">
        <v>0</v>
      </c>
      <c r="C41" s="16">
        <f>C4</f>
        <v>93</v>
      </c>
      <c r="D41" s="16">
        <f>D5</f>
        <v>162</v>
      </c>
      <c r="E41" s="16">
        <f>E6</f>
        <v>216</v>
      </c>
      <c r="F41" s="16">
        <f>F7</f>
        <v>108</v>
      </c>
      <c r="G41" s="16">
        <f>G8</f>
        <v>105</v>
      </c>
      <c r="H41" s="16">
        <f>H9</f>
        <v>239</v>
      </c>
      <c r="I41" s="16">
        <f>I10</f>
        <v>452</v>
      </c>
      <c r="J41" s="16">
        <f>J11</f>
        <v>54</v>
      </c>
      <c r="K41" s="16">
        <f>K12</f>
        <v>90</v>
      </c>
      <c r="L41" s="16">
        <f>L13</f>
        <v>81</v>
      </c>
      <c r="M41" s="16">
        <f>M14</f>
        <v>37</v>
      </c>
      <c r="N41" s="16">
        <f>N15</f>
        <v>30</v>
      </c>
      <c r="O41" s="16">
        <f>O16</f>
        <v>108</v>
      </c>
      <c r="P41" s="16">
        <f>P17</f>
        <v>27</v>
      </c>
      <c r="Q41" s="16">
        <f>Q18</f>
        <v>189</v>
      </c>
      <c r="R41" s="16">
        <f>R19</f>
        <v>81</v>
      </c>
      <c r="S41" s="16">
        <f>S20</f>
        <v>155</v>
      </c>
      <c r="T41" s="16">
        <f>T21</f>
        <v>81</v>
      </c>
      <c r="U41" s="16">
        <f>U22</f>
        <v>96</v>
      </c>
      <c r="V41" s="16">
        <f>V23</f>
        <v>116</v>
      </c>
      <c r="W41" s="16">
        <f>W24</f>
        <v>54</v>
      </c>
      <c r="X41" s="16">
        <f>X25</f>
        <v>189</v>
      </c>
      <c r="Y41" s="16">
        <f>Y26</f>
        <v>213</v>
      </c>
      <c r="Z41" s="16">
        <f>Z27</f>
        <v>70</v>
      </c>
      <c r="AA41" s="16">
        <f>AA28</f>
        <v>108</v>
      </c>
      <c r="AB41" s="16">
        <f>AB29</f>
        <v>81</v>
      </c>
      <c r="AC41" s="16">
        <f>AC30</f>
        <v>81</v>
      </c>
      <c r="AD41" s="16">
        <f>AD31</f>
        <v>299</v>
      </c>
      <c r="AE41" s="16">
        <f>AE32</f>
        <v>108</v>
      </c>
      <c r="AF41" s="16">
        <f>AF33</f>
        <v>81</v>
      </c>
      <c r="AG41" s="16">
        <f>AG34</f>
        <v>135</v>
      </c>
      <c r="AH41" s="16">
        <f>AH35</f>
        <v>135</v>
      </c>
      <c r="AI41" s="16">
        <f>AI36</f>
        <v>81</v>
      </c>
      <c r="AJ41" s="16">
        <f>AJ37</f>
        <v>162</v>
      </c>
      <c r="AK41" s="8">
        <f>SUM(C41:AJ41)</f>
        <v>4317</v>
      </c>
      <c r="AL41" s="8"/>
      <c r="AM41" s="8"/>
    </row>
    <row r="42" spans="1:39" ht="15" customHeight="1">
      <c r="A42" s="5"/>
      <c r="B42" s="15" t="s">
        <v>1</v>
      </c>
      <c r="C42" s="16">
        <f>SUM(D4:AJ4)</f>
        <v>0</v>
      </c>
      <c r="D42" s="16">
        <f>SUM(C5,E5:AJ5)</f>
        <v>0</v>
      </c>
      <c r="E42" s="16">
        <f>SUM(C6:D6,F6:AJ6)</f>
        <v>0</v>
      </c>
      <c r="F42" s="16">
        <f>SUM(C7:E7,G7:AJ7)</f>
        <v>0</v>
      </c>
      <c r="G42" s="16">
        <f>SUM(C8:F8,H8:AJ8)</f>
        <v>0</v>
      </c>
      <c r="H42" s="16">
        <f>SUM(I9:AJ9,C9:G9)</f>
        <v>0</v>
      </c>
      <c r="I42" s="16">
        <f>SUM(C10:H10,J10:AJ10)</f>
        <v>24</v>
      </c>
      <c r="J42" s="16">
        <f>SUM(C11:I11,K11:AJ11)</f>
        <v>0</v>
      </c>
      <c r="K42" s="16">
        <f>SUM(C12:J12,L12:AJ12)</f>
        <v>27</v>
      </c>
      <c r="L42" s="16">
        <f>SUM(M13:AJ13,C13:K13)</f>
        <v>0</v>
      </c>
      <c r="M42" s="16">
        <f>SUM(N14:AJ14,C14:L14)</f>
        <v>27</v>
      </c>
      <c r="N42" s="16">
        <f>SUM(O15:AJ15,C15:M15)</f>
        <v>0</v>
      </c>
      <c r="O42" s="16">
        <f>SUM(P16:AJ16,C16:N16)</f>
        <v>0</v>
      </c>
      <c r="P42" s="16">
        <f>SUM(Q17:AJ17,C17:O17)</f>
        <v>30</v>
      </c>
      <c r="Q42" s="16">
        <f>SUM(R18:AJ18,C18:P18)</f>
        <v>0</v>
      </c>
      <c r="R42" s="16">
        <f>SUM(S19:AJ19,C19:Q19)</f>
        <v>0</v>
      </c>
      <c r="S42" s="16">
        <f>SUM(T20:AJ20,C20:R20)</f>
        <v>0</v>
      </c>
      <c r="T42" s="16">
        <f>SUM(U21:AJ21,C21:S21)</f>
        <v>0</v>
      </c>
      <c r="U42" s="16">
        <f>SUM(V22:AJ22,C22:T22)</f>
        <v>0</v>
      </c>
      <c r="V42" s="16">
        <f>SUM(W23:AJ23,C23:U23)</f>
        <v>0</v>
      </c>
      <c r="W42" s="16">
        <f>SUM(X24:AJ24,C24:V24)</f>
        <v>0</v>
      </c>
      <c r="X42" s="16">
        <f>SUM(C25:W25,Y25:AJ25)</f>
        <v>0</v>
      </c>
      <c r="Y42" s="16">
        <f>SUM(C26:X26,Z26:AJ26)</f>
        <v>0</v>
      </c>
      <c r="Z42" s="16">
        <f>SUM(AA27:AJ27,C27:Y27)</f>
        <v>12</v>
      </c>
      <c r="AA42" s="16">
        <f>SUM(AB28:AJ28,C28:Z28)</f>
        <v>0</v>
      </c>
      <c r="AB42" s="16">
        <f>SUM(AC29:AJ29,C29:AA29)</f>
        <v>0</v>
      </c>
      <c r="AC42" s="16">
        <f>SUM(AD30:AJ30,C30:AB30)</f>
        <v>0</v>
      </c>
      <c r="AD42" s="16">
        <f>SUM(AE31:AJ31,C31:AC31)</f>
        <v>18</v>
      </c>
      <c r="AE42" s="16">
        <f>SUM(AF32:AJ32,C32:AD32)</f>
        <v>0</v>
      </c>
      <c r="AF42" s="16">
        <f>SUM(AG33:AJ33,C33:AE33)</f>
        <v>10</v>
      </c>
      <c r="AG42" s="16">
        <f>SUM(AH34:AJ34,C34:AF34)</f>
        <v>1</v>
      </c>
      <c r="AH42" s="16">
        <f>SUM(AI35:AJ35,C35:AG35)</f>
        <v>0</v>
      </c>
      <c r="AI42" s="16">
        <f>SUM(C36:AH36,AJ36)</f>
        <v>0</v>
      </c>
      <c r="AJ42" s="16">
        <f>SUM(C37:AI37)</f>
        <v>27</v>
      </c>
      <c r="AK42" s="8">
        <f t="shared" ref="AK42:AK44" si="25">SUM(C42:AJ42)</f>
        <v>176</v>
      </c>
      <c r="AL42" s="8"/>
      <c r="AM42" s="8"/>
    </row>
    <row r="43" spans="1:39" ht="15" customHeight="1">
      <c r="A43" s="5"/>
      <c r="B43" s="15" t="s">
        <v>2</v>
      </c>
      <c r="C43" s="16">
        <f>SUM(D5:AJ38)</f>
        <v>4644</v>
      </c>
      <c r="D43" s="16">
        <f>SUM(E6:AJ38,E4:AJ4,C6:C38,C4)</f>
        <v>4590</v>
      </c>
      <c r="E43" s="16">
        <f>SUM(F7:AJ38,F4:AJ5,C7:D38,C4:D5)</f>
        <v>4536</v>
      </c>
      <c r="F43" s="16">
        <f>SUM(G8:AJ38,G4:AJ6,C4:E6,C8:E38)</f>
        <v>4644</v>
      </c>
      <c r="G43" s="16">
        <f>SUM(H9:AJ38,H4:AJ7,C4:F7,C9:F38)</f>
        <v>4644</v>
      </c>
      <c r="H43" s="16">
        <f>SUM(I10:AJ38,C10:G38,I4:AJ8,C4:G8)</f>
        <v>4509</v>
      </c>
      <c r="I43" s="16">
        <f>SUM(J11:AJ38,C4:H9,J4:AJ9,C11:H38)</f>
        <v>4269</v>
      </c>
      <c r="J43" s="16">
        <f>SUM(K12:AJ38,K4:AJ10,C4:I10,C12:I38)</f>
        <v>4671</v>
      </c>
      <c r="K43" s="16">
        <f>SUM(L13:AJ38,L4:AJ11,C13:J38,C4:J11)</f>
        <v>4617</v>
      </c>
      <c r="L43" s="16">
        <f>SUM(M14:AJ38,C4:K12,M4:AJ12,C14:K38)</f>
        <v>4671</v>
      </c>
      <c r="M43" s="16">
        <f>SUM(N15:AJ38,N4:AJ13,C15:L38,C4:L13)</f>
        <v>4644</v>
      </c>
      <c r="N43" s="16">
        <f>SUM(O16:AJ38,C4:M14,C16:M38,O4:AJ14)</f>
        <v>4671</v>
      </c>
      <c r="O43" s="16">
        <f>SUM(P17:AJ38,P4:AJ15,C4:N15,C17:N38)</f>
        <v>4644</v>
      </c>
      <c r="P43" s="16">
        <f>SUM(Q18:AJ38,Q4:AJ16,C18:O38,C4:O16)</f>
        <v>4668</v>
      </c>
      <c r="Q43" s="16">
        <f>SUM(R19:AJ38,C4:P17,C19:P38,R4:AJ17)</f>
        <v>4563</v>
      </c>
      <c r="R43" s="16">
        <f>SUM(S20:AJ38,S4:AJ18,C4:Q18,C20:Q38)</f>
        <v>4671</v>
      </c>
      <c r="S43" s="16">
        <f>SUM(T21:AJ38,T4:AJ19,C21:R38,C4:R19)</f>
        <v>4563</v>
      </c>
      <c r="T43" s="16">
        <f>SUM(U22:AJ38,C4:S20,C22:S38,U4:AJ20)</f>
        <v>4671</v>
      </c>
      <c r="U43" s="16">
        <f>SUM(V23:AJ38,V4:AJ21,C4:T21,C23:T38)</f>
        <v>4644</v>
      </c>
      <c r="V43" s="16">
        <f>SUM(W24:AJ38,W4:AJ22,C24:U38,C4:U22)</f>
        <v>4617</v>
      </c>
      <c r="W43" s="16">
        <f>SUM(X25:AJ38,C4:V23,C25:V38,X4:AJ23)</f>
        <v>4698</v>
      </c>
      <c r="X43" s="16">
        <f>SUM(C26:W38,C4:W24,Y4:AJ24,Y26:AJ38)</f>
        <v>4563</v>
      </c>
      <c r="Y43" s="16">
        <f>SUM(Z27:AJ38,Z4:AJ25,C27:X38,C4:X25)</f>
        <v>4509</v>
      </c>
      <c r="Z43" s="16">
        <f>SUM(AA28:AJ38,C4:Y26,C28:Y38,AA4:AJ26)</f>
        <v>4659</v>
      </c>
      <c r="AA43" s="16">
        <f>SUM(AB29:AJ38,AB4:AJ27,C4:Z27,C29:Z38)</f>
        <v>4617</v>
      </c>
      <c r="AB43" s="16">
        <f>SUM(AC30:AJ38,AC4:AJ28,C30:AA38,C4:AA28)</f>
        <v>4671</v>
      </c>
      <c r="AC43" s="16">
        <f>SUM(AD31:AJ38,C4:AB29,C31:AB38,AD4:AJ29)</f>
        <v>4671</v>
      </c>
      <c r="AD43" s="16">
        <f>SUM(AE32:AJ38,AE4:AJ30,C4:AC30,C32:AC38)</f>
        <v>4410</v>
      </c>
      <c r="AE43" s="16">
        <f>SUM(AF33:AJ38,AF4:AJ31,C33:AD38,C4:AD31)</f>
        <v>4617</v>
      </c>
      <c r="AF43" s="16">
        <f>SUM(AG34:AJ38,C4:AE32,C34:AE38,AG4:AJ32)</f>
        <v>4661</v>
      </c>
      <c r="AG43" s="16">
        <f>SUM(AH35:AJ38,AH4:AJ33,C4:AF33,C35:AF38)</f>
        <v>4616</v>
      </c>
      <c r="AH43" s="16">
        <f>SUM(AI36:AJ38,AI4:AJ34,C36:AG38,C4:AG34)</f>
        <v>4590</v>
      </c>
      <c r="AI43" s="16">
        <f>SUM(C4:AH35,AJ4:AJ35,C37:AH38,AJ37:AJ38)</f>
        <v>4644</v>
      </c>
      <c r="AJ43" s="16">
        <f>SUM(C4:AI36,C38:AI38)</f>
        <v>4563</v>
      </c>
      <c r="AK43" s="8">
        <f t="shared" si="25"/>
        <v>156640</v>
      </c>
      <c r="AL43" s="8"/>
      <c r="AM43" s="8"/>
    </row>
    <row r="44" spans="1:39" ht="15" customHeight="1">
      <c r="A44" s="5"/>
      <c r="B44" s="15" t="s">
        <v>3</v>
      </c>
      <c r="C44" s="16">
        <f>SUM(C5:C38)</f>
        <v>15</v>
      </c>
      <c r="D44" s="16">
        <f>SUM(D6:D38,D4)</f>
        <v>0</v>
      </c>
      <c r="E44" s="16">
        <f>SUM(E7:E38,E4:E5)</f>
        <v>0</v>
      </c>
      <c r="F44" s="16">
        <f>SUM(F8:F38,F4:F6)</f>
        <v>0</v>
      </c>
      <c r="G44" s="16">
        <f>SUM(G9:G38,G4:G7)</f>
        <v>3</v>
      </c>
      <c r="H44" s="16">
        <f>SUM(H4:H8,H10:H38)</f>
        <v>4</v>
      </c>
      <c r="I44" s="16">
        <f>SUM(I4:I9,I11:I38)</f>
        <v>7</v>
      </c>
      <c r="J44" s="16">
        <f>SUM(J12:J38,J4:J10)</f>
        <v>27</v>
      </c>
      <c r="K44" s="16">
        <f>SUM(K13:K38,K4:K11)</f>
        <v>18</v>
      </c>
      <c r="L44" s="16">
        <f>SUM(L14:L38,L4:L12)</f>
        <v>0</v>
      </c>
      <c r="M44" s="16">
        <f>SUM(M15:M38,M4:M13)</f>
        <v>44</v>
      </c>
      <c r="N44" s="16">
        <f>SUM(N16:N38,N4:N14)</f>
        <v>51</v>
      </c>
      <c r="O44" s="16">
        <f>SUM(O17:O38,O4:O15)</f>
        <v>0</v>
      </c>
      <c r="P44" s="16">
        <f>SUM(P18:P38,P4:P16)</f>
        <v>27</v>
      </c>
      <c r="Q44" s="16">
        <f>SUM(Q19:Q38,Q4:Q17)</f>
        <v>0</v>
      </c>
      <c r="R44" s="16">
        <f>SUM(R20:R38,R4:R18)</f>
        <v>0</v>
      </c>
      <c r="S44" s="16">
        <f>SUM(S21:S38,S4:S19)</f>
        <v>34</v>
      </c>
      <c r="T44" s="16">
        <f>SUM(T22:T38,T4:T20)</f>
        <v>0</v>
      </c>
      <c r="U44" s="16">
        <f>SUM(U23:U38,U4:U21)</f>
        <v>12</v>
      </c>
      <c r="V44" s="16">
        <f>SUM(V24:V38,V4:V22)</f>
        <v>19</v>
      </c>
      <c r="W44" s="16">
        <f>SUM(W25:W38,W4:W23)</f>
        <v>0</v>
      </c>
      <c r="X44" s="16">
        <f>SUM(X26:X38,X4:X24)</f>
        <v>0</v>
      </c>
      <c r="Y44" s="16">
        <f>SUM(Y27:Y38,Y4:Y25)</f>
        <v>30</v>
      </c>
      <c r="Z44" s="16">
        <f>SUM(Z28:Z38,Z4:Z26)</f>
        <v>11</v>
      </c>
      <c r="AA44" s="16">
        <f>SUM(AA29:AA38,AA4:AA27)</f>
        <v>27</v>
      </c>
      <c r="AB44" s="16">
        <f>SUM(AB30:AB38,AB4:AB28)</f>
        <v>0</v>
      </c>
      <c r="AC44" s="16">
        <f>SUM(AC31:AC38,AC4:AC29)</f>
        <v>0</v>
      </c>
      <c r="AD44" s="16">
        <f>SUM(AD32:AD38,AD4:AD30)</f>
        <v>25</v>
      </c>
      <c r="AE44" s="16">
        <f>SUM(AE33:AE38,AE4:AE31)</f>
        <v>27</v>
      </c>
      <c r="AF44" s="16">
        <f>SUM(AF34:AF38,AF4:AF32)</f>
        <v>0</v>
      </c>
      <c r="AG44" s="16">
        <f>SUM(AG35:AG38,AG4:AG33)</f>
        <v>0</v>
      </c>
      <c r="AH44" s="16">
        <f>SUM(AH36:AH38,AH4:AH34)</f>
        <v>27</v>
      </c>
      <c r="AI44" s="16">
        <f>SUM(AI4:AI35,AI37:AI38)</f>
        <v>27</v>
      </c>
      <c r="AJ44" s="16">
        <f>SUM(AJ4:AJ36,AJ38)</f>
        <v>0</v>
      </c>
      <c r="AK44" s="8">
        <f t="shared" si="25"/>
        <v>435</v>
      </c>
      <c r="AL44" s="8"/>
      <c r="AM44" s="8"/>
    </row>
    <row r="45" spans="1:39" ht="15" customHeight="1">
      <c r="A45" s="5"/>
      <c r="B45" s="14"/>
      <c r="C45" s="17">
        <f>SUM(C41:C44)</f>
        <v>4752</v>
      </c>
      <c r="D45" s="17">
        <f>SUM(D41:D44)</f>
        <v>4752</v>
      </c>
      <c r="E45" s="17">
        <f t="shared" ref="E45:I45" si="26">SUM(E41:E44)</f>
        <v>4752</v>
      </c>
      <c r="F45" s="17">
        <f t="shared" si="26"/>
        <v>4752</v>
      </c>
      <c r="G45" s="17">
        <f t="shared" si="26"/>
        <v>4752</v>
      </c>
      <c r="H45" s="17">
        <f>SUM(H41:H44)</f>
        <v>4752</v>
      </c>
      <c r="I45" s="17">
        <f t="shared" si="26"/>
        <v>4752</v>
      </c>
      <c r="J45" s="17">
        <f>SUM(J41:J44)</f>
        <v>4752</v>
      </c>
      <c r="K45" s="17">
        <f>SUM(K41:K44)</f>
        <v>4752</v>
      </c>
      <c r="L45" s="17">
        <f>SUM(L41:L44)</f>
        <v>4752</v>
      </c>
      <c r="M45" s="17">
        <f t="shared" ref="M45:AH45" si="27">SUM(M41:M44)</f>
        <v>4752</v>
      </c>
      <c r="N45" s="17">
        <f t="shared" si="27"/>
        <v>4752</v>
      </c>
      <c r="O45" s="17">
        <f t="shared" si="27"/>
        <v>4752</v>
      </c>
      <c r="P45" s="17">
        <f t="shared" si="27"/>
        <v>4752</v>
      </c>
      <c r="Q45" s="17">
        <f t="shared" si="27"/>
        <v>4752</v>
      </c>
      <c r="R45" s="17">
        <f t="shared" si="27"/>
        <v>4752</v>
      </c>
      <c r="S45" s="17">
        <f>SUM(S41:S44)</f>
        <v>4752</v>
      </c>
      <c r="T45" s="17">
        <f t="shared" si="27"/>
        <v>4752</v>
      </c>
      <c r="U45" s="17">
        <f t="shared" si="27"/>
        <v>4752</v>
      </c>
      <c r="V45" s="17">
        <f t="shared" si="27"/>
        <v>4752</v>
      </c>
      <c r="W45" s="17">
        <f t="shared" si="27"/>
        <v>4752</v>
      </c>
      <c r="X45" s="17">
        <f t="shared" si="27"/>
        <v>4752</v>
      </c>
      <c r="Y45" s="17">
        <f t="shared" si="27"/>
        <v>4752</v>
      </c>
      <c r="Z45" s="17">
        <f t="shared" si="27"/>
        <v>4752</v>
      </c>
      <c r="AA45" s="17">
        <f t="shared" si="27"/>
        <v>4752</v>
      </c>
      <c r="AB45" s="17">
        <f t="shared" si="27"/>
        <v>4752</v>
      </c>
      <c r="AC45" s="17">
        <f t="shared" si="27"/>
        <v>4752</v>
      </c>
      <c r="AD45" s="17">
        <f t="shared" si="27"/>
        <v>4752</v>
      </c>
      <c r="AE45" s="17">
        <f t="shared" si="27"/>
        <v>4752</v>
      </c>
      <c r="AF45" s="17">
        <f>SUM(AF41:AF44)</f>
        <v>4752</v>
      </c>
      <c r="AG45" s="17">
        <f t="shared" si="27"/>
        <v>4752</v>
      </c>
      <c r="AH45" s="17">
        <f t="shared" si="27"/>
        <v>4752</v>
      </c>
      <c r="AI45" s="17">
        <f>SUM(AI41:AI44)</f>
        <v>4752</v>
      </c>
      <c r="AJ45" s="17">
        <f>SUM(AJ41:AJ44)</f>
        <v>4752</v>
      </c>
      <c r="AK45" s="8"/>
      <c r="AL45" s="8"/>
      <c r="AM45" s="8"/>
    </row>
    <row r="46" spans="1:39" ht="15" customHeight="1">
      <c r="A46" s="5"/>
      <c r="B46" s="24" t="s">
        <v>8</v>
      </c>
      <c r="C46" s="16">
        <f t="shared" ref="C46:AJ46" si="28">SUM(C4:C38)</f>
        <v>108</v>
      </c>
      <c r="D46" s="16">
        <f t="shared" si="28"/>
        <v>162</v>
      </c>
      <c r="E46" s="16">
        <f t="shared" si="28"/>
        <v>216</v>
      </c>
      <c r="F46" s="16">
        <f t="shared" si="28"/>
        <v>108</v>
      </c>
      <c r="G46" s="16">
        <f t="shared" si="28"/>
        <v>108</v>
      </c>
      <c r="H46" s="16">
        <f t="shared" si="28"/>
        <v>243</v>
      </c>
      <c r="I46" s="16">
        <f t="shared" si="28"/>
        <v>459</v>
      </c>
      <c r="J46" s="16">
        <f t="shared" si="28"/>
        <v>81</v>
      </c>
      <c r="K46" s="16">
        <f t="shared" si="28"/>
        <v>108</v>
      </c>
      <c r="L46" s="16">
        <f t="shared" si="28"/>
        <v>81</v>
      </c>
      <c r="M46" s="16">
        <f t="shared" si="28"/>
        <v>81</v>
      </c>
      <c r="N46" s="16">
        <f t="shared" si="28"/>
        <v>81</v>
      </c>
      <c r="O46" s="16">
        <f t="shared" si="28"/>
        <v>108</v>
      </c>
      <c r="P46" s="16">
        <f t="shared" si="28"/>
        <v>54</v>
      </c>
      <c r="Q46" s="16">
        <f t="shared" si="28"/>
        <v>189</v>
      </c>
      <c r="R46" s="16">
        <f t="shared" si="28"/>
        <v>81</v>
      </c>
      <c r="S46" s="16">
        <f t="shared" si="28"/>
        <v>189</v>
      </c>
      <c r="T46" s="16">
        <f t="shared" si="28"/>
        <v>81</v>
      </c>
      <c r="U46" s="16">
        <f t="shared" si="28"/>
        <v>108</v>
      </c>
      <c r="V46" s="16">
        <f t="shared" si="28"/>
        <v>135</v>
      </c>
      <c r="W46" s="16">
        <f t="shared" si="28"/>
        <v>54</v>
      </c>
      <c r="X46" s="16">
        <f t="shared" si="28"/>
        <v>189</v>
      </c>
      <c r="Y46" s="16">
        <f t="shared" si="28"/>
        <v>243</v>
      </c>
      <c r="Z46" s="16">
        <f t="shared" si="28"/>
        <v>81</v>
      </c>
      <c r="AA46" s="16">
        <f t="shared" si="28"/>
        <v>135</v>
      </c>
      <c r="AB46" s="16">
        <f t="shared" si="28"/>
        <v>81</v>
      </c>
      <c r="AC46" s="16">
        <f t="shared" si="28"/>
        <v>81</v>
      </c>
      <c r="AD46" s="16">
        <f t="shared" si="28"/>
        <v>324</v>
      </c>
      <c r="AE46" s="16">
        <f t="shared" si="28"/>
        <v>135</v>
      </c>
      <c r="AF46" s="16">
        <f t="shared" si="28"/>
        <v>81</v>
      </c>
      <c r="AG46" s="16">
        <f t="shared" si="28"/>
        <v>135</v>
      </c>
      <c r="AH46" s="16">
        <f t="shared" si="28"/>
        <v>162</v>
      </c>
      <c r="AI46" s="16">
        <f t="shared" si="28"/>
        <v>108</v>
      </c>
      <c r="AJ46" s="16">
        <f t="shared" si="28"/>
        <v>162</v>
      </c>
      <c r="AK46" s="18">
        <f>SUM(C46:AJ46)</f>
        <v>4752</v>
      </c>
      <c r="AL46" s="8"/>
      <c r="AM46" s="8"/>
    </row>
    <row r="47" spans="1:39" ht="15" customHeight="1">
      <c r="A47" s="5"/>
      <c r="B47" s="24" t="s">
        <v>7</v>
      </c>
      <c r="C47" s="16">
        <f>SUM(D4:AJ38)</f>
        <v>4644</v>
      </c>
      <c r="D47" s="16">
        <f>SUM(C4:C38,E4:AJ38)</f>
        <v>4590</v>
      </c>
      <c r="E47" s="16">
        <f>SUM(C4:D38,F4:AJ38)</f>
        <v>4536</v>
      </c>
      <c r="F47" s="16">
        <f>SUM(G4:AJ38,C4:E38)</f>
        <v>4644</v>
      </c>
      <c r="G47" s="16">
        <f>SUM(C4:F38,H4:AJ38)</f>
        <v>4644</v>
      </c>
      <c r="H47" s="16">
        <f>SUM(C4:G38,I4:AJ38)</f>
        <v>4509</v>
      </c>
      <c r="I47" s="16">
        <f>SUM(C4:H38,J4:AJ38)</f>
        <v>4293</v>
      </c>
      <c r="J47" s="16">
        <f>SUM(K4:AJ38,C4:I38)</f>
        <v>4671</v>
      </c>
      <c r="K47" s="16">
        <f>SUM(L4:AJ38,C4:J38)</f>
        <v>4644</v>
      </c>
      <c r="L47" s="16">
        <f>SUM(M4:AJ38,C4:K38)</f>
        <v>4671</v>
      </c>
      <c r="M47" s="16">
        <f>SUM(N4:AJ38,C4:L38)</f>
        <v>4671</v>
      </c>
      <c r="N47" s="16">
        <f>SUM(O4:AJ38,C4:M38)</f>
        <v>4671</v>
      </c>
      <c r="O47" s="16">
        <f>SUM(P4:AJ38,C4:N38)</f>
        <v>4644</v>
      </c>
      <c r="P47" s="16">
        <f>SUM(Q4:AJ38,C4:O38)</f>
        <v>4698</v>
      </c>
      <c r="Q47" s="16">
        <f>SUM(R4:AJ38,C4:P38)</f>
        <v>4563</v>
      </c>
      <c r="R47" s="16">
        <f>SUM(S4:AJ38,C4:Q38)</f>
        <v>4671</v>
      </c>
      <c r="S47" s="16">
        <f>SUM(T4:AJ38,C4:R38)</f>
        <v>4563</v>
      </c>
      <c r="T47" s="16">
        <f>SUM(U4:AJ38,C4:S38)</f>
        <v>4671</v>
      </c>
      <c r="U47" s="16">
        <f>SUM(V4:AJ38,C4:T38)</f>
        <v>4644</v>
      </c>
      <c r="V47" s="16">
        <f>SUM(C4:U38,W4:AJ38)</f>
        <v>4617</v>
      </c>
      <c r="W47" s="16">
        <f>SUM(X4:AJ38,C4:V38)</f>
        <v>4698</v>
      </c>
      <c r="X47" s="16">
        <f>SUM(Y4:AJ38,C4:W38)</f>
        <v>4563</v>
      </c>
      <c r="Y47" s="16">
        <f>SUM(C4:X38,Z4:AJ38)</f>
        <v>4509</v>
      </c>
      <c r="Z47" s="16">
        <f>SUM(AA4:AJ38,C4:Y38)</f>
        <v>4671</v>
      </c>
      <c r="AA47" s="16">
        <f>SUM(AB4:AJ38,C4:Z38)</f>
        <v>4617</v>
      </c>
      <c r="AB47" s="16">
        <f>SUM(AC4:AJ38,C4:AA38)</f>
        <v>4671</v>
      </c>
      <c r="AC47" s="16">
        <f>SUM(AD4:AJ38,C4:AB38)</f>
        <v>4671</v>
      </c>
      <c r="AD47" s="16">
        <f>SUM(AE4:AJ38,C4:AC38)</f>
        <v>4428</v>
      </c>
      <c r="AE47" s="16">
        <f>SUM(AF4:AJ38,C4:AD38)</f>
        <v>4617</v>
      </c>
      <c r="AF47" s="16">
        <f>SUM(AG4:AJ38,C4:AE38)</f>
        <v>4671</v>
      </c>
      <c r="AG47" s="16">
        <f>SUM(AH4:AJ38,C4:AF38)</f>
        <v>4617</v>
      </c>
      <c r="AH47" s="16">
        <f>SUM(AI4:AJ38,C4:AG38)</f>
        <v>4590</v>
      </c>
      <c r="AI47" s="16">
        <f>SUM(C4:AH38,AJ4:AJ38)</f>
        <v>4644</v>
      </c>
      <c r="AJ47" s="16">
        <f>SUM(C4:AI38)</f>
        <v>4590</v>
      </c>
      <c r="AK47" s="19">
        <f>SUM(C47:AJ47)</f>
        <v>156816</v>
      </c>
      <c r="AL47" s="8"/>
      <c r="AM47" s="8"/>
    </row>
    <row r="48" spans="1:39" ht="15" customHeight="1">
      <c r="A48" s="5"/>
      <c r="B48" s="14"/>
      <c r="C48" s="17">
        <f>SUM(C46:C47)</f>
        <v>4752</v>
      </c>
      <c r="D48" s="17">
        <f>SUM(D46:D47)</f>
        <v>4752</v>
      </c>
      <c r="E48" s="17">
        <f t="shared" ref="E48:AH48" si="29">SUM(E46:E47)</f>
        <v>4752</v>
      </c>
      <c r="F48" s="17">
        <f>SUM(F46:F47)</f>
        <v>4752</v>
      </c>
      <c r="G48" s="17">
        <f t="shared" si="29"/>
        <v>4752</v>
      </c>
      <c r="H48" s="17">
        <f t="shared" si="29"/>
        <v>4752</v>
      </c>
      <c r="I48" s="17">
        <f t="shared" si="29"/>
        <v>4752</v>
      </c>
      <c r="J48" s="17">
        <f t="shared" si="29"/>
        <v>4752</v>
      </c>
      <c r="K48" s="17">
        <f t="shared" si="29"/>
        <v>4752</v>
      </c>
      <c r="L48" s="17">
        <f t="shared" si="29"/>
        <v>4752</v>
      </c>
      <c r="M48" s="17">
        <f>SUM(M46:M47)</f>
        <v>4752</v>
      </c>
      <c r="N48" s="17">
        <f>SUM(N46:N47)</f>
        <v>4752</v>
      </c>
      <c r="O48" s="17">
        <f t="shared" si="29"/>
        <v>4752</v>
      </c>
      <c r="P48" s="17">
        <f t="shared" si="29"/>
        <v>4752</v>
      </c>
      <c r="Q48" s="17">
        <f t="shared" si="29"/>
        <v>4752</v>
      </c>
      <c r="R48" s="17">
        <f t="shared" si="29"/>
        <v>4752</v>
      </c>
      <c r="S48" s="17">
        <f t="shared" si="29"/>
        <v>4752</v>
      </c>
      <c r="T48" s="17">
        <f t="shared" si="29"/>
        <v>4752</v>
      </c>
      <c r="U48" s="17">
        <f t="shared" si="29"/>
        <v>4752</v>
      </c>
      <c r="V48" s="17">
        <f t="shared" si="29"/>
        <v>4752</v>
      </c>
      <c r="W48" s="17">
        <f t="shared" si="29"/>
        <v>4752</v>
      </c>
      <c r="X48" s="17">
        <f t="shared" si="29"/>
        <v>4752</v>
      </c>
      <c r="Y48" s="17">
        <f>SUM(Y46:Y47)</f>
        <v>4752</v>
      </c>
      <c r="Z48" s="17">
        <f t="shared" si="29"/>
        <v>4752</v>
      </c>
      <c r="AA48" s="17">
        <f t="shared" si="29"/>
        <v>4752</v>
      </c>
      <c r="AB48" s="17">
        <f t="shared" si="29"/>
        <v>4752</v>
      </c>
      <c r="AC48" s="17">
        <f t="shared" si="29"/>
        <v>4752</v>
      </c>
      <c r="AD48" s="17">
        <f t="shared" si="29"/>
        <v>4752</v>
      </c>
      <c r="AE48" s="17">
        <f t="shared" si="29"/>
        <v>4752</v>
      </c>
      <c r="AF48" s="17">
        <f t="shared" si="29"/>
        <v>4752</v>
      </c>
      <c r="AG48" s="17">
        <f>SUM(AG46:AG47)</f>
        <v>4752</v>
      </c>
      <c r="AH48" s="17">
        <f t="shared" si="29"/>
        <v>4752</v>
      </c>
      <c r="AI48" s="17">
        <f>SUM(AI46:AI47)</f>
        <v>4752</v>
      </c>
      <c r="AJ48" s="17">
        <f>SUM(AJ46:AJ47)</f>
        <v>4752</v>
      </c>
      <c r="AK48" s="8"/>
      <c r="AL48" s="8"/>
      <c r="AM48" s="8"/>
    </row>
    <row r="49" spans="1:39" ht="15" customHeight="1">
      <c r="A49" s="6"/>
      <c r="B49" s="14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8"/>
      <c r="AL49" s="8"/>
      <c r="AM49" s="8"/>
    </row>
    <row r="50" spans="1:39" ht="15" customHeight="1">
      <c r="A50" s="6"/>
      <c r="B50" s="14"/>
      <c r="C50" s="11" t="s">
        <v>36</v>
      </c>
      <c r="D50" s="11" t="s">
        <v>37</v>
      </c>
      <c r="E50" s="11" t="s">
        <v>38</v>
      </c>
      <c r="F50" s="11" t="s">
        <v>39</v>
      </c>
      <c r="G50" s="11" t="s">
        <v>14</v>
      </c>
      <c r="H50" s="11" t="s">
        <v>40</v>
      </c>
      <c r="I50" s="11" t="s">
        <v>41</v>
      </c>
      <c r="J50" s="11" t="s">
        <v>42</v>
      </c>
      <c r="K50" s="11" t="s">
        <v>43</v>
      </c>
      <c r="L50" s="11" t="s">
        <v>15</v>
      </c>
      <c r="M50" s="11" t="s">
        <v>16</v>
      </c>
      <c r="N50" s="11" t="s">
        <v>17</v>
      </c>
      <c r="O50" s="11" t="s">
        <v>44</v>
      </c>
      <c r="P50" s="11" t="s">
        <v>45</v>
      </c>
      <c r="Q50" s="11" t="s">
        <v>46</v>
      </c>
      <c r="R50" s="11" t="s">
        <v>47</v>
      </c>
      <c r="S50" s="11" t="s">
        <v>48</v>
      </c>
      <c r="T50" s="11" t="s">
        <v>49</v>
      </c>
      <c r="U50" s="11" t="s">
        <v>18</v>
      </c>
      <c r="V50" s="11" t="s">
        <v>50</v>
      </c>
      <c r="W50" s="11" t="s">
        <v>51</v>
      </c>
      <c r="X50" s="11" t="s">
        <v>52</v>
      </c>
      <c r="Y50" s="11" t="s">
        <v>53</v>
      </c>
      <c r="Z50" s="11" t="s">
        <v>54</v>
      </c>
      <c r="AA50" s="11" t="s">
        <v>19</v>
      </c>
      <c r="AB50" s="11" t="s">
        <v>55</v>
      </c>
      <c r="AC50" s="11" t="s">
        <v>56</v>
      </c>
      <c r="AD50" s="11" t="s">
        <v>57</v>
      </c>
      <c r="AE50" s="11" t="s">
        <v>58</v>
      </c>
      <c r="AF50" s="11" t="s">
        <v>20</v>
      </c>
      <c r="AG50" s="11" t="s">
        <v>21</v>
      </c>
      <c r="AH50" s="11" t="s">
        <v>59</v>
      </c>
      <c r="AI50" s="11" t="s">
        <v>22</v>
      </c>
      <c r="AJ50" s="12" t="s">
        <v>60</v>
      </c>
      <c r="AK50" s="12"/>
      <c r="AL50" s="20" t="s">
        <v>35</v>
      </c>
      <c r="AM50" s="8"/>
    </row>
    <row r="51" spans="1:39" ht="15" customHeight="1">
      <c r="A51" s="6"/>
      <c r="B51" s="21" t="str">
        <f>[1]Summary!$B$4</f>
        <v>Sensitivity/Recall</v>
      </c>
      <c r="C51" s="22">
        <f>C41/(C44+C41)</f>
        <v>0.86111111111111116</v>
      </c>
      <c r="D51" s="22">
        <f t="shared" ref="D51:AJ51" si="30">D41/(D44+D41)</f>
        <v>1</v>
      </c>
      <c r="E51" s="22">
        <f t="shared" si="30"/>
        <v>1</v>
      </c>
      <c r="F51" s="22">
        <f t="shared" si="30"/>
        <v>1</v>
      </c>
      <c r="G51" s="22">
        <f t="shared" si="30"/>
        <v>0.97222222222222221</v>
      </c>
      <c r="H51" s="22">
        <f t="shared" si="30"/>
        <v>0.98353909465020573</v>
      </c>
      <c r="I51" s="22">
        <f t="shared" si="30"/>
        <v>0.98474945533769065</v>
      </c>
      <c r="J51" s="22">
        <f t="shared" si="30"/>
        <v>0.66666666666666663</v>
      </c>
      <c r="K51" s="22">
        <f t="shared" si="30"/>
        <v>0.83333333333333337</v>
      </c>
      <c r="L51" s="22">
        <f t="shared" si="30"/>
        <v>1</v>
      </c>
      <c r="M51" s="22">
        <f t="shared" si="30"/>
        <v>0.4567901234567901</v>
      </c>
      <c r="N51" s="22">
        <f t="shared" si="30"/>
        <v>0.37037037037037035</v>
      </c>
      <c r="O51" s="22">
        <f t="shared" si="30"/>
        <v>1</v>
      </c>
      <c r="P51" s="22">
        <f t="shared" si="30"/>
        <v>0.5</v>
      </c>
      <c r="Q51" s="22">
        <f>Q41/(Q44+Q41)</f>
        <v>1</v>
      </c>
      <c r="R51" s="22">
        <f t="shared" ref="R51:AH51" si="31">R41/(R44+R41)</f>
        <v>1</v>
      </c>
      <c r="S51" s="22">
        <f t="shared" si="31"/>
        <v>0.82010582010582012</v>
      </c>
      <c r="T51" s="22">
        <f t="shared" si="31"/>
        <v>1</v>
      </c>
      <c r="U51" s="22">
        <f t="shared" si="31"/>
        <v>0.88888888888888884</v>
      </c>
      <c r="V51" s="22">
        <f t="shared" si="31"/>
        <v>0.85925925925925928</v>
      </c>
      <c r="W51" s="22">
        <f t="shared" si="31"/>
        <v>1</v>
      </c>
      <c r="X51" s="22">
        <f t="shared" si="31"/>
        <v>1</v>
      </c>
      <c r="Y51" s="22">
        <f t="shared" si="31"/>
        <v>0.87654320987654322</v>
      </c>
      <c r="Z51" s="22">
        <f t="shared" si="31"/>
        <v>0.86419753086419748</v>
      </c>
      <c r="AA51" s="22">
        <f t="shared" si="31"/>
        <v>0.8</v>
      </c>
      <c r="AB51" s="22">
        <f t="shared" si="31"/>
        <v>1</v>
      </c>
      <c r="AC51" s="22">
        <f t="shared" si="31"/>
        <v>1</v>
      </c>
      <c r="AD51" s="22">
        <f t="shared" si="31"/>
        <v>0.9228395061728395</v>
      </c>
      <c r="AE51" s="22">
        <f t="shared" si="31"/>
        <v>0.8</v>
      </c>
      <c r="AF51" s="22">
        <f t="shared" si="31"/>
        <v>1</v>
      </c>
      <c r="AG51" s="22">
        <f t="shared" si="31"/>
        <v>1</v>
      </c>
      <c r="AH51" s="22">
        <f t="shared" si="31"/>
        <v>0.83333333333333337</v>
      </c>
      <c r="AI51" s="22">
        <f>AI41/(AI44+AI41)</f>
        <v>0.75</v>
      </c>
      <c r="AJ51" s="22">
        <f t="shared" si="30"/>
        <v>1</v>
      </c>
      <c r="AK51" s="36"/>
      <c r="AL51" s="22">
        <f>AK41/(AK44+AK41)</f>
        <v>0.90845959595959591</v>
      </c>
      <c r="AM51" s="8"/>
    </row>
    <row r="52" spans="1:39" ht="15" customHeight="1">
      <c r="A52" s="6"/>
      <c r="B52" s="23" t="s">
        <v>13</v>
      </c>
      <c r="C52" s="22">
        <f>C43/(C42+C43)</f>
        <v>1</v>
      </c>
      <c r="D52" s="22">
        <f>D43/(D42+D43)</f>
        <v>1</v>
      </c>
      <c r="E52" s="22">
        <f t="shared" ref="E52:AJ52" si="32">E43/(E42+E43)</f>
        <v>1</v>
      </c>
      <c r="F52" s="22">
        <f t="shared" si="32"/>
        <v>1</v>
      </c>
      <c r="G52" s="22">
        <f t="shared" si="32"/>
        <v>1</v>
      </c>
      <c r="H52" s="22">
        <f t="shared" si="32"/>
        <v>1</v>
      </c>
      <c r="I52" s="22">
        <f t="shared" si="32"/>
        <v>0.99440950384346616</v>
      </c>
      <c r="J52" s="22">
        <f t="shared" si="32"/>
        <v>1</v>
      </c>
      <c r="K52" s="22">
        <f t="shared" si="32"/>
        <v>0.9941860465116279</v>
      </c>
      <c r="L52" s="22">
        <f t="shared" si="32"/>
        <v>1</v>
      </c>
      <c r="M52" s="22">
        <f t="shared" si="32"/>
        <v>0.9942196531791907</v>
      </c>
      <c r="N52" s="22">
        <f t="shared" si="32"/>
        <v>1</v>
      </c>
      <c r="O52" s="22">
        <f t="shared" si="32"/>
        <v>1</v>
      </c>
      <c r="P52" s="22">
        <f t="shared" si="32"/>
        <v>0.99361430395913153</v>
      </c>
      <c r="Q52" s="22">
        <f>Q43/(Q42+Q43)</f>
        <v>1</v>
      </c>
      <c r="R52" s="22">
        <f t="shared" ref="R52:AH52" si="33">R43/(R42+R43)</f>
        <v>1</v>
      </c>
      <c r="S52" s="22">
        <f t="shared" si="33"/>
        <v>1</v>
      </c>
      <c r="T52" s="22">
        <f t="shared" si="33"/>
        <v>1</v>
      </c>
      <c r="U52" s="22">
        <f t="shared" si="33"/>
        <v>1</v>
      </c>
      <c r="V52" s="22">
        <f t="shared" si="33"/>
        <v>1</v>
      </c>
      <c r="W52" s="22">
        <f t="shared" si="33"/>
        <v>1</v>
      </c>
      <c r="X52" s="22">
        <f t="shared" si="33"/>
        <v>1</v>
      </c>
      <c r="Y52" s="22">
        <f t="shared" si="33"/>
        <v>1</v>
      </c>
      <c r="Z52" s="22">
        <f t="shared" si="33"/>
        <v>0.99743095696852924</v>
      </c>
      <c r="AA52" s="22">
        <f t="shared" si="33"/>
        <v>1</v>
      </c>
      <c r="AB52" s="22">
        <f t="shared" si="33"/>
        <v>1</v>
      </c>
      <c r="AC52" s="22">
        <f t="shared" si="33"/>
        <v>1</v>
      </c>
      <c r="AD52" s="22">
        <f t="shared" si="33"/>
        <v>0.99593495934959353</v>
      </c>
      <c r="AE52" s="22">
        <f t="shared" si="33"/>
        <v>1</v>
      </c>
      <c r="AF52" s="22">
        <f t="shared" si="33"/>
        <v>0.99785913080710764</v>
      </c>
      <c r="AG52" s="22">
        <f t="shared" si="33"/>
        <v>0.9997834091401343</v>
      </c>
      <c r="AH52" s="22">
        <f t="shared" si="33"/>
        <v>1</v>
      </c>
      <c r="AI52" s="22">
        <f t="shared" si="32"/>
        <v>1</v>
      </c>
      <c r="AJ52" s="22">
        <f t="shared" si="32"/>
        <v>0.99411764705882355</v>
      </c>
      <c r="AK52" s="36"/>
      <c r="AL52" s="22">
        <f>AK43/(AK43+AK42)</f>
        <v>0.99887766554433222</v>
      </c>
      <c r="AM52" s="8"/>
    </row>
    <row r="53" spans="1:39" ht="15" customHeight="1">
      <c r="A53" s="6"/>
      <c r="B53" s="21" t="s">
        <v>4</v>
      </c>
      <c r="C53" s="22">
        <f t="shared" ref="C53:AJ53" si="34">C41/(C41+C42)</f>
        <v>1</v>
      </c>
      <c r="D53" s="22">
        <f t="shared" si="34"/>
        <v>1</v>
      </c>
      <c r="E53" s="22">
        <f t="shared" si="34"/>
        <v>1</v>
      </c>
      <c r="F53" s="22">
        <f t="shared" si="34"/>
        <v>1</v>
      </c>
      <c r="G53" s="22">
        <f t="shared" si="34"/>
        <v>1</v>
      </c>
      <c r="H53" s="22">
        <f t="shared" si="34"/>
        <v>1</v>
      </c>
      <c r="I53" s="22">
        <f t="shared" si="34"/>
        <v>0.94957983193277307</v>
      </c>
      <c r="J53" s="22">
        <f t="shared" si="34"/>
        <v>1</v>
      </c>
      <c r="K53" s="22">
        <f t="shared" si="34"/>
        <v>0.76923076923076927</v>
      </c>
      <c r="L53" s="22">
        <f t="shared" si="34"/>
        <v>1</v>
      </c>
      <c r="M53" s="22">
        <f t="shared" si="34"/>
        <v>0.578125</v>
      </c>
      <c r="N53" s="22">
        <f t="shared" si="34"/>
        <v>1</v>
      </c>
      <c r="O53" s="22">
        <f t="shared" si="34"/>
        <v>1</v>
      </c>
      <c r="P53" s="22">
        <f t="shared" si="34"/>
        <v>0.47368421052631576</v>
      </c>
      <c r="Q53" s="22">
        <f t="shared" si="34"/>
        <v>1</v>
      </c>
      <c r="R53" s="22">
        <f t="shared" si="34"/>
        <v>1</v>
      </c>
      <c r="S53" s="22">
        <f t="shared" si="34"/>
        <v>1</v>
      </c>
      <c r="T53" s="22">
        <f t="shared" si="34"/>
        <v>1</v>
      </c>
      <c r="U53" s="22">
        <f t="shared" si="34"/>
        <v>1</v>
      </c>
      <c r="V53" s="22">
        <f t="shared" si="34"/>
        <v>1</v>
      </c>
      <c r="W53" s="22">
        <f t="shared" si="34"/>
        <v>1</v>
      </c>
      <c r="X53" s="22">
        <f t="shared" si="34"/>
        <v>1</v>
      </c>
      <c r="Y53" s="22">
        <f t="shared" si="34"/>
        <v>1</v>
      </c>
      <c r="Z53" s="22">
        <f t="shared" si="34"/>
        <v>0.85365853658536583</v>
      </c>
      <c r="AA53" s="22">
        <f t="shared" si="34"/>
        <v>1</v>
      </c>
      <c r="AB53" s="22">
        <f t="shared" si="34"/>
        <v>1</v>
      </c>
      <c r="AC53" s="22">
        <f t="shared" si="34"/>
        <v>1</v>
      </c>
      <c r="AD53" s="22">
        <f t="shared" si="34"/>
        <v>0.94321766561514198</v>
      </c>
      <c r="AE53" s="22">
        <f t="shared" si="34"/>
        <v>1</v>
      </c>
      <c r="AF53" s="22">
        <f t="shared" si="34"/>
        <v>0.89010989010989006</v>
      </c>
      <c r="AG53" s="22">
        <f t="shared" si="34"/>
        <v>0.99264705882352944</v>
      </c>
      <c r="AH53" s="22">
        <f t="shared" si="34"/>
        <v>1</v>
      </c>
      <c r="AI53" s="22">
        <f t="shared" si="34"/>
        <v>1</v>
      </c>
      <c r="AJ53" s="22">
        <f t="shared" si="34"/>
        <v>0.8571428571428571</v>
      </c>
      <c r="AK53" s="36"/>
      <c r="AL53" s="22">
        <f>AK41/(AK41+AK42)</f>
        <v>0.96082795459603831</v>
      </c>
      <c r="AM53" s="8"/>
    </row>
    <row r="54" spans="1:39" ht="15" customHeight="1">
      <c r="A54" s="6"/>
      <c r="B54" s="23" t="s">
        <v>5</v>
      </c>
      <c r="C54" s="22">
        <f t="shared" ref="C54:AJ54" si="35">(C41+C43)/(C46+C47)</f>
        <v>0.99684343434343436</v>
      </c>
      <c r="D54" s="22">
        <f t="shared" si="35"/>
        <v>1</v>
      </c>
      <c r="E54" s="22">
        <f t="shared" si="35"/>
        <v>1</v>
      </c>
      <c r="F54" s="22">
        <f t="shared" si="35"/>
        <v>1</v>
      </c>
      <c r="G54" s="22">
        <f t="shared" si="35"/>
        <v>0.99936868686868685</v>
      </c>
      <c r="H54" s="22">
        <f t="shared" si="35"/>
        <v>0.99915824915824913</v>
      </c>
      <c r="I54" s="22">
        <f t="shared" si="35"/>
        <v>0.99347643097643101</v>
      </c>
      <c r="J54" s="22">
        <f t="shared" si="35"/>
        <v>0.99431818181818177</v>
      </c>
      <c r="K54" s="22">
        <f t="shared" si="35"/>
        <v>0.99053030303030298</v>
      </c>
      <c r="L54" s="22">
        <f t="shared" si="35"/>
        <v>1</v>
      </c>
      <c r="M54" s="22">
        <f t="shared" si="35"/>
        <v>0.98505892255892258</v>
      </c>
      <c r="N54" s="22">
        <f t="shared" si="35"/>
        <v>0.9892676767676768</v>
      </c>
      <c r="O54" s="22">
        <f t="shared" si="35"/>
        <v>1</v>
      </c>
      <c r="P54" s="22">
        <f t="shared" si="35"/>
        <v>0.9880050505050505</v>
      </c>
      <c r="Q54" s="22">
        <f t="shared" si="35"/>
        <v>1</v>
      </c>
      <c r="R54" s="22">
        <f t="shared" si="35"/>
        <v>1</v>
      </c>
      <c r="S54" s="22">
        <f t="shared" si="35"/>
        <v>0.99284511784511786</v>
      </c>
      <c r="T54" s="22">
        <f t="shared" si="35"/>
        <v>1</v>
      </c>
      <c r="U54" s="22">
        <f t="shared" si="35"/>
        <v>0.99747474747474751</v>
      </c>
      <c r="V54" s="22">
        <f t="shared" si="35"/>
        <v>0.9960016835016835</v>
      </c>
      <c r="W54" s="22">
        <f t="shared" si="35"/>
        <v>1</v>
      </c>
      <c r="X54" s="22">
        <f t="shared" si="35"/>
        <v>1</v>
      </c>
      <c r="Y54" s="22">
        <f t="shared" si="35"/>
        <v>0.99368686868686873</v>
      </c>
      <c r="Z54" s="22">
        <f t="shared" si="35"/>
        <v>0.99515993265993263</v>
      </c>
      <c r="AA54" s="22">
        <f t="shared" si="35"/>
        <v>0.99431818181818177</v>
      </c>
      <c r="AB54" s="22">
        <f t="shared" si="35"/>
        <v>1</v>
      </c>
      <c r="AC54" s="22">
        <f t="shared" si="35"/>
        <v>1</v>
      </c>
      <c r="AD54" s="22">
        <f t="shared" si="35"/>
        <v>0.99095117845117842</v>
      </c>
      <c r="AE54" s="22">
        <f t="shared" si="35"/>
        <v>0.99431818181818177</v>
      </c>
      <c r="AF54" s="22">
        <f t="shared" si="35"/>
        <v>0.99789562289562295</v>
      </c>
      <c r="AG54" s="22">
        <f t="shared" si="35"/>
        <v>0.99978956228956228</v>
      </c>
      <c r="AH54" s="22">
        <f t="shared" si="35"/>
        <v>0.99431818181818177</v>
      </c>
      <c r="AI54" s="22">
        <f t="shared" si="35"/>
        <v>0.99431818181818177</v>
      </c>
      <c r="AJ54" s="22">
        <f t="shared" si="35"/>
        <v>0.99431818181818177</v>
      </c>
      <c r="AK54" s="36"/>
      <c r="AL54" s="22">
        <f>(AK41+AK43)/(AK46+AK47)</f>
        <v>0.99621831055654586</v>
      </c>
      <c r="AM54" s="8"/>
    </row>
    <row r="55" spans="1:39" ht="15" customHeight="1">
      <c r="A55" s="6"/>
      <c r="B55" s="21" t="s">
        <v>12</v>
      </c>
      <c r="C55" s="22">
        <f t="shared" ref="C55:AJ55" si="36">(2*(C53*C51))/(C53+C51)</f>
        <v>0.92537313432835822</v>
      </c>
      <c r="D55" s="22">
        <f t="shared" si="36"/>
        <v>1</v>
      </c>
      <c r="E55" s="22">
        <f t="shared" si="36"/>
        <v>1</v>
      </c>
      <c r="F55" s="22">
        <f t="shared" si="36"/>
        <v>1</v>
      </c>
      <c r="G55" s="22">
        <f t="shared" si="36"/>
        <v>0.98591549295774639</v>
      </c>
      <c r="H55" s="22">
        <f t="shared" si="36"/>
        <v>0.99170124481327793</v>
      </c>
      <c r="I55" s="22">
        <f t="shared" si="36"/>
        <v>0.96684491978609621</v>
      </c>
      <c r="J55" s="22">
        <f t="shared" si="36"/>
        <v>0.8</v>
      </c>
      <c r="K55" s="22">
        <f t="shared" si="36"/>
        <v>0.8</v>
      </c>
      <c r="L55" s="22">
        <f t="shared" si="36"/>
        <v>1</v>
      </c>
      <c r="M55" s="22">
        <f t="shared" si="36"/>
        <v>0.51034482758620692</v>
      </c>
      <c r="N55" s="22">
        <f t="shared" si="36"/>
        <v>0.54054054054054057</v>
      </c>
      <c r="O55" s="22">
        <f t="shared" si="36"/>
        <v>1</v>
      </c>
      <c r="P55" s="22">
        <f t="shared" si="36"/>
        <v>0.48648648648648651</v>
      </c>
      <c r="Q55" s="22">
        <f t="shared" si="36"/>
        <v>1</v>
      </c>
      <c r="R55" s="22">
        <f t="shared" si="36"/>
        <v>1</v>
      </c>
      <c r="S55" s="22">
        <f t="shared" si="36"/>
        <v>0.90116279069767447</v>
      </c>
      <c r="T55" s="22">
        <f t="shared" si="36"/>
        <v>1</v>
      </c>
      <c r="U55" s="22">
        <f t="shared" si="36"/>
        <v>0.94117647058823528</v>
      </c>
      <c r="V55" s="22">
        <f t="shared" si="36"/>
        <v>0.92430278884462158</v>
      </c>
      <c r="W55" s="22">
        <f t="shared" si="36"/>
        <v>1</v>
      </c>
      <c r="X55" s="22">
        <f t="shared" si="36"/>
        <v>1</v>
      </c>
      <c r="Y55" s="22">
        <f t="shared" si="36"/>
        <v>0.93421052631578949</v>
      </c>
      <c r="Z55" s="22">
        <f t="shared" si="36"/>
        <v>0.85889570552147243</v>
      </c>
      <c r="AA55" s="22">
        <f t="shared" si="36"/>
        <v>0.88888888888888895</v>
      </c>
      <c r="AB55" s="22">
        <f t="shared" si="36"/>
        <v>1</v>
      </c>
      <c r="AC55" s="22">
        <f t="shared" si="36"/>
        <v>1</v>
      </c>
      <c r="AD55" s="22">
        <f t="shared" si="36"/>
        <v>0.93291731669266775</v>
      </c>
      <c r="AE55" s="22">
        <f t="shared" si="36"/>
        <v>0.88888888888888895</v>
      </c>
      <c r="AF55" s="22">
        <f t="shared" si="36"/>
        <v>0.94186046511627908</v>
      </c>
      <c r="AG55" s="22">
        <f t="shared" si="36"/>
        <v>0.99630996309963105</v>
      </c>
      <c r="AH55" s="22">
        <f t="shared" si="36"/>
        <v>0.90909090909090906</v>
      </c>
      <c r="AI55" s="22">
        <f t="shared" si="36"/>
        <v>0.8571428571428571</v>
      </c>
      <c r="AJ55" s="22">
        <f t="shared" si="36"/>
        <v>0.92307692307692302</v>
      </c>
      <c r="AK55" s="37"/>
      <c r="AL55" s="22">
        <f>2*(AL51*AL53)/(AL51+AL53)</f>
        <v>0.93391022174148175</v>
      </c>
      <c r="AM55" s="8"/>
    </row>
    <row r="56" spans="1:39" ht="15" customHeight="1">
      <c r="A56" s="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</sheetData>
  <mergeCells count="2">
    <mergeCell ref="C1:AJ1"/>
    <mergeCell ref="A2:A37"/>
  </mergeCells>
  <conditionalFormatting sqref="N4:N37">
    <cfRule type="colorScale" priority="77">
      <colorScale>
        <cfvo type="min"/>
        <cfvo type="max"/>
        <color rgb="FFFCFCFF"/>
        <color rgb="FF63BE7B"/>
      </colorScale>
    </cfRule>
  </conditionalFormatting>
  <conditionalFormatting sqref="C4:C38 H38:I38 N38:O38 T38:U38 Z38:AA38 AF38:AG38">
    <cfRule type="colorScale" priority="76">
      <colorScale>
        <cfvo type="min"/>
        <cfvo type="max"/>
        <color rgb="FFFCFCFF"/>
        <color rgb="FF63BE7B"/>
      </colorScale>
    </cfRule>
  </conditionalFormatting>
  <conditionalFormatting sqref="D4:D38 J38 P38 V38 AB38 AH38">
    <cfRule type="colorScale" priority="75">
      <colorScale>
        <cfvo type="min"/>
        <cfvo type="max"/>
        <color rgb="FFFCFCFF"/>
        <color rgb="FF63BE7B"/>
      </colorScale>
    </cfRule>
  </conditionalFormatting>
  <conditionalFormatting sqref="E4:E38 G38 K38 Q38 W38 AC38 AI38 M38 S38 Y38 AE38">
    <cfRule type="colorScale" priority="74">
      <colorScale>
        <cfvo type="min"/>
        <cfvo type="max"/>
        <color rgb="FFFCFCFF"/>
        <color rgb="FF63BE7B"/>
      </colorScale>
    </cfRule>
  </conditionalFormatting>
  <conditionalFormatting sqref="F4:F38 L38 R38 X38 AD38 AJ38">
    <cfRule type="colorScale" priority="73">
      <colorScale>
        <cfvo type="min"/>
        <cfvo type="max"/>
        <color rgb="FFFCFCFF"/>
        <color rgb="FF63BE7B"/>
      </colorScale>
    </cfRule>
  </conditionalFormatting>
  <conditionalFormatting sqref="G4:G37">
    <cfRule type="colorScale" priority="72">
      <colorScale>
        <cfvo type="min"/>
        <cfvo type="max"/>
        <color rgb="FFFCFCFF"/>
        <color rgb="FF63BE7B"/>
      </colorScale>
    </cfRule>
  </conditionalFormatting>
  <conditionalFormatting sqref="H4:H37">
    <cfRule type="colorScale" priority="71">
      <colorScale>
        <cfvo type="min"/>
        <cfvo type="max"/>
        <color rgb="FFFCFCFF"/>
        <color rgb="FF63BE7B"/>
      </colorScale>
    </cfRule>
  </conditionalFormatting>
  <conditionalFormatting sqref="I4:I37">
    <cfRule type="colorScale" priority="70">
      <colorScale>
        <cfvo type="min"/>
        <cfvo type="max"/>
        <color rgb="FFFCFCFF"/>
        <color rgb="FF63BE7B"/>
      </colorScale>
    </cfRule>
  </conditionalFormatting>
  <conditionalFormatting sqref="J4:J37">
    <cfRule type="colorScale" priority="69">
      <colorScale>
        <cfvo type="min"/>
        <cfvo type="max"/>
        <color rgb="FFFCFCFF"/>
        <color rgb="FF63BE7B"/>
      </colorScale>
    </cfRule>
  </conditionalFormatting>
  <conditionalFormatting sqref="K4:K37">
    <cfRule type="colorScale" priority="68">
      <colorScale>
        <cfvo type="min"/>
        <cfvo type="max"/>
        <color rgb="FFFCFCFF"/>
        <color rgb="FF63BE7B"/>
      </colorScale>
    </cfRule>
  </conditionalFormatting>
  <conditionalFormatting sqref="L4:L37">
    <cfRule type="colorScale" priority="67">
      <colorScale>
        <cfvo type="min"/>
        <cfvo type="max"/>
        <color rgb="FFFCFCFF"/>
        <color rgb="FF63BE7B"/>
      </colorScale>
    </cfRule>
  </conditionalFormatting>
  <conditionalFormatting sqref="M4:M37">
    <cfRule type="colorScale" priority="66">
      <colorScale>
        <cfvo type="min"/>
        <cfvo type="max"/>
        <color rgb="FFFCFCFF"/>
        <color rgb="FF63BE7B"/>
      </colorScale>
    </cfRule>
  </conditionalFormatting>
  <conditionalFormatting sqref="O4:O37">
    <cfRule type="colorScale" priority="65">
      <colorScale>
        <cfvo type="min"/>
        <cfvo type="max"/>
        <color rgb="FFFCFCFF"/>
        <color rgb="FF63BE7B"/>
      </colorScale>
    </cfRule>
  </conditionalFormatting>
  <conditionalFormatting sqref="P4:P37">
    <cfRule type="colorScale" priority="64">
      <colorScale>
        <cfvo type="min"/>
        <cfvo type="max"/>
        <color rgb="FFFCFCFF"/>
        <color rgb="FF63BE7B"/>
      </colorScale>
    </cfRule>
  </conditionalFormatting>
  <conditionalFormatting sqref="Q4:Q37">
    <cfRule type="colorScale" priority="63">
      <colorScale>
        <cfvo type="min"/>
        <cfvo type="max"/>
        <color rgb="FFFCFCFF"/>
        <color rgb="FF63BE7B"/>
      </colorScale>
    </cfRule>
  </conditionalFormatting>
  <conditionalFormatting sqref="R4:R37">
    <cfRule type="colorScale" priority="62">
      <colorScale>
        <cfvo type="min"/>
        <cfvo type="max"/>
        <color rgb="FFFCFCFF"/>
        <color rgb="FF63BE7B"/>
      </colorScale>
    </cfRule>
  </conditionalFormatting>
  <conditionalFormatting sqref="S4:S37">
    <cfRule type="colorScale" priority="61">
      <colorScale>
        <cfvo type="min"/>
        <cfvo type="max"/>
        <color rgb="FFFCFCFF"/>
        <color rgb="FF63BE7B"/>
      </colorScale>
    </cfRule>
  </conditionalFormatting>
  <conditionalFormatting sqref="T4:T37">
    <cfRule type="colorScale" priority="60">
      <colorScale>
        <cfvo type="min"/>
        <cfvo type="max"/>
        <color rgb="FFFCFCFF"/>
        <color rgb="FF63BE7B"/>
      </colorScale>
    </cfRule>
  </conditionalFormatting>
  <conditionalFormatting sqref="U4:U37">
    <cfRule type="colorScale" priority="59">
      <colorScale>
        <cfvo type="min"/>
        <cfvo type="max"/>
        <color rgb="FFFCFCFF"/>
        <color rgb="FF63BE7B"/>
      </colorScale>
    </cfRule>
  </conditionalFormatting>
  <conditionalFormatting sqref="V4:V37">
    <cfRule type="colorScale" priority="58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57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56">
      <colorScale>
        <cfvo type="min"/>
        <cfvo type="max"/>
        <color rgb="FFFCFCFF"/>
        <color rgb="FF63BE7B"/>
      </colorScale>
    </cfRule>
  </conditionalFormatting>
  <conditionalFormatting sqref="Y4:Y37">
    <cfRule type="colorScale" priority="55">
      <colorScale>
        <cfvo type="min"/>
        <cfvo type="max"/>
        <color rgb="FFFCFCFF"/>
        <color rgb="FF63BE7B"/>
      </colorScale>
    </cfRule>
  </conditionalFormatting>
  <conditionalFormatting sqref="Z4:Z37">
    <cfRule type="colorScale" priority="54">
      <colorScale>
        <cfvo type="min"/>
        <cfvo type="max"/>
        <color rgb="FFFCFCFF"/>
        <color rgb="FF63BE7B"/>
      </colorScale>
    </cfRule>
  </conditionalFormatting>
  <conditionalFormatting sqref="AA4:AA3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B4:AB3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C4:AC37">
    <cfRule type="colorScale" priority="51">
      <colorScale>
        <cfvo type="min"/>
        <cfvo type="max"/>
        <color rgb="FFFCFCFF"/>
        <color rgb="FF63BE7B"/>
      </colorScale>
    </cfRule>
  </conditionalFormatting>
  <conditionalFormatting sqref="AD4:AD37">
    <cfRule type="colorScale" priority="50">
      <colorScale>
        <cfvo type="min"/>
        <cfvo type="max"/>
        <color rgb="FFFCFCFF"/>
        <color rgb="FF63BE7B"/>
      </colorScale>
    </cfRule>
  </conditionalFormatting>
  <conditionalFormatting sqref="AE4:AE37">
    <cfRule type="colorScale" priority="49">
      <colorScale>
        <cfvo type="min"/>
        <cfvo type="max"/>
        <color rgb="FFFCFCFF"/>
        <color rgb="FF63BE7B"/>
      </colorScale>
    </cfRule>
  </conditionalFormatting>
  <conditionalFormatting sqref="AF4:AF37">
    <cfRule type="colorScale" priority="48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7">
      <colorScale>
        <cfvo type="min"/>
        <cfvo type="max"/>
        <color rgb="FFFCFCFF"/>
        <color rgb="FF63BE7B"/>
      </colorScale>
    </cfRule>
  </conditionalFormatting>
  <conditionalFormatting sqref="AH4:AH37">
    <cfRule type="colorScale" priority="46">
      <colorScale>
        <cfvo type="min"/>
        <cfvo type="max"/>
        <color rgb="FFFCFCFF"/>
        <color rgb="FF63BE7B"/>
      </colorScale>
    </cfRule>
  </conditionalFormatting>
  <conditionalFormatting sqref="AI4:AI37">
    <cfRule type="colorScale" priority="45">
      <colorScale>
        <cfvo type="min"/>
        <cfvo type="max"/>
        <color rgb="FFFCFCFF"/>
        <color rgb="FF63BE7B"/>
      </colorScale>
    </cfRule>
  </conditionalFormatting>
  <conditionalFormatting sqref="AJ4:AJ37">
    <cfRule type="colorScale" priority="44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43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42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1">
      <colorScale>
        <cfvo type="min"/>
        <cfvo type="max"/>
        <color rgb="FFFCFCFF"/>
        <color rgb="FF63BE7B"/>
      </colorScale>
    </cfRule>
  </conditionalFormatting>
  <conditionalFormatting sqref="C3:C38 H38:I38 N38:O38 T38:U38 Z38:AA38 AF38:AG38">
    <cfRule type="colorScale" priority="40">
      <colorScale>
        <cfvo type="min"/>
        <cfvo type="max"/>
        <color rgb="FFFCFCFF"/>
        <color rgb="FF63BE7B"/>
      </colorScale>
    </cfRule>
  </conditionalFormatting>
  <conditionalFormatting sqref="D3:D38 J38 P38 V38 AB38 AH38">
    <cfRule type="colorScale" priority="39">
      <colorScale>
        <cfvo type="min"/>
        <cfvo type="max"/>
        <color rgb="FFFCFCFF"/>
        <color rgb="FF63BE7B"/>
      </colorScale>
    </cfRule>
  </conditionalFormatting>
  <conditionalFormatting sqref="E3:E38 G38 K38 Q38 W38 AC38 AI38 M38 S38 Y38 AE38">
    <cfRule type="colorScale" priority="38">
      <colorScale>
        <cfvo type="min"/>
        <cfvo type="max"/>
        <color rgb="FFFCFCFF"/>
        <color rgb="FF63BE7B"/>
      </colorScale>
    </cfRule>
  </conditionalFormatting>
  <conditionalFormatting sqref="F3:F38 L38 R38 X38 AD38 AJ38">
    <cfRule type="colorScale" priority="37">
      <colorScale>
        <cfvo type="min"/>
        <cfvo type="max"/>
        <color rgb="FFFCFCFF"/>
        <color rgb="FF63BE7B"/>
      </colorScale>
    </cfRule>
  </conditionalFormatting>
  <conditionalFormatting sqref="G3:G37">
    <cfRule type="colorScale" priority="36">
      <colorScale>
        <cfvo type="min"/>
        <cfvo type="max"/>
        <color rgb="FFFCFCFF"/>
        <color rgb="FF63BE7B"/>
      </colorScale>
    </cfRule>
  </conditionalFormatting>
  <conditionalFormatting sqref="H3:H37">
    <cfRule type="colorScale" priority="35">
      <colorScale>
        <cfvo type="min"/>
        <cfvo type="max"/>
        <color rgb="FFFCFCFF"/>
        <color rgb="FF63BE7B"/>
      </colorScale>
    </cfRule>
  </conditionalFormatting>
  <conditionalFormatting sqref="I3:I37">
    <cfRule type="colorScale" priority="34">
      <colorScale>
        <cfvo type="min"/>
        <cfvo type="max"/>
        <color rgb="FFFCFCFF"/>
        <color rgb="FF63BE7B"/>
      </colorScale>
    </cfRule>
  </conditionalFormatting>
  <conditionalFormatting sqref="J3:J37">
    <cfRule type="colorScale" priority="33">
      <colorScale>
        <cfvo type="min"/>
        <cfvo type="max"/>
        <color rgb="FFFCFCFF"/>
        <color rgb="FF63BE7B"/>
      </colorScale>
    </cfRule>
  </conditionalFormatting>
  <conditionalFormatting sqref="K3:K37">
    <cfRule type="colorScale" priority="32">
      <colorScale>
        <cfvo type="min"/>
        <cfvo type="max"/>
        <color rgb="FFFCFCFF"/>
        <color rgb="FF63BE7B"/>
      </colorScale>
    </cfRule>
  </conditionalFormatting>
  <conditionalFormatting sqref="L3:L37">
    <cfRule type="colorScale" priority="31">
      <colorScale>
        <cfvo type="min"/>
        <cfvo type="max"/>
        <color rgb="FFFCFCFF"/>
        <color rgb="FF63BE7B"/>
      </colorScale>
    </cfRule>
  </conditionalFormatting>
  <conditionalFormatting sqref="M3:M37">
    <cfRule type="colorScale" priority="30">
      <colorScale>
        <cfvo type="min"/>
        <cfvo type="max"/>
        <color rgb="FFFCFCFF"/>
        <color rgb="FF63BE7B"/>
      </colorScale>
    </cfRule>
  </conditionalFormatting>
  <conditionalFormatting sqref="N3:N37">
    <cfRule type="colorScale" priority="29">
      <colorScale>
        <cfvo type="min"/>
        <cfvo type="max"/>
        <color rgb="FFFCFCFF"/>
        <color rgb="FF63BE7B"/>
      </colorScale>
    </cfRule>
  </conditionalFormatting>
  <conditionalFormatting sqref="O3:O37">
    <cfRule type="colorScale" priority="28">
      <colorScale>
        <cfvo type="min"/>
        <cfvo type="max"/>
        <color rgb="FFFCFCFF"/>
        <color rgb="FF63BE7B"/>
      </colorScale>
    </cfRule>
  </conditionalFormatting>
  <conditionalFormatting sqref="P3:P37">
    <cfRule type="colorScale" priority="27">
      <colorScale>
        <cfvo type="min"/>
        <cfvo type="max"/>
        <color rgb="FFFCFCFF"/>
        <color rgb="FF63BE7B"/>
      </colorScale>
    </cfRule>
  </conditionalFormatting>
  <conditionalFormatting sqref="Q3:Q37">
    <cfRule type="colorScale" priority="26">
      <colorScale>
        <cfvo type="min"/>
        <cfvo type="max"/>
        <color rgb="FFFCFCFF"/>
        <color rgb="FF63BE7B"/>
      </colorScale>
    </cfRule>
  </conditionalFormatting>
  <conditionalFormatting sqref="R3:R37">
    <cfRule type="colorScale" priority="25">
      <colorScale>
        <cfvo type="min"/>
        <cfvo type="max"/>
        <color rgb="FFFCFCFF"/>
        <color rgb="FF63BE7B"/>
      </colorScale>
    </cfRule>
  </conditionalFormatting>
  <conditionalFormatting sqref="S3:S37">
    <cfRule type="colorScale" priority="24">
      <colorScale>
        <cfvo type="min"/>
        <cfvo type="max"/>
        <color rgb="FFFCFCFF"/>
        <color rgb="FF63BE7B"/>
      </colorScale>
    </cfRule>
  </conditionalFormatting>
  <conditionalFormatting sqref="T3:T37">
    <cfRule type="colorScale" priority="23">
      <colorScale>
        <cfvo type="min"/>
        <cfvo type="max"/>
        <color rgb="FFFCFCFF"/>
        <color rgb="FF63BE7B"/>
      </colorScale>
    </cfRule>
  </conditionalFormatting>
  <conditionalFormatting sqref="U3:U37">
    <cfRule type="colorScale" priority="22">
      <colorScale>
        <cfvo type="min"/>
        <cfvo type="max"/>
        <color rgb="FFFCFCFF"/>
        <color rgb="FF63BE7B"/>
      </colorScale>
    </cfRule>
  </conditionalFormatting>
  <conditionalFormatting sqref="V3:V37">
    <cfRule type="colorScale" priority="21">
      <colorScale>
        <cfvo type="min"/>
        <cfvo type="max"/>
        <color rgb="FFFCFCFF"/>
        <color rgb="FF63BE7B"/>
      </colorScale>
    </cfRule>
  </conditionalFormatting>
  <conditionalFormatting sqref="W3:W37">
    <cfRule type="colorScale" priority="20">
      <colorScale>
        <cfvo type="min"/>
        <cfvo type="max"/>
        <color rgb="FFFCFCFF"/>
        <color rgb="FF63BE7B"/>
      </colorScale>
    </cfRule>
  </conditionalFormatting>
  <conditionalFormatting sqref="X3:X37">
    <cfRule type="colorScale" priority="19">
      <colorScale>
        <cfvo type="min"/>
        <cfvo type="max"/>
        <color rgb="FFFCFCFF"/>
        <color rgb="FF63BE7B"/>
      </colorScale>
    </cfRule>
  </conditionalFormatting>
  <conditionalFormatting sqref="Y3:Y37">
    <cfRule type="colorScale" priority="18">
      <colorScale>
        <cfvo type="min"/>
        <cfvo type="max"/>
        <color rgb="FFFCFCFF"/>
        <color rgb="FF63BE7B"/>
      </colorScale>
    </cfRule>
  </conditionalFormatting>
  <conditionalFormatting sqref="Z3:Z37">
    <cfRule type="colorScale" priority="17">
      <colorScale>
        <cfvo type="min"/>
        <cfvo type="max"/>
        <color rgb="FFFCFCFF"/>
        <color rgb="FF63BE7B"/>
      </colorScale>
    </cfRule>
  </conditionalFormatting>
  <conditionalFormatting sqref="AA3:AA37">
    <cfRule type="colorScale" priority="16">
      <colorScale>
        <cfvo type="min"/>
        <cfvo type="max"/>
        <color rgb="FFFCFCFF"/>
        <color rgb="FF63BE7B"/>
      </colorScale>
    </cfRule>
  </conditionalFormatting>
  <conditionalFormatting sqref="AB3:AB37">
    <cfRule type="colorScale" priority="15">
      <colorScale>
        <cfvo type="min"/>
        <cfvo type="max"/>
        <color rgb="FFFCFCFF"/>
        <color rgb="FF63BE7B"/>
      </colorScale>
    </cfRule>
  </conditionalFormatting>
  <conditionalFormatting sqref="AC3:AC37">
    <cfRule type="colorScale" priority="14">
      <colorScale>
        <cfvo type="min"/>
        <cfvo type="max"/>
        <color rgb="FFFCFCFF"/>
        <color rgb="FF63BE7B"/>
      </colorScale>
    </cfRule>
  </conditionalFormatting>
  <conditionalFormatting sqref="AD3:AD37">
    <cfRule type="colorScale" priority="13">
      <colorScale>
        <cfvo type="min"/>
        <cfvo type="max"/>
        <color rgb="FFFCFCFF"/>
        <color rgb="FF63BE7B"/>
      </colorScale>
    </cfRule>
  </conditionalFormatting>
  <conditionalFormatting sqref="AE3:AE3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F3:AF3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G3:AG3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H3:AH37">
    <cfRule type="colorScale" priority="9">
      <colorScale>
        <cfvo type="min"/>
        <cfvo type="max"/>
        <color rgb="FFFCFCFF"/>
        <color rgb="FF63BE7B"/>
      </colorScale>
    </cfRule>
  </conditionalFormatting>
  <conditionalFormatting sqref="AI3:AI37">
    <cfRule type="colorScale" priority="8">
      <colorScale>
        <cfvo type="min"/>
        <cfvo type="max"/>
        <color rgb="FFFCFCFF"/>
        <color rgb="FF63BE7B"/>
      </colorScale>
    </cfRule>
  </conditionalFormatting>
  <conditionalFormatting sqref="AJ3:AJ37">
    <cfRule type="colorScale" priority="7">
      <colorScale>
        <cfvo type="min"/>
        <cfvo type="max"/>
        <color rgb="FFFCFCFF"/>
        <color rgb="FF63BE7B"/>
      </colorScale>
    </cfRule>
  </conditionalFormatting>
  <conditionalFormatting sqref="C3:C38">
    <cfRule type="colorScale" priority="6">
      <colorScale>
        <cfvo type="min"/>
        <cfvo type="max"/>
        <color rgb="FFFCFCFF"/>
        <color rgb="FF63BE7B"/>
      </colorScale>
    </cfRule>
  </conditionalFormatting>
  <conditionalFormatting sqref="D3:D38">
    <cfRule type="colorScale" priority="5">
      <colorScale>
        <cfvo type="min"/>
        <cfvo type="max"/>
        <color rgb="FFFCFCFF"/>
        <color rgb="FF63BE7B"/>
      </colorScale>
    </cfRule>
  </conditionalFormatting>
  <conditionalFormatting sqref="E3:E38">
    <cfRule type="colorScale" priority="4">
      <colorScale>
        <cfvo type="min"/>
        <cfvo type="max"/>
        <color rgb="FFFCFCFF"/>
        <color rgb="FF63BE7B"/>
      </colorScale>
    </cfRule>
  </conditionalFormatting>
  <conditionalFormatting sqref="F3:F38">
    <cfRule type="colorScale" priority="3">
      <colorScale>
        <cfvo type="min"/>
        <cfvo type="max"/>
        <color rgb="FFFCFCFF"/>
        <color rgb="FF63BE7B"/>
      </colorScale>
    </cfRule>
  </conditionalFormatting>
  <conditionalFormatting sqref="G3:G38">
    <cfRule type="colorScale" priority="2">
      <colorScale>
        <cfvo type="min"/>
        <cfvo type="max"/>
        <color rgb="FFFCFCFF"/>
        <color rgb="FF63BE7B"/>
      </colorScale>
    </cfRule>
  </conditionalFormatting>
  <conditionalFormatting sqref="H3:H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3166F-C866-4886-9FE0-7A2666DC9DB9}">
  <dimension ref="A1:AM56"/>
  <sheetViews>
    <sheetView zoomScale="85" zoomScaleNormal="85" workbookViewId="0"/>
  </sheetViews>
  <sheetFormatPr defaultRowHeight="15" customHeight="1"/>
  <cols>
    <col min="1" max="1" width="5.5703125" customWidth="1"/>
    <col min="2" max="2" width="17.5703125" bestFit="1" customWidth="1"/>
    <col min="3" max="12" width="5.5703125" bestFit="1" customWidth="1"/>
    <col min="13" max="13" width="5.5703125" customWidth="1"/>
    <col min="14" max="36" width="5.5703125" bestFit="1" customWidth="1"/>
    <col min="37" max="37" width="7.42578125" customWidth="1"/>
    <col min="38" max="38" width="5.5703125" bestFit="1" customWidth="1"/>
  </cols>
  <sheetData>
    <row r="1" spans="1:39" ht="15" customHeight="1">
      <c r="A1" s="5"/>
      <c r="C1" s="38" t="s">
        <v>6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5"/>
    </row>
    <row r="2" spans="1:39" s="1" customFormat="1" ht="15" customHeight="1">
      <c r="A2" s="39" t="s">
        <v>9</v>
      </c>
      <c r="B2" s="7"/>
      <c r="C2" s="29" t="s">
        <v>36</v>
      </c>
      <c r="D2" s="29" t="s">
        <v>37</v>
      </c>
      <c r="E2" s="29" t="s">
        <v>38</v>
      </c>
      <c r="F2" s="29" t="s">
        <v>39</v>
      </c>
      <c r="G2" s="29" t="s">
        <v>14</v>
      </c>
      <c r="H2" s="29" t="s">
        <v>40</v>
      </c>
      <c r="I2" s="29" t="s">
        <v>41</v>
      </c>
      <c r="J2" s="29" t="s">
        <v>42</v>
      </c>
      <c r="K2" s="29" t="s">
        <v>43</v>
      </c>
      <c r="L2" s="29" t="s">
        <v>15</v>
      </c>
      <c r="M2" s="29" t="s">
        <v>16</v>
      </c>
      <c r="N2" s="29" t="s">
        <v>17</v>
      </c>
      <c r="O2" s="29" t="s">
        <v>44</v>
      </c>
      <c r="P2" s="29" t="s">
        <v>45</v>
      </c>
      <c r="Q2" s="29" t="s">
        <v>46</v>
      </c>
      <c r="R2" s="29" t="s">
        <v>47</v>
      </c>
      <c r="S2" s="29" t="s">
        <v>48</v>
      </c>
      <c r="T2" s="29" t="s">
        <v>49</v>
      </c>
      <c r="U2" s="29" t="s">
        <v>18</v>
      </c>
      <c r="V2" s="29" t="s">
        <v>50</v>
      </c>
      <c r="W2" s="29" t="s">
        <v>51</v>
      </c>
      <c r="X2" s="29" t="s">
        <v>52</v>
      </c>
      <c r="Y2" s="29" t="s">
        <v>53</v>
      </c>
      <c r="Z2" s="29" t="s">
        <v>54</v>
      </c>
      <c r="AA2" s="29" t="s">
        <v>19</v>
      </c>
      <c r="AB2" s="29" t="s">
        <v>55</v>
      </c>
      <c r="AC2" s="29" t="s">
        <v>56</v>
      </c>
      <c r="AD2" s="29" t="s">
        <v>57</v>
      </c>
      <c r="AE2" s="29" t="s">
        <v>58</v>
      </c>
      <c r="AF2" s="29" t="s">
        <v>20</v>
      </c>
      <c r="AG2" s="29" t="s">
        <v>21</v>
      </c>
      <c r="AH2" s="29" t="s">
        <v>59</v>
      </c>
      <c r="AI2" s="29" t="s">
        <v>22</v>
      </c>
      <c r="AJ2" s="30" t="s">
        <v>60</v>
      </c>
      <c r="AK2" s="9"/>
      <c r="AL2" s="10"/>
      <c r="AM2" s="10"/>
    </row>
    <row r="3" spans="1:39" s="1" customFormat="1" ht="15" customHeight="1">
      <c r="A3" s="39"/>
      <c r="B3" s="31" t="s">
        <v>61</v>
      </c>
      <c r="C3" s="27">
        <v>108</v>
      </c>
      <c r="D3" s="27">
        <v>162</v>
      </c>
      <c r="E3" s="27">
        <v>216</v>
      </c>
      <c r="F3" s="27">
        <v>108</v>
      </c>
      <c r="G3" s="27">
        <v>108</v>
      </c>
      <c r="H3" s="27">
        <v>243</v>
      </c>
      <c r="I3" s="27">
        <v>459</v>
      </c>
      <c r="J3" s="27">
        <v>81</v>
      </c>
      <c r="K3" s="27">
        <v>108</v>
      </c>
      <c r="L3" s="27">
        <v>81</v>
      </c>
      <c r="M3" s="27">
        <v>81</v>
      </c>
      <c r="N3" s="27">
        <v>81</v>
      </c>
      <c r="O3" s="27">
        <v>108</v>
      </c>
      <c r="P3" s="27">
        <v>54</v>
      </c>
      <c r="Q3" s="27">
        <v>189</v>
      </c>
      <c r="R3" s="27">
        <v>81</v>
      </c>
      <c r="S3" s="27">
        <v>189</v>
      </c>
      <c r="T3" s="27">
        <v>81</v>
      </c>
      <c r="U3" s="27">
        <v>108</v>
      </c>
      <c r="V3" s="27">
        <v>135</v>
      </c>
      <c r="W3" s="27">
        <v>54</v>
      </c>
      <c r="X3" s="27">
        <v>189</v>
      </c>
      <c r="Y3" s="27">
        <v>243</v>
      </c>
      <c r="Z3" s="27">
        <v>81</v>
      </c>
      <c r="AA3" s="27">
        <v>135</v>
      </c>
      <c r="AB3" s="27">
        <v>81</v>
      </c>
      <c r="AC3" s="27">
        <v>81</v>
      </c>
      <c r="AD3" s="27">
        <v>324</v>
      </c>
      <c r="AE3" s="27">
        <v>135</v>
      </c>
      <c r="AF3" s="27">
        <v>81</v>
      </c>
      <c r="AG3" s="27">
        <v>135</v>
      </c>
      <c r="AH3" s="27">
        <v>162</v>
      </c>
      <c r="AI3" s="27">
        <v>108</v>
      </c>
      <c r="AJ3" s="27">
        <v>162</v>
      </c>
      <c r="AK3" s="9"/>
      <c r="AL3" s="10"/>
      <c r="AM3" s="10"/>
    </row>
    <row r="4" spans="1:39" ht="15" customHeight="1">
      <c r="A4" s="39"/>
      <c r="B4" s="25" t="s">
        <v>36</v>
      </c>
      <c r="C4" s="28">
        <v>92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9">
        <v>0</v>
      </c>
      <c r="AH4" s="29">
        <v>0</v>
      </c>
      <c r="AI4" s="29">
        <v>0</v>
      </c>
      <c r="AJ4" s="29">
        <v>0</v>
      </c>
      <c r="AK4" s="8"/>
      <c r="AL4" s="8"/>
      <c r="AM4" s="8"/>
    </row>
    <row r="5" spans="1:39" ht="15" customHeight="1">
      <c r="A5" s="39"/>
      <c r="B5" s="25" t="s">
        <v>37</v>
      </c>
      <c r="C5" s="29">
        <v>0</v>
      </c>
      <c r="D5" s="28">
        <v>162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29">
        <v>0</v>
      </c>
      <c r="AJ5" s="29">
        <v>0</v>
      </c>
      <c r="AK5" s="8"/>
      <c r="AL5" s="8"/>
      <c r="AM5" s="8"/>
    </row>
    <row r="6" spans="1:39" ht="15" customHeight="1">
      <c r="A6" s="39"/>
      <c r="B6" s="25" t="s">
        <v>38</v>
      </c>
      <c r="C6" s="29">
        <v>0</v>
      </c>
      <c r="D6" s="29">
        <v>0</v>
      </c>
      <c r="E6" s="28">
        <v>216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29">
        <v>0</v>
      </c>
      <c r="AJ6" s="29">
        <v>0</v>
      </c>
      <c r="AK6" s="8"/>
      <c r="AL6" s="8"/>
      <c r="AM6" s="8"/>
    </row>
    <row r="7" spans="1:39" ht="15" customHeight="1">
      <c r="A7" s="39"/>
      <c r="B7" s="25" t="s">
        <v>39</v>
      </c>
      <c r="C7" s="29">
        <v>0</v>
      </c>
      <c r="D7" s="29">
        <v>0</v>
      </c>
      <c r="E7" s="29">
        <v>0</v>
      </c>
      <c r="F7" s="28">
        <v>108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v>0</v>
      </c>
      <c r="AJ7" s="29">
        <v>0</v>
      </c>
      <c r="AK7" s="8"/>
      <c r="AL7" s="8"/>
      <c r="AM7" s="8"/>
    </row>
    <row r="8" spans="1:39" ht="15" customHeight="1">
      <c r="A8" s="39"/>
      <c r="B8" s="25" t="s">
        <v>14</v>
      </c>
      <c r="C8" s="29">
        <v>0</v>
      </c>
      <c r="D8" s="29">
        <v>0</v>
      </c>
      <c r="E8" s="29">
        <v>0</v>
      </c>
      <c r="F8" s="29">
        <v>0</v>
      </c>
      <c r="G8" s="28">
        <v>104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9">
        <v>0</v>
      </c>
      <c r="AK8" s="8"/>
      <c r="AL8" s="8"/>
      <c r="AM8" s="8"/>
    </row>
    <row r="9" spans="1:39" ht="15" customHeight="1">
      <c r="A9" s="39"/>
      <c r="B9" s="25" t="s">
        <v>40</v>
      </c>
      <c r="C9" s="29">
        <v>0</v>
      </c>
      <c r="D9" s="29">
        <v>0</v>
      </c>
      <c r="E9" s="29">
        <v>0</v>
      </c>
      <c r="F9" s="29">
        <v>0</v>
      </c>
      <c r="G9" s="29">
        <v>0</v>
      </c>
      <c r="H9" s="28">
        <v>238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v>0</v>
      </c>
      <c r="AJ9" s="29">
        <v>0</v>
      </c>
      <c r="AK9" s="8"/>
      <c r="AL9" s="8"/>
      <c r="AM9" s="8"/>
    </row>
    <row r="10" spans="1:39" ht="15" customHeight="1">
      <c r="A10" s="39"/>
      <c r="B10" s="25" t="s">
        <v>41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8">
        <v>452</v>
      </c>
      <c r="J10" s="29">
        <v>0</v>
      </c>
      <c r="K10" s="29">
        <v>0</v>
      </c>
      <c r="L10" s="29">
        <v>0</v>
      </c>
      <c r="M10" s="29">
        <v>24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v>0</v>
      </c>
      <c r="AJ10" s="29">
        <v>0</v>
      </c>
      <c r="AK10" s="8"/>
      <c r="AL10" s="8"/>
      <c r="AM10" s="8"/>
    </row>
    <row r="11" spans="1:39" ht="15" customHeight="1">
      <c r="A11" s="39"/>
      <c r="B11" s="25" t="s">
        <v>42</v>
      </c>
      <c r="C11" s="29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8">
        <v>54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29">
        <v>0</v>
      </c>
      <c r="AJ11" s="29">
        <v>0</v>
      </c>
      <c r="AK11" s="8"/>
      <c r="AL11" s="8"/>
      <c r="AM11" s="8"/>
    </row>
    <row r="12" spans="1:39" ht="15" customHeight="1">
      <c r="A12" s="39"/>
      <c r="B12" s="25" t="s">
        <v>43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8">
        <v>89</v>
      </c>
      <c r="L12" s="29">
        <v>0</v>
      </c>
      <c r="M12" s="29">
        <v>0</v>
      </c>
      <c r="N12" s="29">
        <v>0</v>
      </c>
      <c r="O12" s="29">
        <v>0</v>
      </c>
      <c r="P12" s="29">
        <v>27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8"/>
      <c r="AL12" s="8"/>
      <c r="AM12" s="8"/>
    </row>
    <row r="13" spans="1:39" ht="15" customHeight="1">
      <c r="A13" s="39"/>
      <c r="B13" s="25" t="s">
        <v>15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8">
        <v>81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v>0</v>
      </c>
      <c r="AJ13" s="29">
        <v>0</v>
      </c>
      <c r="AK13" s="8"/>
      <c r="AL13" s="8"/>
      <c r="AM13" s="8"/>
    </row>
    <row r="14" spans="1:39" ht="15" customHeight="1">
      <c r="A14" s="39"/>
      <c r="B14" s="25" t="s">
        <v>16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8">
        <v>36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29">
        <v>27</v>
      </c>
      <c r="AF14" s="29">
        <v>0</v>
      </c>
      <c r="AG14" s="29">
        <v>0</v>
      </c>
      <c r="AH14" s="29">
        <v>0</v>
      </c>
      <c r="AI14" s="29">
        <v>0</v>
      </c>
      <c r="AJ14" s="29">
        <v>0</v>
      </c>
      <c r="AK14" s="8"/>
      <c r="AL14" s="8"/>
      <c r="AM14" s="8"/>
    </row>
    <row r="15" spans="1:39" ht="15" customHeight="1">
      <c r="A15" s="39"/>
      <c r="B15" s="25" t="s">
        <v>17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8">
        <v>30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v>0</v>
      </c>
      <c r="AJ15" s="29">
        <v>0</v>
      </c>
      <c r="AK15" s="8"/>
      <c r="AL15" s="8"/>
      <c r="AM15" s="8"/>
    </row>
    <row r="16" spans="1:39" ht="15" customHeight="1">
      <c r="A16" s="39"/>
      <c r="B16" s="25" t="s">
        <v>44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8">
        <v>108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8"/>
      <c r="AL16" s="8"/>
      <c r="AM16" s="8"/>
    </row>
    <row r="17" spans="1:39" ht="15" customHeight="1">
      <c r="A17" s="39"/>
      <c r="B17" s="25" t="s">
        <v>45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30</v>
      </c>
      <c r="O17" s="29">
        <v>0</v>
      </c>
      <c r="P17" s="28">
        <v>27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30">
        <v>0</v>
      </c>
      <c r="AJ17" s="29">
        <v>0</v>
      </c>
      <c r="AK17" s="8"/>
      <c r="AL17" s="8"/>
      <c r="AM17" s="8"/>
    </row>
    <row r="18" spans="1:39" ht="15" customHeight="1">
      <c r="A18" s="39"/>
      <c r="B18" s="25" t="s">
        <v>46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30">
        <v>0</v>
      </c>
      <c r="Q18" s="28">
        <v>189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30">
        <v>0</v>
      </c>
      <c r="AJ18" s="29">
        <v>0</v>
      </c>
      <c r="AK18" s="8"/>
      <c r="AL18" s="8"/>
      <c r="AM18" s="8"/>
    </row>
    <row r="19" spans="1:39" ht="15" customHeight="1">
      <c r="A19" s="39"/>
      <c r="B19" s="25" t="s">
        <v>47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30">
        <v>0</v>
      </c>
      <c r="Q19" s="29">
        <v>0</v>
      </c>
      <c r="R19" s="28">
        <v>81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0</v>
      </c>
      <c r="AI19" s="30">
        <v>0</v>
      </c>
      <c r="AJ19" s="29">
        <v>0</v>
      </c>
      <c r="AK19" s="8"/>
      <c r="AL19" s="8"/>
      <c r="AM19" s="8"/>
    </row>
    <row r="20" spans="1:39" ht="15" customHeight="1">
      <c r="A20" s="39"/>
      <c r="B20" s="25" t="s">
        <v>48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30">
        <v>0</v>
      </c>
      <c r="Q20" s="29">
        <v>0</v>
      </c>
      <c r="R20" s="29">
        <v>0</v>
      </c>
      <c r="S20" s="28">
        <v>153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30">
        <v>0</v>
      </c>
      <c r="AJ20" s="29">
        <v>0</v>
      </c>
      <c r="AK20" s="8"/>
      <c r="AL20" s="8"/>
      <c r="AM20" s="8"/>
    </row>
    <row r="21" spans="1:39" ht="15" customHeight="1">
      <c r="A21" s="39"/>
      <c r="B21" s="25" t="s">
        <v>49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30">
        <v>0</v>
      </c>
      <c r="Q21" s="29">
        <v>0</v>
      </c>
      <c r="R21" s="29">
        <v>0</v>
      </c>
      <c r="S21" s="29">
        <v>0</v>
      </c>
      <c r="T21" s="28">
        <v>81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29">
        <v>0</v>
      </c>
      <c r="AF21" s="29">
        <v>0</v>
      </c>
      <c r="AG21" s="29">
        <v>0</v>
      </c>
      <c r="AH21" s="29">
        <v>0</v>
      </c>
      <c r="AI21" s="30">
        <v>0</v>
      </c>
      <c r="AJ21" s="29">
        <v>0</v>
      </c>
      <c r="AK21" s="8"/>
      <c r="AL21" s="8"/>
      <c r="AM21" s="8"/>
    </row>
    <row r="22" spans="1:39" ht="15" customHeight="1">
      <c r="A22" s="39"/>
      <c r="B22" s="25" t="s">
        <v>18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30">
        <v>0</v>
      </c>
      <c r="Q22" s="29">
        <v>0</v>
      </c>
      <c r="R22" s="29">
        <v>0</v>
      </c>
      <c r="S22" s="29">
        <v>0</v>
      </c>
      <c r="T22" s="29">
        <v>0</v>
      </c>
      <c r="U22" s="28">
        <v>92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30">
        <v>0</v>
      </c>
      <c r="AJ22" s="29">
        <v>0</v>
      </c>
      <c r="AK22" s="8"/>
      <c r="AL22" s="8"/>
      <c r="AM22" s="8"/>
    </row>
    <row r="23" spans="1:39" ht="15" customHeight="1">
      <c r="A23" s="39"/>
      <c r="B23" s="25" t="s">
        <v>50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30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8">
        <v>111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30">
        <v>0</v>
      </c>
      <c r="AJ23" s="29">
        <v>0</v>
      </c>
      <c r="AK23" s="8"/>
      <c r="AL23" s="8"/>
      <c r="AM23" s="8"/>
    </row>
    <row r="24" spans="1:39" ht="15" customHeight="1">
      <c r="A24" s="39"/>
      <c r="B24" s="25" t="s">
        <v>51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30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8">
        <v>54</v>
      </c>
      <c r="X24" s="29"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0</v>
      </c>
      <c r="AH24" s="29">
        <v>0</v>
      </c>
      <c r="AI24" s="30">
        <v>0</v>
      </c>
      <c r="AJ24" s="29">
        <v>0</v>
      </c>
      <c r="AK24" s="8"/>
      <c r="AL24" s="8"/>
      <c r="AM24" s="8"/>
    </row>
    <row r="25" spans="1:39" ht="15" customHeight="1">
      <c r="A25" s="39"/>
      <c r="B25" s="25" t="s">
        <v>52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30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8">
        <v>189</v>
      </c>
      <c r="Y25" s="29">
        <v>0</v>
      </c>
      <c r="Z25" s="29">
        <v>0</v>
      </c>
      <c r="AA25" s="29">
        <v>0</v>
      </c>
      <c r="AB25" s="29">
        <v>0</v>
      </c>
      <c r="AC25" s="29">
        <v>0</v>
      </c>
      <c r="AD25" s="29">
        <v>0</v>
      </c>
      <c r="AE25" s="29">
        <v>0</v>
      </c>
      <c r="AF25" s="29">
        <v>0</v>
      </c>
      <c r="AG25" s="29">
        <v>0</v>
      </c>
      <c r="AH25" s="29">
        <v>0</v>
      </c>
      <c r="AI25" s="30">
        <v>0</v>
      </c>
      <c r="AJ25" s="29">
        <v>0</v>
      </c>
      <c r="AK25" s="8"/>
      <c r="AL25" s="8"/>
      <c r="AM25" s="8"/>
    </row>
    <row r="26" spans="1:39" ht="15" customHeight="1">
      <c r="A26" s="39"/>
      <c r="B26" s="25" t="s">
        <v>53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30">
        <v>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8">
        <v>212</v>
      </c>
      <c r="Z26" s="29">
        <v>0</v>
      </c>
      <c r="AA26" s="29">
        <v>0</v>
      </c>
      <c r="AB26" s="29">
        <v>0</v>
      </c>
      <c r="AC26" s="29">
        <v>0</v>
      </c>
      <c r="AD26" s="29">
        <v>0</v>
      </c>
      <c r="AE26" s="29">
        <v>0</v>
      </c>
      <c r="AF26" s="29">
        <v>0</v>
      </c>
      <c r="AG26" s="29">
        <v>0</v>
      </c>
      <c r="AH26" s="29">
        <v>0</v>
      </c>
      <c r="AI26" s="30">
        <v>0</v>
      </c>
      <c r="AJ26" s="29">
        <v>0</v>
      </c>
      <c r="AK26" s="8"/>
      <c r="AL26" s="8"/>
      <c r="AM26" s="8"/>
    </row>
    <row r="27" spans="1:39" ht="15" customHeight="1">
      <c r="A27" s="39"/>
      <c r="B27" s="25" t="s">
        <v>54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2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30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9</v>
      </c>
      <c r="Z27" s="28">
        <v>68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0</v>
      </c>
      <c r="AH27" s="29">
        <v>0</v>
      </c>
      <c r="AI27" s="30">
        <v>0</v>
      </c>
      <c r="AJ27" s="29">
        <v>0</v>
      </c>
      <c r="AK27" s="8"/>
      <c r="AL27" s="8"/>
      <c r="AM27" s="8"/>
    </row>
    <row r="28" spans="1:39" ht="15" customHeight="1">
      <c r="A28" s="39"/>
      <c r="B28" s="25" t="s">
        <v>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30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9">
        <v>0</v>
      </c>
      <c r="AA28" s="28">
        <v>108</v>
      </c>
      <c r="AB28" s="29">
        <v>0</v>
      </c>
      <c r="AC28" s="29">
        <v>0</v>
      </c>
      <c r="AD28" s="29">
        <v>0</v>
      </c>
      <c r="AE28" s="29">
        <v>0</v>
      </c>
      <c r="AF28" s="29">
        <v>0</v>
      </c>
      <c r="AG28" s="29">
        <v>0</v>
      </c>
      <c r="AH28" s="29">
        <v>0</v>
      </c>
      <c r="AI28" s="30">
        <v>0</v>
      </c>
      <c r="AJ28" s="29">
        <v>0</v>
      </c>
      <c r="AK28" s="8"/>
      <c r="AL28" s="8"/>
      <c r="AM28" s="8"/>
    </row>
    <row r="29" spans="1:39" ht="15" customHeight="1">
      <c r="A29" s="39"/>
      <c r="B29" s="25" t="s">
        <v>55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30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29">
        <v>0</v>
      </c>
      <c r="AA29" s="29">
        <v>0</v>
      </c>
      <c r="AB29" s="28">
        <v>81</v>
      </c>
      <c r="AC29" s="29">
        <v>0</v>
      </c>
      <c r="AD29" s="29">
        <v>0</v>
      </c>
      <c r="AE29" s="29">
        <v>0</v>
      </c>
      <c r="AF29" s="29">
        <v>0</v>
      </c>
      <c r="AG29" s="29">
        <v>0</v>
      </c>
      <c r="AH29" s="29">
        <v>0</v>
      </c>
      <c r="AI29" s="30">
        <v>0</v>
      </c>
      <c r="AJ29" s="29">
        <v>0</v>
      </c>
      <c r="AK29" s="8"/>
      <c r="AL29" s="8"/>
      <c r="AM29" s="8"/>
    </row>
    <row r="30" spans="1:39" ht="15" customHeight="1">
      <c r="A30" s="39"/>
      <c r="B30" s="25" t="s">
        <v>56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30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  <c r="AA30" s="29">
        <v>0</v>
      </c>
      <c r="AB30" s="29">
        <v>0</v>
      </c>
      <c r="AC30" s="28">
        <v>81</v>
      </c>
      <c r="AD30" s="29">
        <v>0</v>
      </c>
      <c r="AE30" s="29">
        <v>0</v>
      </c>
      <c r="AF30" s="29">
        <v>0</v>
      </c>
      <c r="AG30" s="29">
        <v>0</v>
      </c>
      <c r="AH30" s="29">
        <v>0</v>
      </c>
      <c r="AI30" s="30">
        <v>0</v>
      </c>
      <c r="AJ30" s="29">
        <v>0</v>
      </c>
      <c r="AK30" s="8"/>
      <c r="AL30" s="8"/>
      <c r="AM30" s="8"/>
    </row>
    <row r="31" spans="1:39" ht="15" customHeight="1">
      <c r="A31" s="39"/>
      <c r="B31" s="25" t="s">
        <v>57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18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30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8">
        <v>298</v>
      </c>
      <c r="AE31" s="29">
        <v>0</v>
      </c>
      <c r="AF31" s="29">
        <v>0</v>
      </c>
      <c r="AG31" s="29">
        <v>0</v>
      </c>
      <c r="AH31" s="29">
        <v>0</v>
      </c>
      <c r="AI31" s="30">
        <v>0</v>
      </c>
      <c r="AJ31" s="29">
        <v>0</v>
      </c>
      <c r="AK31" s="8"/>
      <c r="AL31" s="8"/>
      <c r="AM31" s="8"/>
    </row>
    <row r="32" spans="1:39" ht="15" customHeight="1">
      <c r="A32" s="39"/>
      <c r="B32" s="25" t="s">
        <v>58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30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9">
        <v>0</v>
      </c>
      <c r="AA32" s="29">
        <v>0</v>
      </c>
      <c r="AB32" s="29">
        <v>0</v>
      </c>
      <c r="AC32" s="29">
        <v>0</v>
      </c>
      <c r="AD32" s="29">
        <v>0</v>
      </c>
      <c r="AE32" s="28">
        <v>108</v>
      </c>
      <c r="AF32" s="29">
        <v>0</v>
      </c>
      <c r="AG32" s="29">
        <v>0</v>
      </c>
      <c r="AH32" s="29">
        <v>0</v>
      </c>
      <c r="AI32" s="30">
        <v>0</v>
      </c>
      <c r="AJ32" s="29">
        <v>0</v>
      </c>
      <c r="AK32" s="8"/>
      <c r="AL32" s="8"/>
      <c r="AM32" s="8"/>
    </row>
    <row r="33" spans="1:39" ht="15" customHeight="1">
      <c r="A33" s="39"/>
      <c r="B33" s="25" t="s">
        <v>20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30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9">
        <v>0</v>
      </c>
      <c r="AB33" s="29">
        <v>0</v>
      </c>
      <c r="AC33" s="29">
        <v>0</v>
      </c>
      <c r="AD33" s="29">
        <v>0</v>
      </c>
      <c r="AE33" s="29">
        <v>0</v>
      </c>
      <c r="AF33" s="28">
        <v>81</v>
      </c>
      <c r="AG33" s="29">
        <v>0</v>
      </c>
      <c r="AH33" s="29">
        <v>10</v>
      </c>
      <c r="AI33" s="30">
        <v>0</v>
      </c>
      <c r="AJ33" s="29">
        <v>0</v>
      </c>
      <c r="AK33" s="8"/>
      <c r="AL33" s="8"/>
      <c r="AM33" s="8"/>
    </row>
    <row r="34" spans="1:39" ht="15" customHeight="1">
      <c r="A34" s="39"/>
      <c r="B34" s="25" t="s">
        <v>21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1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30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9">
        <v>0</v>
      </c>
      <c r="AB34" s="29">
        <v>0</v>
      </c>
      <c r="AC34" s="29">
        <v>0</v>
      </c>
      <c r="AD34" s="29">
        <v>0</v>
      </c>
      <c r="AE34" s="29">
        <v>0</v>
      </c>
      <c r="AF34" s="29">
        <v>0</v>
      </c>
      <c r="AG34" s="28">
        <v>135</v>
      </c>
      <c r="AH34" s="29">
        <v>0</v>
      </c>
      <c r="AI34" s="30">
        <v>0</v>
      </c>
      <c r="AJ34" s="29">
        <v>0</v>
      </c>
      <c r="AK34" s="8"/>
      <c r="AL34" s="8"/>
      <c r="AM34" s="8"/>
    </row>
    <row r="35" spans="1:39" ht="15" customHeight="1">
      <c r="A35" s="39"/>
      <c r="B35" s="25" t="s">
        <v>59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30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29">
        <v>0</v>
      </c>
      <c r="AA35" s="29">
        <v>0</v>
      </c>
      <c r="AB35" s="29">
        <v>0</v>
      </c>
      <c r="AC35" s="29">
        <v>0</v>
      </c>
      <c r="AD35" s="29">
        <v>0</v>
      </c>
      <c r="AE35" s="29">
        <v>0</v>
      </c>
      <c r="AF35" s="29">
        <v>0</v>
      </c>
      <c r="AG35" s="29">
        <v>0</v>
      </c>
      <c r="AH35" s="28">
        <v>135</v>
      </c>
      <c r="AI35" s="30">
        <v>0</v>
      </c>
      <c r="AJ35" s="29">
        <v>0</v>
      </c>
      <c r="AK35" s="8"/>
      <c r="AL35" s="8"/>
      <c r="AM35" s="8"/>
    </row>
    <row r="36" spans="1:39" ht="15" customHeight="1">
      <c r="A36" s="39"/>
      <c r="B36" s="25" t="s">
        <v>22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9">
        <v>0</v>
      </c>
      <c r="O36" s="29">
        <v>0</v>
      </c>
      <c r="P36" s="30">
        <v>0</v>
      </c>
      <c r="Q36" s="29">
        <v>0</v>
      </c>
      <c r="R36" s="29">
        <v>0</v>
      </c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9">
        <v>0</v>
      </c>
      <c r="AB36" s="29">
        <v>0</v>
      </c>
      <c r="AC36" s="29">
        <v>0</v>
      </c>
      <c r="AD36" s="29">
        <v>0</v>
      </c>
      <c r="AE36" s="29">
        <v>0</v>
      </c>
      <c r="AF36" s="29">
        <v>0</v>
      </c>
      <c r="AG36" s="29">
        <v>0</v>
      </c>
      <c r="AH36" s="29">
        <v>0</v>
      </c>
      <c r="AI36" s="28">
        <v>81</v>
      </c>
      <c r="AJ36" s="29">
        <v>0</v>
      </c>
      <c r="AK36" s="8"/>
      <c r="AL36" s="8"/>
      <c r="AM36" s="8"/>
    </row>
    <row r="37" spans="1:39" ht="15" customHeight="1">
      <c r="A37" s="39"/>
      <c r="B37" s="26" t="s">
        <v>60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  <c r="AH37" s="29">
        <v>0</v>
      </c>
      <c r="AI37" s="29">
        <v>27</v>
      </c>
      <c r="AJ37" s="28">
        <v>162</v>
      </c>
      <c r="AK37" s="8"/>
      <c r="AL37" s="8"/>
      <c r="AM37" s="8"/>
    </row>
    <row r="38" spans="1:39" ht="15" customHeight="1">
      <c r="A38" s="5"/>
      <c r="B38" s="26" t="s">
        <v>25</v>
      </c>
      <c r="C38" s="33">
        <f>C3-C39</f>
        <v>16</v>
      </c>
      <c r="D38" s="33">
        <f xml:space="preserve"> D3 -D39</f>
        <v>0</v>
      </c>
      <c r="E38" s="33">
        <f xml:space="preserve"> E3-E39</f>
        <v>0</v>
      </c>
      <c r="F38" s="33">
        <f xml:space="preserve"> F3 - F39</f>
        <v>0</v>
      </c>
      <c r="G38" s="33">
        <f xml:space="preserve"> G3-G39</f>
        <v>4</v>
      </c>
      <c r="H38" s="33">
        <f>H3-H39</f>
        <v>5</v>
      </c>
      <c r="I38" s="33">
        <f t="shared" ref="I38" si="0">I3-I39</f>
        <v>4</v>
      </c>
      <c r="J38" s="33">
        <f t="shared" ref="J38" si="1" xml:space="preserve"> J3 -J39</f>
        <v>9</v>
      </c>
      <c r="K38" s="33">
        <f t="shared" ref="K38" si="2" xml:space="preserve"> K3-K39</f>
        <v>19</v>
      </c>
      <c r="L38" s="33">
        <f t="shared" ref="L38" si="3" xml:space="preserve"> L3 - L39</f>
        <v>0</v>
      </c>
      <c r="M38" s="33">
        <f t="shared" ref="M38" si="4" xml:space="preserve"> M3-M39</f>
        <v>21</v>
      </c>
      <c r="N38" s="33">
        <f t="shared" ref="N38:O38" si="5">N3-N39</f>
        <v>21</v>
      </c>
      <c r="O38" s="33">
        <f t="shared" si="5"/>
        <v>0</v>
      </c>
      <c r="P38" s="33">
        <f t="shared" ref="P38" si="6" xml:space="preserve"> P3 -P39</f>
        <v>0</v>
      </c>
      <c r="Q38" s="33">
        <f t="shared" ref="Q38" si="7" xml:space="preserve"> Q3-Q39</f>
        <v>0</v>
      </c>
      <c r="R38" s="33">
        <f t="shared" ref="R38" si="8" xml:space="preserve"> R3 - R39</f>
        <v>0</v>
      </c>
      <c r="S38" s="33">
        <f t="shared" ref="S38" si="9" xml:space="preserve"> S3-S39</f>
        <v>36</v>
      </c>
      <c r="T38" s="33">
        <f t="shared" ref="T38:U38" si="10">T3-T39</f>
        <v>0</v>
      </c>
      <c r="U38" s="33">
        <f t="shared" si="10"/>
        <v>16</v>
      </c>
      <c r="V38" s="33">
        <f t="shared" ref="V38" si="11" xml:space="preserve"> V3 -V39</f>
        <v>24</v>
      </c>
      <c r="W38" s="33">
        <f t="shared" ref="W38" si="12" xml:space="preserve"> W3-W39</f>
        <v>0</v>
      </c>
      <c r="X38" s="33">
        <f t="shared" ref="X38" si="13" xml:space="preserve"> X3 - X39</f>
        <v>0</v>
      </c>
      <c r="Y38" s="33">
        <f t="shared" ref="Y38" si="14" xml:space="preserve"> Y3-Y39</f>
        <v>22</v>
      </c>
      <c r="Z38" s="33">
        <f t="shared" ref="Z38:AA38" si="15">Z3-Z39</f>
        <v>13</v>
      </c>
      <c r="AA38" s="33">
        <f t="shared" si="15"/>
        <v>27</v>
      </c>
      <c r="AB38" s="33">
        <f t="shared" ref="AB38" si="16" xml:space="preserve"> AB3 -AB39</f>
        <v>0</v>
      </c>
      <c r="AC38" s="33">
        <f t="shared" ref="AC38" si="17" xml:space="preserve"> AC3-AC39</f>
        <v>0</v>
      </c>
      <c r="AD38" s="33">
        <f t="shared" ref="AD38" si="18" xml:space="preserve"> AD3 - AD39</f>
        <v>26</v>
      </c>
      <c r="AE38" s="33">
        <f t="shared" ref="AE38" si="19" xml:space="preserve"> AE3-AE39</f>
        <v>0</v>
      </c>
      <c r="AF38" s="33">
        <f t="shared" ref="AF38:AG38" si="20">AF3-AF39</f>
        <v>0</v>
      </c>
      <c r="AG38" s="33">
        <f t="shared" si="20"/>
        <v>0</v>
      </c>
      <c r="AH38" s="33">
        <f t="shared" ref="AH38" si="21" xml:space="preserve"> AH3 -AH39</f>
        <v>17</v>
      </c>
      <c r="AI38" s="33">
        <f t="shared" ref="AI38" si="22" xml:space="preserve"> AI3-AI39</f>
        <v>0</v>
      </c>
      <c r="AJ38" s="33">
        <f t="shared" ref="AJ38" si="23" xml:space="preserve"> AJ3 - AJ39</f>
        <v>0</v>
      </c>
      <c r="AK38" s="8"/>
      <c r="AL38" s="8"/>
      <c r="AM38" s="8"/>
    </row>
    <row r="39" spans="1:39" ht="15" customHeight="1">
      <c r="A39" s="5"/>
      <c r="B39" s="8"/>
      <c r="C39" s="13">
        <f>SUM(C4:C37)</f>
        <v>92</v>
      </c>
      <c r="D39" s="13">
        <f>SUM(D4:D37)</f>
        <v>162</v>
      </c>
      <c r="E39" s="13">
        <f t="shared" ref="E39:AJ39" si="24">SUM(E4:E37)</f>
        <v>216</v>
      </c>
      <c r="F39" s="13">
        <f t="shared" si="24"/>
        <v>108</v>
      </c>
      <c r="G39" s="13">
        <f t="shared" si="24"/>
        <v>104</v>
      </c>
      <c r="H39" s="13">
        <f t="shared" si="24"/>
        <v>238</v>
      </c>
      <c r="I39" s="13">
        <f t="shared" si="24"/>
        <v>455</v>
      </c>
      <c r="J39" s="13">
        <f t="shared" si="24"/>
        <v>72</v>
      </c>
      <c r="K39" s="13">
        <f t="shared" si="24"/>
        <v>89</v>
      </c>
      <c r="L39" s="13">
        <f t="shared" si="24"/>
        <v>81</v>
      </c>
      <c r="M39" s="13">
        <f t="shared" si="24"/>
        <v>60</v>
      </c>
      <c r="N39" s="13">
        <f t="shared" si="24"/>
        <v>60</v>
      </c>
      <c r="O39" s="13">
        <f t="shared" si="24"/>
        <v>108</v>
      </c>
      <c r="P39" s="13">
        <f t="shared" si="24"/>
        <v>54</v>
      </c>
      <c r="Q39" s="13">
        <f t="shared" si="24"/>
        <v>189</v>
      </c>
      <c r="R39" s="13">
        <f t="shared" si="24"/>
        <v>81</v>
      </c>
      <c r="S39" s="13">
        <f t="shared" si="24"/>
        <v>153</v>
      </c>
      <c r="T39" s="13">
        <f t="shared" si="24"/>
        <v>81</v>
      </c>
      <c r="U39" s="13">
        <f t="shared" si="24"/>
        <v>92</v>
      </c>
      <c r="V39" s="13">
        <f t="shared" si="24"/>
        <v>111</v>
      </c>
      <c r="W39" s="13">
        <f t="shared" si="24"/>
        <v>54</v>
      </c>
      <c r="X39" s="13">
        <f t="shared" si="24"/>
        <v>189</v>
      </c>
      <c r="Y39" s="13">
        <f t="shared" si="24"/>
        <v>221</v>
      </c>
      <c r="Z39" s="13">
        <f t="shared" si="24"/>
        <v>68</v>
      </c>
      <c r="AA39" s="13">
        <f t="shared" si="24"/>
        <v>108</v>
      </c>
      <c r="AB39" s="13">
        <f t="shared" si="24"/>
        <v>81</v>
      </c>
      <c r="AC39" s="13">
        <f t="shared" si="24"/>
        <v>81</v>
      </c>
      <c r="AD39" s="13">
        <f t="shared" si="24"/>
        <v>298</v>
      </c>
      <c r="AE39" s="13">
        <f t="shared" si="24"/>
        <v>135</v>
      </c>
      <c r="AF39" s="13">
        <f t="shared" si="24"/>
        <v>81</v>
      </c>
      <c r="AG39" s="13">
        <f t="shared" si="24"/>
        <v>135</v>
      </c>
      <c r="AH39" s="13">
        <f t="shared" si="24"/>
        <v>145</v>
      </c>
      <c r="AI39" s="13">
        <f t="shared" si="24"/>
        <v>108</v>
      </c>
      <c r="AJ39" s="13">
        <f t="shared" si="24"/>
        <v>162</v>
      </c>
      <c r="AK39" s="8"/>
      <c r="AL39" s="8"/>
      <c r="AM39" s="8"/>
    </row>
    <row r="40" spans="1:39" ht="15" customHeight="1">
      <c r="A40" s="5"/>
      <c r="B40" s="14"/>
      <c r="C40" s="11" t="s">
        <v>36</v>
      </c>
      <c r="D40" s="11" t="s">
        <v>37</v>
      </c>
      <c r="E40" s="11" t="s">
        <v>38</v>
      </c>
      <c r="F40" s="11" t="s">
        <v>39</v>
      </c>
      <c r="G40" s="11" t="s">
        <v>14</v>
      </c>
      <c r="H40" s="11" t="s">
        <v>40</v>
      </c>
      <c r="I40" s="11" t="s">
        <v>41</v>
      </c>
      <c r="J40" s="11" t="s">
        <v>42</v>
      </c>
      <c r="K40" s="11" t="s">
        <v>43</v>
      </c>
      <c r="L40" s="11" t="s">
        <v>15</v>
      </c>
      <c r="M40" s="11" t="s">
        <v>16</v>
      </c>
      <c r="N40" s="11" t="s">
        <v>17</v>
      </c>
      <c r="O40" s="11" t="s">
        <v>44</v>
      </c>
      <c r="P40" s="11" t="s">
        <v>45</v>
      </c>
      <c r="Q40" s="11" t="s">
        <v>46</v>
      </c>
      <c r="R40" s="11" t="s">
        <v>47</v>
      </c>
      <c r="S40" s="11" t="s">
        <v>48</v>
      </c>
      <c r="T40" s="11" t="s">
        <v>49</v>
      </c>
      <c r="U40" s="11" t="s">
        <v>18</v>
      </c>
      <c r="V40" s="11" t="s">
        <v>50</v>
      </c>
      <c r="W40" s="11" t="s">
        <v>51</v>
      </c>
      <c r="X40" s="11" t="s">
        <v>52</v>
      </c>
      <c r="Y40" s="11" t="s">
        <v>53</v>
      </c>
      <c r="Z40" s="11" t="s">
        <v>54</v>
      </c>
      <c r="AA40" s="11" t="s">
        <v>19</v>
      </c>
      <c r="AB40" s="11" t="s">
        <v>55</v>
      </c>
      <c r="AC40" s="11" t="s">
        <v>56</v>
      </c>
      <c r="AD40" s="11" t="s">
        <v>57</v>
      </c>
      <c r="AE40" s="11" t="s">
        <v>58</v>
      </c>
      <c r="AF40" s="11" t="s">
        <v>20</v>
      </c>
      <c r="AG40" s="11" t="s">
        <v>21</v>
      </c>
      <c r="AH40" s="11" t="s">
        <v>59</v>
      </c>
      <c r="AI40" s="11" t="s">
        <v>22</v>
      </c>
      <c r="AJ40" s="12" t="s">
        <v>60</v>
      </c>
      <c r="AK40" s="8"/>
      <c r="AL40" s="8"/>
      <c r="AM40" s="8"/>
    </row>
    <row r="41" spans="1:39" ht="15" customHeight="1">
      <c r="A41" s="5"/>
      <c r="B41" s="15" t="s">
        <v>0</v>
      </c>
      <c r="C41" s="16">
        <f>C4</f>
        <v>92</v>
      </c>
      <c r="D41" s="16">
        <f>D5</f>
        <v>162</v>
      </c>
      <c r="E41" s="16">
        <f>E6</f>
        <v>216</v>
      </c>
      <c r="F41" s="16">
        <f>F7</f>
        <v>108</v>
      </c>
      <c r="G41" s="16">
        <f>G8</f>
        <v>104</v>
      </c>
      <c r="H41" s="16">
        <f>H9</f>
        <v>238</v>
      </c>
      <c r="I41" s="16">
        <f>I10</f>
        <v>452</v>
      </c>
      <c r="J41" s="16">
        <f>J11</f>
        <v>54</v>
      </c>
      <c r="K41" s="16">
        <f>K12</f>
        <v>89</v>
      </c>
      <c r="L41" s="16">
        <f>L13</f>
        <v>81</v>
      </c>
      <c r="M41" s="16">
        <f>M14</f>
        <v>36</v>
      </c>
      <c r="N41" s="16">
        <f>N15</f>
        <v>30</v>
      </c>
      <c r="O41" s="16">
        <f>O16</f>
        <v>108</v>
      </c>
      <c r="P41" s="16">
        <f>P17</f>
        <v>27</v>
      </c>
      <c r="Q41" s="16">
        <f>Q18</f>
        <v>189</v>
      </c>
      <c r="R41" s="16">
        <f>R19</f>
        <v>81</v>
      </c>
      <c r="S41" s="16">
        <f>S20</f>
        <v>153</v>
      </c>
      <c r="T41" s="16">
        <f>T21</f>
        <v>81</v>
      </c>
      <c r="U41" s="16">
        <f>U22</f>
        <v>92</v>
      </c>
      <c r="V41" s="16">
        <f>V23</f>
        <v>111</v>
      </c>
      <c r="W41" s="16">
        <f>W24</f>
        <v>54</v>
      </c>
      <c r="X41" s="16">
        <f>X25</f>
        <v>189</v>
      </c>
      <c r="Y41" s="16">
        <f>Y26</f>
        <v>212</v>
      </c>
      <c r="Z41" s="16">
        <f>Z27</f>
        <v>68</v>
      </c>
      <c r="AA41" s="16">
        <f>AA28</f>
        <v>108</v>
      </c>
      <c r="AB41" s="16">
        <f>AB29</f>
        <v>81</v>
      </c>
      <c r="AC41" s="16">
        <f>AC30</f>
        <v>81</v>
      </c>
      <c r="AD41" s="16">
        <f>AD31</f>
        <v>298</v>
      </c>
      <c r="AE41" s="16">
        <f>AE32</f>
        <v>108</v>
      </c>
      <c r="AF41" s="16">
        <f>AF33</f>
        <v>81</v>
      </c>
      <c r="AG41" s="16">
        <f>AG34</f>
        <v>135</v>
      </c>
      <c r="AH41" s="16">
        <f>AH35</f>
        <v>135</v>
      </c>
      <c r="AI41" s="16">
        <f>AI36</f>
        <v>81</v>
      </c>
      <c r="AJ41" s="16">
        <f>AJ37</f>
        <v>162</v>
      </c>
      <c r="AK41" s="8">
        <f>SUM(C41:AJ41)</f>
        <v>4297</v>
      </c>
      <c r="AL41" s="8"/>
      <c r="AM41" s="8"/>
    </row>
    <row r="42" spans="1:39" ht="15" customHeight="1">
      <c r="A42" s="5"/>
      <c r="B42" s="15" t="s">
        <v>1</v>
      </c>
      <c r="C42" s="16">
        <f>SUM(D4:AJ4)</f>
        <v>0</v>
      </c>
      <c r="D42" s="16">
        <f>SUM(C5,E5:AJ5)</f>
        <v>0</v>
      </c>
      <c r="E42" s="16">
        <f>SUM(C6:D6,F6:AJ6)</f>
        <v>0</v>
      </c>
      <c r="F42" s="16">
        <f>SUM(C7:E7,G7:AJ7)</f>
        <v>0</v>
      </c>
      <c r="G42" s="16">
        <f>SUM(C8:F8,H8:AJ8)</f>
        <v>0</v>
      </c>
      <c r="H42" s="16">
        <f>SUM(I9:AJ9,C9:G9)</f>
        <v>0</v>
      </c>
      <c r="I42" s="16">
        <f>SUM(C10:H10,J10:AJ10)</f>
        <v>24</v>
      </c>
      <c r="J42" s="16">
        <f>SUM(C11:I11,K11:AJ11)</f>
        <v>0</v>
      </c>
      <c r="K42" s="16">
        <f>SUM(C12:J12,L12:AJ12)</f>
        <v>27</v>
      </c>
      <c r="L42" s="16">
        <f>SUM(M13:AJ13,C13:K13)</f>
        <v>0</v>
      </c>
      <c r="M42" s="16">
        <f>SUM(N14:AJ14,C14:L14)</f>
        <v>27</v>
      </c>
      <c r="N42" s="16">
        <f>SUM(O15:AJ15,C15:M15)</f>
        <v>0</v>
      </c>
      <c r="O42" s="16">
        <f>SUM(P16:AJ16,C16:N16)</f>
        <v>0</v>
      </c>
      <c r="P42" s="16">
        <f>SUM(Q17:AJ17,C17:O17)</f>
        <v>30</v>
      </c>
      <c r="Q42" s="16">
        <f>SUM(R18:AJ18,C18:P18)</f>
        <v>0</v>
      </c>
      <c r="R42" s="16">
        <f>SUM(S19:AJ19,C19:Q19)</f>
        <v>0</v>
      </c>
      <c r="S42" s="16">
        <f>SUM(T20:AJ20,C20:R20)</f>
        <v>0</v>
      </c>
      <c r="T42" s="16">
        <f>SUM(U21:AJ21,C21:S21)</f>
        <v>0</v>
      </c>
      <c r="U42" s="16">
        <f>SUM(V22:AJ22,C22:T22)</f>
        <v>0</v>
      </c>
      <c r="V42" s="16">
        <f>SUM(W23:AJ23,C23:U23)</f>
        <v>0</v>
      </c>
      <c r="W42" s="16">
        <f>SUM(X24:AJ24,C24:V24)</f>
        <v>0</v>
      </c>
      <c r="X42" s="16">
        <f>SUM(C25:W25,Y25:AJ25)</f>
        <v>0</v>
      </c>
      <c r="Y42" s="16">
        <f>SUM(C26:X26,Z26:AJ26)</f>
        <v>0</v>
      </c>
      <c r="Z42" s="16">
        <f>SUM(AA27:AJ27,C27:Y27)</f>
        <v>11</v>
      </c>
      <c r="AA42" s="16">
        <f>SUM(AB28:AJ28,C28:Z28)</f>
        <v>0</v>
      </c>
      <c r="AB42" s="16">
        <f>SUM(AC29:AJ29,C29:AA29)</f>
        <v>0</v>
      </c>
      <c r="AC42" s="16">
        <f>SUM(AD30:AJ30,C30:AB30)</f>
        <v>0</v>
      </c>
      <c r="AD42" s="16">
        <f>SUM(AE31:AJ31,C31:AC31)</f>
        <v>18</v>
      </c>
      <c r="AE42" s="16">
        <f>SUM(AF32:AJ32,C32:AD32)</f>
        <v>0</v>
      </c>
      <c r="AF42" s="16">
        <f>SUM(AG33:AJ33,C33:AE33)</f>
        <v>10</v>
      </c>
      <c r="AG42" s="16">
        <f>SUM(AH34:AJ34,C34:AF34)</f>
        <v>1</v>
      </c>
      <c r="AH42" s="16">
        <f>SUM(AI35:AJ35,C35:AG35)</f>
        <v>0</v>
      </c>
      <c r="AI42" s="16">
        <f>SUM(C36:AH36,AJ36)</f>
        <v>0</v>
      </c>
      <c r="AJ42" s="16">
        <f>SUM(C37:AI37)</f>
        <v>27</v>
      </c>
      <c r="AK42" s="8">
        <f t="shared" ref="AK42:AK44" si="25">SUM(C42:AJ42)</f>
        <v>175</v>
      </c>
      <c r="AL42" s="8"/>
      <c r="AM42" s="8"/>
    </row>
    <row r="43" spans="1:39" ht="15" customHeight="1">
      <c r="A43" s="5"/>
      <c r="B43" s="15" t="s">
        <v>2</v>
      </c>
      <c r="C43" s="16">
        <f>SUM(D5:AJ38)</f>
        <v>4644</v>
      </c>
      <c r="D43" s="16">
        <f>SUM(E6:AJ38,E4:AJ4,C6:C38,C4)</f>
        <v>4590</v>
      </c>
      <c r="E43" s="16">
        <f>SUM(F7:AJ38,F4:AJ5,C7:D38,C4:D5)</f>
        <v>4536</v>
      </c>
      <c r="F43" s="16">
        <f>SUM(G8:AJ38,G4:AJ6,C4:E6,C8:E38)</f>
        <v>4644</v>
      </c>
      <c r="G43" s="16">
        <f>SUM(H9:AJ38,H4:AJ7,C4:F7,C9:F38)</f>
        <v>4644</v>
      </c>
      <c r="H43" s="16">
        <f>SUM(I10:AJ38,C10:G38,I4:AJ8,C4:G8)</f>
        <v>4509</v>
      </c>
      <c r="I43" s="16">
        <f>SUM(J11:AJ38,C4:H9,J4:AJ9,C11:H38)</f>
        <v>4269</v>
      </c>
      <c r="J43" s="16">
        <f>SUM(K12:AJ38,K4:AJ10,C4:I10,C12:I38)</f>
        <v>4671</v>
      </c>
      <c r="K43" s="16">
        <f>SUM(L13:AJ38,L4:AJ11,C13:J38,C4:J11)</f>
        <v>4617</v>
      </c>
      <c r="L43" s="16">
        <f>SUM(M14:AJ38,C4:K12,M4:AJ12,C14:K38)</f>
        <v>4671</v>
      </c>
      <c r="M43" s="16">
        <f>SUM(N15:AJ38,N4:AJ13,C15:L38,C4:L13)</f>
        <v>4644</v>
      </c>
      <c r="N43" s="16">
        <f>SUM(O16:AJ38,C4:M14,C16:M38,O4:AJ14)</f>
        <v>4671</v>
      </c>
      <c r="O43" s="16">
        <f>SUM(P17:AJ38,P4:AJ15,C4:N15,C17:N38)</f>
        <v>4644</v>
      </c>
      <c r="P43" s="16">
        <f>SUM(Q18:AJ38,Q4:AJ16,C18:O38,C4:O16)</f>
        <v>4668</v>
      </c>
      <c r="Q43" s="16">
        <f>SUM(R19:AJ38,C4:P17,C19:P38,R4:AJ17)</f>
        <v>4563</v>
      </c>
      <c r="R43" s="16">
        <f>SUM(S20:AJ38,S4:AJ18,C4:Q18,C20:Q38)</f>
        <v>4671</v>
      </c>
      <c r="S43" s="16">
        <f>SUM(T21:AJ38,T4:AJ19,C21:R38,C4:R19)</f>
        <v>4563</v>
      </c>
      <c r="T43" s="16">
        <f>SUM(U22:AJ38,C4:S20,C22:S38,U4:AJ20)</f>
        <v>4671</v>
      </c>
      <c r="U43" s="16">
        <f>SUM(V23:AJ38,V4:AJ21,C4:T21,C23:T38)</f>
        <v>4644</v>
      </c>
      <c r="V43" s="16">
        <f>SUM(W24:AJ38,W4:AJ22,C24:U38,C4:U22)</f>
        <v>4617</v>
      </c>
      <c r="W43" s="16">
        <f>SUM(X25:AJ38,C4:V23,C25:V38,X4:AJ23)</f>
        <v>4698</v>
      </c>
      <c r="X43" s="16">
        <f>SUM(C26:W38,C4:W24,Y4:AJ24,Y26:AJ38)</f>
        <v>4563</v>
      </c>
      <c r="Y43" s="16">
        <f>SUM(Z27:AJ38,Z4:AJ25,C27:X38,C4:X25)</f>
        <v>4509</v>
      </c>
      <c r="Z43" s="16">
        <f>SUM(AA28:AJ38,C4:Y26,C28:Y38,AA4:AJ26)</f>
        <v>4660</v>
      </c>
      <c r="AA43" s="16">
        <f>SUM(AB29:AJ38,AB4:AJ27,C4:Z27,C29:Z38)</f>
        <v>4617</v>
      </c>
      <c r="AB43" s="16">
        <f>SUM(AC30:AJ38,AC4:AJ28,C30:AA38,C4:AA28)</f>
        <v>4671</v>
      </c>
      <c r="AC43" s="16">
        <f>SUM(AD31:AJ38,C4:AB29,C31:AB38,AD4:AJ29)</f>
        <v>4671</v>
      </c>
      <c r="AD43" s="16">
        <f>SUM(AE32:AJ38,AE4:AJ30,C4:AC30,C32:AC38)</f>
        <v>4410</v>
      </c>
      <c r="AE43" s="16">
        <f>SUM(AF33:AJ38,AF4:AJ31,C33:AD38,C4:AD31)</f>
        <v>4617</v>
      </c>
      <c r="AF43" s="16">
        <f>SUM(AG34:AJ38,C4:AE32,C34:AE38,AG4:AJ32)</f>
        <v>4661</v>
      </c>
      <c r="AG43" s="16">
        <f>SUM(AH35:AJ38,AH4:AJ33,C4:AF33,C35:AF38)</f>
        <v>4616</v>
      </c>
      <c r="AH43" s="16">
        <f>SUM(AI36:AJ38,AI4:AJ34,C36:AG38,C4:AG34)</f>
        <v>4590</v>
      </c>
      <c r="AI43" s="16">
        <f>SUM(C4:AH35,AJ4:AJ35,C37:AH38,AJ37:AJ38)</f>
        <v>4644</v>
      </c>
      <c r="AJ43" s="16">
        <f>SUM(C4:AI36,C38:AI38)</f>
        <v>4563</v>
      </c>
      <c r="AK43" s="8">
        <f t="shared" si="25"/>
        <v>156641</v>
      </c>
      <c r="AL43" s="8"/>
      <c r="AM43" s="8"/>
    </row>
    <row r="44" spans="1:39" ht="15" customHeight="1">
      <c r="A44" s="5"/>
      <c r="B44" s="15" t="s">
        <v>3</v>
      </c>
      <c r="C44" s="16">
        <f>SUM(C5:C38)</f>
        <v>16</v>
      </c>
      <c r="D44" s="16">
        <f>SUM(D6:D38,D4)</f>
        <v>0</v>
      </c>
      <c r="E44" s="16">
        <f>SUM(E7:E38,E4:E5)</f>
        <v>0</v>
      </c>
      <c r="F44" s="16">
        <f>SUM(F8:F38,F4:F6)</f>
        <v>0</v>
      </c>
      <c r="G44" s="16">
        <f>SUM(G9:G38,G4:G7)</f>
        <v>4</v>
      </c>
      <c r="H44" s="16">
        <f>SUM(H4:H8,H10:H38)</f>
        <v>5</v>
      </c>
      <c r="I44" s="16">
        <f>SUM(I4:I9,I11:I38)</f>
        <v>7</v>
      </c>
      <c r="J44" s="16">
        <f>SUM(J12:J38,J4:J10)</f>
        <v>27</v>
      </c>
      <c r="K44" s="16">
        <f>SUM(K13:K38,K4:K11)</f>
        <v>19</v>
      </c>
      <c r="L44" s="16">
        <f>SUM(L14:L38,L4:L12)</f>
        <v>0</v>
      </c>
      <c r="M44" s="16">
        <f>SUM(M15:M38,M4:M13)</f>
        <v>45</v>
      </c>
      <c r="N44" s="16">
        <f>SUM(N16:N38,N4:N14)</f>
        <v>51</v>
      </c>
      <c r="O44" s="16">
        <f>SUM(O17:O38,O4:O15)</f>
        <v>0</v>
      </c>
      <c r="P44" s="16">
        <f>SUM(P18:P38,P4:P16)</f>
        <v>27</v>
      </c>
      <c r="Q44" s="16">
        <f>SUM(Q19:Q38,Q4:Q17)</f>
        <v>0</v>
      </c>
      <c r="R44" s="16">
        <f>SUM(R20:R38,R4:R18)</f>
        <v>0</v>
      </c>
      <c r="S44" s="16">
        <f>SUM(S21:S38,S4:S19)</f>
        <v>36</v>
      </c>
      <c r="T44" s="16">
        <f>SUM(T22:T38,T4:T20)</f>
        <v>0</v>
      </c>
      <c r="U44" s="16">
        <f>SUM(U23:U38,U4:U21)</f>
        <v>16</v>
      </c>
      <c r="V44" s="16">
        <f>SUM(V24:V38,V4:V22)</f>
        <v>24</v>
      </c>
      <c r="W44" s="16">
        <f>SUM(W25:W38,W4:W23)</f>
        <v>0</v>
      </c>
      <c r="X44" s="16">
        <f>SUM(X26:X38,X4:X24)</f>
        <v>0</v>
      </c>
      <c r="Y44" s="16">
        <f>SUM(Y27:Y38,Y4:Y25)</f>
        <v>31</v>
      </c>
      <c r="Z44" s="16">
        <f>SUM(Z28:Z38,Z4:Z26)</f>
        <v>13</v>
      </c>
      <c r="AA44" s="16">
        <f>SUM(AA29:AA38,AA4:AA27)</f>
        <v>27</v>
      </c>
      <c r="AB44" s="16">
        <f>SUM(AB30:AB38,AB4:AB28)</f>
        <v>0</v>
      </c>
      <c r="AC44" s="16">
        <f>SUM(AC31:AC38,AC4:AC29)</f>
        <v>0</v>
      </c>
      <c r="AD44" s="16">
        <f>SUM(AD32:AD38,AD4:AD30)</f>
        <v>26</v>
      </c>
      <c r="AE44" s="16">
        <f>SUM(AE33:AE38,AE4:AE31)</f>
        <v>27</v>
      </c>
      <c r="AF44" s="16">
        <f>SUM(AF34:AF38,AF4:AF32)</f>
        <v>0</v>
      </c>
      <c r="AG44" s="16">
        <f>SUM(AG35:AG38,AG4:AG33)</f>
        <v>0</v>
      </c>
      <c r="AH44" s="16">
        <f>SUM(AH36:AH38,AH4:AH34)</f>
        <v>27</v>
      </c>
      <c r="AI44" s="16">
        <f>SUM(AI4:AI35,AI37:AI38)</f>
        <v>27</v>
      </c>
      <c r="AJ44" s="16">
        <f>SUM(AJ4:AJ36,AJ38)</f>
        <v>0</v>
      </c>
      <c r="AK44" s="8">
        <f t="shared" si="25"/>
        <v>455</v>
      </c>
      <c r="AL44" s="8"/>
      <c r="AM44" s="8"/>
    </row>
    <row r="45" spans="1:39" ht="15" customHeight="1">
      <c r="A45" s="5"/>
      <c r="B45" s="14"/>
      <c r="C45" s="17">
        <f>SUM(C41:C44)</f>
        <v>4752</v>
      </c>
      <c r="D45" s="17">
        <f>SUM(D41:D44)</f>
        <v>4752</v>
      </c>
      <c r="E45" s="17">
        <f t="shared" ref="E45:I45" si="26">SUM(E41:E44)</f>
        <v>4752</v>
      </c>
      <c r="F45" s="17">
        <f t="shared" si="26"/>
        <v>4752</v>
      </c>
      <c r="G45" s="17">
        <f t="shared" si="26"/>
        <v>4752</v>
      </c>
      <c r="H45" s="17">
        <f>SUM(H41:H44)</f>
        <v>4752</v>
      </c>
      <c r="I45" s="17">
        <f t="shared" si="26"/>
        <v>4752</v>
      </c>
      <c r="J45" s="17">
        <f>SUM(J41:J44)</f>
        <v>4752</v>
      </c>
      <c r="K45" s="17">
        <f>SUM(K41:K44)</f>
        <v>4752</v>
      </c>
      <c r="L45" s="17">
        <f>SUM(L41:L44)</f>
        <v>4752</v>
      </c>
      <c r="M45" s="17">
        <f t="shared" ref="M45:AH45" si="27">SUM(M41:M44)</f>
        <v>4752</v>
      </c>
      <c r="N45" s="17">
        <f t="shared" si="27"/>
        <v>4752</v>
      </c>
      <c r="O45" s="17">
        <f t="shared" si="27"/>
        <v>4752</v>
      </c>
      <c r="P45" s="17">
        <f t="shared" si="27"/>
        <v>4752</v>
      </c>
      <c r="Q45" s="17">
        <f t="shared" si="27"/>
        <v>4752</v>
      </c>
      <c r="R45" s="17">
        <f t="shared" si="27"/>
        <v>4752</v>
      </c>
      <c r="S45" s="17">
        <f>SUM(S41:S44)</f>
        <v>4752</v>
      </c>
      <c r="T45" s="17">
        <f t="shared" si="27"/>
        <v>4752</v>
      </c>
      <c r="U45" s="17">
        <f t="shared" si="27"/>
        <v>4752</v>
      </c>
      <c r="V45" s="17">
        <f t="shared" si="27"/>
        <v>4752</v>
      </c>
      <c r="W45" s="17">
        <f t="shared" si="27"/>
        <v>4752</v>
      </c>
      <c r="X45" s="17">
        <f t="shared" si="27"/>
        <v>4752</v>
      </c>
      <c r="Y45" s="17">
        <f t="shared" si="27"/>
        <v>4752</v>
      </c>
      <c r="Z45" s="17">
        <f t="shared" si="27"/>
        <v>4752</v>
      </c>
      <c r="AA45" s="17">
        <f t="shared" si="27"/>
        <v>4752</v>
      </c>
      <c r="AB45" s="17">
        <f t="shared" si="27"/>
        <v>4752</v>
      </c>
      <c r="AC45" s="17">
        <f t="shared" si="27"/>
        <v>4752</v>
      </c>
      <c r="AD45" s="17">
        <f t="shared" si="27"/>
        <v>4752</v>
      </c>
      <c r="AE45" s="17">
        <f t="shared" si="27"/>
        <v>4752</v>
      </c>
      <c r="AF45" s="17">
        <f>SUM(AF41:AF44)</f>
        <v>4752</v>
      </c>
      <c r="AG45" s="17">
        <f t="shared" si="27"/>
        <v>4752</v>
      </c>
      <c r="AH45" s="17">
        <f t="shared" si="27"/>
        <v>4752</v>
      </c>
      <c r="AI45" s="17">
        <f>SUM(AI41:AI44)</f>
        <v>4752</v>
      </c>
      <c r="AJ45" s="17">
        <f>SUM(AJ41:AJ44)</f>
        <v>4752</v>
      </c>
      <c r="AK45" s="8"/>
      <c r="AL45" s="8"/>
      <c r="AM45" s="8"/>
    </row>
    <row r="46" spans="1:39" ht="15" customHeight="1">
      <c r="A46" s="5"/>
      <c r="B46" s="24" t="s">
        <v>8</v>
      </c>
      <c r="C46" s="16">
        <f t="shared" ref="C46:AJ46" si="28">SUM(C4:C38)</f>
        <v>108</v>
      </c>
      <c r="D46" s="16">
        <f t="shared" si="28"/>
        <v>162</v>
      </c>
      <c r="E46" s="16">
        <f t="shared" si="28"/>
        <v>216</v>
      </c>
      <c r="F46" s="16">
        <f t="shared" si="28"/>
        <v>108</v>
      </c>
      <c r="G46" s="16">
        <f t="shared" si="28"/>
        <v>108</v>
      </c>
      <c r="H46" s="16">
        <f t="shared" si="28"/>
        <v>243</v>
      </c>
      <c r="I46" s="16">
        <f t="shared" si="28"/>
        <v>459</v>
      </c>
      <c r="J46" s="16">
        <f t="shared" si="28"/>
        <v>81</v>
      </c>
      <c r="K46" s="16">
        <f t="shared" si="28"/>
        <v>108</v>
      </c>
      <c r="L46" s="16">
        <f t="shared" si="28"/>
        <v>81</v>
      </c>
      <c r="M46" s="16">
        <f t="shared" si="28"/>
        <v>81</v>
      </c>
      <c r="N46" s="16">
        <f t="shared" si="28"/>
        <v>81</v>
      </c>
      <c r="O46" s="16">
        <f t="shared" si="28"/>
        <v>108</v>
      </c>
      <c r="P46" s="16">
        <f t="shared" si="28"/>
        <v>54</v>
      </c>
      <c r="Q46" s="16">
        <f t="shared" si="28"/>
        <v>189</v>
      </c>
      <c r="R46" s="16">
        <f t="shared" si="28"/>
        <v>81</v>
      </c>
      <c r="S46" s="16">
        <f t="shared" si="28"/>
        <v>189</v>
      </c>
      <c r="T46" s="16">
        <f t="shared" si="28"/>
        <v>81</v>
      </c>
      <c r="U46" s="16">
        <f t="shared" si="28"/>
        <v>108</v>
      </c>
      <c r="V46" s="16">
        <f t="shared" si="28"/>
        <v>135</v>
      </c>
      <c r="W46" s="16">
        <f t="shared" si="28"/>
        <v>54</v>
      </c>
      <c r="X46" s="16">
        <f t="shared" si="28"/>
        <v>189</v>
      </c>
      <c r="Y46" s="16">
        <f t="shared" si="28"/>
        <v>243</v>
      </c>
      <c r="Z46" s="16">
        <f t="shared" si="28"/>
        <v>81</v>
      </c>
      <c r="AA46" s="16">
        <f t="shared" si="28"/>
        <v>135</v>
      </c>
      <c r="AB46" s="16">
        <f t="shared" si="28"/>
        <v>81</v>
      </c>
      <c r="AC46" s="16">
        <f t="shared" si="28"/>
        <v>81</v>
      </c>
      <c r="AD46" s="16">
        <f t="shared" si="28"/>
        <v>324</v>
      </c>
      <c r="AE46" s="16">
        <f t="shared" si="28"/>
        <v>135</v>
      </c>
      <c r="AF46" s="16">
        <f t="shared" si="28"/>
        <v>81</v>
      </c>
      <c r="AG46" s="16">
        <f t="shared" si="28"/>
        <v>135</v>
      </c>
      <c r="AH46" s="16">
        <f t="shared" si="28"/>
        <v>162</v>
      </c>
      <c r="AI46" s="16">
        <f t="shared" si="28"/>
        <v>108</v>
      </c>
      <c r="AJ46" s="16">
        <f t="shared" si="28"/>
        <v>162</v>
      </c>
      <c r="AK46" s="18">
        <f>SUM(C46:AJ46)</f>
        <v>4752</v>
      </c>
      <c r="AL46" s="8"/>
      <c r="AM46" s="8"/>
    </row>
    <row r="47" spans="1:39" ht="15" customHeight="1">
      <c r="A47" s="5"/>
      <c r="B47" s="24" t="s">
        <v>7</v>
      </c>
      <c r="C47" s="16">
        <f>SUM(D4:AJ38)</f>
        <v>4644</v>
      </c>
      <c r="D47" s="16">
        <f>SUM(C4:C38,E4:AJ38)</f>
        <v>4590</v>
      </c>
      <c r="E47" s="16">
        <f>SUM(C4:D38,F4:AJ38)</f>
        <v>4536</v>
      </c>
      <c r="F47" s="16">
        <f>SUM(G4:AJ38,C4:E38)</f>
        <v>4644</v>
      </c>
      <c r="G47" s="16">
        <f>SUM(C4:F38,H4:AJ38)</f>
        <v>4644</v>
      </c>
      <c r="H47" s="16">
        <f>SUM(C4:G38,I4:AJ38)</f>
        <v>4509</v>
      </c>
      <c r="I47" s="16">
        <f>SUM(C4:H38,J4:AJ38)</f>
        <v>4293</v>
      </c>
      <c r="J47" s="16">
        <f>SUM(K4:AJ38,C4:I38)</f>
        <v>4671</v>
      </c>
      <c r="K47" s="16">
        <f>SUM(L4:AJ38,C4:J38)</f>
        <v>4644</v>
      </c>
      <c r="L47" s="16">
        <f>SUM(M4:AJ38,C4:K38)</f>
        <v>4671</v>
      </c>
      <c r="M47" s="16">
        <f>SUM(N4:AJ38,C4:L38)</f>
        <v>4671</v>
      </c>
      <c r="N47" s="16">
        <f>SUM(O4:AJ38,C4:M38)</f>
        <v>4671</v>
      </c>
      <c r="O47" s="16">
        <f>SUM(P4:AJ38,C4:N38)</f>
        <v>4644</v>
      </c>
      <c r="P47" s="16">
        <f>SUM(Q4:AJ38,C4:O38)</f>
        <v>4698</v>
      </c>
      <c r="Q47" s="16">
        <f>SUM(R4:AJ38,C4:P38)</f>
        <v>4563</v>
      </c>
      <c r="R47" s="16">
        <f>SUM(S4:AJ38,C4:Q38)</f>
        <v>4671</v>
      </c>
      <c r="S47" s="16">
        <f>SUM(T4:AJ38,C4:R38)</f>
        <v>4563</v>
      </c>
      <c r="T47" s="16">
        <f>SUM(U4:AJ38,C4:S38)</f>
        <v>4671</v>
      </c>
      <c r="U47" s="16">
        <f>SUM(V4:AJ38,C4:T38)</f>
        <v>4644</v>
      </c>
      <c r="V47" s="16">
        <f>SUM(C4:U38,W4:AJ38)</f>
        <v>4617</v>
      </c>
      <c r="W47" s="16">
        <f>SUM(X4:AJ38,C4:V38)</f>
        <v>4698</v>
      </c>
      <c r="X47" s="16">
        <f>SUM(Y4:AJ38,C4:W38)</f>
        <v>4563</v>
      </c>
      <c r="Y47" s="16">
        <f>SUM(C4:X38,Z4:AJ38)</f>
        <v>4509</v>
      </c>
      <c r="Z47" s="16">
        <f>SUM(AA4:AJ38,C4:Y38)</f>
        <v>4671</v>
      </c>
      <c r="AA47" s="16">
        <f>SUM(AB4:AJ38,C4:Z38)</f>
        <v>4617</v>
      </c>
      <c r="AB47" s="16">
        <f>SUM(AC4:AJ38,C4:AA38)</f>
        <v>4671</v>
      </c>
      <c r="AC47" s="16">
        <f>SUM(AD4:AJ38,C4:AB38)</f>
        <v>4671</v>
      </c>
      <c r="AD47" s="16">
        <f>SUM(AE4:AJ38,C4:AC38)</f>
        <v>4428</v>
      </c>
      <c r="AE47" s="16">
        <f>SUM(AF4:AJ38,C4:AD38)</f>
        <v>4617</v>
      </c>
      <c r="AF47" s="16">
        <f>SUM(AG4:AJ38,C4:AE38)</f>
        <v>4671</v>
      </c>
      <c r="AG47" s="16">
        <f>SUM(AH4:AJ38,C4:AF38)</f>
        <v>4617</v>
      </c>
      <c r="AH47" s="16">
        <f>SUM(AI4:AJ38,C4:AG38)</f>
        <v>4590</v>
      </c>
      <c r="AI47" s="16">
        <f>SUM(C4:AH38,AJ4:AJ38)</f>
        <v>4644</v>
      </c>
      <c r="AJ47" s="16">
        <f>SUM(C4:AI38)</f>
        <v>4590</v>
      </c>
      <c r="AK47" s="19">
        <f>SUM(C47:AJ47)</f>
        <v>156816</v>
      </c>
      <c r="AL47" s="8"/>
      <c r="AM47" s="8"/>
    </row>
    <row r="48" spans="1:39" ht="15" customHeight="1">
      <c r="A48" s="5"/>
      <c r="B48" s="14"/>
      <c r="C48" s="17">
        <f>SUM(C46:C47)</f>
        <v>4752</v>
      </c>
      <c r="D48" s="17">
        <f>SUM(D46:D47)</f>
        <v>4752</v>
      </c>
      <c r="E48" s="17">
        <f t="shared" ref="E48:AH48" si="29">SUM(E46:E47)</f>
        <v>4752</v>
      </c>
      <c r="F48" s="17">
        <f>SUM(F46:F47)</f>
        <v>4752</v>
      </c>
      <c r="G48" s="17">
        <f t="shared" si="29"/>
        <v>4752</v>
      </c>
      <c r="H48" s="17">
        <f t="shared" si="29"/>
        <v>4752</v>
      </c>
      <c r="I48" s="17">
        <f t="shared" si="29"/>
        <v>4752</v>
      </c>
      <c r="J48" s="17">
        <f t="shared" si="29"/>
        <v>4752</v>
      </c>
      <c r="K48" s="17">
        <f t="shared" si="29"/>
        <v>4752</v>
      </c>
      <c r="L48" s="17">
        <f t="shared" si="29"/>
        <v>4752</v>
      </c>
      <c r="M48" s="17">
        <f>SUM(M46:M47)</f>
        <v>4752</v>
      </c>
      <c r="N48" s="17">
        <f>SUM(N46:N47)</f>
        <v>4752</v>
      </c>
      <c r="O48" s="17">
        <f t="shared" si="29"/>
        <v>4752</v>
      </c>
      <c r="P48" s="17">
        <f t="shared" si="29"/>
        <v>4752</v>
      </c>
      <c r="Q48" s="17">
        <f t="shared" si="29"/>
        <v>4752</v>
      </c>
      <c r="R48" s="17">
        <f t="shared" si="29"/>
        <v>4752</v>
      </c>
      <c r="S48" s="17">
        <f t="shared" si="29"/>
        <v>4752</v>
      </c>
      <c r="T48" s="17">
        <f t="shared" si="29"/>
        <v>4752</v>
      </c>
      <c r="U48" s="17">
        <f t="shared" si="29"/>
        <v>4752</v>
      </c>
      <c r="V48" s="17">
        <f t="shared" si="29"/>
        <v>4752</v>
      </c>
      <c r="W48" s="17">
        <f t="shared" si="29"/>
        <v>4752</v>
      </c>
      <c r="X48" s="17">
        <f t="shared" si="29"/>
        <v>4752</v>
      </c>
      <c r="Y48" s="17">
        <f>SUM(Y46:Y47)</f>
        <v>4752</v>
      </c>
      <c r="Z48" s="17">
        <f t="shared" si="29"/>
        <v>4752</v>
      </c>
      <c r="AA48" s="17">
        <f t="shared" si="29"/>
        <v>4752</v>
      </c>
      <c r="AB48" s="17">
        <f t="shared" si="29"/>
        <v>4752</v>
      </c>
      <c r="AC48" s="17">
        <f t="shared" si="29"/>
        <v>4752</v>
      </c>
      <c r="AD48" s="17">
        <f t="shared" si="29"/>
        <v>4752</v>
      </c>
      <c r="AE48" s="17">
        <f t="shared" si="29"/>
        <v>4752</v>
      </c>
      <c r="AF48" s="17">
        <f t="shared" si="29"/>
        <v>4752</v>
      </c>
      <c r="AG48" s="17">
        <f>SUM(AG46:AG47)</f>
        <v>4752</v>
      </c>
      <c r="AH48" s="17">
        <f t="shared" si="29"/>
        <v>4752</v>
      </c>
      <c r="AI48" s="17">
        <f>SUM(AI46:AI47)</f>
        <v>4752</v>
      </c>
      <c r="AJ48" s="17">
        <f>SUM(AJ46:AJ47)</f>
        <v>4752</v>
      </c>
      <c r="AK48" s="8"/>
      <c r="AL48" s="8"/>
      <c r="AM48" s="8"/>
    </row>
    <row r="49" spans="1:39" ht="15" customHeight="1">
      <c r="A49" s="6"/>
      <c r="B49" s="14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8"/>
      <c r="AL49" s="8"/>
      <c r="AM49" s="8"/>
    </row>
    <row r="50" spans="1:39" ht="15" customHeight="1">
      <c r="A50" s="6"/>
      <c r="B50" s="14"/>
      <c r="C50" s="11" t="s">
        <v>36</v>
      </c>
      <c r="D50" s="11" t="s">
        <v>37</v>
      </c>
      <c r="E50" s="11" t="s">
        <v>38</v>
      </c>
      <c r="F50" s="11" t="s">
        <v>39</v>
      </c>
      <c r="G50" s="11" t="s">
        <v>14</v>
      </c>
      <c r="H50" s="11" t="s">
        <v>40</v>
      </c>
      <c r="I50" s="11" t="s">
        <v>41</v>
      </c>
      <c r="J50" s="11" t="s">
        <v>42</v>
      </c>
      <c r="K50" s="11" t="s">
        <v>43</v>
      </c>
      <c r="L50" s="11" t="s">
        <v>15</v>
      </c>
      <c r="M50" s="11" t="s">
        <v>16</v>
      </c>
      <c r="N50" s="11" t="s">
        <v>17</v>
      </c>
      <c r="O50" s="11" t="s">
        <v>44</v>
      </c>
      <c r="P50" s="11" t="s">
        <v>45</v>
      </c>
      <c r="Q50" s="11" t="s">
        <v>46</v>
      </c>
      <c r="R50" s="11" t="s">
        <v>47</v>
      </c>
      <c r="S50" s="11" t="s">
        <v>48</v>
      </c>
      <c r="T50" s="11" t="s">
        <v>49</v>
      </c>
      <c r="U50" s="11" t="s">
        <v>18</v>
      </c>
      <c r="V50" s="11" t="s">
        <v>50</v>
      </c>
      <c r="W50" s="11" t="s">
        <v>51</v>
      </c>
      <c r="X50" s="11" t="s">
        <v>52</v>
      </c>
      <c r="Y50" s="11" t="s">
        <v>53</v>
      </c>
      <c r="Z50" s="11" t="s">
        <v>54</v>
      </c>
      <c r="AA50" s="11" t="s">
        <v>19</v>
      </c>
      <c r="AB50" s="11" t="s">
        <v>55</v>
      </c>
      <c r="AC50" s="11" t="s">
        <v>56</v>
      </c>
      <c r="AD50" s="11" t="s">
        <v>57</v>
      </c>
      <c r="AE50" s="11" t="s">
        <v>58</v>
      </c>
      <c r="AF50" s="11" t="s">
        <v>20</v>
      </c>
      <c r="AG50" s="11" t="s">
        <v>21</v>
      </c>
      <c r="AH50" s="11" t="s">
        <v>59</v>
      </c>
      <c r="AI50" s="11" t="s">
        <v>22</v>
      </c>
      <c r="AJ50" s="12" t="s">
        <v>60</v>
      </c>
      <c r="AK50" s="12"/>
      <c r="AL50" s="20" t="s">
        <v>35</v>
      </c>
      <c r="AM50" s="8"/>
    </row>
    <row r="51" spans="1:39" ht="15" customHeight="1">
      <c r="A51" s="6"/>
      <c r="B51" s="21" t="str">
        <f>[1]Summary!$B$4</f>
        <v>Sensitivity/Recall</v>
      </c>
      <c r="C51" s="22">
        <f>C41/(C44+C41)</f>
        <v>0.85185185185185186</v>
      </c>
      <c r="D51" s="22">
        <f t="shared" ref="D51:AJ51" si="30">D41/(D44+D41)</f>
        <v>1</v>
      </c>
      <c r="E51" s="22">
        <f t="shared" si="30"/>
        <v>1</v>
      </c>
      <c r="F51" s="22">
        <f t="shared" si="30"/>
        <v>1</v>
      </c>
      <c r="G51" s="22">
        <f t="shared" si="30"/>
        <v>0.96296296296296291</v>
      </c>
      <c r="H51" s="22">
        <f t="shared" si="30"/>
        <v>0.97942386831275718</v>
      </c>
      <c r="I51" s="22">
        <f t="shared" si="30"/>
        <v>0.98474945533769065</v>
      </c>
      <c r="J51" s="22">
        <f t="shared" si="30"/>
        <v>0.66666666666666663</v>
      </c>
      <c r="K51" s="22">
        <f t="shared" si="30"/>
        <v>0.82407407407407407</v>
      </c>
      <c r="L51" s="22">
        <f t="shared" si="30"/>
        <v>1</v>
      </c>
      <c r="M51" s="22">
        <f t="shared" si="30"/>
        <v>0.44444444444444442</v>
      </c>
      <c r="N51" s="22">
        <f t="shared" si="30"/>
        <v>0.37037037037037035</v>
      </c>
      <c r="O51" s="22">
        <f t="shared" si="30"/>
        <v>1</v>
      </c>
      <c r="P51" s="22">
        <f t="shared" si="30"/>
        <v>0.5</v>
      </c>
      <c r="Q51" s="22">
        <f>Q41/(Q44+Q41)</f>
        <v>1</v>
      </c>
      <c r="R51" s="22">
        <f t="shared" ref="R51:AH51" si="31">R41/(R44+R41)</f>
        <v>1</v>
      </c>
      <c r="S51" s="22">
        <f t="shared" si="31"/>
        <v>0.80952380952380953</v>
      </c>
      <c r="T51" s="22">
        <f t="shared" si="31"/>
        <v>1</v>
      </c>
      <c r="U51" s="22">
        <f t="shared" si="31"/>
        <v>0.85185185185185186</v>
      </c>
      <c r="V51" s="22">
        <f t="shared" si="31"/>
        <v>0.82222222222222219</v>
      </c>
      <c r="W51" s="22">
        <f t="shared" si="31"/>
        <v>1</v>
      </c>
      <c r="X51" s="22">
        <f t="shared" si="31"/>
        <v>1</v>
      </c>
      <c r="Y51" s="22">
        <f t="shared" si="31"/>
        <v>0.87242798353909468</v>
      </c>
      <c r="Z51" s="22">
        <f t="shared" si="31"/>
        <v>0.83950617283950613</v>
      </c>
      <c r="AA51" s="22">
        <f t="shared" si="31"/>
        <v>0.8</v>
      </c>
      <c r="AB51" s="22">
        <f t="shared" si="31"/>
        <v>1</v>
      </c>
      <c r="AC51" s="22">
        <f t="shared" si="31"/>
        <v>1</v>
      </c>
      <c r="AD51" s="22">
        <f t="shared" si="31"/>
        <v>0.91975308641975306</v>
      </c>
      <c r="AE51" s="22">
        <f t="shared" si="31"/>
        <v>0.8</v>
      </c>
      <c r="AF51" s="22">
        <f t="shared" si="31"/>
        <v>1</v>
      </c>
      <c r="AG51" s="22">
        <f t="shared" si="31"/>
        <v>1</v>
      </c>
      <c r="AH51" s="22">
        <f t="shared" si="31"/>
        <v>0.83333333333333337</v>
      </c>
      <c r="AI51" s="22">
        <f>AI41/(AI44+AI41)</f>
        <v>0.75</v>
      </c>
      <c r="AJ51" s="22">
        <f t="shared" si="30"/>
        <v>1</v>
      </c>
      <c r="AK51" s="36"/>
      <c r="AL51" s="22">
        <f>AK41/(AK44+AK41)</f>
        <v>0.90425084175084181</v>
      </c>
      <c r="AM51" s="8"/>
    </row>
    <row r="52" spans="1:39" ht="15" customHeight="1">
      <c r="A52" s="6"/>
      <c r="B52" s="23" t="s">
        <v>13</v>
      </c>
      <c r="C52" s="22">
        <f>C43/(C42+C43)</f>
        <v>1</v>
      </c>
      <c r="D52" s="22">
        <f>D43/(D42+D43)</f>
        <v>1</v>
      </c>
      <c r="E52" s="22">
        <f t="shared" ref="E52:AJ52" si="32">E43/(E42+E43)</f>
        <v>1</v>
      </c>
      <c r="F52" s="22">
        <f t="shared" si="32"/>
        <v>1</v>
      </c>
      <c r="G52" s="22">
        <f t="shared" si="32"/>
        <v>1</v>
      </c>
      <c r="H52" s="22">
        <f t="shared" si="32"/>
        <v>1</v>
      </c>
      <c r="I52" s="22">
        <f t="shared" si="32"/>
        <v>0.99440950384346616</v>
      </c>
      <c r="J52" s="22">
        <f t="shared" si="32"/>
        <v>1</v>
      </c>
      <c r="K52" s="22">
        <f t="shared" si="32"/>
        <v>0.9941860465116279</v>
      </c>
      <c r="L52" s="22">
        <f t="shared" si="32"/>
        <v>1</v>
      </c>
      <c r="M52" s="22">
        <f t="shared" si="32"/>
        <v>0.9942196531791907</v>
      </c>
      <c r="N52" s="22">
        <f t="shared" si="32"/>
        <v>1</v>
      </c>
      <c r="O52" s="22">
        <f t="shared" si="32"/>
        <v>1</v>
      </c>
      <c r="P52" s="22">
        <f t="shared" si="32"/>
        <v>0.99361430395913153</v>
      </c>
      <c r="Q52" s="22">
        <f>Q43/(Q42+Q43)</f>
        <v>1</v>
      </c>
      <c r="R52" s="22">
        <f t="shared" ref="R52:AH52" si="33">R43/(R42+R43)</f>
        <v>1</v>
      </c>
      <c r="S52" s="22">
        <f t="shared" si="33"/>
        <v>1</v>
      </c>
      <c r="T52" s="22">
        <f t="shared" si="33"/>
        <v>1</v>
      </c>
      <c r="U52" s="22">
        <f t="shared" si="33"/>
        <v>1</v>
      </c>
      <c r="V52" s="22">
        <f t="shared" si="33"/>
        <v>1</v>
      </c>
      <c r="W52" s="22">
        <f t="shared" si="33"/>
        <v>1</v>
      </c>
      <c r="X52" s="22">
        <f t="shared" si="33"/>
        <v>1</v>
      </c>
      <c r="Y52" s="22">
        <f t="shared" si="33"/>
        <v>1</v>
      </c>
      <c r="Z52" s="22">
        <f t="shared" si="33"/>
        <v>0.99764504388781849</v>
      </c>
      <c r="AA52" s="22">
        <f t="shared" si="33"/>
        <v>1</v>
      </c>
      <c r="AB52" s="22">
        <f t="shared" si="33"/>
        <v>1</v>
      </c>
      <c r="AC52" s="22">
        <f t="shared" si="33"/>
        <v>1</v>
      </c>
      <c r="AD52" s="22">
        <f t="shared" si="33"/>
        <v>0.99593495934959353</v>
      </c>
      <c r="AE52" s="22">
        <f t="shared" si="33"/>
        <v>1</v>
      </c>
      <c r="AF52" s="22">
        <f t="shared" si="33"/>
        <v>0.99785913080710764</v>
      </c>
      <c r="AG52" s="22">
        <f t="shared" si="33"/>
        <v>0.9997834091401343</v>
      </c>
      <c r="AH52" s="22">
        <f t="shared" si="33"/>
        <v>1</v>
      </c>
      <c r="AI52" s="22">
        <f t="shared" si="32"/>
        <v>1</v>
      </c>
      <c r="AJ52" s="22">
        <f t="shared" si="32"/>
        <v>0.99411764705882355</v>
      </c>
      <c r="AK52" s="36"/>
      <c r="AL52" s="22">
        <f>AK43/(AK43+AK42)</f>
        <v>0.99888404244464846</v>
      </c>
      <c r="AM52" s="8"/>
    </row>
    <row r="53" spans="1:39" ht="15" customHeight="1">
      <c r="A53" s="6"/>
      <c r="B53" s="21" t="s">
        <v>4</v>
      </c>
      <c r="C53" s="22">
        <f t="shared" ref="C53:AJ53" si="34">C41/(C41+C42)</f>
        <v>1</v>
      </c>
      <c r="D53" s="22">
        <f t="shared" si="34"/>
        <v>1</v>
      </c>
      <c r="E53" s="22">
        <f t="shared" si="34"/>
        <v>1</v>
      </c>
      <c r="F53" s="22">
        <f t="shared" si="34"/>
        <v>1</v>
      </c>
      <c r="G53" s="22">
        <f t="shared" si="34"/>
        <v>1</v>
      </c>
      <c r="H53" s="22">
        <f t="shared" si="34"/>
        <v>1</v>
      </c>
      <c r="I53" s="22">
        <f t="shared" si="34"/>
        <v>0.94957983193277307</v>
      </c>
      <c r="J53" s="22">
        <f t="shared" si="34"/>
        <v>1</v>
      </c>
      <c r="K53" s="22">
        <f t="shared" si="34"/>
        <v>0.76724137931034486</v>
      </c>
      <c r="L53" s="22">
        <f t="shared" si="34"/>
        <v>1</v>
      </c>
      <c r="M53" s="22">
        <f t="shared" si="34"/>
        <v>0.5714285714285714</v>
      </c>
      <c r="N53" s="22">
        <f t="shared" si="34"/>
        <v>1</v>
      </c>
      <c r="O53" s="22">
        <f t="shared" si="34"/>
        <v>1</v>
      </c>
      <c r="P53" s="22">
        <f t="shared" si="34"/>
        <v>0.47368421052631576</v>
      </c>
      <c r="Q53" s="22">
        <f t="shared" si="34"/>
        <v>1</v>
      </c>
      <c r="R53" s="22">
        <f t="shared" si="34"/>
        <v>1</v>
      </c>
      <c r="S53" s="22">
        <f t="shared" si="34"/>
        <v>1</v>
      </c>
      <c r="T53" s="22">
        <f t="shared" si="34"/>
        <v>1</v>
      </c>
      <c r="U53" s="22">
        <f t="shared" si="34"/>
        <v>1</v>
      </c>
      <c r="V53" s="22">
        <f t="shared" si="34"/>
        <v>1</v>
      </c>
      <c r="W53" s="22">
        <f t="shared" si="34"/>
        <v>1</v>
      </c>
      <c r="X53" s="22">
        <f t="shared" si="34"/>
        <v>1</v>
      </c>
      <c r="Y53" s="22">
        <f t="shared" si="34"/>
        <v>1</v>
      </c>
      <c r="Z53" s="22">
        <f t="shared" si="34"/>
        <v>0.86075949367088611</v>
      </c>
      <c r="AA53" s="22">
        <f t="shared" si="34"/>
        <v>1</v>
      </c>
      <c r="AB53" s="22">
        <f t="shared" si="34"/>
        <v>1</v>
      </c>
      <c r="AC53" s="22">
        <f t="shared" si="34"/>
        <v>1</v>
      </c>
      <c r="AD53" s="22">
        <f t="shared" si="34"/>
        <v>0.94303797468354433</v>
      </c>
      <c r="AE53" s="22">
        <f t="shared" si="34"/>
        <v>1</v>
      </c>
      <c r="AF53" s="22">
        <f t="shared" si="34"/>
        <v>0.89010989010989006</v>
      </c>
      <c r="AG53" s="22">
        <f t="shared" si="34"/>
        <v>0.99264705882352944</v>
      </c>
      <c r="AH53" s="22">
        <f t="shared" si="34"/>
        <v>1</v>
      </c>
      <c r="AI53" s="22">
        <f t="shared" si="34"/>
        <v>1</v>
      </c>
      <c r="AJ53" s="22">
        <f t="shared" si="34"/>
        <v>0.8571428571428571</v>
      </c>
      <c r="AK53" s="36"/>
      <c r="AL53" s="22">
        <f>AK41/(AK41+AK42)</f>
        <v>0.96086762075134169</v>
      </c>
      <c r="AM53" s="8"/>
    </row>
    <row r="54" spans="1:39" ht="15" customHeight="1">
      <c r="A54" s="6"/>
      <c r="B54" s="23" t="s">
        <v>5</v>
      </c>
      <c r="C54" s="22">
        <f t="shared" ref="C54:AJ54" si="35">(C41+C43)/(C46+C47)</f>
        <v>0.99663299663299665</v>
      </c>
      <c r="D54" s="22">
        <f t="shared" si="35"/>
        <v>1</v>
      </c>
      <c r="E54" s="22">
        <f t="shared" si="35"/>
        <v>1</v>
      </c>
      <c r="F54" s="22">
        <f t="shared" si="35"/>
        <v>1</v>
      </c>
      <c r="G54" s="22">
        <f t="shared" si="35"/>
        <v>0.99915824915824913</v>
      </c>
      <c r="H54" s="22">
        <f t="shared" si="35"/>
        <v>0.99894781144781142</v>
      </c>
      <c r="I54" s="22">
        <f t="shared" si="35"/>
        <v>0.99347643097643101</v>
      </c>
      <c r="J54" s="22">
        <f t="shared" si="35"/>
        <v>0.99431818181818177</v>
      </c>
      <c r="K54" s="22">
        <f t="shared" si="35"/>
        <v>0.99031986531986527</v>
      </c>
      <c r="L54" s="22">
        <f t="shared" si="35"/>
        <v>1</v>
      </c>
      <c r="M54" s="22">
        <f t="shared" si="35"/>
        <v>0.98484848484848486</v>
      </c>
      <c r="N54" s="22">
        <f t="shared" si="35"/>
        <v>0.9892676767676768</v>
      </c>
      <c r="O54" s="22">
        <f t="shared" si="35"/>
        <v>1</v>
      </c>
      <c r="P54" s="22">
        <f t="shared" si="35"/>
        <v>0.9880050505050505</v>
      </c>
      <c r="Q54" s="22">
        <f t="shared" si="35"/>
        <v>1</v>
      </c>
      <c r="R54" s="22">
        <f t="shared" si="35"/>
        <v>1</v>
      </c>
      <c r="S54" s="22">
        <f t="shared" si="35"/>
        <v>0.99242424242424243</v>
      </c>
      <c r="T54" s="22">
        <f t="shared" si="35"/>
        <v>1</v>
      </c>
      <c r="U54" s="22">
        <f t="shared" si="35"/>
        <v>0.99663299663299665</v>
      </c>
      <c r="V54" s="22">
        <f t="shared" si="35"/>
        <v>0.99494949494949492</v>
      </c>
      <c r="W54" s="22">
        <f t="shared" si="35"/>
        <v>1</v>
      </c>
      <c r="X54" s="22">
        <f t="shared" si="35"/>
        <v>1</v>
      </c>
      <c r="Y54" s="22">
        <f t="shared" si="35"/>
        <v>0.99347643097643101</v>
      </c>
      <c r="Z54" s="22">
        <f t="shared" si="35"/>
        <v>0.99494949494949492</v>
      </c>
      <c r="AA54" s="22">
        <f t="shared" si="35"/>
        <v>0.99431818181818177</v>
      </c>
      <c r="AB54" s="22">
        <f t="shared" si="35"/>
        <v>1</v>
      </c>
      <c r="AC54" s="22">
        <f t="shared" si="35"/>
        <v>1</v>
      </c>
      <c r="AD54" s="22">
        <f t="shared" si="35"/>
        <v>0.9907407407407407</v>
      </c>
      <c r="AE54" s="22">
        <f t="shared" si="35"/>
        <v>0.99431818181818177</v>
      </c>
      <c r="AF54" s="22">
        <f t="shared" si="35"/>
        <v>0.99789562289562295</v>
      </c>
      <c r="AG54" s="22">
        <f t="shared" si="35"/>
        <v>0.99978956228956228</v>
      </c>
      <c r="AH54" s="22">
        <f t="shared" si="35"/>
        <v>0.99431818181818177</v>
      </c>
      <c r="AI54" s="22">
        <f t="shared" si="35"/>
        <v>0.99431818181818177</v>
      </c>
      <c r="AJ54" s="22">
        <f t="shared" si="35"/>
        <v>0.99431818181818177</v>
      </c>
      <c r="AK54" s="36"/>
      <c r="AL54" s="22">
        <f>(AK41+AK43)/(AK46+AK47)</f>
        <v>0.99610071301247771</v>
      </c>
      <c r="AM54" s="8"/>
    </row>
    <row r="55" spans="1:39" ht="15" customHeight="1">
      <c r="A55" s="6"/>
      <c r="B55" s="21" t="s">
        <v>12</v>
      </c>
      <c r="C55" s="22">
        <f t="shared" ref="C55:AJ55" si="36">(2*(C53*C51))/(C53+C51)</f>
        <v>0.92</v>
      </c>
      <c r="D55" s="22">
        <f t="shared" si="36"/>
        <v>1</v>
      </c>
      <c r="E55" s="22">
        <f t="shared" si="36"/>
        <v>1</v>
      </c>
      <c r="F55" s="22">
        <f t="shared" si="36"/>
        <v>1</v>
      </c>
      <c r="G55" s="22">
        <f t="shared" si="36"/>
        <v>0.98113207547169812</v>
      </c>
      <c r="H55" s="22">
        <f t="shared" si="36"/>
        <v>0.98960498960498955</v>
      </c>
      <c r="I55" s="22">
        <f t="shared" si="36"/>
        <v>0.96684491978609621</v>
      </c>
      <c r="J55" s="22">
        <f t="shared" si="36"/>
        <v>0.8</v>
      </c>
      <c r="K55" s="22">
        <f t="shared" si="36"/>
        <v>0.7946428571428571</v>
      </c>
      <c r="L55" s="22">
        <f t="shared" si="36"/>
        <v>1</v>
      </c>
      <c r="M55" s="22">
        <f t="shared" si="36"/>
        <v>0.5</v>
      </c>
      <c r="N55" s="22">
        <f t="shared" si="36"/>
        <v>0.54054054054054057</v>
      </c>
      <c r="O55" s="22">
        <f t="shared" si="36"/>
        <v>1</v>
      </c>
      <c r="P55" s="22">
        <f t="shared" si="36"/>
        <v>0.48648648648648651</v>
      </c>
      <c r="Q55" s="22">
        <f t="shared" si="36"/>
        <v>1</v>
      </c>
      <c r="R55" s="22">
        <f t="shared" si="36"/>
        <v>1</v>
      </c>
      <c r="S55" s="22">
        <f t="shared" si="36"/>
        <v>0.89473684210526316</v>
      </c>
      <c r="T55" s="22">
        <f t="shared" si="36"/>
        <v>1</v>
      </c>
      <c r="U55" s="22">
        <f t="shared" si="36"/>
        <v>0.92</v>
      </c>
      <c r="V55" s="22">
        <f t="shared" si="36"/>
        <v>0.90243902439024393</v>
      </c>
      <c r="W55" s="22">
        <f t="shared" si="36"/>
        <v>1</v>
      </c>
      <c r="X55" s="22">
        <f t="shared" si="36"/>
        <v>1</v>
      </c>
      <c r="Y55" s="22">
        <f t="shared" si="36"/>
        <v>0.93186813186813189</v>
      </c>
      <c r="Z55" s="22">
        <f t="shared" si="36"/>
        <v>0.85000000000000009</v>
      </c>
      <c r="AA55" s="22">
        <f t="shared" si="36"/>
        <v>0.88888888888888895</v>
      </c>
      <c r="AB55" s="22">
        <f t="shared" si="36"/>
        <v>1</v>
      </c>
      <c r="AC55" s="22">
        <f t="shared" si="36"/>
        <v>1</v>
      </c>
      <c r="AD55" s="22">
        <f t="shared" si="36"/>
        <v>0.93124999999999991</v>
      </c>
      <c r="AE55" s="22">
        <f t="shared" si="36"/>
        <v>0.88888888888888895</v>
      </c>
      <c r="AF55" s="22">
        <f t="shared" si="36"/>
        <v>0.94186046511627908</v>
      </c>
      <c r="AG55" s="22">
        <f t="shared" si="36"/>
        <v>0.99630996309963105</v>
      </c>
      <c r="AH55" s="22">
        <f t="shared" si="36"/>
        <v>0.90909090909090906</v>
      </c>
      <c r="AI55" s="22">
        <f t="shared" si="36"/>
        <v>0.8571428571428571</v>
      </c>
      <c r="AJ55" s="22">
        <f t="shared" si="36"/>
        <v>0.92307692307692302</v>
      </c>
      <c r="AK55" s="37"/>
      <c r="AL55" s="22">
        <f>2*(AL51*AL53)/(AL51+AL53)</f>
        <v>0.93169991326973123</v>
      </c>
      <c r="AM55" s="8"/>
    </row>
    <row r="56" spans="1:39" ht="15" customHeight="1">
      <c r="A56" s="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</sheetData>
  <mergeCells count="2">
    <mergeCell ref="C1:AJ1"/>
    <mergeCell ref="A2:A37"/>
  </mergeCells>
  <conditionalFormatting sqref="N4:N37">
    <cfRule type="colorScale" priority="77">
      <colorScale>
        <cfvo type="min"/>
        <cfvo type="max"/>
        <color rgb="FFFCFCFF"/>
        <color rgb="FF63BE7B"/>
      </colorScale>
    </cfRule>
  </conditionalFormatting>
  <conditionalFormatting sqref="C4:C38 H38:I38 N38:O38 T38:U38 Z38:AA38 AF38:AG38">
    <cfRule type="colorScale" priority="76">
      <colorScale>
        <cfvo type="min"/>
        <cfvo type="max"/>
        <color rgb="FFFCFCFF"/>
        <color rgb="FF63BE7B"/>
      </colorScale>
    </cfRule>
  </conditionalFormatting>
  <conditionalFormatting sqref="D4:D38 J38 P38 V38 AB38 AH38">
    <cfRule type="colorScale" priority="75">
      <colorScale>
        <cfvo type="min"/>
        <cfvo type="max"/>
        <color rgb="FFFCFCFF"/>
        <color rgb="FF63BE7B"/>
      </colorScale>
    </cfRule>
  </conditionalFormatting>
  <conditionalFormatting sqref="E4:E38 G38 K38 Q38 W38 AC38 AI38 M38 S38 Y38 AE38">
    <cfRule type="colorScale" priority="74">
      <colorScale>
        <cfvo type="min"/>
        <cfvo type="max"/>
        <color rgb="FFFCFCFF"/>
        <color rgb="FF63BE7B"/>
      </colorScale>
    </cfRule>
  </conditionalFormatting>
  <conditionalFormatting sqref="F4:F38 L38 R38 X38 AD38 AJ38">
    <cfRule type="colorScale" priority="73">
      <colorScale>
        <cfvo type="min"/>
        <cfvo type="max"/>
        <color rgb="FFFCFCFF"/>
        <color rgb="FF63BE7B"/>
      </colorScale>
    </cfRule>
  </conditionalFormatting>
  <conditionalFormatting sqref="G4:G37">
    <cfRule type="colorScale" priority="72">
      <colorScale>
        <cfvo type="min"/>
        <cfvo type="max"/>
        <color rgb="FFFCFCFF"/>
        <color rgb="FF63BE7B"/>
      </colorScale>
    </cfRule>
  </conditionalFormatting>
  <conditionalFormatting sqref="H4:H37">
    <cfRule type="colorScale" priority="71">
      <colorScale>
        <cfvo type="min"/>
        <cfvo type="max"/>
        <color rgb="FFFCFCFF"/>
        <color rgb="FF63BE7B"/>
      </colorScale>
    </cfRule>
  </conditionalFormatting>
  <conditionalFormatting sqref="I4:I37">
    <cfRule type="colorScale" priority="70">
      <colorScale>
        <cfvo type="min"/>
        <cfvo type="max"/>
        <color rgb="FFFCFCFF"/>
        <color rgb="FF63BE7B"/>
      </colorScale>
    </cfRule>
  </conditionalFormatting>
  <conditionalFormatting sqref="J4:J37">
    <cfRule type="colorScale" priority="69">
      <colorScale>
        <cfvo type="min"/>
        <cfvo type="max"/>
        <color rgb="FFFCFCFF"/>
        <color rgb="FF63BE7B"/>
      </colorScale>
    </cfRule>
  </conditionalFormatting>
  <conditionalFormatting sqref="K4:K37">
    <cfRule type="colorScale" priority="68">
      <colorScale>
        <cfvo type="min"/>
        <cfvo type="max"/>
        <color rgb="FFFCFCFF"/>
        <color rgb="FF63BE7B"/>
      </colorScale>
    </cfRule>
  </conditionalFormatting>
  <conditionalFormatting sqref="L4:L37">
    <cfRule type="colorScale" priority="67">
      <colorScale>
        <cfvo type="min"/>
        <cfvo type="max"/>
        <color rgb="FFFCFCFF"/>
        <color rgb="FF63BE7B"/>
      </colorScale>
    </cfRule>
  </conditionalFormatting>
  <conditionalFormatting sqref="M4:M37">
    <cfRule type="colorScale" priority="66">
      <colorScale>
        <cfvo type="min"/>
        <cfvo type="max"/>
        <color rgb="FFFCFCFF"/>
        <color rgb="FF63BE7B"/>
      </colorScale>
    </cfRule>
  </conditionalFormatting>
  <conditionalFormatting sqref="O4:O37">
    <cfRule type="colorScale" priority="65">
      <colorScale>
        <cfvo type="min"/>
        <cfvo type="max"/>
        <color rgb="FFFCFCFF"/>
        <color rgb="FF63BE7B"/>
      </colorScale>
    </cfRule>
  </conditionalFormatting>
  <conditionalFormatting sqref="P4:P37">
    <cfRule type="colorScale" priority="64">
      <colorScale>
        <cfvo type="min"/>
        <cfvo type="max"/>
        <color rgb="FFFCFCFF"/>
        <color rgb="FF63BE7B"/>
      </colorScale>
    </cfRule>
  </conditionalFormatting>
  <conditionalFormatting sqref="Q4:Q37">
    <cfRule type="colorScale" priority="63">
      <colorScale>
        <cfvo type="min"/>
        <cfvo type="max"/>
        <color rgb="FFFCFCFF"/>
        <color rgb="FF63BE7B"/>
      </colorScale>
    </cfRule>
  </conditionalFormatting>
  <conditionalFormatting sqref="R4:R37">
    <cfRule type="colorScale" priority="62">
      <colorScale>
        <cfvo type="min"/>
        <cfvo type="max"/>
        <color rgb="FFFCFCFF"/>
        <color rgb="FF63BE7B"/>
      </colorScale>
    </cfRule>
  </conditionalFormatting>
  <conditionalFormatting sqref="S4:S37">
    <cfRule type="colorScale" priority="61">
      <colorScale>
        <cfvo type="min"/>
        <cfvo type="max"/>
        <color rgb="FFFCFCFF"/>
        <color rgb="FF63BE7B"/>
      </colorScale>
    </cfRule>
  </conditionalFormatting>
  <conditionalFormatting sqref="T4:T37">
    <cfRule type="colorScale" priority="60">
      <colorScale>
        <cfvo type="min"/>
        <cfvo type="max"/>
        <color rgb="FFFCFCFF"/>
        <color rgb="FF63BE7B"/>
      </colorScale>
    </cfRule>
  </conditionalFormatting>
  <conditionalFormatting sqref="U4:U37">
    <cfRule type="colorScale" priority="59">
      <colorScale>
        <cfvo type="min"/>
        <cfvo type="max"/>
        <color rgb="FFFCFCFF"/>
        <color rgb="FF63BE7B"/>
      </colorScale>
    </cfRule>
  </conditionalFormatting>
  <conditionalFormatting sqref="V4:V37">
    <cfRule type="colorScale" priority="58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57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56">
      <colorScale>
        <cfvo type="min"/>
        <cfvo type="max"/>
        <color rgb="FFFCFCFF"/>
        <color rgb="FF63BE7B"/>
      </colorScale>
    </cfRule>
  </conditionalFormatting>
  <conditionalFormatting sqref="Y4:Y37">
    <cfRule type="colorScale" priority="55">
      <colorScale>
        <cfvo type="min"/>
        <cfvo type="max"/>
        <color rgb="FFFCFCFF"/>
        <color rgb="FF63BE7B"/>
      </colorScale>
    </cfRule>
  </conditionalFormatting>
  <conditionalFormatting sqref="Z4:Z37">
    <cfRule type="colorScale" priority="54">
      <colorScale>
        <cfvo type="min"/>
        <cfvo type="max"/>
        <color rgb="FFFCFCFF"/>
        <color rgb="FF63BE7B"/>
      </colorScale>
    </cfRule>
  </conditionalFormatting>
  <conditionalFormatting sqref="AA4:AA3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B4:AB3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C4:AC37">
    <cfRule type="colorScale" priority="51">
      <colorScale>
        <cfvo type="min"/>
        <cfvo type="max"/>
        <color rgb="FFFCFCFF"/>
        <color rgb="FF63BE7B"/>
      </colorScale>
    </cfRule>
  </conditionalFormatting>
  <conditionalFormatting sqref="AD4:AD37">
    <cfRule type="colorScale" priority="50">
      <colorScale>
        <cfvo type="min"/>
        <cfvo type="max"/>
        <color rgb="FFFCFCFF"/>
        <color rgb="FF63BE7B"/>
      </colorScale>
    </cfRule>
  </conditionalFormatting>
  <conditionalFormatting sqref="AE4:AE37">
    <cfRule type="colorScale" priority="49">
      <colorScale>
        <cfvo type="min"/>
        <cfvo type="max"/>
        <color rgb="FFFCFCFF"/>
        <color rgb="FF63BE7B"/>
      </colorScale>
    </cfRule>
  </conditionalFormatting>
  <conditionalFormatting sqref="AF4:AF37">
    <cfRule type="colorScale" priority="48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7">
      <colorScale>
        <cfvo type="min"/>
        <cfvo type="max"/>
        <color rgb="FFFCFCFF"/>
        <color rgb="FF63BE7B"/>
      </colorScale>
    </cfRule>
  </conditionalFormatting>
  <conditionalFormatting sqref="AH4:AH37">
    <cfRule type="colorScale" priority="46">
      <colorScale>
        <cfvo type="min"/>
        <cfvo type="max"/>
        <color rgb="FFFCFCFF"/>
        <color rgb="FF63BE7B"/>
      </colorScale>
    </cfRule>
  </conditionalFormatting>
  <conditionalFormatting sqref="AI4:AI37">
    <cfRule type="colorScale" priority="45">
      <colorScale>
        <cfvo type="min"/>
        <cfvo type="max"/>
        <color rgb="FFFCFCFF"/>
        <color rgb="FF63BE7B"/>
      </colorScale>
    </cfRule>
  </conditionalFormatting>
  <conditionalFormatting sqref="AJ4:AJ37">
    <cfRule type="colorScale" priority="44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43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42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1">
      <colorScale>
        <cfvo type="min"/>
        <cfvo type="max"/>
        <color rgb="FFFCFCFF"/>
        <color rgb="FF63BE7B"/>
      </colorScale>
    </cfRule>
  </conditionalFormatting>
  <conditionalFormatting sqref="C3:C38 H38:I38 N38:O38 T38:U38 Z38:AA38 AF38:AG38">
    <cfRule type="colorScale" priority="40">
      <colorScale>
        <cfvo type="min"/>
        <cfvo type="max"/>
        <color rgb="FFFCFCFF"/>
        <color rgb="FF63BE7B"/>
      </colorScale>
    </cfRule>
  </conditionalFormatting>
  <conditionalFormatting sqref="D3:D38 J38 P38 V38 AB38 AH38">
    <cfRule type="colorScale" priority="39">
      <colorScale>
        <cfvo type="min"/>
        <cfvo type="max"/>
        <color rgb="FFFCFCFF"/>
        <color rgb="FF63BE7B"/>
      </colorScale>
    </cfRule>
  </conditionalFormatting>
  <conditionalFormatting sqref="E3:E38 G38 K38 Q38 W38 AC38 AI38 M38 S38 Y38 AE38">
    <cfRule type="colorScale" priority="38">
      <colorScale>
        <cfvo type="min"/>
        <cfvo type="max"/>
        <color rgb="FFFCFCFF"/>
        <color rgb="FF63BE7B"/>
      </colorScale>
    </cfRule>
  </conditionalFormatting>
  <conditionalFormatting sqref="F3:F38 L38 R38 X38 AD38 AJ38">
    <cfRule type="colorScale" priority="37">
      <colorScale>
        <cfvo type="min"/>
        <cfvo type="max"/>
        <color rgb="FFFCFCFF"/>
        <color rgb="FF63BE7B"/>
      </colorScale>
    </cfRule>
  </conditionalFormatting>
  <conditionalFormatting sqref="G3:G37">
    <cfRule type="colorScale" priority="36">
      <colorScale>
        <cfvo type="min"/>
        <cfvo type="max"/>
        <color rgb="FFFCFCFF"/>
        <color rgb="FF63BE7B"/>
      </colorScale>
    </cfRule>
  </conditionalFormatting>
  <conditionalFormatting sqref="H3:H37">
    <cfRule type="colorScale" priority="35">
      <colorScale>
        <cfvo type="min"/>
        <cfvo type="max"/>
        <color rgb="FFFCFCFF"/>
        <color rgb="FF63BE7B"/>
      </colorScale>
    </cfRule>
  </conditionalFormatting>
  <conditionalFormatting sqref="I3:I37">
    <cfRule type="colorScale" priority="34">
      <colorScale>
        <cfvo type="min"/>
        <cfvo type="max"/>
        <color rgb="FFFCFCFF"/>
        <color rgb="FF63BE7B"/>
      </colorScale>
    </cfRule>
  </conditionalFormatting>
  <conditionalFormatting sqref="J3:J37">
    <cfRule type="colorScale" priority="33">
      <colorScale>
        <cfvo type="min"/>
        <cfvo type="max"/>
        <color rgb="FFFCFCFF"/>
        <color rgb="FF63BE7B"/>
      </colorScale>
    </cfRule>
  </conditionalFormatting>
  <conditionalFormatting sqref="K3:K37">
    <cfRule type="colorScale" priority="32">
      <colorScale>
        <cfvo type="min"/>
        <cfvo type="max"/>
        <color rgb="FFFCFCFF"/>
        <color rgb="FF63BE7B"/>
      </colorScale>
    </cfRule>
  </conditionalFormatting>
  <conditionalFormatting sqref="L3:L37">
    <cfRule type="colorScale" priority="31">
      <colorScale>
        <cfvo type="min"/>
        <cfvo type="max"/>
        <color rgb="FFFCFCFF"/>
        <color rgb="FF63BE7B"/>
      </colorScale>
    </cfRule>
  </conditionalFormatting>
  <conditionalFormatting sqref="M3:M37">
    <cfRule type="colorScale" priority="30">
      <colorScale>
        <cfvo type="min"/>
        <cfvo type="max"/>
        <color rgb="FFFCFCFF"/>
        <color rgb="FF63BE7B"/>
      </colorScale>
    </cfRule>
  </conditionalFormatting>
  <conditionalFormatting sqref="N3:N37">
    <cfRule type="colorScale" priority="29">
      <colorScale>
        <cfvo type="min"/>
        <cfvo type="max"/>
        <color rgb="FFFCFCFF"/>
        <color rgb="FF63BE7B"/>
      </colorScale>
    </cfRule>
  </conditionalFormatting>
  <conditionalFormatting sqref="O3:O37">
    <cfRule type="colorScale" priority="28">
      <colorScale>
        <cfvo type="min"/>
        <cfvo type="max"/>
        <color rgb="FFFCFCFF"/>
        <color rgb="FF63BE7B"/>
      </colorScale>
    </cfRule>
  </conditionalFormatting>
  <conditionalFormatting sqref="P3:P37">
    <cfRule type="colorScale" priority="27">
      <colorScale>
        <cfvo type="min"/>
        <cfvo type="max"/>
        <color rgb="FFFCFCFF"/>
        <color rgb="FF63BE7B"/>
      </colorScale>
    </cfRule>
  </conditionalFormatting>
  <conditionalFormatting sqref="Q3:Q37">
    <cfRule type="colorScale" priority="26">
      <colorScale>
        <cfvo type="min"/>
        <cfvo type="max"/>
        <color rgb="FFFCFCFF"/>
        <color rgb="FF63BE7B"/>
      </colorScale>
    </cfRule>
  </conditionalFormatting>
  <conditionalFormatting sqref="R3:R37">
    <cfRule type="colorScale" priority="25">
      <colorScale>
        <cfvo type="min"/>
        <cfvo type="max"/>
        <color rgb="FFFCFCFF"/>
        <color rgb="FF63BE7B"/>
      </colorScale>
    </cfRule>
  </conditionalFormatting>
  <conditionalFormatting sqref="S3:S37">
    <cfRule type="colorScale" priority="24">
      <colorScale>
        <cfvo type="min"/>
        <cfvo type="max"/>
        <color rgb="FFFCFCFF"/>
        <color rgb="FF63BE7B"/>
      </colorScale>
    </cfRule>
  </conditionalFormatting>
  <conditionalFormatting sqref="T3:T37">
    <cfRule type="colorScale" priority="23">
      <colorScale>
        <cfvo type="min"/>
        <cfvo type="max"/>
        <color rgb="FFFCFCFF"/>
        <color rgb="FF63BE7B"/>
      </colorScale>
    </cfRule>
  </conditionalFormatting>
  <conditionalFormatting sqref="U3:U37">
    <cfRule type="colorScale" priority="22">
      <colorScale>
        <cfvo type="min"/>
        <cfvo type="max"/>
        <color rgb="FFFCFCFF"/>
        <color rgb="FF63BE7B"/>
      </colorScale>
    </cfRule>
  </conditionalFormatting>
  <conditionalFormatting sqref="V3:V37">
    <cfRule type="colorScale" priority="21">
      <colorScale>
        <cfvo type="min"/>
        <cfvo type="max"/>
        <color rgb="FFFCFCFF"/>
        <color rgb="FF63BE7B"/>
      </colorScale>
    </cfRule>
  </conditionalFormatting>
  <conditionalFormatting sqref="W3:W37">
    <cfRule type="colorScale" priority="20">
      <colorScale>
        <cfvo type="min"/>
        <cfvo type="max"/>
        <color rgb="FFFCFCFF"/>
        <color rgb="FF63BE7B"/>
      </colorScale>
    </cfRule>
  </conditionalFormatting>
  <conditionalFormatting sqref="X3:X37">
    <cfRule type="colorScale" priority="19">
      <colorScale>
        <cfvo type="min"/>
        <cfvo type="max"/>
        <color rgb="FFFCFCFF"/>
        <color rgb="FF63BE7B"/>
      </colorScale>
    </cfRule>
  </conditionalFormatting>
  <conditionalFormatting sqref="Y3:Y37">
    <cfRule type="colorScale" priority="18">
      <colorScale>
        <cfvo type="min"/>
        <cfvo type="max"/>
        <color rgb="FFFCFCFF"/>
        <color rgb="FF63BE7B"/>
      </colorScale>
    </cfRule>
  </conditionalFormatting>
  <conditionalFormatting sqref="Z3:Z37">
    <cfRule type="colorScale" priority="17">
      <colorScale>
        <cfvo type="min"/>
        <cfvo type="max"/>
        <color rgb="FFFCFCFF"/>
        <color rgb="FF63BE7B"/>
      </colorScale>
    </cfRule>
  </conditionalFormatting>
  <conditionalFormatting sqref="AA3:AA37">
    <cfRule type="colorScale" priority="16">
      <colorScale>
        <cfvo type="min"/>
        <cfvo type="max"/>
        <color rgb="FFFCFCFF"/>
        <color rgb="FF63BE7B"/>
      </colorScale>
    </cfRule>
  </conditionalFormatting>
  <conditionalFormatting sqref="AB3:AB37">
    <cfRule type="colorScale" priority="15">
      <colorScale>
        <cfvo type="min"/>
        <cfvo type="max"/>
        <color rgb="FFFCFCFF"/>
        <color rgb="FF63BE7B"/>
      </colorScale>
    </cfRule>
  </conditionalFormatting>
  <conditionalFormatting sqref="AC3:AC37">
    <cfRule type="colorScale" priority="14">
      <colorScale>
        <cfvo type="min"/>
        <cfvo type="max"/>
        <color rgb="FFFCFCFF"/>
        <color rgb="FF63BE7B"/>
      </colorScale>
    </cfRule>
  </conditionalFormatting>
  <conditionalFormatting sqref="AD3:AD37">
    <cfRule type="colorScale" priority="13">
      <colorScale>
        <cfvo type="min"/>
        <cfvo type="max"/>
        <color rgb="FFFCFCFF"/>
        <color rgb="FF63BE7B"/>
      </colorScale>
    </cfRule>
  </conditionalFormatting>
  <conditionalFormatting sqref="AE3:AE3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F3:AF3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G3:AG3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H3:AH37">
    <cfRule type="colorScale" priority="9">
      <colorScale>
        <cfvo type="min"/>
        <cfvo type="max"/>
        <color rgb="FFFCFCFF"/>
        <color rgb="FF63BE7B"/>
      </colorScale>
    </cfRule>
  </conditionalFormatting>
  <conditionalFormatting sqref="AI3:AI37">
    <cfRule type="colorScale" priority="8">
      <colorScale>
        <cfvo type="min"/>
        <cfvo type="max"/>
        <color rgb="FFFCFCFF"/>
        <color rgb="FF63BE7B"/>
      </colorScale>
    </cfRule>
  </conditionalFormatting>
  <conditionalFormatting sqref="AJ3:AJ37">
    <cfRule type="colorScale" priority="7">
      <colorScale>
        <cfvo type="min"/>
        <cfvo type="max"/>
        <color rgb="FFFCFCFF"/>
        <color rgb="FF63BE7B"/>
      </colorScale>
    </cfRule>
  </conditionalFormatting>
  <conditionalFormatting sqref="C3:C38">
    <cfRule type="colorScale" priority="6">
      <colorScale>
        <cfvo type="min"/>
        <cfvo type="max"/>
        <color rgb="FFFCFCFF"/>
        <color rgb="FF63BE7B"/>
      </colorScale>
    </cfRule>
  </conditionalFormatting>
  <conditionalFormatting sqref="D3:D38">
    <cfRule type="colorScale" priority="5">
      <colorScale>
        <cfvo type="min"/>
        <cfvo type="max"/>
        <color rgb="FFFCFCFF"/>
        <color rgb="FF63BE7B"/>
      </colorScale>
    </cfRule>
  </conditionalFormatting>
  <conditionalFormatting sqref="E3:E38">
    <cfRule type="colorScale" priority="4">
      <colorScale>
        <cfvo type="min"/>
        <cfvo type="max"/>
        <color rgb="FFFCFCFF"/>
        <color rgb="FF63BE7B"/>
      </colorScale>
    </cfRule>
  </conditionalFormatting>
  <conditionalFormatting sqref="F3:F38">
    <cfRule type="colorScale" priority="3">
      <colorScale>
        <cfvo type="min"/>
        <cfvo type="max"/>
        <color rgb="FFFCFCFF"/>
        <color rgb="FF63BE7B"/>
      </colorScale>
    </cfRule>
  </conditionalFormatting>
  <conditionalFormatting sqref="G3:G38">
    <cfRule type="colorScale" priority="2">
      <colorScale>
        <cfvo type="min"/>
        <cfvo type="max"/>
        <color rgb="FFFCFCFF"/>
        <color rgb="FF63BE7B"/>
      </colorScale>
    </cfRule>
  </conditionalFormatting>
  <conditionalFormatting sqref="H3:H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6FD14-B19F-4F43-84C2-AA8F19D61E06}">
  <dimension ref="A1:AM56"/>
  <sheetViews>
    <sheetView zoomScale="85" zoomScaleNormal="85" workbookViewId="0"/>
  </sheetViews>
  <sheetFormatPr defaultRowHeight="15" customHeight="1"/>
  <cols>
    <col min="1" max="1" width="5.5703125" customWidth="1"/>
    <col min="2" max="2" width="17.5703125" bestFit="1" customWidth="1"/>
    <col min="3" max="36" width="5.5703125" bestFit="1" customWidth="1"/>
    <col min="37" max="37" width="7.28515625" customWidth="1"/>
    <col min="38" max="38" width="5.5703125" bestFit="1" customWidth="1"/>
  </cols>
  <sheetData>
    <row r="1" spans="1:39" ht="15" customHeight="1">
      <c r="A1" s="5"/>
      <c r="C1" s="38" t="s">
        <v>6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5"/>
    </row>
    <row r="2" spans="1:39" s="1" customFormat="1" ht="15" customHeight="1">
      <c r="A2" s="39" t="s">
        <v>9</v>
      </c>
      <c r="B2" s="7"/>
      <c r="C2" s="29" t="s">
        <v>36</v>
      </c>
      <c r="D2" s="29" t="s">
        <v>37</v>
      </c>
      <c r="E2" s="29" t="s">
        <v>38</v>
      </c>
      <c r="F2" s="29" t="s">
        <v>39</v>
      </c>
      <c r="G2" s="29" t="s">
        <v>14</v>
      </c>
      <c r="H2" s="29" t="s">
        <v>40</v>
      </c>
      <c r="I2" s="29" t="s">
        <v>41</v>
      </c>
      <c r="J2" s="29" t="s">
        <v>42</v>
      </c>
      <c r="K2" s="29" t="s">
        <v>43</v>
      </c>
      <c r="L2" s="29" t="s">
        <v>15</v>
      </c>
      <c r="M2" s="29" t="s">
        <v>16</v>
      </c>
      <c r="N2" s="29" t="s">
        <v>17</v>
      </c>
      <c r="O2" s="29" t="s">
        <v>44</v>
      </c>
      <c r="P2" s="29" t="s">
        <v>45</v>
      </c>
      <c r="Q2" s="29" t="s">
        <v>46</v>
      </c>
      <c r="R2" s="29" t="s">
        <v>47</v>
      </c>
      <c r="S2" s="29" t="s">
        <v>48</v>
      </c>
      <c r="T2" s="29" t="s">
        <v>49</v>
      </c>
      <c r="U2" s="29" t="s">
        <v>18</v>
      </c>
      <c r="V2" s="29" t="s">
        <v>50</v>
      </c>
      <c r="W2" s="29" t="s">
        <v>51</v>
      </c>
      <c r="X2" s="29" t="s">
        <v>52</v>
      </c>
      <c r="Y2" s="29" t="s">
        <v>53</v>
      </c>
      <c r="Z2" s="29" t="s">
        <v>54</v>
      </c>
      <c r="AA2" s="29" t="s">
        <v>19</v>
      </c>
      <c r="AB2" s="29" t="s">
        <v>55</v>
      </c>
      <c r="AC2" s="29" t="s">
        <v>56</v>
      </c>
      <c r="AD2" s="29" t="s">
        <v>57</v>
      </c>
      <c r="AE2" s="29" t="s">
        <v>58</v>
      </c>
      <c r="AF2" s="29" t="s">
        <v>20</v>
      </c>
      <c r="AG2" s="29" t="s">
        <v>21</v>
      </c>
      <c r="AH2" s="29" t="s">
        <v>59</v>
      </c>
      <c r="AI2" s="29" t="s">
        <v>22</v>
      </c>
      <c r="AJ2" s="30" t="s">
        <v>60</v>
      </c>
      <c r="AK2" s="9"/>
      <c r="AL2" s="10"/>
      <c r="AM2" s="10"/>
    </row>
    <row r="3" spans="1:39" s="1" customFormat="1" ht="15" customHeight="1">
      <c r="A3" s="39"/>
      <c r="B3" s="31" t="s">
        <v>61</v>
      </c>
      <c r="C3" s="27">
        <v>108</v>
      </c>
      <c r="D3" s="27">
        <v>162</v>
      </c>
      <c r="E3" s="27">
        <v>216</v>
      </c>
      <c r="F3" s="27">
        <v>108</v>
      </c>
      <c r="G3" s="27">
        <v>108</v>
      </c>
      <c r="H3" s="27">
        <v>243</v>
      </c>
      <c r="I3" s="27">
        <v>459</v>
      </c>
      <c r="J3" s="27">
        <v>81</v>
      </c>
      <c r="K3" s="27">
        <v>108</v>
      </c>
      <c r="L3" s="27">
        <v>81</v>
      </c>
      <c r="M3" s="27">
        <v>81</v>
      </c>
      <c r="N3" s="27">
        <v>81</v>
      </c>
      <c r="O3" s="27">
        <v>108</v>
      </c>
      <c r="P3" s="27">
        <v>54</v>
      </c>
      <c r="Q3" s="27">
        <v>189</v>
      </c>
      <c r="R3" s="27">
        <v>81</v>
      </c>
      <c r="S3" s="27">
        <v>189</v>
      </c>
      <c r="T3" s="27">
        <v>81</v>
      </c>
      <c r="U3" s="27">
        <v>108</v>
      </c>
      <c r="V3" s="27">
        <v>135</v>
      </c>
      <c r="W3" s="27">
        <v>54</v>
      </c>
      <c r="X3" s="27">
        <v>189</v>
      </c>
      <c r="Y3" s="27">
        <v>243</v>
      </c>
      <c r="Z3" s="27">
        <v>81</v>
      </c>
      <c r="AA3" s="27">
        <v>135</v>
      </c>
      <c r="AB3" s="27">
        <v>81</v>
      </c>
      <c r="AC3" s="27">
        <v>81</v>
      </c>
      <c r="AD3" s="27">
        <v>324</v>
      </c>
      <c r="AE3" s="27">
        <v>135</v>
      </c>
      <c r="AF3" s="27">
        <v>81</v>
      </c>
      <c r="AG3" s="27">
        <v>135</v>
      </c>
      <c r="AH3" s="27">
        <v>162</v>
      </c>
      <c r="AI3" s="27">
        <v>108</v>
      </c>
      <c r="AJ3" s="27">
        <v>162</v>
      </c>
      <c r="AK3" s="32">
        <f>SUM(C3:AJ3)</f>
        <v>4752</v>
      </c>
      <c r="AL3" s="10"/>
      <c r="AM3" s="10"/>
    </row>
    <row r="4" spans="1:39" ht="15" customHeight="1">
      <c r="A4" s="39"/>
      <c r="B4" s="25" t="s">
        <v>36</v>
      </c>
      <c r="C4" s="28">
        <v>89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9">
        <v>0</v>
      </c>
      <c r="AH4" s="29">
        <v>0</v>
      </c>
      <c r="AI4" s="29">
        <v>0</v>
      </c>
      <c r="AJ4" s="29">
        <v>0</v>
      </c>
      <c r="AK4" s="8"/>
      <c r="AL4" s="8"/>
      <c r="AM4" s="8"/>
    </row>
    <row r="5" spans="1:39" ht="15" customHeight="1">
      <c r="A5" s="39"/>
      <c r="B5" s="25" t="s">
        <v>37</v>
      </c>
      <c r="C5" s="29">
        <v>0</v>
      </c>
      <c r="D5" s="28">
        <v>162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29">
        <v>0</v>
      </c>
      <c r="AJ5" s="29">
        <v>0</v>
      </c>
      <c r="AK5" s="8"/>
      <c r="AL5" s="8"/>
      <c r="AM5" s="8"/>
    </row>
    <row r="6" spans="1:39" ht="15" customHeight="1">
      <c r="A6" s="39"/>
      <c r="B6" s="25" t="s">
        <v>38</v>
      </c>
      <c r="C6" s="29">
        <v>0</v>
      </c>
      <c r="D6" s="29">
        <v>0</v>
      </c>
      <c r="E6" s="28">
        <v>209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29">
        <v>0</v>
      </c>
      <c r="AJ6" s="29">
        <v>0</v>
      </c>
      <c r="AK6" s="8"/>
      <c r="AL6" s="8"/>
      <c r="AM6" s="8"/>
    </row>
    <row r="7" spans="1:39" ht="15" customHeight="1">
      <c r="A7" s="39"/>
      <c r="B7" s="25" t="s">
        <v>39</v>
      </c>
      <c r="C7" s="29">
        <v>0</v>
      </c>
      <c r="D7" s="29">
        <v>0</v>
      </c>
      <c r="E7" s="29">
        <v>0</v>
      </c>
      <c r="F7" s="28">
        <v>108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v>0</v>
      </c>
      <c r="AJ7" s="29">
        <v>0</v>
      </c>
      <c r="AK7" s="8"/>
      <c r="AL7" s="8"/>
      <c r="AM7" s="8"/>
    </row>
    <row r="8" spans="1:39" ht="15" customHeight="1">
      <c r="A8" s="39"/>
      <c r="B8" s="25" t="s">
        <v>14</v>
      </c>
      <c r="C8" s="29">
        <v>0</v>
      </c>
      <c r="D8" s="29">
        <v>0</v>
      </c>
      <c r="E8" s="29">
        <v>0</v>
      </c>
      <c r="F8" s="29">
        <v>0</v>
      </c>
      <c r="G8" s="28">
        <v>99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9">
        <v>0</v>
      </c>
      <c r="AK8" s="8"/>
      <c r="AL8" s="8"/>
      <c r="AM8" s="8"/>
    </row>
    <row r="9" spans="1:39" ht="15" customHeight="1">
      <c r="A9" s="39"/>
      <c r="B9" s="25" t="s">
        <v>40</v>
      </c>
      <c r="C9" s="29">
        <v>0</v>
      </c>
      <c r="D9" s="29">
        <v>0</v>
      </c>
      <c r="E9" s="29">
        <v>0</v>
      </c>
      <c r="F9" s="29">
        <v>0</v>
      </c>
      <c r="G9" s="29">
        <v>0</v>
      </c>
      <c r="H9" s="28">
        <v>236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v>0</v>
      </c>
      <c r="AJ9" s="29">
        <v>0</v>
      </c>
      <c r="AK9" s="8"/>
      <c r="AL9" s="8"/>
      <c r="AM9" s="8"/>
    </row>
    <row r="10" spans="1:39" ht="15" customHeight="1">
      <c r="A10" s="39"/>
      <c r="B10" s="25" t="s">
        <v>41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8">
        <v>450</v>
      </c>
      <c r="J10" s="29">
        <v>0</v>
      </c>
      <c r="K10" s="29">
        <v>0</v>
      </c>
      <c r="L10" s="29">
        <v>0</v>
      </c>
      <c r="M10" s="29">
        <v>18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v>0</v>
      </c>
      <c r="AJ10" s="29">
        <v>0</v>
      </c>
      <c r="AK10" s="8"/>
      <c r="AL10" s="8"/>
      <c r="AM10" s="8"/>
    </row>
    <row r="11" spans="1:39" ht="15" customHeight="1">
      <c r="A11" s="39"/>
      <c r="B11" s="25" t="s">
        <v>42</v>
      </c>
      <c r="C11" s="29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8">
        <v>54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29">
        <v>0</v>
      </c>
      <c r="AJ11" s="29">
        <v>0</v>
      </c>
      <c r="AK11" s="8"/>
      <c r="AL11" s="8"/>
      <c r="AM11" s="8"/>
    </row>
    <row r="12" spans="1:39" ht="15" customHeight="1">
      <c r="A12" s="39"/>
      <c r="B12" s="25" t="s">
        <v>43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8">
        <v>88</v>
      </c>
      <c r="L12" s="29">
        <v>0</v>
      </c>
      <c r="M12" s="29">
        <v>0</v>
      </c>
      <c r="N12" s="29">
        <v>0</v>
      </c>
      <c r="O12" s="29">
        <v>0</v>
      </c>
      <c r="P12" s="29">
        <v>27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8"/>
      <c r="AL12" s="8"/>
      <c r="AM12" s="8"/>
    </row>
    <row r="13" spans="1:39" ht="15" customHeight="1">
      <c r="A13" s="39"/>
      <c r="B13" s="25" t="s">
        <v>15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8">
        <v>81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v>0</v>
      </c>
      <c r="AJ13" s="29">
        <v>0</v>
      </c>
      <c r="AK13" s="8"/>
      <c r="AL13" s="8"/>
      <c r="AM13" s="8"/>
    </row>
    <row r="14" spans="1:39" ht="15" customHeight="1">
      <c r="A14" s="39"/>
      <c r="B14" s="25" t="s">
        <v>16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8">
        <v>36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29">
        <v>27</v>
      </c>
      <c r="AF14" s="29">
        <v>0</v>
      </c>
      <c r="AG14" s="29">
        <v>0</v>
      </c>
      <c r="AH14" s="29">
        <v>0</v>
      </c>
      <c r="AI14" s="29">
        <v>0</v>
      </c>
      <c r="AJ14" s="29">
        <v>0</v>
      </c>
      <c r="AK14" s="8"/>
      <c r="AL14" s="8"/>
      <c r="AM14" s="8"/>
    </row>
    <row r="15" spans="1:39" ht="15" customHeight="1">
      <c r="A15" s="39"/>
      <c r="B15" s="25" t="s">
        <v>17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8">
        <v>27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v>0</v>
      </c>
      <c r="AJ15" s="29">
        <v>0</v>
      </c>
      <c r="AK15" s="8"/>
      <c r="AL15" s="8"/>
      <c r="AM15" s="8"/>
    </row>
    <row r="16" spans="1:39" ht="15" customHeight="1">
      <c r="A16" s="39"/>
      <c r="B16" s="25" t="s">
        <v>44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8">
        <v>108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8"/>
      <c r="AL16" s="8"/>
      <c r="AM16" s="8"/>
    </row>
    <row r="17" spans="1:39" ht="15" customHeight="1">
      <c r="A17" s="39"/>
      <c r="B17" s="25" t="s">
        <v>45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28</v>
      </c>
      <c r="O17" s="29">
        <v>0</v>
      </c>
      <c r="P17" s="28">
        <v>27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30">
        <v>0</v>
      </c>
      <c r="AJ17" s="29">
        <v>0</v>
      </c>
      <c r="AK17" s="8"/>
      <c r="AL17" s="8"/>
      <c r="AM17" s="8"/>
    </row>
    <row r="18" spans="1:39" ht="15" customHeight="1">
      <c r="A18" s="39"/>
      <c r="B18" s="25" t="s">
        <v>46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30">
        <v>0</v>
      </c>
      <c r="Q18" s="28">
        <v>189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30">
        <v>0</v>
      </c>
      <c r="AJ18" s="29">
        <v>0</v>
      </c>
      <c r="AK18" s="8"/>
      <c r="AL18" s="8"/>
      <c r="AM18" s="8"/>
    </row>
    <row r="19" spans="1:39" ht="15" customHeight="1">
      <c r="A19" s="39"/>
      <c r="B19" s="25" t="s">
        <v>47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30">
        <v>0</v>
      </c>
      <c r="Q19" s="29">
        <v>0</v>
      </c>
      <c r="R19" s="28">
        <v>81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0</v>
      </c>
      <c r="AI19" s="30">
        <v>0</v>
      </c>
      <c r="AJ19" s="29">
        <v>0</v>
      </c>
      <c r="AK19" s="8"/>
      <c r="AL19" s="8"/>
      <c r="AM19" s="8"/>
    </row>
    <row r="20" spans="1:39" ht="15" customHeight="1">
      <c r="A20" s="39"/>
      <c r="B20" s="25" t="s">
        <v>48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30">
        <v>0</v>
      </c>
      <c r="Q20" s="29">
        <v>0</v>
      </c>
      <c r="R20" s="29">
        <v>0</v>
      </c>
      <c r="S20" s="28">
        <v>146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30">
        <v>0</v>
      </c>
      <c r="AJ20" s="29">
        <v>0</v>
      </c>
      <c r="AK20" s="8"/>
      <c r="AL20" s="8"/>
      <c r="AM20" s="8"/>
    </row>
    <row r="21" spans="1:39" ht="15" customHeight="1">
      <c r="A21" s="39"/>
      <c r="B21" s="25" t="s">
        <v>49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30">
        <v>0</v>
      </c>
      <c r="Q21" s="29">
        <v>0</v>
      </c>
      <c r="R21" s="29">
        <v>0</v>
      </c>
      <c r="S21" s="29">
        <v>0</v>
      </c>
      <c r="T21" s="28">
        <v>81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29">
        <v>0</v>
      </c>
      <c r="AF21" s="29">
        <v>0</v>
      </c>
      <c r="AG21" s="29">
        <v>0</v>
      </c>
      <c r="AH21" s="29">
        <v>0</v>
      </c>
      <c r="AI21" s="30">
        <v>0</v>
      </c>
      <c r="AJ21" s="29">
        <v>0</v>
      </c>
      <c r="AK21" s="8"/>
      <c r="AL21" s="8"/>
      <c r="AM21" s="8"/>
    </row>
    <row r="22" spans="1:39" ht="15" customHeight="1">
      <c r="A22" s="39"/>
      <c r="B22" s="25" t="s">
        <v>18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30">
        <v>0</v>
      </c>
      <c r="Q22" s="29">
        <v>0</v>
      </c>
      <c r="R22" s="29">
        <v>0</v>
      </c>
      <c r="S22" s="29">
        <v>0</v>
      </c>
      <c r="T22" s="29">
        <v>0</v>
      </c>
      <c r="U22" s="28">
        <v>91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30">
        <v>0</v>
      </c>
      <c r="AJ22" s="29">
        <v>0</v>
      </c>
      <c r="AK22" s="8"/>
      <c r="AL22" s="8"/>
      <c r="AM22" s="8"/>
    </row>
    <row r="23" spans="1:39" ht="15" customHeight="1">
      <c r="A23" s="39"/>
      <c r="B23" s="25" t="s">
        <v>50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30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8">
        <v>106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30">
        <v>0</v>
      </c>
      <c r="AJ23" s="29">
        <v>0</v>
      </c>
      <c r="AK23" s="8"/>
      <c r="AL23" s="8"/>
      <c r="AM23" s="8"/>
    </row>
    <row r="24" spans="1:39" ht="15" customHeight="1">
      <c r="A24" s="39"/>
      <c r="B24" s="25" t="s">
        <v>51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30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8">
        <v>54</v>
      </c>
      <c r="X24" s="29"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0</v>
      </c>
      <c r="AH24" s="29">
        <v>0</v>
      </c>
      <c r="AI24" s="30">
        <v>0</v>
      </c>
      <c r="AJ24" s="29">
        <v>0</v>
      </c>
      <c r="AK24" s="8"/>
      <c r="AL24" s="8"/>
      <c r="AM24" s="8"/>
    </row>
    <row r="25" spans="1:39" ht="15" customHeight="1">
      <c r="A25" s="39"/>
      <c r="B25" s="25" t="s">
        <v>52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30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8">
        <v>189</v>
      </c>
      <c r="Y25" s="29">
        <v>0</v>
      </c>
      <c r="Z25" s="29">
        <v>0</v>
      </c>
      <c r="AA25" s="29">
        <v>0</v>
      </c>
      <c r="AB25" s="29">
        <v>0</v>
      </c>
      <c r="AC25" s="29">
        <v>0</v>
      </c>
      <c r="AD25" s="29">
        <v>0</v>
      </c>
      <c r="AE25" s="29">
        <v>0</v>
      </c>
      <c r="AF25" s="29">
        <v>0</v>
      </c>
      <c r="AG25" s="29">
        <v>0</v>
      </c>
      <c r="AH25" s="29">
        <v>0</v>
      </c>
      <c r="AI25" s="30">
        <v>0</v>
      </c>
      <c r="AJ25" s="29">
        <v>0</v>
      </c>
      <c r="AK25" s="8"/>
      <c r="AL25" s="8"/>
      <c r="AM25" s="8"/>
    </row>
    <row r="26" spans="1:39" ht="15" customHeight="1">
      <c r="A26" s="39"/>
      <c r="B26" s="25" t="s">
        <v>53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30">
        <v>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8">
        <v>202</v>
      </c>
      <c r="Z26" s="29">
        <v>0</v>
      </c>
      <c r="AA26" s="29">
        <v>0</v>
      </c>
      <c r="AB26" s="29">
        <v>0</v>
      </c>
      <c r="AC26" s="29">
        <v>0</v>
      </c>
      <c r="AD26" s="29">
        <v>0</v>
      </c>
      <c r="AE26" s="29">
        <v>0</v>
      </c>
      <c r="AF26" s="29">
        <v>0</v>
      </c>
      <c r="AG26" s="29">
        <v>0</v>
      </c>
      <c r="AH26" s="29">
        <v>0</v>
      </c>
      <c r="AI26" s="30">
        <v>0</v>
      </c>
      <c r="AJ26" s="29">
        <v>0</v>
      </c>
      <c r="AK26" s="8"/>
      <c r="AL26" s="8"/>
      <c r="AM26" s="8"/>
    </row>
    <row r="27" spans="1:39" ht="15" customHeight="1">
      <c r="A27" s="39"/>
      <c r="B27" s="25" t="s">
        <v>54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30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7</v>
      </c>
      <c r="Z27" s="28">
        <v>60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0</v>
      </c>
      <c r="AH27" s="29">
        <v>0</v>
      </c>
      <c r="AI27" s="30">
        <v>0</v>
      </c>
      <c r="AJ27" s="29">
        <v>0</v>
      </c>
      <c r="AK27" s="8"/>
      <c r="AL27" s="8"/>
      <c r="AM27" s="8"/>
    </row>
    <row r="28" spans="1:39" ht="15" customHeight="1">
      <c r="A28" s="39"/>
      <c r="B28" s="25" t="s">
        <v>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30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9">
        <v>0</v>
      </c>
      <c r="AA28" s="28">
        <v>108</v>
      </c>
      <c r="AB28" s="29">
        <v>0</v>
      </c>
      <c r="AC28" s="29">
        <v>0</v>
      </c>
      <c r="AD28" s="29">
        <v>0</v>
      </c>
      <c r="AE28" s="29">
        <v>0</v>
      </c>
      <c r="AF28" s="29">
        <v>0</v>
      </c>
      <c r="AG28" s="29">
        <v>0</v>
      </c>
      <c r="AH28" s="29">
        <v>0</v>
      </c>
      <c r="AI28" s="30">
        <v>0</v>
      </c>
      <c r="AJ28" s="29">
        <v>0</v>
      </c>
      <c r="AK28" s="8"/>
      <c r="AL28" s="8"/>
      <c r="AM28" s="8"/>
    </row>
    <row r="29" spans="1:39" ht="15" customHeight="1">
      <c r="A29" s="39"/>
      <c r="B29" s="25" t="s">
        <v>55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30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29">
        <v>0</v>
      </c>
      <c r="AA29" s="29">
        <v>0</v>
      </c>
      <c r="AB29" s="28">
        <v>81</v>
      </c>
      <c r="AC29" s="29">
        <v>0</v>
      </c>
      <c r="AD29" s="29">
        <v>0</v>
      </c>
      <c r="AE29" s="29">
        <v>0</v>
      </c>
      <c r="AF29" s="29">
        <v>0</v>
      </c>
      <c r="AG29" s="29">
        <v>0</v>
      </c>
      <c r="AH29" s="29">
        <v>0</v>
      </c>
      <c r="AI29" s="30">
        <v>0</v>
      </c>
      <c r="AJ29" s="29">
        <v>0</v>
      </c>
      <c r="AK29" s="8"/>
      <c r="AL29" s="8"/>
      <c r="AM29" s="8"/>
    </row>
    <row r="30" spans="1:39" ht="15" customHeight="1">
      <c r="A30" s="39"/>
      <c r="B30" s="25" t="s">
        <v>56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30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  <c r="AA30" s="29">
        <v>0</v>
      </c>
      <c r="AB30" s="29">
        <v>0</v>
      </c>
      <c r="AC30" s="28">
        <v>81</v>
      </c>
      <c r="AD30" s="29">
        <v>0</v>
      </c>
      <c r="AE30" s="29">
        <v>0</v>
      </c>
      <c r="AF30" s="29">
        <v>0</v>
      </c>
      <c r="AG30" s="29">
        <v>0</v>
      </c>
      <c r="AH30" s="29">
        <v>0</v>
      </c>
      <c r="AI30" s="30">
        <v>0</v>
      </c>
      <c r="AJ30" s="29">
        <v>0</v>
      </c>
      <c r="AK30" s="8"/>
      <c r="AL30" s="8"/>
      <c r="AM30" s="8"/>
    </row>
    <row r="31" spans="1:39" ht="15" customHeight="1">
      <c r="A31" s="39"/>
      <c r="B31" s="25" t="s">
        <v>57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17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30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8">
        <v>297</v>
      </c>
      <c r="AE31" s="29">
        <v>0</v>
      </c>
      <c r="AF31" s="29">
        <v>0</v>
      </c>
      <c r="AG31" s="29">
        <v>0</v>
      </c>
      <c r="AH31" s="29">
        <v>0</v>
      </c>
      <c r="AI31" s="30">
        <v>0</v>
      </c>
      <c r="AJ31" s="29">
        <v>0</v>
      </c>
      <c r="AK31" s="8"/>
      <c r="AL31" s="8"/>
      <c r="AM31" s="8"/>
    </row>
    <row r="32" spans="1:39" ht="15" customHeight="1">
      <c r="A32" s="39"/>
      <c r="B32" s="25" t="s">
        <v>58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30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9">
        <v>0</v>
      </c>
      <c r="AA32" s="29">
        <v>0</v>
      </c>
      <c r="AB32" s="29">
        <v>0</v>
      </c>
      <c r="AC32" s="29">
        <v>0</v>
      </c>
      <c r="AD32" s="29">
        <v>0</v>
      </c>
      <c r="AE32" s="28">
        <v>108</v>
      </c>
      <c r="AF32" s="29">
        <v>0</v>
      </c>
      <c r="AG32" s="29">
        <v>0</v>
      </c>
      <c r="AH32" s="29">
        <v>0</v>
      </c>
      <c r="AI32" s="30">
        <v>0</v>
      </c>
      <c r="AJ32" s="29">
        <v>0</v>
      </c>
      <c r="AK32" s="8"/>
      <c r="AL32" s="8"/>
      <c r="AM32" s="8"/>
    </row>
    <row r="33" spans="1:39" ht="15" customHeight="1">
      <c r="A33" s="39"/>
      <c r="B33" s="25" t="s">
        <v>20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30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9">
        <v>0</v>
      </c>
      <c r="AB33" s="29">
        <v>0</v>
      </c>
      <c r="AC33" s="29">
        <v>0</v>
      </c>
      <c r="AD33" s="29">
        <v>0</v>
      </c>
      <c r="AE33" s="29">
        <v>0</v>
      </c>
      <c r="AF33" s="28">
        <v>79</v>
      </c>
      <c r="AG33" s="29">
        <v>0</v>
      </c>
      <c r="AH33" s="29">
        <v>10</v>
      </c>
      <c r="AI33" s="30">
        <v>0</v>
      </c>
      <c r="AJ33" s="29">
        <v>0</v>
      </c>
      <c r="AK33" s="8"/>
      <c r="AL33" s="8"/>
      <c r="AM33" s="8"/>
    </row>
    <row r="34" spans="1:39" ht="15" customHeight="1">
      <c r="A34" s="39"/>
      <c r="B34" s="25" t="s">
        <v>21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1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30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9">
        <v>0</v>
      </c>
      <c r="AB34" s="29">
        <v>0</v>
      </c>
      <c r="AC34" s="29">
        <v>0</v>
      </c>
      <c r="AD34" s="29">
        <v>0</v>
      </c>
      <c r="AE34" s="29">
        <v>0</v>
      </c>
      <c r="AF34" s="29">
        <v>0</v>
      </c>
      <c r="AG34" s="28">
        <v>135</v>
      </c>
      <c r="AH34" s="29">
        <v>0</v>
      </c>
      <c r="AI34" s="30">
        <v>0</v>
      </c>
      <c r="AJ34" s="29">
        <v>0</v>
      </c>
      <c r="AK34" s="8"/>
      <c r="AL34" s="8"/>
      <c r="AM34" s="8"/>
    </row>
    <row r="35" spans="1:39" ht="15" customHeight="1">
      <c r="A35" s="39"/>
      <c r="B35" s="25" t="s">
        <v>59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30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29">
        <v>0</v>
      </c>
      <c r="AA35" s="29">
        <v>0</v>
      </c>
      <c r="AB35" s="29">
        <v>0</v>
      </c>
      <c r="AC35" s="29">
        <v>0</v>
      </c>
      <c r="AD35" s="29">
        <v>0</v>
      </c>
      <c r="AE35" s="29">
        <v>0</v>
      </c>
      <c r="AF35" s="29">
        <v>0</v>
      </c>
      <c r="AG35" s="29">
        <v>0</v>
      </c>
      <c r="AH35" s="28">
        <v>134</v>
      </c>
      <c r="AI35" s="30">
        <v>0</v>
      </c>
      <c r="AJ35" s="29">
        <v>0</v>
      </c>
      <c r="AK35" s="8"/>
      <c r="AL35" s="8"/>
      <c r="AM35" s="8"/>
    </row>
    <row r="36" spans="1:39" ht="15" customHeight="1">
      <c r="A36" s="39"/>
      <c r="B36" s="25" t="s">
        <v>22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9">
        <v>0</v>
      </c>
      <c r="O36" s="29">
        <v>0</v>
      </c>
      <c r="P36" s="30">
        <v>0</v>
      </c>
      <c r="Q36" s="29">
        <v>0</v>
      </c>
      <c r="R36" s="29">
        <v>0</v>
      </c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9">
        <v>0</v>
      </c>
      <c r="AB36" s="29">
        <v>0</v>
      </c>
      <c r="AC36" s="29">
        <v>0</v>
      </c>
      <c r="AD36" s="29">
        <v>0</v>
      </c>
      <c r="AE36" s="29">
        <v>0</v>
      </c>
      <c r="AF36" s="29">
        <v>0</v>
      </c>
      <c r="AG36" s="29">
        <v>0</v>
      </c>
      <c r="AH36" s="29">
        <v>0</v>
      </c>
      <c r="AI36" s="28">
        <v>81</v>
      </c>
      <c r="AJ36" s="29">
        <v>0</v>
      </c>
      <c r="AK36" s="8"/>
      <c r="AL36" s="8"/>
      <c r="AM36" s="8"/>
    </row>
    <row r="37" spans="1:39" ht="15" customHeight="1">
      <c r="A37" s="39"/>
      <c r="B37" s="26" t="s">
        <v>60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  <c r="AH37" s="29">
        <v>0</v>
      </c>
      <c r="AI37" s="29">
        <v>27</v>
      </c>
      <c r="AJ37" s="28">
        <v>161</v>
      </c>
      <c r="AK37" s="8"/>
      <c r="AL37" s="8"/>
      <c r="AM37" s="8"/>
    </row>
    <row r="38" spans="1:39" ht="15" customHeight="1">
      <c r="A38" s="5"/>
      <c r="B38" s="26" t="s">
        <v>25</v>
      </c>
      <c r="C38" s="33">
        <f>C3-C39</f>
        <v>19</v>
      </c>
      <c r="D38" s="33">
        <f xml:space="preserve"> D3 -D39</f>
        <v>0</v>
      </c>
      <c r="E38" s="33">
        <f xml:space="preserve"> E3-E39</f>
        <v>7</v>
      </c>
      <c r="F38" s="33">
        <f xml:space="preserve"> F3 - F39</f>
        <v>0</v>
      </c>
      <c r="G38" s="33">
        <f xml:space="preserve"> G3-G39</f>
        <v>9</v>
      </c>
      <c r="H38" s="33">
        <f>H3-H39</f>
        <v>7</v>
      </c>
      <c r="I38" s="33">
        <f t="shared" ref="I38" si="0">I3-I39</f>
        <v>8</v>
      </c>
      <c r="J38" s="33">
        <f t="shared" ref="J38" si="1" xml:space="preserve"> J3 -J39</f>
        <v>10</v>
      </c>
      <c r="K38" s="33">
        <f t="shared" ref="K38" si="2" xml:space="preserve"> K3-K39</f>
        <v>20</v>
      </c>
      <c r="L38" s="33">
        <f t="shared" ref="L38" si="3" xml:space="preserve"> L3 - L39</f>
        <v>0</v>
      </c>
      <c r="M38" s="33">
        <f t="shared" ref="M38" si="4" xml:space="preserve"> M3-M39</f>
        <v>27</v>
      </c>
      <c r="N38" s="33">
        <f t="shared" ref="N38:O38" si="5">N3-N39</f>
        <v>26</v>
      </c>
      <c r="O38" s="33">
        <f t="shared" si="5"/>
        <v>0</v>
      </c>
      <c r="P38" s="33">
        <f t="shared" ref="P38" si="6" xml:space="preserve"> P3 -P39</f>
        <v>0</v>
      </c>
      <c r="Q38" s="33">
        <f t="shared" ref="Q38" si="7" xml:space="preserve"> Q3-Q39</f>
        <v>0</v>
      </c>
      <c r="R38" s="33">
        <f t="shared" ref="R38" si="8" xml:space="preserve"> R3 - R39</f>
        <v>0</v>
      </c>
      <c r="S38" s="33">
        <f t="shared" ref="S38" si="9" xml:space="preserve"> S3-S39</f>
        <v>43</v>
      </c>
      <c r="T38" s="33">
        <f t="shared" ref="T38:U38" si="10">T3-T39</f>
        <v>0</v>
      </c>
      <c r="U38" s="33">
        <f t="shared" si="10"/>
        <v>17</v>
      </c>
      <c r="V38" s="33">
        <f t="shared" ref="V38" si="11" xml:space="preserve"> V3 -V39</f>
        <v>29</v>
      </c>
      <c r="W38" s="33">
        <f t="shared" ref="W38" si="12" xml:space="preserve"> W3-W39</f>
        <v>0</v>
      </c>
      <c r="X38" s="33">
        <f t="shared" ref="X38" si="13" xml:space="preserve"> X3 - X39</f>
        <v>0</v>
      </c>
      <c r="Y38" s="33">
        <f t="shared" ref="Y38" si="14" xml:space="preserve"> Y3-Y39</f>
        <v>34</v>
      </c>
      <c r="Z38" s="33">
        <f t="shared" ref="Z38:AA38" si="15">Z3-Z39</f>
        <v>21</v>
      </c>
      <c r="AA38" s="33">
        <f t="shared" si="15"/>
        <v>27</v>
      </c>
      <c r="AB38" s="33">
        <f t="shared" ref="AB38" si="16" xml:space="preserve"> AB3 -AB39</f>
        <v>0</v>
      </c>
      <c r="AC38" s="33">
        <f t="shared" ref="AC38" si="17" xml:space="preserve"> AC3-AC39</f>
        <v>0</v>
      </c>
      <c r="AD38" s="33">
        <f t="shared" ref="AD38" si="18" xml:space="preserve"> AD3 - AD39</f>
        <v>27</v>
      </c>
      <c r="AE38" s="33">
        <f t="shared" ref="AE38" si="19" xml:space="preserve"> AE3-AE39</f>
        <v>0</v>
      </c>
      <c r="AF38" s="33">
        <f t="shared" ref="AF38:AG38" si="20">AF3-AF39</f>
        <v>2</v>
      </c>
      <c r="AG38" s="33">
        <f t="shared" si="20"/>
        <v>0</v>
      </c>
      <c r="AH38" s="33">
        <f t="shared" ref="AH38" si="21" xml:space="preserve"> AH3 -AH39</f>
        <v>18</v>
      </c>
      <c r="AI38" s="33">
        <f t="shared" ref="AI38" si="22" xml:space="preserve"> AI3-AI39</f>
        <v>0</v>
      </c>
      <c r="AJ38" s="33">
        <f t="shared" ref="AJ38" si="23" xml:space="preserve"> AJ3 - AJ39</f>
        <v>1</v>
      </c>
      <c r="AK38" s="8"/>
      <c r="AL38" s="8"/>
      <c r="AM38" s="8"/>
    </row>
    <row r="39" spans="1:39" ht="15" customHeight="1">
      <c r="A39" s="5"/>
      <c r="B39" s="8"/>
      <c r="C39" s="13">
        <f>SUM(C4:C37)</f>
        <v>89</v>
      </c>
      <c r="D39" s="13">
        <f>SUM(D4:D37)</f>
        <v>162</v>
      </c>
      <c r="E39" s="13">
        <f t="shared" ref="E39:AJ39" si="24">SUM(E4:E37)</f>
        <v>209</v>
      </c>
      <c r="F39" s="13">
        <f t="shared" si="24"/>
        <v>108</v>
      </c>
      <c r="G39" s="13">
        <f t="shared" si="24"/>
        <v>99</v>
      </c>
      <c r="H39" s="13">
        <f t="shared" si="24"/>
        <v>236</v>
      </c>
      <c r="I39" s="13">
        <f t="shared" si="24"/>
        <v>451</v>
      </c>
      <c r="J39" s="13">
        <f t="shared" si="24"/>
        <v>71</v>
      </c>
      <c r="K39" s="13">
        <f t="shared" si="24"/>
        <v>88</v>
      </c>
      <c r="L39" s="13">
        <f t="shared" si="24"/>
        <v>81</v>
      </c>
      <c r="M39" s="13">
        <f t="shared" si="24"/>
        <v>54</v>
      </c>
      <c r="N39" s="13">
        <f t="shared" si="24"/>
        <v>55</v>
      </c>
      <c r="O39" s="13">
        <f t="shared" si="24"/>
        <v>108</v>
      </c>
      <c r="P39" s="13">
        <f t="shared" si="24"/>
        <v>54</v>
      </c>
      <c r="Q39" s="13">
        <f t="shared" si="24"/>
        <v>189</v>
      </c>
      <c r="R39" s="13">
        <f t="shared" si="24"/>
        <v>81</v>
      </c>
      <c r="S39" s="13">
        <f t="shared" si="24"/>
        <v>146</v>
      </c>
      <c r="T39" s="13">
        <f t="shared" si="24"/>
        <v>81</v>
      </c>
      <c r="U39" s="13">
        <f t="shared" si="24"/>
        <v>91</v>
      </c>
      <c r="V39" s="13">
        <f t="shared" si="24"/>
        <v>106</v>
      </c>
      <c r="W39" s="13">
        <f t="shared" si="24"/>
        <v>54</v>
      </c>
      <c r="X39" s="13">
        <f t="shared" si="24"/>
        <v>189</v>
      </c>
      <c r="Y39" s="13">
        <f t="shared" si="24"/>
        <v>209</v>
      </c>
      <c r="Z39" s="13">
        <f t="shared" si="24"/>
        <v>60</v>
      </c>
      <c r="AA39" s="13">
        <f t="shared" si="24"/>
        <v>108</v>
      </c>
      <c r="AB39" s="13">
        <f t="shared" si="24"/>
        <v>81</v>
      </c>
      <c r="AC39" s="13">
        <f t="shared" si="24"/>
        <v>81</v>
      </c>
      <c r="AD39" s="13">
        <f t="shared" si="24"/>
        <v>297</v>
      </c>
      <c r="AE39" s="13">
        <f t="shared" si="24"/>
        <v>135</v>
      </c>
      <c r="AF39" s="13">
        <f t="shared" si="24"/>
        <v>79</v>
      </c>
      <c r="AG39" s="13">
        <f t="shared" si="24"/>
        <v>135</v>
      </c>
      <c r="AH39" s="13">
        <f t="shared" si="24"/>
        <v>144</v>
      </c>
      <c r="AI39" s="13">
        <f t="shared" si="24"/>
        <v>108</v>
      </c>
      <c r="AJ39" s="13">
        <f t="shared" si="24"/>
        <v>161</v>
      </c>
      <c r="AK39" s="8"/>
      <c r="AL39" s="8"/>
      <c r="AM39" s="8"/>
    </row>
    <row r="40" spans="1:39" ht="15" customHeight="1">
      <c r="A40" s="5"/>
      <c r="B40" s="14"/>
      <c r="C40" s="11" t="s">
        <v>36</v>
      </c>
      <c r="D40" s="11" t="s">
        <v>37</v>
      </c>
      <c r="E40" s="11" t="s">
        <v>38</v>
      </c>
      <c r="F40" s="11" t="s">
        <v>39</v>
      </c>
      <c r="G40" s="11" t="s">
        <v>14</v>
      </c>
      <c r="H40" s="11" t="s">
        <v>40</v>
      </c>
      <c r="I40" s="11" t="s">
        <v>41</v>
      </c>
      <c r="J40" s="11" t="s">
        <v>42</v>
      </c>
      <c r="K40" s="11" t="s">
        <v>43</v>
      </c>
      <c r="L40" s="11" t="s">
        <v>15</v>
      </c>
      <c r="M40" s="11" t="s">
        <v>16</v>
      </c>
      <c r="N40" s="11" t="s">
        <v>17</v>
      </c>
      <c r="O40" s="11" t="s">
        <v>44</v>
      </c>
      <c r="P40" s="11" t="s">
        <v>45</v>
      </c>
      <c r="Q40" s="11" t="s">
        <v>46</v>
      </c>
      <c r="R40" s="11" t="s">
        <v>47</v>
      </c>
      <c r="S40" s="11" t="s">
        <v>48</v>
      </c>
      <c r="T40" s="11" t="s">
        <v>49</v>
      </c>
      <c r="U40" s="11" t="s">
        <v>18</v>
      </c>
      <c r="V40" s="11" t="s">
        <v>50</v>
      </c>
      <c r="W40" s="11" t="s">
        <v>51</v>
      </c>
      <c r="X40" s="11" t="s">
        <v>52</v>
      </c>
      <c r="Y40" s="11" t="s">
        <v>53</v>
      </c>
      <c r="Z40" s="11" t="s">
        <v>54</v>
      </c>
      <c r="AA40" s="11" t="s">
        <v>19</v>
      </c>
      <c r="AB40" s="11" t="s">
        <v>55</v>
      </c>
      <c r="AC40" s="11" t="s">
        <v>56</v>
      </c>
      <c r="AD40" s="11" t="s">
        <v>57</v>
      </c>
      <c r="AE40" s="11" t="s">
        <v>58</v>
      </c>
      <c r="AF40" s="11" t="s">
        <v>20</v>
      </c>
      <c r="AG40" s="11" t="s">
        <v>21</v>
      </c>
      <c r="AH40" s="11" t="s">
        <v>59</v>
      </c>
      <c r="AI40" s="11" t="s">
        <v>22</v>
      </c>
      <c r="AJ40" s="12" t="s">
        <v>60</v>
      </c>
      <c r="AK40" s="8"/>
      <c r="AL40" s="8"/>
      <c r="AM40" s="8"/>
    </row>
    <row r="41" spans="1:39" ht="15" customHeight="1">
      <c r="A41" s="5"/>
      <c r="B41" s="15" t="s">
        <v>0</v>
      </c>
      <c r="C41" s="16">
        <f>C4</f>
        <v>89</v>
      </c>
      <c r="D41" s="16">
        <f>D5</f>
        <v>162</v>
      </c>
      <c r="E41" s="16">
        <f>E6</f>
        <v>209</v>
      </c>
      <c r="F41" s="16">
        <f>F7</f>
        <v>108</v>
      </c>
      <c r="G41" s="16">
        <f>G8</f>
        <v>99</v>
      </c>
      <c r="H41" s="16">
        <f>H9</f>
        <v>236</v>
      </c>
      <c r="I41" s="16">
        <f>I10</f>
        <v>450</v>
      </c>
      <c r="J41" s="16">
        <f>J11</f>
        <v>54</v>
      </c>
      <c r="K41" s="16">
        <f>K12</f>
        <v>88</v>
      </c>
      <c r="L41" s="16">
        <f>L13</f>
        <v>81</v>
      </c>
      <c r="M41" s="16">
        <f>M14</f>
        <v>36</v>
      </c>
      <c r="N41" s="16">
        <f>N15</f>
        <v>27</v>
      </c>
      <c r="O41" s="16">
        <f>O16</f>
        <v>108</v>
      </c>
      <c r="P41" s="16">
        <f>P17</f>
        <v>27</v>
      </c>
      <c r="Q41" s="16">
        <f>Q18</f>
        <v>189</v>
      </c>
      <c r="R41" s="16">
        <f>R19</f>
        <v>81</v>
      </c>
      <c r="S41" s="16">
        <f>S20</f>
        <v>146</v>
      </c>
      <c r="T41" s="16">
        <f>T21</f>
        <v>81</v>
      </c>
      <c r="U41" s="16">
        <f>U22</f>
        <v>91</v>
      </c>
      <c r="V41" s="16">
        <f>V23</f>
        <v>106</v>
      </c>
      <c r="W41" s="16">
        <f>W24</f>
        <v>54</v>
      </c>
      <c r="X41" s="16">
        <f>X25</f>
        <v>189</v>
      </c>
      <c r="Y41" s="16">
        <f>Y26</f>
        <v>202</v>
      </c>
      <c r="Z41" s="16">
        <f>Z27</f>
        <v>60</v>
      </c>
      <c r="AA41" s="16">
        <f>AA28</f>
        <v>108</v>
      </c>
      <c r="AB41" s="16">
        <f>AB29</f>
        <v>81</v>
      </c>
      <c r="AC41" s="16">
        <f>AC30</f>
        <v>81</v>
      </c>
      <c r="AD41" s="16">
        <f>AD31</f>
        <v>297</v>
      </c>
      <c r="AE41" s="16">
        <f>AE32</f>
        <v>108</v>
      </c>
      <c r="AF41" s="16">
        <f>AF33</f>
        <v>79</v>
      </c>
      <c r="AG41" s="16">
        <f>AG34</f>
        <v>135</v>
      </c>
      <c r="AH41" s="16">
        <f>AH35</f>
        <v>134</v>
      </c>
      <c r="AI41" s="16">
        <f>AI36</f>
        <v>81</v>
      </c>
      <c r="AJ41" s="16">
        <f>AJ37</f>
        <v>161</v>
      </c>
      <c r="AK41" s="8">
        <f>SUM(C41:AJ41)</f>
        <v>4238</v>
      </c>
      <c r="AL41" s="8"/>
      <c r="AM41" s="8"/>
    </row>
    <row r="42" spans="1:39" ht="15" customHeight="1">
      <c r="A42" s="5"/>
      <c r="B42" s="15" t="s">
        <v>1</v>
      </c>
      <c r="C42" s="16">
        <f>SUM(D4:AJ4)</f>
        <v>0</v>
      </c>
      <c r="D42" s="16">
        <f>SUM(C5,E5:AJ5)</f>
        <v>0</v>
      </c>
      <c r="E42" s="16">
        <f>SUM(C6:D6,F6:AJ6)</f>
        <v>0</v>
      </c>
      <c r="F42" s="16">
        <f>SUM(C7:E7,G7:AJ7)</f>
        <v>0</v>
      </c>
      <c r="G42" s="16">
        <f>SUM(C8:F8,H8:AJ8)</f>
        <v>0</v>
      </c>
      <c r="H42" s="16">
        <f>SUM(I9:AJ9,C9:G9)</f>
        <v>0</v>
      </c>
      <c r="I42" s="16">
        <f>SUM(C10:H10,J10:AJ10)</f>
        <v>18</v>
      </c>
      <c r="J42" s="16">
        <f>SUM(C11:I11,K11:AJ11)</f>
        <v>0</v>
      </c>
      <c r="K42" s="16">
        <f>SUM(C12:J12,L12:AJ12)</f>
        <v>27</v>
      </c>
      <c r="L42" s="16">
        <f>SUM(M13:AJ13,C13:K13)</f>
        <v>0</v>
      </c>
      <c r="M42" s="16">
        <f>SUM(N14:AJ14,C14:L14)</f>
        <v>27</v>
      </c>
      <c r="N42" s="16">
        <f>SUM(O15:AJ15,C15:M15)</f>
        <v>0</v>
      </c>
      <c r="O42" s="16">
        <f>SUM(P16:AJ16,C16:N16)</f>
        <v>0</v>
      </c>
      <c r="P42" s="16">
        <f>SUM(Q17:AJ17,C17:O17)</f>
        <v>28</v>
      </c>
      <c r="Q42" s="16">
        <f>SUM(R18:AJ18,C18:P18)</f>
        <v>0</v>
      </c>
      <c r="R42" s="16">
        <f>SUM(S19:AJ19,C19:Q19)</f>
        <v>0</v>
      </c>
      <c r="S42" s="16">
        <f>SUM(T20:AJ20,C20:R20)</f>
        <v>0</v>
      </c>
      <c r="T42" s="16">
        <f>SUM(U21:AJ21,C21:S21)</f>
        <v>0</v>
      </c>
      <c r="U42" s="16">
        <f>SUM(V22:AJ22,C22:T22)</f>
        <v>0</v>
      </c>
      <c r="V42" s="16">
        <f>SUM(W23:AJ23,C23:U23)</f>
        <v>0</v>
      </c>
      <c r="W42" s="16">
        <f>SUM(X24:AJ24,C24:V24)</f>
        <v>0</v>
      </c>
      <c r="X42" s="16">
        <f>SUM(C25:W25,Y25:AJ25)</f>
        <v>0</v>
      </c>
      <c r="Y42" s="16">
        <f>SUM(C26:X26,Z26:AJ26)</f>
        <v>0</v>
      </c>
      <c r="Z42" s="16">
        <f>SUM(AA27:AJ27,C27:Y27)</f>
        <v>7</v>
      </c>
      <c r="AA42" s="16">
        <f>SUM(AB28:AJ28,C28:Z28)</f>
        <v>0</v>
      </c>
      <c r="AB42" s="16">
        <f>SUM(AC29:AJ29,C29:AA29)</f>
        <v>0</v>
      </c>
      <c r="AC42" s="16">
        <f>SUM(AD30:AJ30,C30:AB30)</f>
        <v>0</v>
      </c>
      <c r="AD42" s="16">
        <f>SUM(AE31:AJ31,C31:AC31)</f>
        <v>17</v>
      </c>
      <c r="AE42" s="16">
        <f>SUM(AF32:AJ32,C32:AD32)</f>
        <v>0</v>
      </c>
      <c r="AF42" s="16">
        <f>SUM(AG33:AJ33,C33:AE33)</f>
        <v>10</v>
      </c>
      <c r="AG42" s="16">
        <f>SUM(AH34:AJ34,C34:AF34)</f>
        <v>1</v>
      </c>
      <c r="AH42" s="16">
        <f>SUM(AI35:AJ35,C35:AG35)</f>
        <v>0</v>
      </c>
      <c r="AI42" s="16">
        <f>SUM(C36:AH36,AJ36)</f>
        <v>0</v>
      </c>
      <c r="AJ42" s="16">
        <f>SUM(C37:AI37)</f>
        <v>27</v>
      </c>
      <c r="AK42" s="8">
        <f t="shared" ref="AK42:AK44" si="25">SUM(C42:AJ42)</f>
        <v>162</v>
      </c>
      <c r="AL42" s="8"/>
      <c r="AM42" s="8"/>
    </row>
    <row r="43" spans="1:39" ht="15" customHeight="1">
      <c r="A43" s="5"/>
      <c r="B43" s="15" t="s">
        <v>2</v>
      </c>
      <c r="C43" s="16">
        <f>SUM(D5:AJ38)</f>
        <v>4644</v>
      </c>
      <c r="D43" s="16">
        <f>SUM(E6:AJ38,E4:AJ4,C6:C38,C4)</f>
        <v>4590</v>
      </c>
      <c r="E43" s="16">
        <f>SUM(F7:AJ38,F4:AJ5,C7:D38,C4:D5)</f>
        <v>4536</v>
      </c>
      <c r="F43" s="16">
        <f>SUM(G8:AJ38,G4:AJ6,C4:E6,C8:E38)</f>
        <v>4644</v>
      </c>
      <c r="G43" s="16">
        <f>SUM(H9:AJ38,H4:AJ7,C4:F7,C9:F38)</f>
        <v>4644</v>
      </c>
      <c r="H43" s="16">
        <f>SUM(I10:AJ38,C10:G38,I4:AJ8,C4:G8)</f>
        <v>4509</v>
      </c>
      <c r="I43" s="16">
        <f>SUM(J11:AJ38,C4:H9,J4:AJ9,C11:H38)</f>
        <v>4275</v>
      </c>
      <c r="J43" s="16">
        <f>SUM(K12:AJ38,K4:AJ10,C4:I10,C12:I38)</f>
        <v>4671</v>
      </c>
      <c r="K43" s="16">
        <f>SUM(L13:AJ38,L4:AJ11,C13:J38,C4:J11)</f>
        <v>4617</v>
      </c>
      <c r="L43" s="16">
        <f>SUM(M14:AJ38,C4:K12,M4:AJ12,C14:K38)</f>
        <v>4671</v>
      </c>
      <c r="M43" s="16">
        <f>SUM(N15:AJ38,N4:AJ13,C15:L38,C4:L13)</f>
        <v>4644</v>
      </c>
      <c r="N43" s="16">
        <f>SUM(O16:AJ38,C4:M14,C16:M38,O4:AJ14)</f>
        <v>4671</v>
      </c>
      <c r="O43" s="16">
        <f>SUM(P17:AJ38,P4:AJ15,C4:N15,C17:N38)</f>
        <v>4644</v>
      </c>
      <c r="P43" s="16">
        <f>SUM(Q18:AJ38,Q4:AJ16,C18:O38,C4:O16)</f>
        <v>4670</v>
      </c>
      <c r="Q43" s="16">
        <f>SUM(R19:AJ38,C4:P17,C19:P38,R4:AJ17)</f>
        <v>4563</v>
      </c>
      <c r="R43" s="16">
        <f>SUM(S20:AJ38,S4:AJ18,C4:Q18,C20:Q38)</f>
        <v>4671</v>
      </c>
      <c r="S43" s="16">
        <f>SUM(T21:AJ38,T4:AJ19,C21:R38,C4:R19)</f>
        <v>4563</v>
      </c>
      <c r="T43" s="16">
        <f>SUM(U22:AJ38,C4:S20,C22:S38,U4:AJ20)</f>
        <v>4671</v>
      </c>
      <c r="U43" s="16">
        <f>SUM(V23:AJ38,V4:AJ21,C4:T21,C23:T38)</f>
        <v>4644</v>
      </c>
      <c r="V43" s="16">
        <f>SUM(W24:AJ38,W4:AJ22,C24:U38,C4:U22)</f>
        <v>4617</v>
      </c>
      <c r="W43" s="16">
        <f>SUM(X25:AJ38,C4:V23,C25:V38,X4:AJ23)</f>
        <v>4698</v>
      </c>
      <c r="X43" s="16">
        <f>SUM(C26:W38,C4:W24,Y4:AJ24,Y26:AJ38)</f>
        <v>4563</v>
      </c>
      <c r="Y43" s="16">
        <f>SUM(Z27:AJ38,Z4:AJ25,C27:X38,C4:X25)</f>
        <v>4509</v>
      </c>
      <c r="Z43" s="16">
        <f>SUM(AA28:AJ38,C4:Y26,C28:Y38,AA4:AJ26)</f>
        <v>4664</v>
      </c>
      <c r="AA43" s="16">
        <f>SUM(AB29:AJ38,AB4:AJ27,C4:Z27,C29:Z38)</f>
        <v>4617</v>
      </c>
      <c r="AB43" s="16">
        <f>SUM(AC30:AJ38,AC4:AJ28,C30:AA38,C4:AA28)</f>
        <v>4671</v>
      </c>
      <c r="AC43" s="16">
        <f>SUM(AD31:AJ38,C4:AB29,C31:AB38,AD4:AJ29)</f>
        <v>4671</v>
      </c>
      <c r="AD43" s="16">
        <f>SUM(AE32:AJ38,AE4:AJ30,C4:AC30,C32:AC38)</f>
        <v>4411</v>
      </c>
      <c r="AE43" s="16">
        <f>SUM(AF33:AJ38,AF4:AJ31,C33:AD38,C4:AD31)</f>
        <v>4617</v>
      </c>
      <c r="AF43" s="16">
        <f>SUM(AG34:AJ38,C4:AE32,C34:AE38,AG4:AJ32)</f>
        <v>4661</v>
      </c>
      <c r="AG43" s="16">
        <f>SUM(AH35:AJ38,AH4:AJ33,C4:AF33,C35:AF38)</f>
        <v>4616</v>
      </c>
      <c r="AH43" s="16">
        <f>SUM(AI36:AJ38,AI4:AJ34,C36:AG38,C4:AG34)</f>
        <v>4590</v>
      </c>
      <c r="AI43" s="16">
        <f>SUM(C4:AH35,AJ4:AJ35,C37:AH38,AJ37:AJ38)</f>
        <v>4644</v>
      </c>
      <c r="AJ43" s="16">
        <f>SUM(C4:AI36,C38:AI38)</f>
        <v>4563</v>
      </c>
      <c r="AK43" s="8">
        <f t="shared" si="25"/>
        <v>156654</v>
      </c>
      <c r="AL43" s="8"/>
      <c r="AM43" s="8"/>
    </row>
    <row r="44" spans="1:39" ht="15" customHeight="1">
      <c r="A44" s="5"/>
      <c r="B44" s="15" t="s">
        <v>3</v>
      </c>
      <c r="C44" s="16">
        <f>SUM(C5:C38)</f>
        <v>19</v>
      </c>
      <c r="D44" s="16">
        <f>SUM(D6:D38,D4)</f>
        <v>0</v>
      </c>
      <c r="E44" s="16">
        <f>SUM(E7:E38,E4:E5)</f>
        <v>7</v>
      </c>
      <c r="F44" s="16">
        <f>SUM(F8:F38,F4:F6)</f>
        <v>0</v>
      </c>
      <c r="G44" s="16">
        <f>SUM(G9:G38,G4:G7)</f>
        <v>9</v>
      </c>
      <c r="H44" s="16">
        <f>SUM(H4:H8,H10:H38)</f>
        <v>7</v>
      </c>
      <c r="I44" s="16">
        <f>SUM(I4:I9,I11:I38)</f>
        <v>9</v>
      </c>
      <c r="J44" s="16">
        <f>SUM(J12:J38,J4:J10)</f>
        <v>27</v>
      </c>
      <c r="K44" s="16">
        <f>SUM(K13:K38,K4:K11)</f>
        <v>20</v>
      </c>
      <c r="L44" s="16">
        <f>SUM(L14:L38,L4:L12)</f>
        <v>0</v>
      </c>
      <c r="M44" s="16">
        <f>SUM(M15:M38,M4:M13)</f>
        <v>45</v>
      </c>
      <c r="N44" s="16">
        <f>SUM(N16:N38,N4:N14)</f>
        <v>54</v>
      </c>
      <c r="O44" s="16">
        <f>SUM(O17:O38,O4:O15)</f>
        <v>0</v>
      </c>
      <c r="P44" s="16">
        <f>SUM(P18:P38,P4:P16)</f>
        <v>27</v>
      </c>
      <c r="Q44" s="16">
        <f>SUM(Q19:Q38,Q4:Q17)</f>
        <v>0</v>
      </c>
      <c r="R44" s="16">
        <f>SUM(R20:R38,R4:R18)</f>
        <v>0</v>
      </c>
      <c r="S44" s="16">
        <f>SUM(S21:S38,S4:S19)</f>
        <v>43</v>
      </c>
      <c r="T44" s="16">
        <f>SUM(T22:T38,T4:T20)</f>
        <v>0</v>
      </c>
      <c r="U44" s="16">
        <f>SUM(U23:U38,U4:U21)</f>
        <v>17</v>
      </c>
      <c r="V44" s="16">
        <f>SUM(V24:V38,V4:V22)</f>
        <v>29</v>
      </c>
      <c r="W44" s="16">
        <f>SUM(W25:W38,W4:W23)</f>
        <v>0</v>
      </c>
      <c r="X44" s="16">
        <f>SUM(X26:X38,X4:X24)</f>
        <v>0</v>
      </c>
      <c r="Y44" s="16">
        <f>SUM(Y27:Y38,Y4:Y25)</f>
        <v>41</v>
      </c>
      <c r="Z44" s="16">
        <f>SUM(Z28:Z38,Z4:Z26)</f>
        <v>21</v>
      </c>
      <c r="AA44" s="16">
        <f>SUM(AA29:AA38,AA4:AA27)</f>
        <v>27</v>
      </c>
      <c r="AB44" s="16">
        <f>SUM(AB30:AB38,AB4:AB28)</f>
        <v>0</v>
      </c>
      <c r="AC44" s="16">
        <f>SUM(AC31:AC38,AC4:AC29)</f>
        <v>0</v>
      </c>
      <c r="AD44" s="16">
        <f>SUM(AD32:AD38,AD4:AD30)</f>
        <v>27</v>
      </c>
      <c r="AE44" s="16">
        <f>SUM(AE33:AE38,AE4:AE31)</f>
        <v>27</v>
      </c>
      <c r="AF44" s="16">
        <f>SUM(AF34:AF38,AF4:AF32)</f>
        <v>2</v>
      </c>
      <c r="AG44" s="16">
        <f>SUM(AG35:AG38,AG4:AG33)</f>
        <v>0</v>
      </c>
      <c r="AH44" s="16">
        <f>SUM(AH36:AH38,AH4:AH34)</f>
        <v>28</v>
      </c>
      <c r="AI44" s="16">
        <f>SUM(AI4:AI35,AI37:AI38)</f>
        <v>27</v>
      </c>
      <c r="AJ44" s="16">
        <f>SUM(AJ4:AJ36,AJ38)</f>
        <v>1</v>
      </c>
      <c r="AK44" s="8">
        <f t="shared" si="25"/>
        <v>514</v>
      </c>
      <c r="AL44" s="8"/>
      <c r="AM44" s="8"/>
    </row>
    <row r="45" spans="1:39" ht="15" customHeight="1">
      <c r="A45" s="5"/>
      <c r="B45" s="14"/>
      <c r="C45" s="17">
        <f>SUM(C41:C44)</f>
        <v>4752</v>
      </c>
      <c r="D45" s="17">
        <f>SUM(D41:D44)</f>
        <v>4752</v>
      </c>
      <c r="E45" s="17">
        <f t="shared" ref="E45:I45" si="26">SUM(E41:E44)</f>
        <v>4752</v>
      </c>
      <c r="F45" s="17">
        <f t="shared" si="26"/>
        <v>4752</v>
      </c>
      <c r="G45" s="17">
        <f t="shared" si="26"/>
        <v>4752</v>
      </c>
      <c r="H45" s="17">
        <f>SUM(H41:H44)</f>
        <v>4752</v>
      </c>
      <c r="I45" s="17">
        <f t="shared" si="26"/>
        <v>4752</v>
      </c>
      <c r="J45" s="17">
        <f>SUM(J41:J44)</f>
        <v>4752</v>
      </c>
      <c r="K45" s="17">
        <f>SUM(K41:K44)</f>
        <v>4752</v>
      </c>
      <c r="L45" s="17">
        <f>SUM(L41:L44)</f>
        <v>4752</v>
      </c>
      <c r="M45" s="17">
        <f t="shared" ref="M45:AH45" si="27">SUM(M41:M44)</f>
        <v>4752</v>
      </c>
      <c r="N45" s="17">
        <f t="shared" si="27"/>
        <v>4752</v>
      </c>
      <c r="O45" s="17">
        <f t="shared" si="27"/>
        <v>4752</v>
      </c>
      <c r="P45" s="17">
        <f t="shared" si="27"/>
        <v>4752</v>
      </c>
      <c r="Q45" s="17">
        <f t="shared" si="27"/>
        <v>4752</v>
      </c>
      <c r="R45" s="17">
        <f t="shared" si="27"/>
        <v>4752</v>
      </c>
      <c r="S45" s="17">
        <f>SUM(S41:S44)</f>
        <v>4752</v>
      </c>
      <c r="T45" s="17">
        <f t="shared" si="27"/>
        <v>4752</v>
      </c>
      <c r="U45" s="17">
        <f t="shared" si="27"/>
        <v>4752</v>
      </c>
      <c r="V45" s="17">
        <f t="shared" si="27"/>
        <v>4752</v>
      </c>
      <c r="W45" s="17">
        <f t="shared" si="27"/>
        <v>4752</v>
      </c>
      <c r="X45" s="17">
        <f t="shared" si="27"/>
        <v>4752</v>
      </c>
      <c r="Y45" s="17">
        <f t="shared" si="27"/>
        <v>4752</v>
      </c>
      <c r="Z45" s="17">
        <f t="shared" si="27"/>
        <v>4752</v>
      </c>
      <c r="AA45" s="17">
        <f t="shared" si="27"/>
        <v>4752</v>
      </c>
      <c r="AB45" s="17">
        <f t="shared" si="27"/>
        <v>4752</v>
      </c>
      <c r="AC45" s="17">
        <f t="shared" si="27"/>
        <v>4752</v>
      </c>
      <c r="AD45" s="17">
        <f t="shared" si="27"/>
        <v>4752</v>
      </c>
      <c r="AE45" s="17">
        <f t="shared" si="27"/>
        <v>4752</v>
      </c>
      <c r="AF45" s="17">
        <f>SUM(AF41:AF44)</f>
        <v>4752</v>
      </c>
      <c r="AG45" s="17">
        <f t="shared" si="27"/>
        <v>4752</v>
      </c>
      <c r="AH45" s="17">
        <f t="shared" si="27"/>
        <v>4752</v>
      </c>
      <c r="AI45" s="17">
        <f>SUM(AI41:AI44)</f>
        <v>4752</v>
      </c>
      <c r="AJ45" s="17">
        <f>SUM(AJ41:AJ44)</f>
        <v>4752</v>
      </c>
      <c r="AK45" s="8"/>
      <c r="AL45" s="8"/>
      <c r="AM45" s="8"/>
    </row>
    <row r="46" spans="1:39" ht="15" customHeight="1">
      <c r="A46" s="5"/>
      <c r="B46" s="24" t="s">
        <v>8</v>
      </c>
      <c r="C46" s="16">
        <f t="shared" ref="C46:AJ46" si="28">SUM(C4:C38)</f>
        <v>108</v>
      </c>
      <c r="D46" s="16">
        <f t="shared" si="28"/>
        <v>162</v>
      </c>
      <c r="E46" s="16">
        <f t="shared" si="28"/>
        <v>216</v>
      </c>
      <c r="F46" s="16">
        <f t="shared" si="28"/>
        <v>108</v>
      </c>
      <c r="G46" s="16">
        <f t="shared" si="28"/>
        <v>108</v>
      </c>
      <c r="H46" s="16">
        <f t="shared" si="28"/>
        <v>243</v>
      </c>
      <c r="I46" s="16">
        <f t="shared" si="28"/>
        <v>459</v>
      </c>
      <c r="J46" s="16">
        <f t="shared" si="28"/>
        <v>81</v>
      </c>
      <c r="K46" s="16">
        <f t="shared" si="28"/>
        <v>108</v>
      </c>
      <c r="L46" s="16">
        <f t="shared" si="28"/>
        <v>81</v>
      </c>
      <c r="M46" s="16">
        <f t="shared" si="28"/>
        <v>81</v>
      </c>
      <c r="N46" s="16">
        <f t="shared" si="28"/>
        <v>81</v>
      </c>
      <c r="O46" s="16">
        <f t="shared" si="28"/>
        <v>108</v>
      </c>
      <c r="P46" s="16">
        <f t="shared" si="28"/>
        <v>54</v>
      </c>
      <c r="Q46" s="16">
        <f t="shared" si="28"/>
        <v>189</v>
      </c>
      <c r="R46" s="16">
        <f t="shared" si="28"/>
        <v>81</v>
      </c>
      <c r="S46" s="16">
        <f t="shared" si="28"/>
        <v>189</v>
      </c>
      <c r="T46" s="16">
        <f t="shared" si="28"/>
        <v>81</v>
      </c>
      <c r="U46" s="16">
        <f t="shared" si="28"/>
        <v>108</v>
      </c>
      <c r="V46" s="16">
        <f t="shared" si="28"/>
        <v>135</v>
      </c>
      <c r="W46" s="16">
        <f t="shared" si="28"/>
        <v>54</v>
      </c>
      <c r="X46" s="16">
        <f t="shared" si="28"/>
        <v>189</v>
      </c>
      <c r="Y46" s="16">
        <f t="shared" si="28"/>
        <v>243</v>
      </c>
      <c r="Z46" s="16">
        <f t="shared" si="28"/>
        <v>81</v>
      </c>
      <c r="AA46" s="16">
        <f t="shared" si="28"/>
        <v>135</v>
      </c>
      <c r="AB46" s="16">
        <f t="shared" si="28"/>
        <v>81</v>
      </c>
      <c r="AC46" s="16">
        <f t="shared" si="28"/>
        <v>81</v>
      </c>
      <c r="AD46" s="16">
        <f t="shared" si="28"/>
        <v>324</v>
      </c>
      <c r="AE46" s="16">
        <f t="shared" si="28"/>
        <v>135</v>
      </c>
      <c r="AF46" s="16">
        <f t="shared" si="28"/>
        <v>81</v>
      </c>
      <c r="AG46" s="16">
        <f t="shared" si="28"/>
        <v>135</v>
      </c>
      <c r="AH46" s="16">
        <f t="shared" si="28"/>
        <v>162</v>
      </c>
      <c r="AI46" s="16">
        <f t="shared" si="28"/>
        <v>108</v>
      </c>
      <c r="AJ46" s="16">
        <f t="shared" si="28"/>
        <v>162</v>
      </c>
      <c r="AK46" s="18">
        <f>SUM(C46:AJ46)</f>
        <v>4752</v>
      </c>
      <c r="AL46" s="8"/>
      <c r="AM46" s="8"/>
    </row>
    <row r="47" spans="1:39" ht="15" customHeight="1">
      <c r="A47" s="5"/>
      <c r="B47" s="24" t="s">
        <v>7</v>
      </c>
      <c r="C47" s="16">
        <f>SUM(D4:AJ38)</f>
        <v>4644</v>
      </c>
      <c r="D47" s="16">
        <f>SUM(C4:C38,E4:AJ38)</f>
        <v>4590</v>
      </c>
      <c r="E47" s="16">
        <f>SUM(C4:D38,F4:AJ38)</f>
        <v>4536</v>
      </c>
      <c r="F47" s="16">
        <f>SUM(G4:AJ38,C4:E38)</f>
        <v>4644</v>
      </c>
      <c r="G47" s="16">
        <f>SUM(C4:F38,H4:AJ38)</f>
        <v>4644</v>
      </c>
      <c r="H47" s="16">
        <f>SUM(C4:G38,I4:AJ38)</f>
        <v>4509</v>
      </c>
      <c r="I47" s="16">
        <f>SUM(C4:H38,J4:AJ38)</f>
        <v>4293</v>
      </c>
      <c r="J47" s="16">
        <f>SUM(K4:AJ38,C4:I38)</f>
        <v>4671</v>
      </c>
      <c r="K47" s="16">
        <f>SUM(L4:AJ38,C4:J38)</f>
        <v>4644</v>
      </c>
      <c r="L47" s="16">
        <f>SUM(M4:AJ38,C4:K38)</f>
        <v>4671</v>
      </c>
      <c r="M47" s="16">
        <f>SUM(N4:AJ38,C4:L38)</f>
        <v>4671</v>
      </c>
      <c r="N47" s="16">
        <f>SUM(O4:AJ38,C4:M38)</f>
        <v>4671</v>
      </c>
      <c r="O47" s="16">
        <f>SUM(P4:AJ38,C4:N38)</f>
        <v>4644</v>
      </c>
      <c r="P47" s="16">
        <f>SUM(Q4:AJ38,C4:O38)</f>
        <v>4698</v>
      </c>
      <c r="Q47" s="16">
        <f>SUM(R4:AJ38,C4:P38)</f>
        <v>4563</v>
      </c>
      <c r="R47" s="16">
        <f>SUM(S4:AJ38,C4:Q38)</f>
        <v>4671</v>
      </c>
      <c r="S47" s="16">
        <f>SUM(T4:AJ38,C4:R38)</f>
        <v>4563</v>
      </c>
      <c r="T47" s="16">
        <f>SUM(U4:AJ38,C4:S38)</f>
        <v>4671</v>
      </c>
      <c r="U47" s="16">
        <f>SUM(V4:AJ38,C4:T38)</f>
        <v>4644</v>
      </c>
      <c r="V47" s="16">
        <f>SUM(C4:U38,W4:AJ38)</f>
        <v>4617</v>
      </c>
      <c r="W47" s="16">
        <f>SUM(X4:AJ38,C4:V38)</f>
        <v>4698</v>
      </c>
      <c r="X47" s="16">
        <f>SUM(Y4:AJ38,C4:W38)</f>
        <v>4563</v>
      </c>
      <c r="Y47" s="16">
        <f>SUM(C4:X38,Z4:AJ38)</f>
        <v>4509</v>
      </c>
      <c r="Z47" s="16">
        <f>SUM(AA4:AJ38,C4:Y38)</f>
        <v>4671</v>
      </c>
      <c r="AA47" s="16">
        <f>SUM(AB4:AJ38,C4:Z38)</f>
        <v>4617</v>
      </c>
      <c r="AB47" s="16">
        <f>SUM(AC4:AJ38,C4:AA38)</f>
        <v>4671</v>
      </c>
      <c r="AC47" s="16">
        <f>SUM(AD4:AJ38,C4:AB38)</f>
        <v>4671</v>
      </c>
      <c r="AD47" s="16">
        <f>SUM(AE4:AJ38,C4:AC38)</f>
        <v>4428</v>
      </c>
      <c r="AE47" s="16">
        <f>SUM(AF4:AJ38,C4:AD38)</f>
        <v>4617</v>
      </c>
      <c r="AF47" s="16">
        <f>SUM(AG4:AJ38,C4:AE38)</f>
        <v>4671</v>
      </c>
      <c r="AG47" s="16">
        <f>SUM(AH4:AJ38,C4:AF38)</f>
        <v>4617</v>
      </c>
      <c r="AH47" s="16">
        <f>SUM(AI4:AJ38,C4:AG38)</f>
        <v>4590</v>
      </c>
      <c r="AI47" s="16">
        <f>SUM(C4:AH38,AJ4:AJ38)</f>
        <v>4644</v>
      </c>
      <c r="AJ47" s="16">
        <f>SUM(C4:AI38)</f>
        <v>4590</v>
      </c>
      <c r="AK47" s="19">
        <f>SUM(C47:AJ47)</f>
        <v>156816</v>
      </c>
      <c r="AL47" s="8"/>
      <c r="AM47" s="8"/>
    </row>
    <row r="48" spans="1:39" ht="15" customHeight="1">
      <c r="A48" s="5"/>
      <c r="B48" s="14"/>
      <c r="C48" s="17">
        <f>SUM(C46:C47)</f>
        <v>4752</v>
      </c>
      <c r="D48" s="17">
        <f>SUM(D46:D47)</f>
        <v>4752</v>
      </c>
      <c r="E48" s="17">
        <f t="shared" ref="E48:AH48" si="29">SUM(E46:E47)</f>
        <v>4752</v>
      </c>
      <c r="F48" s="17">
        <f>SUM(F46:F47)</f>
        <v>4752</v>
      </c>
      <c r="G48" s="17">
        <f t="shared" si="29"/>
        <v>4752</v>
      </c>
      <c r="H48" s="17">
        <f t="shared" si="29"/>
        <v>4752</v>
      </c>
      <c r="I48" s="17">
        <f t="shared" si="29"/>
        <v>4752</v>
      </c>
      <c r="J48" s="17">
        <f t="shared" si="29"/>
        <v>4752</v>
      </c>
      <c r="K48" s="17">
        <f t="shared" si="29"/>
        <v>4752</v>
      </c>
      <c r="L48" s="17">
        <f t="shared" si="29"/>
        <v>4752</v>
      </c>
      <c r="M48" s="17">
        <f>SUM(M46:M47)</f>
        <v>4752</v>
      </c>
      <c r="N48" s="17">
        <f>SUM(N46:N47)</f>
        <v>4752</v>
      </c>
      <c r="O48" s="17">
        <f t="shared" si="29"/>
        <v>4752</v>
      </c>
      <c r="P48" s="17">
        <f t="shared" si="29"/>
        <v>4752</v>
      </c>
      <c r="Q48" s="17">
        <f t="shared" si="29"/>
        <v>4752</v>
      </c>
      <c r="R48" s="17">
        <f t="shared" si="29"/>
        <v>4752</v>
      </c>
      <c r="S48" s="17">
        <f t="shared" si="29"/>
        <v>4752</v>
      </c>
      <c r="T48" s="17">
        <f t="shared" si="29"/>
        <v>4752</v>
      </c>
      <c r="U48" s="17">
        <f t="shared" si="29"/>
        <v>4752</v>
      </c>
      <c r="V48" s="17">
        <f t="shared" si="29"/>
        <v>4752</v>
      </c>
      <c r="W48" s="17">
        <f t="shared" si="29"/>
        <v>4752</v>
      </c>
      <c r="X48" s="17">
        <f t="shared" si="29"/>
        <v>4752</v>
      </c>
      <c r="Y48" s="17">
        <f>SUM(Y46:Y47)</f>
        <v>4752</v>
      </c>
      <c r="Z48" s="17">
        <f t="shared" si="29"/>
        <v>4752</v>
      </c>
      <c r="AA48" s="17">
        <f t="shared" si="29"/>
        <v>4752</v>
      </c>
      <c r="AB48" s="17">
        <f t="shared" si="29"/>
        <v>4752</v>
      </c>
      <c r="AC48" s="17">
        <f t="shared" si="29"/>
        <v>4752</v>
      </c>
      <c r="AD48" s="17">
        <f t="shared" si="29"/>
        <v>4752</v>
      </c>
      <c r="AE48" s="17">
        <f t="shared" si="29"/>
        <v>4752</v>
      </c>
      <c r="AF48" s="17">
        <f t="shared" si="29"/>
        <v>4752</v>
      </c>
      <c r="AG48" s="17">
        <f>SUM(AG46:AG47)</f>
        <v>4752</v>
      </c>
      <c r="AH48" s="17">
        <f t="shared" si="29"/>
        <v>4752</v>
      </c>
      <c r="AI48" s="17">
        <f>SUM(AI46:AI47)</f>
        <v>4752</v>
      </c>
      <c r="AJ48" s="17">
        <f>SUM(AJ46:AJ47)</f>
        <v>4752</v>
      </c>
      <c r="AK48" s="8"/>
      <c r="AL48" s="8"/>
      <c r="AM48" s="8"/>
    </row>
    <row r="49" spans="1:39" ht="15" customHeight="1">
      <c r="A49" s="6"/>
      <c r="B49" s="14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8"/>
      <c r="AL49" s="8"/>
      <c r="AM49" s="8"/>
    </row>
    <row r="50" spans="1:39" ht="15" customHeight="1">
      <c r="A50" s="6"/>
      <c r="B50" s="14"/>
      <c r="C50" s="11" t="s">
        <v>36</v>
      </c>
      <c r="D50" s="11" t="s">
        <v>37</v>
      </c>
      <c r="E50" s="11" t="s">
        <v>38</v>
      </c>
      <c r="F50" s="11" t="s">
        <v>39</v>
      </c>
      <c r="G50" s="11" t="s">
        <v>14</v>
      </c>
      <c r="H50" s="11" t="s">
        <v>40</v>
      </c>
      <c r="I50" s="11" t="s">
        <v>41</v>
      </c>
      <c r="J50" s="11" t="s">
        <v>42</v>
      </c>
      <c r="K50" s="11" t="s">
        <v>43</v>
      </c>
      <c r="L50" s="11" t="s">
        <v>15</v>
      </c>
      <c r="M50" s="11" t="s">
        <v>16</v>
      </c>
      <c r="N50" s="11" t="s">
        <v>17</v>
      </c>
      <c r="O50" s="11" t="s">
        <v>44</v>
      </c>
      <c r="P50" s="11" t="s">
        <v>45</v>
      </c>
      <c r="Q50" s="11" t="s">
        <v>46</v>
      </c>
      <c r="R50" s="11" t="s">
        <v>47</v>
      </c>
      <c r="S50" s="11" t="s">
        <v>48</v>
      </c>
      <c r="T50" s="11" t="s">
        <v>49</v>
      </c>
      <c r="U50" s="11" t="s">
        <v>18</v>
      </c>
      <c r="V50" s="11" t="s">
        <v>50</v>
      </c>
      <c r="W50" s="11" t="s">
        <v>51</v>
      </c>
      <c r="X50" s="11" t="s">
        <v>52</v>
      </c>
      <c r="Y50" s="11" t="s">
        <v>53</v>
      </c>
      <c r="Z50" s="11" t="s">
        <v>54</v>
      </c>
      <c r="AA50" s="11" t="s">
        <v>19</v>
      </c>
      <c r="AB50" s="11" t="s">
        <v>55</v>
      </c>
      <c r="AC50" s="11" t="s">
        <v>56</v>
      </c>
      <c r="AD50" s="11" t="s">
        <v>57</v>
      </c>
      <c r="AE50" s="11" t="s">
        <v>58</v>
      </c>
      <c r="AF50" s="11" t="s">
        <v>20</v>
      </c>
      <c r="AG50" s="11" t="s">
        <v>21</v>
      </c>
      <c r="AH50" s="11" t="s">
        <v>59</v>
      </c>
      <c r="AI50" s="11" t="s">
        <v>22</v>
      </c>
      <c r="AJ50" s="12" t="s">
        <v>60</v>
      </c>
      <c r="AK50" s="12"/>
      <c r="AL50" s="20" t="s">
        <v>35</v>
      </c>
      <c r="AM50" s="8"/>
    </row>
    <row r="51" spans="1:39" ht="15" customHeight="1">
      <c r="A51" s="6"/>
      <c r="B51" s="21" t="str">
        <f>[1]Summary!$B$4</f>
        <v>Sensitivity/Recall</v>
      </c>
      <c r="C51" s="22">
        <f>C41/(C44+C41)</f>
        <v>0.82407407407407407</v>
      </c>
      <c r="D51" s="22">
        <f t="shared" ref="D51:AJ51" si="30">D41/(D44+D41)</f>
        <v>1</v>
      </c>
      <c r="E51" s="22">
        <f t="shared" si="30"/>
        <v>0.96759259259259256</v>
      </c>
      <c r="F51" s="22">
        <f t="shared" si="30"/>
        <v>1</v>
      </c>
      <c r="G51" s="22">
        <f t="shared" si="30"/>
        <v>0.91666666666666663</v>
      </c>
      <c r="H51" s="22">
        <f t="shared" si="30"/>
        <v>0.9711934156378601</v>
      </c>
      <c r="I51" s="22">
        <f t="shared" si="30"/>
        <v>0.98039215686274506</v>
      </c>
      <c r="J51" s="22">
        <f t="shared" si="30"/>
        <v>0.66666666666666663</v>
      </c>
      <c r="K51" s="22">
        <f t="shared" si="30"/>
        <v>0.81481481481481477</v>
      </c>
      <c r="L51" s="22">
        <f t="shared" si="30"/>
        <v>1</v>
      </c>
      <c r="M51" s="22">
        <f t="shared" si="30"/>
        <v>0.44444444444444442</v>
      </c>
      <c r="N51" s="22">
        <f t="shared" si="30"/>
        <v>0.33333333333333331</v>
      </c>
      <c r="O51" s="22">
        <f t="shared" si="30"/>
        <v>1</v>
      </c>
      <c r="P51" s="22">
        <f t="shared" si="30"/>
        <v>0.5</v>
      </c>
      <c r="Q51" s="22">
        <f>Q41/(Q44+Q41)</f>
        <v>1</v>
      </c>
      <c r="R51" s="22">
        <f t="shared" ref="R51:AH51" si="31">R41/(R44+R41)</f>
        <v>1</v>
      </c>
      <c r="S51" s="22">
        <f t="shared" si="31"/>
        <v>0.77248677248677244</v>
      </c>
      <c r="T51" s="22">
        <f t="shared" si="31"/>
        <v>1</v>
      </c>
      <c r="U51" s="22">
        <f t="shared" si="31"/>
        <v>0.84259259259259256</v>
      </c>
      <c r="V51" s="22">
        <f t="shared" si="31"/>
        <v>0.78518518518518521</v>
      </c>
      <c r="W51" s="22">
        <f t="shared" si="31"/>
        <v>1</v>
      </c>
      <c r="X51" s="22">
        <f t="shared" si="31"/>
        <v>1</v>
      </c>
      <c r="Y51" s="22">
        <f t="shared" si="31"/>
        <v>0.83127572016460904</v>
      </c>
      <c r="Z51" s="22">
        <f t="shared" si="31"/>
        <v>0.7407407407407407</v>
      </c>
      <c r="AA51" s="22">
        <f t="shared" si="31"/>
        <v>0.8</v>
      </c>
      <c r="AB51" s="22">
        <f t="shared" si="31"/>
        <v>1</v>
      </c>
      <c r="AC51" s="22">
        <f t="shared" si="31"/>
        <v>1</v>
      </c>
      <c r="AD51" s="22">
        <f t="shared" si="31"/>
        <v>0.91666666666666663</v>
      </c>
      <c r="AE51" s="22">
        <f t="shared" si="31"/>
        <v>0.8</v>
      </c>
      <c r="AF51" s="22">
        <f t="shared" si="31"/>
        <v>0.97530864197530864</v>
      </c>
      <c r="AG51" s="22">
        <f t="shared" si="31"/>
        <v>1</v>
      </c>
      <c r="AH51" s="22">
        <f t="shared" si="31"/>
        <v>0.8271604938271605</v>
      </c>
      <c r="AI51" s="22">
        <f>AI41/(AI44+AI41)</f>
        <v>0.75</v>
      </c>
      <c r="AJ51" s="22">
        <f t="shared" si="30"/>
        <v>0.99382716049382713</v>
      </c>
      <c r="AK51" s="36"/>
      <c r="AL51" s="22">
        <f>AK41/(AK44+AK41)</f>
        <v>0.89183501683501687</v>
      </c>
      <c r="AM51" s="8"/>
    </row>
    <row r="52" spans="1:39" ht="15" customHeight="1">
      <c r="A52" s="6"/>
      <c r="B52" s="23" t="s">
        <v>13</v>
      </c>
      <c r="C52" s="22">
        <f>C43/(C42+C43)</f>
        <v>1</v>
      </c>
      <c r="D52" s="22">
        <f>D43/(D42+D43)</f>
        <v>1</v>
      </c>
      <c r="E52" s="22">
        <f t="shared" ref="E52:AJ52" si="32">E43/(E42+E43)</f>
        <v>1</v>
      </c>
      <c r="F52" s="22">
        <f t="shared" si="32"/>
        <v>1</v>
      </c>
      <c r="G52" s="22">
        <f t="shared" si="32"/>
        <v>1</v>
      </c>
      <c r="H52" s="22">
        <f t="shared" si="32"/>
        <v>1</v>
      </c>
      <c r="I52" s="22">
        <f t="shared" si="32"/>
        <v>0.99580712788259962</v>
      </c>
      <c r="J52" s="22">
        <f t="shared" si="32"/>
        <v>1</v>
      </c>
      <c r="K52" s="22">
        <f t="shared" si="32"/>
        <v>0.9941860465116279</v>
      </c>
      <c r="L52" s="22">
        <f t="shared" si="32"/>
        <v>1</v>
      </c>
      <c r="M52" s="22">
        <f t="shared" si="32"/>
        <v>0.9942196531791907</v>
      </c>
      <c r="N52" s="22">
        <f t="shared" si="32"/>
        <v>1</v>
      </c>
      <c r="O52" s="22">
        <f t="shared" si="32"/>
        <v>1</v>
      </c>
      <c r="P52" s="22">
        <f t="shared" si="32"/>
        <v>0.99404001702852274</v>
      </c>
      <c r="Q52" s="22">
        <f>Q43/(Q42+Q43)</f>
        <v>1</v>
      </c>
      <c r="R52" s="22">
        <f t="shared" ref="R52:AH52" si="33">R43/(R42+R43)</f>
        <v>1</v>
      </c>
      <c r="S52" s="22">
        <f t="shared" si="33"/>
        <v>1</v>
      </c>
      <c r="T52" s="22">
        <f t="shared" si="33"/>
        <v>1</v>
      </c>
      <c r="U52" s="22">
        <f t="shared" si="33"/>
        <v>1</v>
      </c>
      <c r="V52" s="22">
        <f t="shared" si="33"/>
        <v>1</v>
      </c>
      <c r="W52" s="22">
        <f t="shared" si="33"/>
        <v>1</v>
      </c>
      <c r="X52" s="22">
        <f t="shared" si="33"/>
        <v>1</v>
      </c>
      <c r="Y52" s="22">
        <f t="shared" si="33"/>
        <v>1</v>
      </c>
      <c r="Z52" s="22">
        <f t="shared" si="33"/>
        <v>0.99850139156497542</v>
      </c>
      <c r="AA52" s="22">
        <f t="shared" si="33"/>
        <v>1</v>
      </c>
      <c r="AB52" s="22">
        <f t="shared" si="33"/>
        <v>1</v>
      </c>
      <c r="AC52" s="22">
        <f t="shared" si="33"/>
        <v>1</v>
      </c>
      <c r="AD52" s="22">
        <f t="shared" si="33"/>
        <v>0.99616079494128273</v>
      </c>
      <c r="AE52" s="22">
        <f t="shared" si="33"/>
        <v>1</v>
      </c>
      <c r="AF52" s="22">
        <f t="shared" si="33"/>
        <v>0.99785913080710764</v>
      </c>
      <c r="AG52" s="22">
        <f t="shared" si="33"/>
        <v>0.9997834091401343</v>
      </c>
      <c r="AH52" s="22">
        <f t="shared" si="33"/>
        <v>1</v>
      </c>
      <c r="AI52" s="22">
        <f t="shared" si="32"/>
        <v>1</v>
      </c>
      <c r="AJ52" s="22">
        <f t="shared" si="32"/>
        <v>0.99411764705882355</v>
      </c>
      <c r="AK52" s="36"/>
      <c r="AL52" s="22">
        <f>AK43/(AK43+AK42)</f>
        <v>0.99896694214876036</v>
      </c>
      <c r="AM52" s="8"/>
    </row>
    <row r="53" spans="1:39" ht="15" customHeight="1">
      <c r="A53" s="6"/>
      <c r="B53" s="21" t="s">
        <v>4</v>
      </c>
      <c r="C53" s="22">
        <f t="shared" ref="C53:AJ53" si="34">C41/(C41+C42)</f>
        <v>1</v>
      </c>
      <c r="D53" s="22">
        <f t="shared" si="34"/>
        <v>1</v>
      </c>
      <c r="E53" s="22">
        <f t="shared" si="34"/>
        <v>1</v>
      </c>
      <c r="F53" s="22">
        <f t="shared" si="34"/>
        <v>1</v>
      </c>
      <c r="G53" s="22">
        <f t="shared" si="34"/>
        <v>1</v>
      </c>
      <c r="H53" s="22">
        <f t="shared" si="34"/>
        <v>1</v>
      </c>
      <c r="I53" s="22">
        <f t="shared" si="34"/>
        <v>0.96153846153846156</v>
      </c>
      <c r="J53" s="22">
        <f t="shared" si="34"/>
        <v>1</v>
      </c>
      <c r="K53" s="22">
        <f t="shared" si="34"/>
        <v>0.76521739130434785</v>
      </c>
      <c r="L53" s="22">
        <f t="shared" si="34"/>
        <v>1</v>
      </c>
      <c r="M53" s="22">
        <f t="shared" si="34"/>
        <v>0.5714285714285714</v>
      </c>
      <c r="N53" s="22">
        <f t="shared" si="34"/>
        <v>1</v>
      </c>
      <c r="O53" s="22">
        <f t="shared" si="34"/>
        <v>1</v>
      </c>
      <c r="P53" s="22">
        <f t="shared" si="34"/>
        <v>0.49090909090909091</v>
      </c>
      <c r="Q53" s="22">
        <f t="shared" si="34"/>
        <v>1</v>
      </c>
      <c r="R53" s="22">
        <f t="shared" si="34"/>
        <v>1</v>
      </c>
      <c r="S53" s="22">
        <f t="shared" si="34"/>
        <v>1</v>
      </c>
      <c r="T53" s="22">
        <f t="shared" si="34"/>
        <v>1</v>
      </c>
      <c r="U53" s="22">
        <f t="shared" si="34"/>
        <v>1</v>
      </c>
      <c r="V53" s="22">
        <f t="shared" si="34"/>
        <v>1</v>
      </c>
      <c r="W53" s="22">
        <f t="shared" si="34"/>
        <v>1</v>
      </c>
      <c r="X53" s="22">
        <f t="shared" si="34"/>
        <v>1</v>
      </c>
      <c r="Y53" s="22">
        <f t="shared" si="34"/>
        <v>1</v>
      </c>
      <c r="Z53" s="22">
        <f t="shared" si="34"/>
        <v>0.89552238805970152</v>
      </c>
      <c r="AA53" s="22">
        <f t="shared" si="34"/>
        <v>1</v>
      </c>
      <c r="AB53" s="22">
        <f t="shared" si="34"/>
        <v>1</v>
      </c>
      <c r="AC53" s="22">
        <f t="shared" si="34"/>
        <v>1</v>
      </c>
      <c r="AD53" s="22">
        <f t="shared" si="34"/>
        <v>0.94585987261146498</v>
      </c>
      <c r="AE53" s="22">
        <f t="shared" si="34"/>
        <v>1</v>
      </c>
      <c r="AF53" s="22">
        <f t="shared" si="34"/>
        <v>0.88764044943820219</v>
      </c>
      <c r="AG53" s="22">
        <f t="shared" si="34"/>
        <v>0.99264705882352944</v>
      </c>
      <c r="AH53" s="22">
        <f t="shared" si="34"/>
        <v>1</v>
      </c>
      <c r="AI53" s="22">
        <f t="shared" si="34"/>
        <v>1</v>
      </c>
      <c r="AJ53" s="22">
        <f t="shared" si="34"/>
        <v>0.8563829787234043</v>
      </c>
      <c r="AK53" s="36"/>
      <c r="AL53" s="22">
        <f>AK41/(AK41+AK42)</f>
        <v>0.96318181818181814</v>
      </c>
      <c r="AM53" s="8"/>
    </row>
    <row r="54" spans="1:39" ht="15" customHeight="1">
      <c r="A54" s="6"/>
      <c r="B54" s="23" t="s">
        <v>5</v>
      </c>
      <c r="C54" s="22">
        <f t="shared" ref="C54:AJ54" si="35">(C41+C43)/(C46+C47)</f>
        <v>0.9960016835016835</v>
      </c>
      <c r="D54" s="22">
        <f t="shared" si="35"/>
        <v>1</v>
      </c>
      <c r="E54" s="22">
        <f t="shared" si="35"/>
        <v>0.99852693602693599</v>
      </c>
      <c r="F54" s="22">
        <f t="shared" si="35"/>
        <v>1</v>
      </c>
      <c r="G54" s="22">
        <f t="shared" si="35"/>
        <v>0.99810606060606055</v>
      </c>
      <c r="H54" s="22">
        <f t="shared" si="35"/>
        <v>0.99852693602693599</v>
      </c>
      <c r="I54" s="22">
        <f t="shared" si="35"/>
        <v>0.99431818181818177</v>
      </c>
      <c r="J54" s="22">
        <f t="shared" si="35"/>
        <v>0.99431818181818177</v>
      </c>
      <c r="K54" s="22">
        <f t="shared" si="35"/>
        <v>0.99010942760942766</v>
      </c>
      <c r="L54" s="22">
        <f t="shared" si="35"/>
        <v>1</v>
      </c>
      <c r="M54" s="22">
        <f t="shared" si="35"/>
        <v>0.98484848484848486</v>
      </c>
      <c r="N54" s="22">
        <f t="shared" si="35"/>
        <v>0.98863636363636365</v>
      </c>
      <c r="O54" s="22">
        <f t="shared" si="35"/>
        <v>1</v>
      </c>
      <c r="P54" s="22">
        <f t="shared" si="35"/>
        <v>0.98842592592592593</v>
      </c>
      <c r="Q54" s="22">
        <f t="shared" si="35"/>
        <v>1</v>
      </c>
      <c r="R54" s="22">
        <f t="shared" si="35"/>
        <v>1</v>
      </c>
      <c r="S54" s="22">
        <f t="shared" si="35"/>
        <v>0.99095117845117842</v>
      </c>
      <c r="T54" s="22">
        <f t="shared" si="35"/>
        <v>1</v>
      </c>
      <c r="U54" s="22">
        <f t="shared" si="35"/>
        <v>0.99642255892255893</v>
      </c>
      <c r="V54" s="22">
        <f t="shared" si="35"/>
        <v>0.99389730639730645</v>
      </c>
      <c r="W54" s="22">
        <f t="shared" si="35"/>
        <v>1</v>
      </c>
      <c r="X54" s="22">
        <f t="shared" si="35"/>
        <v>1</v>
      </c>
      <c r="Y54" s="22">
        <f t="shared" si="35"/>
        <v>0.99137205387205385</v>
      </c>
      <c r="Z54" s="22">
        <f t="shared" si="35"/>
        <v>0.99410774410774416</v>
      </c>
      <c r="AA54" s="22">
        <f t="shared" si="35"/>
        <v>0.99431818181818177</v>
      </c>
      <c r="AB54" s="22">
        <f t="shared" si="35"/>
        <v>1</v>
      </c>
      <c r="AC54" s="22">
        <f t="shared" si="35"/>
        <v>1</v>
      </c>
      <c r="AD54" s="22">
        <f t="shared" si="35"/>
        <v>0.9907407407407407</v>
      </c>
      <c r="AE54" s="22">
        <f t="shared" si="35"/>
        <v>0.99431818181818177</v>
      </c>
      <c r="AF54" s="22">
        <f t="shared" si="35"/>
        <v>0.99747474747474751</v>
      </c>
      <c r="AG54" s="22">
        <f t="shared" si="35"/>
        <v>0.99978956228956228</v>
      </c>
      <c r="AH54" s="22">
        <f t="shared" si="35"/>
        <v>0.99410774410774416</v>
      </c>
      <c r="AI54" s="22">
        <f t="shared" si="35"/>
        <v>0.99431818181818177</v>
      </c>
      <c r="AJ54" s="22">
        <f t="shared" si="35"/>
        <v>0.99410774410774416</v>
      </c>
      <c r="AK54" s="36"/>
      <c r="AL54" s="22">
        <f>(AK41+AK43)/(AK46+AK47)</f>
        <v>0.99581600316894436</v>
      </c>
      <c r="AM54" s="8"/>
    </row>
    <row r="55" spans="1:39" ht="15" customHeight="1">
      <c r="A55" s="6"/>
      <c r="B55" s="21" t="s">
        <v>12</v>
      </c>
      <c r="C55" s="22">
        <f t="shared" ref="C55:AJ55" si="36">(2*(C53*C51))/(C53+C51)</f>
        <v>0.90355329949238583</v>
      </c>
      <c r="D55" s="22">
        <f t="shared" si="36"/>
        <v>1</v>
      </c>
      <c r="E55" s="22">
        <f t="shared" si="36"/>
        <v>0.98352941176470587</v>
      </c>
      <c r="F55" s="22">
        <f t="shared" si="36"/>
        <v>1</v>
      </c>
      <c r="G55" s="22">
        <f t="shared" si="36"/>
        <v>0.95652173913043481</v>
      </c>
      <c r="H55" s="22">
        <f t="shared" si="36"/>
        <v>0.98538622129436326</v>
      </c>
      <c r="I55" s="22">
        <f t="shared" si="36"/>
        <v>0.970873786407767</v>
      </c>
      <c r="J55" s="22">
        <f t="shared" si="36"/>
        <v>0.8</v>
      </c>
      <c r="K55" s="22">
        <f t="shared" si="36"/>
        <v>0.78923766816143481</v>
      </c>
      <c r="L55" s="22">
        <f t="shared" si="36"/>
        <v>1</v>
      </c>
      <c r="M55" s="22">
        <f t="shared" si="36"/>
        <v>0.5</v>
      </c>
      <c r="N55" s="22">
        <f t="shared" si="36"/>
        <v>0.5</v>
      </c>
      <c r="O55" s="22">
        <f t="shared" si="36"/>
        <v>1</v>
      </c>
      <c r="P55" s="22">
        <f t="shared" si="36"/>
        <v>0.49541284403669722</v>
      </c>
      <c r="Q55" s="22">
        <f t="shared" si="36"/>
        <v>1</v>
      </c>
      <c r="R55" s="22">
        <f t="shared" si="36"/>
        <v>1</v>
      </c>
      <c r="S55" s="22">
        <f t="shared" si="36"/>
        <v>0.87164179104477602</v>
      </c>
      <c r="T55" s="22">
        <f t="shared" si="36"/>
        <v>1</v>
      </c>
      <c r="U55" s="22">
        <f t="shared" si="36"/>
        <v>0.914572864321608</v>
      </c>
      <c r="V55" s="22">
        <f t="shared" si="36"/>
        <v>0.8796680497925311</v>
      </c>
      <c r="W55" s="22">
        <f t="shared" si="36"/>
        <v>1</v>
      </c>
      <c r="X55" s="22">
        <f t="shared" si="36"/>
        <v>1</v>
      </c>
      <c r="Y55" s="22">
        <f t="shared" si="36"/>
        <v>0.90786516853932586</v>
      </c>
      <c r="Z55" s="22">
        <f t="shared" si="36"/>
        <v>0.81081081081081074</v>
      </c>
      <c r="AA55" s="22">
        <f t="shared" si="36"/>
        <v>0.88888888888888895</v>
      </c>
      <c r="AB55" s="22">
        <f t="shared" si="36"/>
        <v>1</v>
      </c>
      <c r="AC55" s="22">
        <f t="shared" si="36"/>
        <v>1</v>
      </c>
      <c r="AD55" s="22">
        <f t="shared" si="36"/>
        <v>0.93103448275862066</v>
      </c>
      <c r="AE55" s="22">
        <f t="shared" si="36"/>
        <v>0.88888888888888895</v>
      </c>
      <c r="AF55" s="22">
        <f t="shared" si="36"/>
        <v>0.92941176470588227</v>
      </c>
      <c r="AG55" s="22">
        <f t="shared" si="36"/>
        <v>0.99630996309963105</v>
      </c>
      <c r="AH55" s="22">
        <f t="shared" si="36"/>
        <v>0.90540540540540537</v>
      </c>
      <c r="AI55" s="22">
        <f t="shared" si="36"/>
        <v>0.8571428571428571</v>
      </c>
      <c r="AJ55" s="22">
        <f t="shared" si="36"/>
        <v>0.92</v>
      </c>
      <c r="AK55" s="37"/>
      <c r="AL55" s="22">
        <f>2*(AL51*AL53)/(AL51+AL53)</f>
        <v>0.92613636363636365</v>
      </c>
      <c r="AM55" s="8"/>
    </row>
    <row r="56" spans="1:39" ht="15" customHeight="1">
      <c r="A56" s="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</sheetData>
  <mergeCells count="2">
    <mergeCell ref="C1:AJ1"/>
    <mergeCell ref="A2:A37"/>
  </mergeCells>
  <conditionalFormatting sqref="N4:N37">
    <cfRule type="colorScale" priority="79">
      <colorScale>
        <cfvo type="min"/>
        <cfvo type="max"/>
        <color rgb="FFFCFCFF"/>
        <color rgb="FF63BE7B"/>
      </colorScale>
    </cfRule>
  </conditionalFormatting>
  <conditionalFormatting sqref="C4:C38 H38:I38 N38:O38 T38:U38 Z38:AA38 AF38:AG38">
    <cfRule type="colorScale" priority="78">
      <colorScale>
        <cfvo type="min"/>
        <cfvo type="max"/>
        <color rgb="FFFCFCFF"/>
        <color rgb="FF63BE7B"/>
      </colorScale>
    </cfRule>
  </conditionalFormatting>
  <conditionalFormatting sqref="D4:D38 J38 P38 V38 AB38 AH38">
    <cfRule type="colorScale" priority="77">
      <colorScale>
        <cfvo type="min"/>
        <cfvo type="max"/>
        <color rgb="FFFCFCFF"/>
        <color rgb="FF63BE7B"/>
      </colorScale>
    </cfRule>
  </conditionalFormatting>
  <conditionalFormatting sqref="E4:E38 G38 K38 Q38 W38 AC38 AI38 M38 S38 Y38 AE38">
    <cfRule type="colorScale" priority="76">
      <colorScale>
        <cfvo type="min"/>
        <cfvo type="max"/>
        <color rgb="FFFCFCFF"/>
        <color rgb="FF63BE7B"/>
      </colorScale>
    </cfRule>
  </conditionalFormatting>
  <conditionalFormatting sqref="F4:F38 L38 R38 X38 AD38 AJ38">
    <cfRule type="colorScale" priority="75">
      <colorScale>
        <cfvo type="min"/>
        <cfvo type="max"/>
        <color rgb="FFFCFCFF"/>
        <color rgb="FF63BE7B"/>
      </colorScale>
    </cfRule>
  </conditionalFormatting>
  <conditionalFormatting sqref="G4:G37">
    <cfRule type="colorScale" priority="74">
      <colorScale>
        <cfvo type="min"/>
        <cfvo type="max"/>
        <color rgb="FFFCFCFF"/>
        <color rgb="FF63BE7B"/>
      </colorScale>
    </cfRule>
  </conditionalFormatting>
  <conditionalFormatting sqref="H4:H37">
    <cfRule type="colorScale" priority="73">
      <colorScale>
        <cfvo type="min"/>
        <cfvo type="max"/>
        <color rgb="FFFCFCFF"/>
        <color rgb="FF63BE7B"/>
      </colorScale>
    </cfRule>
  </conditionalFormatting>
  <conditionalFormatting sqref="I4:I37">
    <cfRule type="colorScale" priority="72">
      <colorScale>
        <cfvo type="min"/>
        <cfvo type="max"/>
        <color rgb="FFFCFCFF"/>
        <color rgb="FF63BE7B"/>
      </colorScale>
    </cfRule>
  </conditionalFormatting>
  <conditionalFormatting sqref="J4:J37">
    <cfRule type="colorScale" priority="71">
      <colorScale>
        <cfvo type="min"/>
        <cfvo type="max"/>
        <color rgb="FFFCFCFF"/>
        <color rgb="FF63BE7B"/>
      </colorScale>
    </cfRule>
  </conditionalFormatting>
  <conditionalFormatting sqref="K4:K37">
    <cfRule type="colorScale" priority="70">
      <colorScale>
        <cfvo type="min"/>
        <cfvo type="max"/>
        <color rgb="FFFCFCFF"/>
        <color rgb="FF63BE7B"/>
      </colorScale>
    </cfRule>
  </conditionalFormatting>
  <conditionalFormatting sqref="L4:L37">
    <cfRule type="colorScale" priority="69">
      <colorScale>
        <cfvo type="min"/>
        <cfvo type="max"/>
        <color rgb="FFFCFCFF"/>
        <color rgb="FF63BE7B"/>
      </colorScale>
    </cfRule>
  </conditionalFormatting>
  <conditionalFormatting sqref="M4:M37">
    <cfRule type="colorScale" priority="68">
      <colorScale>
        <cfvo type="min"/>
        <cfvo type="max"/>
        <color rgb="FFFCFCFF"/>
        <color rgb="FF63BE7B"/>
      </colorScale>
    </cfRule>
  </conditionalFormatting>
  <conditionalFormatting sqref="O4:O37">
    <cfRule type="colorScale" priority="67">
      <colorScale>
        <cfvo type="min"/>
        <cfvo type="max"/>
        <color rgb="FFFCFCFF"/>
        <color rgb="FF63BE7B"/>
      </colorScale>
    </cfRule>
  </conditionalFormatting>
  <conditionalFormatting sqref="P4:P37">
    <cfRule type="colorScale" priority="66">
      <colorScale>
        <cfvo type="min"/>
        <cfvo type="max"/>
        <color rgb="FFFCFCFF"/>
        <color rgb="FF63BE7B"/>
      </colorScale>
    </cfRule>
  </conditionalFormatting>
  <conditionalFormatting sqref="Q4:Q37">
    <cfRule type="colorScale" priority="65">
      <colorScale>
        <cfvo type="min"/>
        <cfvo type="max"/>
        <color rgb="FFFCFCFF"/>
        <color rgb="FF63BE7B"/>
      </colorScale>
    </cfRule>
  </conditionalFormatting>
  <conditionalFormatting sqref="R4:R37">
    <cfRule type="colorScale" priority="64">
      <colorScale>
        <cfvo type="min"/>
        <cfvo type="max"/>
        <color rgb="FFFCFCFF"/>
        <color rgb="FF63BE7B"/>
      </colorScale>
    </cfRule>
  </conditionalFormatting>
  <conditionalFormatting sqref="S4:S37">
    <cfRule type="colorScale" priority="63">
      <colorScale>
        <cfvo type="min"/>
        <cfvo type="max"/>
        <color rgb="FFFCFCFF"/>
        <color rgb="FF63BE7B"/>
      </colorScale>
    </cfRule>
  </conditionalFormatting>
  <conditionalFormatting sqref="T4:T37">
    <cfRule type="colorScale" priority="62">
      <colorScale>
        <cfvo type="min"/>
        <cfvo type="max"/>
        <color rgb="FFFCFCFF"/>
        <color rgb="FF63BE7B"/>
      </colorScale>
    </cfRule>
  </conditionalFormatting>
  <conditionalFormatting sqref="U4:U37">
    <cfRule type="colorScale" priority="61">
      <colorScale>
        <cfvo type="min"/>
        <cfvo type="max"/>
        <color rgb="FFFCFCFF"/>
        <color rgb="FF63BE7B"/>
      </colorScale>
    </cfRule>
  </conditionalFormatting>
  <conditionalFormatting sqref="V4:V37">
    <cfRule type="colorScale" priority="60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59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58">
      <colorScale>
        <cfvo type="min"/>
        <cfvo type="max"/>
        <color rgb="FFFCFCFF"/>
        <color rgb="FF63BE7B"/>
      </colorScale>
    </cfRule>
  </conditionalFormatting>
  <conditionalFormatting sqref="Y4:Y37">
    <cfRule type="colorScale" priority="57">
      <colorScale>
        <cfvo type="min"/>
        <cfvo type="max"/>
        <color rgb="FFFCFCFF"/>
        <color rgb="FF63BE7B"/>
      </colorScale>
    </cfRule>
  </conditionalFormatting>
  <conditionalFormatting sqref="Z4:Z37">
    <cfRule type="colorScale" priority="56">
      <colorScale>
        <cfvo type="min"/>
        <cfvo type="max"/>
        <color rgb="FFFCFCFF"/>
        <color rgb="FF63BE7B"/>
      </colorScale>
    </cfRule>
  </conditionalFormatting>
  <conditionalFormatting sqref="AA4:AA37">
    <cfRule type="colorScale" priority="55">
      <colorScale>
        <cfvo type="min"/>
        <cfvo type="max"/>
        <color rgb="FFFCFCFF"/>
        <color rgb="FF63BE7B"/>
      </colorScale>
    </cfRule>
  </conditionalFormatting>
  <conditionalFormatting sqref="AB4:AB37">
    <cfRule type="colorScale" priority="54">
      <colorScale>
        <cfvo type="min"/>
        <cfvo type="max"/>
        <color rgb="FFFCFCFF"/>
        <color rgb="FF63BE7B"/>
      </colorScale>
    </cfRule>
  </conditionalFormatting>
  <conditionalFormatting sqref="AC4:AC3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D4:AD3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E4:AE37">
    <cfRule type="colorScale" priority="51">
      <colorScale>
        <cfvo type="min"/>
        <cfvo type="max"/>
        <color rgb="FFFCFCFF"/>
        <color rgb="FF63BE7B"/>
      </colorScale>
    </cfRule>
  </conditionalFormatting>
  <conditionalFormatting sqref="AF4:AF37">
    <cfRule type="colorScale" priority="50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9">
      <colorScale>
        <cfvo type="min"/>
        <cfvo type="max"/>
        <color rgb="FFFCFCFF"/>
        <color rgb="FF63BE7B"/>
      </colorScale>
    </cfRule>
  </conditionalFormatting>
  <conditionalFormatting sqref="AH4:AH37">
    <cfRule type="colorScale" priority="48">
      <colorScale>
        <cfvo type="min"/>
        <cfvo type="max"/>
        <color rgb="FFFCFCFF"/>
        <color rgb="FF63BE7B"/>
      </colorScale>
    </cfRule>
  </conditionalFormatting>
  <conditionalFormatting sqref="AI4:AI37">
    <cfRule type="colorScale" priority="47">
      <colorScale>
        <cfvo type="min"/>
        <cfvo type="max"/>
        <color rgb="FFFCFCFF"/>
        <color rgb="FF63BE7B"/>
      </colorScale>
    </cfRule>
  </conditionalFormatting>
  <conditionalFormatting sqref="AJ4:AJ37">
    <cfRule type="colorScale" priority="46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45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44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3">
      <colorScale>
        <cfvo type="min"/>
        <cfvo type="max"/>
        <color rgb="FFFCFCFF"/>
        <color rgb="FF63BE7B"/>
      </colorScale>
    </cfRule>
  </conditionalFormatting>
  <conditionalFormatting sqref="C3:C38 H38:I38 N38:O38 T38:U38 Z38:AA38 AF38:AG38">
    <cfRule type="colorScale" priority="42">
      <colorScale>
        <cfvo type="min"/>
        <cfvo type="max"/>
        <color rgb="FFFCFCFF"/>
        <color rgb="FF63BE7B"/>
      </colorScale>
    </cfRule>
  </conditionalFormatting>
  <conditionalFormatting sqref="D3:D38 J38 P38 V38 AB38 AH38">
    <cfRule type="colorScale" priority="41">
      <colorScale>
        <cfvo type="min"/>
        <cfvo type="max"/>
        <color rgb="FFFCFCFF"/>
        <color rgb="FF63BE7B"/>
      </colorScale>
    </cfRule>
  </conditionalFormatting>
  <conditionalFormatting sqref="E3:E38 G38 K38 Q38 W38 AC38 AI38 M38 S38 Y38 AE38">
    <cfRule type="colorScale" priority="40">
      <colorScale>
        <cfvo type="min"/>
        <cfvo type="max"/>
        <color rgb="FFFCFCFF"/>
        <color rgb="FF63BE7B"/>
      </colorScale>
    </cfRule>
  </conditionalFormatting>
  <conditionalFormatting sqref="F3:F38 L38 R38 X38 AD38 AJ38">
    <cfRule type="colorScale" priority="39">
      <colorScale>
        <cfvo type="min"/>
        <cfvo type="max"/>
        <color rgb="FFFCFCFF"/>
        <color rgb="FF63BE7B"/>
      </colorScale>
    </cfRule>
  </conditionalFormatting>
  <conditionalFormatting sqref="G3:G37">
    <cfRule type="colorScale" priority="38">
      <colorScale>
        <cfvo type="min"/>
        <cfvo type="max"/>
        <color rgb="FFFCFCFF"/>
        <color rgb="FF63BE7B"/>
      </colorScale>
    </cfRule>
  </conditionalFormatting>
  <conditionalFormatting sqref="H3:H37">
    <cfRule type="colorScale" priority="37">
      <colorScale>
        <cfvo type="min"/>
        <cfvo type="max"/>
        <color rgb="FFFCFCFF"/>
        <color rgb="FF63BE7B"/>
      </colorScale>
    </cfRule>
  </conditionalFormatting>
  <conditionalFormatting sqref="I3:I37">
    <cfRule type="colorScale" priority="36">
      <colorScale>
        <cfvo type="min"/>
        <cfvo type="max"/>
        <color rgb="FFFCFCFF"/>
        <color rgb="FF63BE7B"/>
      </colorScale>
    </cfRule>
  </conditionalFormatting>
  <conditionalFormatting sqref="J3:J37">
    <cfRule type="colorScale" priority="35">
      <colorScale>
        <cfvo type="min"/>
        <cfvo type="max"/>
        <color rgb="FFFCFCFF"/>
        <color rgb="FF63BE7B"/>
      </colorScale>
    </cfRule>
  </conditionalFormatting>
  <conditionalFormatting sqref="K3:K37">
    <cfRule type="colorScale" priority="34">
      <colorScale>
        <cfvo type="min"/>
        <cfvo type="max"/>
        <color rgb="FFFCFCFF"/>
        <color rgb="FF63BE7B"/>
      </colorScale>
    </cfRule>
  </conditionalFormatting>
  <conditionalFormatting sqref="L3:L37">
    <cfRule type="colorScale" priority="33">
      <colorScale>
        <cfvo type="min"/>
        <cfvo type="max"/>
        <color rgb="FFFCFCFF"/>
        <color rgb="FF63BE7B"/>
      </colorScale>
    </cfRule>
  </conditionalFormatting>
  <conditionalFormatting sqref="M3:M37">
    <cfRule type="colorScale" priority="32">
      <colorScale>
        <cfvo type="min"/>
        <cfvo type="max"/>
        <color rgb="FFFCFCFF"/>
        <color rgb="FF63BE7B"/>
      </colorScale>
    </cfRule>
  </conditionalFormatting>
  <conditionalFormatting sqref="N3:N37">
    <cfRule type="colorScale" priority="31">
      <colorScale>
        <cfvo type="min"/>
        <cfvo type="max"/>
        <color rgb="FFFCFCFF"/>
        <color rgb="FF63BE7B"/>
      </colorScale>
    </cfRule>
  </conditionalFormatting>
  <conditionalFormatting sqref="O3:O37">
    <cfRule type="colorScale" priority="30">
      <colorScale>
        <cfvo type="min"/>
        <cfvo type="max"/>
        <color rgb="FFFCFCFF"/>
        <color rgb="FF63BE7B"/>
      </colorScale>
    </cfRule>
  </conditionalFormatting>
  <conditionalFormatting sqref="P3:P37">
    <cfRule type="colorScale" priority="29">
      <colorScale>
        <cfvo type="min"/>
        <cfvo type="max"/>
        <color rgb="FFFCFCFF"/>
        <color rgb="FF63BE7B"/>
      </colorScale>
    </cfRule>
  </conditionalFormatting>
  <conditionalFormatting sqref="Q3:Q37">
    <cfRule type="colorScale" priority="28">
      <colorScale>
        <cfvo type="min"/>
        <cfvo type="max"/>
        <color rgb="FFFCFCFF"/>
        <color rgb="FF63BE7B"/>
      </colorScale>
    </cfRule>
  </conditionalFormatting>
  <conditionalFormatting sqref="R3:R37">
    <cfRule type="colorScale" priority="27">
      <colorScale>
        <cfvo type="min"/>
        <cfvo type="max"/>
        <color rgb="FFFCFCFF"/>
        <color rgb="FF63BE7B"/>
      </colorScale>
    </cfRule>
  </conditionalFormatting>
  <conditionalFormatting sqref="S3:S37">
    <cfRule type="colorScale" priority="26">
      <colorScale>
        <cfvo type="min"/>
        <cfvo type="max"/>
        <color rgb="FFFCFCFF"/>
        <color rgb="FF63BE7B"/>
      </colorScale>
    </cfRule>
  </conditionalFormatting>
  <conditionalFormatting sqref="T3:T37">
    <cfRule type="colorScale" priority="25">
      <colorScale>
        <cfvo type="min"/>
        <cfvo type="max"/>
        <color rgb="FFFCFCFF"/>
        <color rgb="FF63BE7B"/>
      </colorScale>
    </cfRule>
  </conditionalFormatting>
  <conditionalFormatting sqref="U3:U37">
    <cfRule type="colorScale" priority="24">
      <colorScale>
        <cfvo type="min"/>
        <cfvo type="max"/>
        <color rgb="FFFCFCFF"/>
        <color rgb="FF63BE7B"/>
      </colorScale>
    </cfRule>
  </conditionalFormatting>
  <conditionalFormatting sqref="V3:V37">
    <cfRule type="colorScale" priority="23">
      <colorScale>
        <cfvo type="min"/>
        <cfvo type="max"/>
        <color rgb="FFFCFCFF"/>
        <color rgb="FF63BE7B"/>
      </colorScale>
    </cfRule>
  </conditionalFormatting>
  <conditionalFormatting sqref="W3:W37">
    <cfRule type="colorScale" priority="22">
      <colorScale>
        <cfvo type="min"/>
        <cfvo type="max"/>
        <color rgb="FFFCFCFF"/>
        <color rgb="FF63BE7B"/>
      </colorScale>
    </cfRule>
  </conditionalFormatting>
  <conditionalFormatting sqref="X3:X37">
    <cfRule type="colorScale" priority="21">
      <colorScale>
        <cfvo type="min"/>
        <cfvo type="max"/>
        <color rgb="FFFCFCFF"/>
        <color rgb="FF63BE7B"/>
      </colorScale>
    </cfRule>
  </conditionalFormatting>
  <conditionalFormatting sqref="Y3:Y37">
    <cfRule type="colorScale" priority="20">
      <colorScale>
        <cfvo type="min"/>
        <cfvo type="max"/>
        <color rgb="FFFCFCFF"/>
        <color rgb="FF63BE7B"/>
      </colorScale>
    </cfRule>
  </conditionalFormatting>
  <conditionalFormatting sqref="Z3:Z37">
    <cfRule type="colorScale" priority="19">
      <colorScale>
        <cfvo type="min"/>
        <cfvo type="max"/>
        <color rgb="FFFCFCFF"/>
        <color rgb="FF63BE7B"/>
      </colorScale>
    </cfRule>
  </conditionalFormatting>
  <conditionalFormatting sqref="AA3:AA37">
    <cfRule type="colorScale" priority="18">
      <colorScale>
        <cfvo type="min"/>
        <cfvo type="max"/>
        <color rgb="FFFCFCFF"/>
        <color rgb="FF63BE7B"/>
      </colorScale>
    </cfRule>
  </conditionalFormatting>
  <conditionalFormatting sqref="AB3:AB37">
    <cfRule type="colorScale" priority="17">
      <colorScale>
        <cfvo type="min"/>
        <cfvo type="max"/>
        <color rgb="FFFCFCFF"/>
        <color rgb="FF63BE7B"/>
      </colorScale>
    </cfRule>
  </conditionalFormatting>
  <conditionalFormatting sqref="AC3:AC37">
    <cfRule type="colorScale" priority="16">
      <colorScale>
        <cfvo type="min"/>
        <cfvo type="max"/>
        <color rgb="FFFCFCFF"/>
        <color rgb="FF63BE7B"/>
      </colorScale>
    </cfRule>
  </conditionalFormatting>
  <conditionalFormatting sqref="AD3:AD37">
    <cfRule type="colorScale" priority="15">
      <colorScale>
        <cfvo type="min"/>
        <cfvo type="max"/>
        <color rgb="FFFCFCFF"/>
        <color rgb="FF63BE7B"/>
      </colorScale>
    </cfRule>
  </conditionalFormatting>
  <conditionalFormatting sqref="AE3:AE37">
    <cfRule type="colorScale" priority="14">
      <colorScale>
        <cfvo type="min"/>
        <cfvo type="max"/>
        <color rgb="FFFCFCFF"/>
        <color rgb="FF63BE7B"/>
      </colorScale>
    </cfRule>
  </conditionalFormatting>
  <conditionalFormatting sqref="AF3:AF37">
    <cfRule type="colorScale" priority="13">
      <colorScale>
        <cfvo type="min"/>
        <cfvo type="max"/>
        <color rgb="FFFCFCFF"/>
        <color rgb="FF63BE7B"/>
      </colorScale>
    </cfRule>
  </conditionalFormatting>
  <conditionalFormatting sqref="AG3:AG3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H3:AH3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I3:AI3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J3:AJ37">
    <cfRule type="colorScale" priority="9">
      <colorScale>
        <cfvo type="min"/>
        <cfvo type="max"/>
        <color rgb="FFFCFCFF"/>
        <color rgb="FF63BE7B"/>
      </colorScale>
    </cfRule>
  </conditionalFormatting>
  <conditionalFormatting sqref="C3:C38">
    <cfRule type="colorScale" priority="8">
      <colorScale>
        <cfvo type="min"/>
        <cfvo type="max"/>
        <color rgb="FFFCFCFF"/>
        <color rgb="FF63BE7B"/>
      </colorScale>
    </cfRule>
  </conditionalFormatting>
  <conditionalFormatting sqref="D3:D38">
    <cfRule type="colorScale" priority="7">
      <colorScale>
        <cfvo type="min"/>
        <cfvo type="max"/>
        <color rgb="FFFCFCFF"/>
        <color rgb="FF63BE7B"/>
      </colorScale>
    </cfRule>
  </conditionalFormatting>
  <conditionalFormatting sqref="E3:E38">
    <cfRule type="colorScale" priority="6">
      <colorScale>
        <cfvo type="min"/>
        <cfvo type="max"/>
        <color rgb="FFFCFCFF"/>
        <color rgb="FF63BE7B"/>
      </colorScale>
    </cfRule>
  </conditionalFormatting>
  <conditionalFormatting sqref="F3:F38">
    <cfRule type="colorScale" priority="5">
      <colorScale>
        <cfvo type="min"/>
        <cfvo type="max"/>
        <color rgb="FFFCFCFF"/>
        <color rgb="FF63BE7B"/>
      </colorScale>
    </cfRule>
  </conditionalFormatting>
  <conditionalFormatting sqref="G3:G38">
    <cfRule type="colorScale" priority="4">
      <colorScale>
        <cfvo type="min"/>
        <cfvo type="max"/>
        <color rgb="FFFCFCFF"/>
        <color rgb="FF63BE7B"/>
      </colorScale>
    </cfRule>
  </conditionalFormatting>
  <conditionalFormatting sqref="H3:H38">
    <cfRule type="colorScale" priority="3">
      <colorScale>
        <cfvo type="min"/>
        <cfvo type="max"/>
        <color rgb="FFFCFCFF"/>
        <color rgb="FF63BE7B"/>
      </colorScale>
    </cfRule>
  </conditionalFormatting>
  <conditionalFormatting sqref="P3:P38">
    <cfRule type="colorScale" priority="2">
      <colorScale>
        <cfvo type="min"/>
        <cfvo type="max"/>
        <color rgb="FFFCFCFF"/>
        <color rgb="FF63BE7B"/>
      </colorScale>
    </cfRule>
  </conditionalFormatting>
  <conditionalFormatting sqref="O3:O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65E1D-A69C-4991-96B8-C4A71FF146B0}">
  <dimension ref="A1:AM56"/>
  <sheetViews>
    <sheetView zoomScale="85" zoomScaleNormal="85" workbookViewId="0"/>
  </sheetViews>
  <sheetFormatPr defaultRowHeight="15" customHeight="1"/>
  <cols>
    <col min="1" max="1" width="5.5703125" customWidth="1"/>
    <col min="2" max="2" width="17.5703125" bestFit="1" customWidth="1"/>
    <col min="3" max="36" width="5.5703125" bestFit="1" customWidth="1"/>
    <col min="37" max="37" width="6.85546875" customWidth="1"/>
    <col min="38" max="38" width="5.5703125" bestFit="1" customWidth="1"/>
  </cols>
  <sheetData>
    <row r="1" spans="1:39" ht="15" customHeight="1">
      <c r="A1" s="5"/>
      <c r="C1" s="38" t="s">
        <v>6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5"/>
    </row>
    <row r="2" spans="1:39" s="1" customFormat="1" ht="15" customHeight="1">
      <c r="A2" s="39" t="s">
        <v>9</v>
      </c>
      <c r="B2" s="7"/>
      <c r="C2" s="29" t="s">
        <v>36</v>
      </c>
      <c r="D2" s="29" t="s">
        <v>37</v>
      </c>
      <c r="E2" s="29" t="s">
        <v>38</v>
      </c>
      <c r="F2" s="29" t="s">
        <v>39</v>
      </c>
      <c r="G2" s="29" t="s">
        <v>14</v>
      </c>
      <c r="H2" s="29" t="s">
        <v>40</v>
      </c>
      <c r="I2" s="29" t="s">
        <v>41</v>
      </c>
      <c r="J2" s="29" t="s">
        <v>42</v>
      </c>
      <c r="K2" s="29" t="s">
        <v>43</v>
      </c>
      <c r="L2" s="29" t="s">
        <v>15</v>
      </c>
      <c r="M2" s="29" t="s">
        <v>16</v>
      </c>
      <c r="N2" s="29" t="s">
        <v>17</v>
      </c>
      <c r="O2" s="29" t="s">
        <v>44</v>
      </c>
      <c r="P2" s="29" t="s">
        <v>45</v>
      </c>
      <c r="Q2" s="29" t="s">
        <v>46</v>
      </c>
      <c r="R2" s="29" t="s">
        <v>47</v>
      </c>
      <c r="S2" s="29" t="s">
        <v>48</v>
      </c>
      <c r="T2" s="29" t="s">
        <v>49</v>
      </c>
      <c r="U2" s="29" t="s">
        <v>18</v>
      </c>
      <c r="V2" s="29" t="s">
        <v>50</v>
      </c>
      <c r="W2" s="29" t="s">
        <v>51</v>
      </c>
      <c r="X2" s="29" t="s">
        <v>52</v>
      </c>
      <c r="Y2" s="29" t="s">
        <v>53</v>
      </c>
      <c r="Z2" s="29" t="s">
        <v>54</v>
      </c>
      <c r="AA2" s="29" t="s">
        <v>19</v>
      </c>
      <c r="AB2" s="29" t="s">
        <v>55</v>
      </c>
      <c r="AC2" s="29" t="s">
        <v>56</v>
      </c>
      <c r="AD2" s="29" t="s">
        <v>57</v>
      </c>
      <c r="AE2" s="29" t="s">
        <v>58</v>
      </c>
      <c r="AF2" s="29" t="s">
        <v>20</v>
      </c>
      <c r="AG2" s="29" t="s">
        <v>21</v>
      </c>
      <c r="AH2" s="29" t="s">
        <v>59</v>
      </c>
      <c r="AI2" s="29" t="s">
        <v>22</v>
      </c>
      <c r="AJ2" s="30" t="s">
        <v>60</v>
      </c>
      <c r="AK2" s="9"/>
      <c r="AL2" s="10"/>
      <c r="AM2" s="10"/>
    </row>
    <row r="3" spans="1:39" s="1" customFormat="1" ht="15" customHeight="1">
      <c r="A3" s="39"/>
      <c r="B3" s="31" t="s">
        <v>61</v>
      </c>
      <c r="C3" s="27">
        <v>108</v>
      </c>
      <c r="D3" s="27">
        <v>162</v>
      </c>
      <c r="E3" s="27">
        <v>216</v>
      </c>
      <c r="F3" s="27">
        <v>108</v>
      </c>
      <c r="G3" s="27">
        <v>108</v>
      </c>
      <c r="H3" s="27">
        <v>243</v>
      </c>
      <c r="I3" s="27">
        <v>459</v>
      </c>
      <c r="J3" s="27">
        <v>81</v>
      </c>
      <c r="K3" s="27">
        <v>108</v>
      </c>
      <c r="L3" s="27">
        <v>81</v>
      </c>
      <c r="M3" s="27">
        <v>81</v>
      </c>
      <c r="N3" s="27">
        <v>81</v>
      </c>
      <c r="O3" s="27">
        <v>108</v>
      </c>
      <c r="P3" s="27">
        <v>54</v>
      </c>
      <c r="Q3" s="27">
        <v>189</v>
      </c>
      <c r="R3" s="27">
        <v>81</v>
      </c>
      <c r="S3" s="27">
        <v>189</v>
      </c>
      <c r="T3" s="27">
        <v>81</v>
      </c>
      <c r="U3" s="27">
        <v>108</v>
      </c>
      <c r="V3" s="27">
        <v>135</v>
      </c>
      <c r="W3" s="27">
        <v>54</v>
      </c>
      <c r="X3" s="27">
        <v>189</v>
      </c>
      <c r="Y3" s="27">
        <v>243</v>
      </c>
      <c r="Z3" s="27">
        <v>81</v>
      </c>
      <c r="AA3" s="27">
        <v>135</v>
      </c>
      <c r="AB3" s="27">
        <v>81</v>
      </c>
      <c r="AC3" s="27">
        <v>81</v>
      </c>
      <c r="AD3" s="27">
        <v>324</v>
      </c>
      <c r="AE3" s="27">
        <v>135</v>
      </c>
      <c r="AF3" s="27">
        <v>81</v>
      </c>
      <c r="AG3" s="27">
        <v>135</v>
      </c>
      <c r="AH3" s="27">
        <v>162</v>
      </c>
      <c r="AI3" s="27">
        <v>108</v>
      </c>
      <c r="AJ3" s="27">
        <v>162</v>
      </c>
      <c r="AK3" s="9"/>
      <c r="AL3" s="10"/>
      <c r="AM3" s="10"/>
    </row>
    <row r="4" spans="1:39" ht="15" customHeight="1">
      <c r="A4" s="39"/>
      <c r="B4" s="25" t="s">
        <v>36</v>
      </c>
      <c r="C4" s="28">
        <v>106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9">
        <v>0</v>
      </c>
      <c r="AH4" s="29">
        <v>0</v>
      </c>
      <c r="AI4" s="29">
        <v>0</v>
      </c>
      <c r="AJ4" s="29">
        <v>0</v>
      </c>
      <c r="AK4" s="8"/>
      <c r="AL4" s="8"/>
      <c r="AM4" s="8"/>
    </row>
    <row r="5" spans="1:39" ht="15" customHeight="1">
      <c r="A5" s="39"/>
      <c r="B5" s="25" t="s">
        <v>37</v>
      </c>
      <c r="C5" s="29">
        <v>0</v>
      </c>
      <c r="D5" s="28">
        <v>162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29">
        <v>0</v>
      </c>
      <c r="AJ5" s="29">
        <v>0</v>
      </c>
      <c r="AK5" s="8"/>
      <c r="AL5" s="8"/>
      <c r="AM5" s="8"/>
    </row>
    <row r="6" spans="1:39" ht="15" customHeight="1">
      <c r="A6" s="39"/>
      <c r="B6" s="25" t="s">
        <v>38</v>
      </c>
      <c r="C6" s="29">
        <v>0</v>
      </c>
      <c r="D6" s="29">
        <v>0</v>
      </c>
      <c r="E6" s="28">
        <v>216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29">
        <v>0</v>
      </c>
      <c r="AJ6" s="29">
        <v>0</v>
      </c>
      <c r="AK6" s="8"/>
      <c r="AL6" s="8"/>
      <c r="AM6" s="8"/>
    </row>
    <row r="7" spans="1:39" ht="15" customHeight="1">
      <c r="A7" s="39"/>
      <c r="B7" s="25" t="s">
        <v>39</v>
      </c>
      <c r="C7" s="29">
        <v>0</v>
      </c>
      <c r="D7" s="29">
        <v>0</v>
      </c>
      <c r="E7" s="29">
        <v>0</v>
      </c>
      <c r="F7" s="28">
        <v>108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v>0</v>
      </c>
      <c r="AJ7" s="29">
        <v>0</v>
      </c>
      <c r="AK7" s="8"/>
      <c r="AL7" s="8"/>
      <c r="AM7" s="8"/>
    </row>
    <row r="8" spans="1:39" ht="15" customHeight="1">
      <c r="A8" s="39"/>
      <c r="B8" s="25" t="s">
        <v>14</v>
      </c>
      <c r="C8" s="29">
        <v>0</v>
      </c>
      <c r="D8" s="29">
        <v>0</v>
      </c>
      <c r="E8" s="29">
        <v>0</v>
      </c>
      <c r="F8" s="29">
        <v>0</v>
      </c>
      <c r="G8" s="28">
        <v>108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9">
        <v>0</v>
      </c>
      <c r="AK8" s="8"/>
      <c r="AL8" s="8"/>
      <c r="AM8" s="8"/>
    </row>
    <row r="9" spans="1:39" ht="15" customHeight="1">
      <c r="A9" s="39"/>
      <c r="B9" s="25" t="s">
        <v>40</v>
      </c>
      <c r="C9" s="29">
        <v>0</v>
      </c>
      <c r="D9" s="29">
        <v>0</v>
      </c>
      <c r="E9" s="29">
        <v>0</v>
      </c>
      <c r="F9" s="29">
        <v>0</v>
      </c>
      <c r="G9" s="29">
        <v>0</v>
      </c>
      <c r="H9" s="28">
        <v>242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v>0</v>
      </c>
      <c r="AJ9" s="29">
        <v>0</v>
      </c>
      <c r="AK9" s="8"/>
      <c r="AL9" s="8"/>
      <c r="AM9" s="8"/>
    </row>
    <row r="10" spans="1:39" ht="15" customHeight="1">
      <c r="A10" s="39"/>
      <c r="B10" s="25" t="s">
        <v>41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8">
        <v>454</v>
      </c>
      <c r="J10" s="29">
        <v>0</v>
      </c>
      <c r="K10" s="29">
        <v>0</v>
      </c>
      <c r="L10" s="29">
        <v>0</v>
      </c>
      <c r="M10" s="29">
        <v>27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v>0</v>
      </c>
      <c r="AJ10" s="29">
        <v>0</v>
      </c>
      <c r="AK10" s="8"/>
      <c r="AL10" s="8"/>
      <c r="AM10" s="8"/>
    </row>
    <row r="11" spans="1:39" ht="15" customHeight="1">
      <c r="A11" s="39"/>
      <c r="B11" s="25" t="s">
        <v>42</v>
      </c>
      <c r="C11" s="29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8">
        <v>54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2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29">
        <v>0</v>
      </c>
      <c r="AJ11" s="29">
        <v>0</v>
      </c>
      <c r="AK11" s="8"/>
      <c r="AL11" s="8"/>
      <c r="AM11" s="8"/>
    </row>
    <row r="12" spans="1:39" ht="15" customHeight="1">
      <c r="A12" s="39"/>
      <c r="B12" s="25" t="s">
        <v>43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8">
        <v>93</v>
      </c>
      <c r="L12" s="29">
        <v>0</v>
      </c>
      <c r="M12" s="29">
        <v>0</v>
      </c>
      <c r="N12" s="29">
        <v>0</v>
      </c>
      <c r="O12" s="29">
        <v>0</v>
      </c>
      <c r="P12" s="29">
        <v>27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8"/>
      <c r="AL12" s="8"/>
      <c r="AM12" s="8"/>
    </row>
    <row r="13" spans="1:39" ht="15" customHeight="1">
      <c r="A13" s="39"/>
      <c r="B13" s="25" t="s">
        <v>15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8">
        <v>81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v>0</v>
      </c>
      <c r="AJ13" s="29">
        <v>0</v>
      </c>
      <c r="AK13" s="8"/>
      <c r="AL13" s="8"/>
      <c r="AM13" s="8"/>
    </row>
    <row r="14" spans="1:39" ht="15" customHeight="1">
      <c r="A14" s="39"/>
      <c r="B14" s="25" t="s">
        <v>16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8">
        <v>54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29">
        <v>27</v>
      </c>
      <c r="AF14" s="29">
        <v>0</v>
      </c>
      <c r="AG14" s="29">
        <v>0</v>
      </c>
      <c r="AH14" s="29">
        <v>8</v>
      </c>
      <c r="AI14" s="29">
        <v>0</v>
      </c>
      <c r="AJ14" s="29">
        <v>0</v>
      </c>
      <c r="AK14" s="8"/>
      <c r="AL14" s="8"/>
      <c r="AM14" s="8"/>
    </row>
    <row r="15" spans="1:39" ht="15" customHeight="1">
      <c r="A15" s="39"/>
      <c r="B15" s="25" t="s">
        <v>17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8">
        <v>44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v>0</v>
      </c>
      <c r="AJ15" s="29">
        <v>0</v>
      </c>
      <c r="AK15" s="8"/>
      <c r="AL15" s="8"/>
      <c r="AM15" s="8"/>
    </row>
    <row r="16" spans="1:39" ht="15" customHeight="1">
      <c r="A16" s="39"/>
      <c r="B16" s="25" t="s">
        <v>44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8">
        <v>108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8"/>
      <c r="AL16" s="8"/>
      <c r="AM16" s="8"/>
    </row>
    <row r="17" spans="1:39" ht="15" customHeight="1">
      <c r="A17" s="39"/>
      <c r="B17" s="25" t="s">
        <v>45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15</v>
      </c>
      <c r="L17" s="29">
        <v>0</v>
      </c>
      <c r="M17" s="29">
        <v>0</v>
      </c>
      <c r="N17" s="29">
        <v>37</v>
      </c>
      <c r="O17" s="29">
        <v>0</v>
      </c>
      <c r="P17" s="28">
        <v>27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30">
        <v>0</v>
      </c>
      <c r="AJ17" s="29">
        <v>0</v>
      </c>
      <c r="AK17" s="8"/>
      <c r="AL17" s="8"/>
      <c r="AM17" s="8"/>
    </row>
    <row r="18" spans="1:39" ht="15" customHeight="1">
      <c r="A18" s="39"/>
      <c r="B18" s="25" t="s">
        <v>46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30">
        <v>0</v>
      </c>
      <c r="Q18" s="28">
        <v>189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30">
        <v>0</v>
      </c>
      <c r="AJ18" s="29">
        <v>0</v>
      </c>
      <c r="AK18" s="8"/>
      <c r="AL18" s="8"/>
      <c r="AM18" s="8"/>
    </row>
    <row r="19" spans="1:39" ht="15" customHeight="1">
      <c r="A19" s="39"/>
      <c r="B19" s="25" t="s">
        <v>47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30">
        <v>0</v>
      </c>
      <c r="Q19" s="29">
        <v>0</v>
      </c>
      <c r="R19" s="28">
        <v>81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0</v>
      </c>
      <c r="AI19" s="30">
        <v>0</v>
      </c>
      <c r="AJ19" s="29">
        <v>0</v>
      </c>
      <c r="AK19" s="8"/>
      <c r="AL19" s="8"/>
      <c r="AM19" s="8"/>
    </row>
    <row r="20" spans="1:39" ht="15" customHeight="1">
      <c r="A20" s="39"/>
      <c r="B20" s="25" t="s">
        <v>48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30">
        <v>0</v>
      </c>
      <c r="Q20" s="29">
        <v>0</v>
      </c>
      <c r="R20" s="29">
        <v>0</v>
      </c>
      <c r="S20" s="28">
        <v>162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30">
        <v>0</v>
      </c>
      <c r="AJ20" s="29">
        <v>0</v>
      </c>
      <c r="AK20" s="8"/>
      <c r="AL20" s="8"/>
      <c r="AM20" s="8"/>
    </row>
    <row r="21" spans="1:39" ht="15" customHeight="1">
      <c r="A21" s="39"/>
      <c r="B21" s="25" t="s">
        <v>49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30">
        <v>0</v>
      </c>
      <c r="Q21" s="29">
        <v>0</v>
      </c>
      <c r="R21" s="29">
        <v>0</v>
      </c>
      <c r="S21" s="29">
        <v>7</v>
      </c>
      <c r="T21" s="28">
        <v>81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29">
        <v>0</v>
      </c>
      <c r="AF21" s="29">
        <v>0</v>
      </c>
      <c r="AG21" s="29">
        <v>0</v>
      </c>
      <c r="AH21" s="29">
        <v>0</v>
      </c>
      <c r="AI21" s="30">
        <v>0</v>
      </c>
      <c r="AJ21" s="29">
        <v>0</v>
      </c>
      <c r="AK21" s="8"/>
      <c r="AL21" s="8"/>
      <c r="AM21" s="8"/>
    </row>
    <row r="22" spans="1:39" ht="15" customHeight="1">
      <c r="A22" s="39"/>
      <c r="B22" s="25" t="s">
        <v>18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30">
        <v>0</v>
      </c>
      <c r="Q22" s="29">
        <v>0</v>
      </c>
      <c r="R22" s="29">
        <v>0</v>
      </c>
      <c r="S22" s="29">
        <v>0</v>
      </c>
      <c r="T22" s="29">
        <v>0</v>
      </c>
      <c r="U22" s="28">
        <v>108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30">
        <v>0</v>
      </c>
      <c r="AJ22" s="29">
        <v>0</v>
      </c>
      <c r="AK22" s="8"/>
      <c r="AL22" s="8"/>
      <c r="AM22" s="8"/>
    </row>
    <row r="23" spans="1:39" ht="15" customHeight="1">
      <c r="A23" s="39"/>
      <c r="B23" s="25" t="s">
        <v>50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30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8">
        <v>134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30">
        <v>0</v>
      </c>
      <c r="AJ23" s="29">
        <v>0</v>
      </c>
      <c r="AK23" s="8"/>
      <c r="AL23" s="8"/>
      <c r="AM23" s="8"/>
    </row>
    <row r="24" spans="1:39" ht="15" customHeight="1">
      <c r="A24" s="39"/>
      <c r="B24" s="25" t="s">
        <v>51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30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8">
        <v>54</v>
      </c>
      <c r="X24" s="29"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0</v>
      </c>
      <c r="AH24" s="29">
        <v>0</v>
      </c>
      <c r="AI24" s="30">
        <v>0</v>
      </c>
      <c r="AJ24" s="29">
        <v>0</v>
      </c>
      <c r="AK24" s="8"/>
      <c r="AL24" s="8"/>
      <c r="AM24" s="8"/>
    </row>
    <row r="25" spans="1:39" ht="15" customHeight="1">
      <c r="A25" s="39"/>
      <c r="B25" s="25" t="s">
        <v>52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30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8">
        <v>189</v>
      </c>
      <c r="Y25" s="29">
        <v>0</v>
      </c>
      <c r="Z25" s="29">
        <v>0</v>
      </c>
      <c r="AA25" s="29">
        <v>0</v>
      </c>
      <c r="AB25" s="29">
        <v>0</v>
      </c>
      <c r="AC25" s="29">
        <v>0</v>
      </c>
      <c r="AD25" s="29">
        <v>0</v>
      </c>
      <c r="AE25" s="29">
        <v>0</v>
      </c>
      <c r="AF25" s="29">
        <v>0</v>
      </c>
      <c r="AG25" s="29">
        <v>0</v>
      </c>
      <c r="AH25" s="29">
        <v>0</v>
      </c>
      <c r="AI25" s="30">
        <v>0</v>
      </c>
      <c r="AJ25" s="29">
        <v>0</v>
      </c>
      <c r="AK25" s="8"/>
      <c r="AL25" s="8"/>
      <c r="AM25" s="8"/>
    </row>
    <row r="26" spans="1:39" ht="15" customHeight="1">
      <c r="A26" s="39"/>
      <c r="B26" s="25" t="s">
        <v>53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30">
        <v>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8">
        <v>229</v>
      </c>
      <c r="Z26" s="29">
        <v>0</v>
      </c>
      <c r="AA26" s="29">
        <v>0</v>
      </c>
      <c r="AB26" s="29">
        <v>0</v>
      </c>
      <c r="AC26" s="29">
        <v>0</v>
      </c>
      <c r="AD26" s="29">
        <v>0</v>
      </c>
      <c r="AE26" s="29">
        <v>0</v>
      </c>
      <c r="AF26" s="29">
        <v>0</v>
      </c>
      <c r="AG26" s="29">
        <v>0</v>
      </c>
      <c r="AH26" s="29">
        <v>0</v>
      </c>
      <c r="AI26" s="30">
        <v>0</v>
      </c>
      <c r="AJ26" s="29">
        <v>0</v>
      </c>
      <c r="AK26" s="8"/>
      <c r="AL26" s="8"/>
      <c r="AM26" s="8"/>
    </row>
    <row r="27" spans="1:39" ht="15" customHeight="1">
      <c r="A27" s="39"/>
      <c r="B27" s="25" t="s">
        <v>54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3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30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14</v>
      </c>
      <c r="Z27" s="28">
        <v>80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0</v>
      </c>
      <c r="AH27" s="29">
        <v>0</v>
      </c>
      <c r="AI27" s="30">
        <v>0</v>
      </c>
      <c r="AJ27" s="29">
        <v>0</v>
      </c>
      <c r="AK27" s="8"/>
      <c r="AL27" s="8"/>
      <c r="AM27" s="8"/>
    </row>
    <row r="28" spans="1:39" ht="15" customHeight="1">
      <c r="A28" s="39"/>
      <c r="B28" s="25" t="s">
        <v>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30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9">
        <v>0</v>
      </c>
      <c r="AA28" s="28">
        <v>108</v>
      </c>
      <c r="AB28" s="29">
        <v>0</v>
      </c>
      <c r="AC28" s="29">
        <v>0</v>
      </c>
      <c r="AD28" s="29">
        <v>0</v>
      </c>
      <c r="AE28" s="29">
        <v>0</v>
      </c>
      <c r="AF28" s="29">
        <v>0</v>
      </c>
      <c r="AG28" s="29">
        <v>0</v>
      </c>
      <c r="AH28" s="29">
        <v>0</v>
      </c>
      <c r="AI28" s="30">
        <v>0</v>
      </c>
      <c r="AJ28" s="29">
        <v>0</v>
      </c>
      <c r="AK28" s="8"/>
      <c r="AL28" s="8"/>
      <c r="AM28" s="8"/>
    </row>
    <row r="29" spans="1:39" ht="15" customHeight="1">
      <c r="A29" s="39"/>
      <c r="B29" s="25" t="s">
        <v>55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30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29">
        <v>0</v>
      </c>
      <c r="AA29" s="29">
        <v>0</v>
      </c>
      <c r="AB29" s="28">
        <v>81</v>
      </c>
      <c r="AC29" s="29">
        <v>0</v>
      </c>
      <c r="AD29" s="29">
        <v>0</v>
      </c>
      <c r="AE29" s="29">
        <v>0</v>
      </c>
      <c r="AF29" s="29">
        <v>0</v>
      </c>
      <c r="AG29" s="29">
        <v>0</v>
      </c>
      <c r="AH29" s="29">
        <v>0</v>
      </c>
      <c r="AI29" s="30">
        <v>0</v>
      </c>
      <c r="AJ29" s="29">
        <v>0</v>
      </c>
      <c r="AK29" s="8"/>
      <c r="AL29" s="8"/>
      <c r="AM29" s="8"/>
    </row>
    <row r="30" spans="1:39" ht="15" customHeight="1">
      <c r="A30" s="39"/>
      <c r="B30" s="25" t="s">
        <v>56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30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  <c r="AA30" s="29">
        <v>0</v>
      </c>
      <c r="AB30" s="29">
        <v>0</v>
      </c>
      <c r="AC30" s="28">
        <v>81</v>
      </c>
      <c r="AD30" s="29">
        <v>0</v>
      </c>
      <c r="AE30" s="29">
        <v>0</v>
      </c>
      <c r="AF30" s="29">
        <v>0</v>
      </c>
      <c r="AG30" s="29">
        <v>0</v>
      </c>
      <c r="AH30" s="29">
        <v>0</v>
      </c>
      <c r="AI30" s="30">
        <v>0</v>
      </c>
      <c r="AJ30" s="29">
        <v>0</v>
      </c>
      <c r="AK30" s="8"/>
      <c r="AL30" s="8"/>
      <c r="AM30" s="8"/>
    </row>
    <row r="31" spans="1:39" ht="15" customHeight="1">
      <c r="A31" s="39"/>
      <c r="B31" s="25" t="s">
        <v>57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27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30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8">
        <v>316</v>
      </c>
      <c r="AE31" s="29">
        <v>0</v>
      </c>
      <c r="AF31" s="29">
        <v>0</v>
      </c>
      <c r="AG31" s="29">
        <v>0</v>
      </c>
      <c r="AH31" s="29">
        <v>0</v>
      </c>
      <c r="AI31" s="30">
        <v>0</v>
      </c>
      <c r="AJ31" s="29">
        <v>0</v>
      </c>
      <c r="AK31" s="8"/>
      <c r="AL31" s="8"/>
      <c r="AM31" s="8"/>
    </row>
    <row r="32" spans="1:39" ht="15" customHeight="1">
      <c r="A32" s="39"/>
      <c r="B32" s="25" t="s">
        <v>58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30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9">
        <v>0</v>
      </c>
      <c r="AA32" s="29">
        <v>0</v>
      </c>
      <c r="AB32" s="29">
        <v>0</v>
      </c>
      <c r="AC32" s="29">
        <v>0</v>
      </c>
      <c r="AD32" s="29">
        <v>0</v>
      </c>
      <c r="AE32" s="28">
        <v>108</v>
      </c>
      <c r="AF32" s="29">
        <v>0</v>
      </c>
      <c r="AG32" s="29">
        <v>0</v>
      </c>
      <c r="AH32" s="29">
        <v>0</v>
      </c>
      <c r="AI32" s="30">
        <v>0</v>
      </c>
      <c r="AJ32" s="29">
        <v>0</v>
      </c>
      <c r="AK32" s="8"/>
      <c r="AL32" s="8"/>
      <c r="AM32" s="8"/>
    </row>
    <row r="33" spans="1:39" ht="15" customHeight="1">
      <c r="A33" s="39"/>
      <c r="B33" s="25" t="s">
        <v>20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30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9">
        <v>0</v>
      </c>
      <c r="AB33" s="29">
        <v>0</v>
      </c>
      <c r="AC33" s="29">
        <v>0</v>
      </c>
      <c r="AD33" s="29">
        <v>0</v>
      </c>
      <c r="AE33" s="29">
        <v>0</v>
      </c>
      <c r="AF33" s="28">
        <v>81</v>
      </c>
      <c r="AG33" s="29">
        <v>0</v>
      </c>
      <c r="AH33" s="29">
        <v>18</v>
      </c>
      <c r="AI33" s="30">
        <v>0</v>
      </c>
      <c r="AJ33" s="29">
        <v>0</v>
      </c>
      <c r="AK33" s="8"/>
      <c r="AL33" s="8"/>
      <c r="AM33" s="8"/>
    </row>
    <row r="34" spans="1:39" ht="15" customHeight="1">
      <c r="A34" s="39"/>
      <c r="B34" s="25" t="s">
        <v>21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2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30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9">
        <v>0</v>
      </c>
      <c r="AB34" s="29">
        <v>0</v>
      </c>
      <c r="AC34" s="29">
        <v>0</v>
      </c>
      <c r="AD34" s="29">
        <v>0</v>
      </c>
      <c r="AE34" s="29">
        <v>0</v>
      </c>
      <c r="AF34" s="29">
        <v>0</v>
      </c>
      <c r="AG34" s="28">
        <v>135</v>
      </c>
      <c r="AH34" s="29">
        <v>0</v>
      </c>
      <c r="AI34" s="30">
        <v>0</v>
      </c>
      <c r="AJ34" s="29">
        <v>0</v>
      </c>
      <c r="AK34" s="8"/>
      <c r="AL34" s="8"/>
      <c r="AM34" s="8"/>
    </row>
    <row r="35" spans="1:39" ht="15" customHeight="1">
      <c r="A35" s="39"/>
      <c r="B35" s="25" t="s">
        <v>59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30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29">
        <v>0</v>
      </c>
      <c r="AA35" s="29">
        <v>0</v>
      </c>
      <c r="AB35" s="29">
        <v>0</v>
      </c>
      <c r="AC35" s="29">
        <v>0</v>
      </c>
      <c r="AD35" s="29">
        <v>0</v>
      </c>
      <c r="AE35" s="29">
        <v>0</v>
      </c>
      <c r="AF35" s="29">
        <v>0</v>
      </c>
      <c r="AG35" s="29">
        <v>0</v>
      </c>
      <c r="AH35" s="28">
        <v>135</v>
      </c>
      <c r="AI35" s="30">
        <v>0</v>
      </c>
      <c r="AJ35" s="29">
        <v>0</v>
      </c>
      <c r="AK35" s="8"/>
      <c r="AL35" s="8"/>
      <c r="AM35" s="8"/>
    </row>
    <row r="36" spans="1:39" ht="15" customHeight="1">
      <c r="A36" s="39"/>
      <c r="B36" s="25" t="s">
        <v>22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9">
        <v>0</v>
      </c>
      <c r="O36" s="29">
        <v>0</v>
      </c>
      <c r="P36" s="30">
        <v>0</v>
      </c>
      <c r="Q36" s="29">
        <v>0</v>
      </c>
      <c r="R36" s="29">
        <v>0</v>
      </c>
      <c r="S36" s="29">
        <v>8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9">
        <v>0</v>
      </c>
      <c r="AB36" s="29">
        <v>0</v>
      </c>
      <c r="AC36" s="29">
        <v>0</v>
      </c>
      <c r="AD36" s="29">
        <v>8</v>
      </c>
      <c r="AE36" s="29">
        <v>0</v>
      </c>
      <c r="AF36" s="29">
        <v>0</v>
      </c>
      <c r="AG36" s="29">
        <v>0</v>
      </c>
      <c r="AH36" s="29">
        <v>0</v>
      </c>
      <c r="AI36" s="28">
        <v>81</v>
      </c>
      <c r="AJ36" s="29">
        <v>0</v>
      </c>
      <c r="AK36" s="8"/>
      <c r="AL36" s="8"/>
      <c r="AM36" s="8"/>
    </row>
    <row r="37" spans="1:39" ht="15" customHeight="1">
      <c r="A37" s="39"/>
      <c r="B37" s="26" t="s">
        <v>60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1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  <c r="AH37" s="29">
        <v>0</v>
      </c>
      <c r="AI37" s="29">
        <v>27</v>
      </c>
      <c r="AJ37" s="28">
        <v>162</v>
      </c>
      <c r="AK37" s="8"/>
      <c r="AL37" s="8"/>
      <c r="AM37" s="8"/>
    </row>
    <row r="38" spans="1:39" ht="15" customHeight="1">
      <c r="A38" s="5"/>
      <c r="B38" s="26" t="s">
        <v>25</v>
      </c>
      <c r="C38" s="33">
        <f>C3-C39</f>
        <v>2</v>
      </c>
      <c r="D38" s="33">
        <f xml:space="preserve"> D3 -D39</f>
        <v>0</v>
      </c>
      <c r="E38" s="33">
        <f xml:space="preserve"> E3-E39</f>
        <v>0</v>
      </c>
      <c r="F38" s="33">
        <f xml:space="preserve"> F3 - F39</f>
        <v>0</v>
      </c>
      <c r="G38" s="33">
        <f xml:space="preserve"> G3-G39</f>
        <v>0</v>
      </c>
      <c r="H38" s="33">
        <f>H3-H39</f>
        <v>1</v>
      </c>
      <c r="I38" s="33">
        <f t="shared" ref="I38" si="0">I3-I39</f>
        <v>0</v>
      </c>
      <c r="J38" s="33">
        <f t="shared" ref="J38" si="1" xml:space="preserve"> J3 -J39</f>
        <v>0</v>
      </c>
      <c r="K38" s="33">
        <f t="shared" ref="K38" si="2" xml:space="preserve"> K3-K39</f>
        <v>0</v>
      </c>
      <c r="L38" s="33">
        <f t="shared" ref="L38" si="3" xml:space="preserve"> L3 - L39</f>
        <v>0</v>
      </c>
      <c r="M38" s="33">
        <f t="shared" ref="M38" si="4" xml:space="preserve"> M3-M39</f>
        <v>0</v>
      </c>
      <c r="N38" s="33">
        <f t="shared" ref="N38:O38" si="5">N3-N39</f>
        <v>0</v>
      </c>
      <c r="O38" s="33">
        <f t="shared" si="5"/>
        <v>0</v>
      </c>
      <c r="P38" s="33">
        <f t="shared" ref="P38" si="6" xml:space="preserve"> P3 -P39</f>
        <v>0</v>
      </c>
      <c r="Q38" s="33">
        <f t="shared" ref="Q38" si="7" xml:space="preserve"> Q3-Q39</f>
        <v>0</v>
      </c>
      <c r="R38" s="33">
        <f t="shared" ref="R38" si="8" xml:space="preserve"> R3 - R39</f>
        <v>0</v>
      </c>
      <c r="S38" s="33">
        <f t="shared" ref="S38" si="9" xml:space="preserve"> S3-S39</f>
        <v>10</v>
      </c>
      <c r="T38" s="33">
        <f t="shared" ref="T38:U38" si="10">T3-T39</f>
        <v>0</v>
      </c>
      <c r="U38" s="33">
        <f t="shared" si="10"/>
        <v>0</v>
      </c>
      <c r="V38" s="33">
        <f t="shared" ref="V38" si="11" xml:space="preserve"> V3 -V39</f>
        <v>0</v>
      </c>
      <c r="W38" s="33">
        <f t="shared" ref="W38" si="12" xml:space="preserve"> W3-W39</f>
        <v>0</v>
      </c>
      <c r="X38" s="33">
        <f t="shared" ref="X38" si="13" xml:space="preserve"> X3 - X39</f>
        <v>0</v>
      </c>
      <c r="Y38" s="33">
        <f t="shared" ref="Y38" si="14" xml:space="preserve"> Y3-Y39</f>
        <v>0</v>
      </c>
      <c r="Z38" s="33">
        <f t="shared" ref="Z38:AA38" si="15">Z3-Z39</f>
        <v>1</v>
      </c>
      <c r="AA38" s="33">
        <f t="shared" si="15"/>
        <v>27</v>
      </c>
      <c r="AB38" s="33">
        <f t="shared" ref="AB38" si="16" xml:space="preserve"> AB3 -AB39</f>
        <v>0</v>
      </c>
      <c r="AC38" s="33">
        <f t="shared" ref="AC38" si="17" xml:space="preserve"> AC3-AC39</f>
        <v>0</v>
      </c>
      <c r="AD38" s="33">
        <f t="shared" ref="AD38" si="18" xml:space="preserve"> AD3 - AD39</f>
        <v>0</v>
      </c>
      <c r="AE38" s="33">
        <f t="shared" ref="AE38" si="19" xml:space="preserve"> AE3-AE39</f>
        <v>0</v>
      </c>
      <c r="AF38" s="33">
        <f t="shared" ref="AF38:AG38" si="20">AF3-AF39</f>
        <v>0</v>
      </c>
      <c r="AG38" s="33">
        <f t="shared" si="20"/>
        <v>0</v>
      </c>
      <c r="AH38" s="33">
        <f t="shared" ref="AH38" si="21" xml:space="preserve"> AH3 -AH39</f>
        <v>1</v>
      </c>
      <c r="AI38" s="33">
        <f t="shared" ref="AI38" si="22" xml:space="preserve"> AI3-AI39</f>
        <v>0</v>
      </c>
      <c r="AJ38" s="33">
        <f t="shared" ref="AJ38" si="23" xml:space="preserve"> AJ3 - AJ39</f>
        <v>0</v>
      </c>
      <c r="AK38" s="8"/>
      <c r="AL38" s="8"/>
      <c r="AM38" s="8"/>
    </row>
    <row r="39" spans="1:39" ht="15" customHeight="1">
      <c r="A39" s="5"/>
      <c r="B39" s="8"/>
      <c r="C39" s="13">
        <f>SUM(C4:C37)</f>
        <v>106</v>
      </c>
      <c r="D39" s="13">
        <f>SUM(D4:D37)</f>
        <v>162</v>
      </c>
      <c r="E39" s="13">
        <f t="shared" ref="E39:AJ39" si="24">SUM(E4:E37)</f>
        <v>216</v>
      </c>
      <c r="F39" s="13">
        <f t="shared" si="24"/>
        <v>108</v>
      </c>
      <c r="G39" s="13">
        <f t="shared" si="24"/>
        <v>108</v>
      </c>
      <c r="H39" s="13">
        <f t="shared" si="24"/>
        <v>242</v>
      </c>
      <c r="I39" s="13">
        <f t="shared" si="24"/>
        <v>459</v>
      </c>
      <c r="J39" s="13">
        <f t="shared" si="24"/>
        <v>81</v>
      </c>
      <c r="K39" s="13">
        <f t="shared" si="24"/>
        <v>108</v>
      </c>
      <c r="L39" s="13">
        <f t="shared" si="24"/>
        <v>81</v>
      </c>
      <c r="M39" s="13">
        <f t="shared" si="24"/>
        <v>81</v>
      </c>
      <c r="N39" s="13">
        <f t="shared" si="24"/>
        <v>81</v>
      </c>
      <c r="O39" s="13">
        <f t="shared" si="24"/>
        <v>108</v>
      </c>
      <c r="P39" s="13">
        <f t="shared" si="24"/>
        <v>54</v>
      </c>
      <c r="Q39" s="13">
        <f t="shared" si="24"/>
        <v>189</v>
      </c>
      <c r="R39" s="13">
        <f t="shared" si="24"/>
        <v>81</v>
      </c>
      <c r="S39" s="13">
        <f t="shared" si="24"/>
        <v>179</v>
      </c>
      <c r="T39" s="13">
        <f t="shared" si="24"/>
        <v>81</v>
      </c>
      <c r="U39" s="13">
        <f t="shared" si="24"/>
        <v>108</v>
      </c>
      <c r="V39" s="13">
        <f t="shared" si="24"/>
        <v>135</v>
      </c>
      <c r="W39" s="13">
        <f t="shared" si="24"/>
        <v>54</v>
      </c>
      <c r="X39" s="13">
        <f t="shared" si="24"/>
        <v>189</v>
      </c>
      <c r="Y39" s="13">
        <f t="shared" si="24"/>
        <v>243</v>
      </c>
      <c r="Z39" s="13">
        <f t="shared" si="24"/>
        <v>80</v>
      </c>
      <c r="AA39" s="13">
        <f t="shared" si="24"/>
        <v>108</v>
      </c>
      <c r="AB39" s="13">
        <f t="shared" si="24"/>
        <v>81</v>
      </c>
      <c r="AC39" s="13">
        <f t="shared" si="24"/>
        <v>81</v>
      </c>
      <c r="AD39" s="13">
        <f t="shared" si="24"/>
        <v>324</v>
      </c>
      <c r="AE39" s="13">
        <f t="shared" si="24"/>
        <v>135</v>
      </c>
      <c r="AF39" s="13">
        <f t="shared" si="24"/>
        <v>81</v>
      </c>
      <c r="AG39" s="13">
        <f t="shared" si="24"/>
        <v>135</v>
      </c>
      <c r="AH39" s="13">
        <f t="shared" si="24"/>
        <v>161</v>
      </c>
      <c r="AI39" s="13">
        <f t="shared" si="24"/>
        <v>108</v>
      </c>
      <c r="AJ39" s="13">
        <f t="shared" si="24"/>
        <v>162</v>
      </c>
      <c r="AK39" s="8"/>
      <c r="AL39" s="8"/>
      <c r="AM39" s="8"/>
    </row>
    <row r="40" spans="1:39" ht="15" customHeight="1">
      <c r="A40" s="5"/>
      <c r="B40" s="14"/>
      <c r="C40" s="11" t="s">
        <v>36</v>
      </c>
      <c r="D40" s="11" t="s">
        <v>37</v>
      </c>
      <c r="E40" s="11" t="s">
        <v>38</v>
      </c>
      <c r="F40" s="11" t="s">
        <v>39</v>
      </c>
      <c r="G40" s="11" t="s">
        <v>14</v>
      </c>
      <c r="H40" s="11" t="s">
        <v>40</v>
      </c>
      <c r="I40" s="11" t="s">
        <v>41</v>
      </c>
      <c r="J40" s="11" t="s">
        <v>42</v>
      </c>
      <c r="K40" s="11" t="s">
        <v>43</v>
      </c>
      <c r="L40" s="11" t="s">
        <v>15</v>
      </c>
      <c r="M40" s="11" t="s">
        <v>16</v>
      </c>
      <c r="N40" s="11" t="s">
        <v>17</v>
      </c>
      <c r="O40" s="11" t="s">
        <v>44</v>
      </c>
      <c r="P40" s="11" t="s">
        <v>45</v>
      </c>
      <c r="Q40" s="11" t="s">
        <v>46</v>
      </c>
      <c r="R40" s="11" t="s">
        <v>47</v>
      </c>
      <c r="S40" s="11" t="s">
        <v>48</v>
      </c>
      <c r="T40" s="11" t="s">
        <v>49</v>
      </c>
      <c r="U40" s="11" t="s">
        <v>18</v>
      </c>
      <c r="V40" s="11" t="s">
        <v>50</v>
      </c>
      <c r="W40" s="11" t="s">
        <v>51</v>
      </c>
      <c r="X40" s="11" t="s">
        <v>52</v>
      </c>
      <c r="Y40" s="11" t="s">
        <v>53</v>
      </c>
      <c r="Z40" s="11" t="s">
        <v>54</v>
      </c>
      <c r="AA40" s="11" t="s">
        <v>19</v>
      </c>
      <c r="AB40" s="11" t="s">
        <v>55</v>
      </c>
      <c r="AC40" s="11" t="s">
        <v>56</v>
      </c>
      <c r="AD40" s="11" t="s">
        <v>57</v>
      </c>
      <c r="AE40" s="11" t="s">
        <v>58</v>
      </c>
      <c r="AF40" s="11" t="s">
        <v>20</v>
      </c>
      <c r="AG40" s="11" t="s">
        <v>21</v>
      </c>
      <c r="AH40" s="11" t="s">
        <v>59</v>
      </c>
      <c r="AI40" s="11" t="s">
        <v>22</v>
      </c>
      <c r="AJ40" s="12" t="s">
        <v>60</v>
      </c>
      <c r="AK40" s="8"/>
      <c r="AL40" s="8"/>
      <c r="AM40" s="8"/>
    </row>
    <row r="41" spans="1:39" ht="15" customHeight="1">
      <c r="A41" s="5"/>
      <c r="B41" s="15" t="s">
        <v>0</v>
      </c>
      <c r="C41" s="16">
        <f>C4</f>
        <v>106</v>
      </c>
      <c r="D41" s="16">
        <f>D5</f>
        <v>162</v>
      </c>
      <c r="E41" s="16">
        <f>E6</f>
        <v>216</v>
      </c>
      <c r="F41" s="16">
        <f>F7</f>
        <v>108</v>
      </c>
      <c r="G41" s="16">
        <f>G8</f>
        <v>108</v>
      </c>
      <c r="H41" s="16">
        <f>H9</f>
        <v>242</v>
      </c>
      <c r="I41" s="16">
        <f>I10</f>
        <v>454</v>
      </c>
      <c r="J41" s="16">
        <f>J11</f>
        <v>54</v>
      </c>
      <c r="K41" s="16">
        <f>K12</f>
        <v>93</v>
      </c>
      <c r="L41" s="16">
        <f>L13</f>
        <v>81</v>
      </c>
      <c r="M41" s="16">
        <f>M14</f>
        <v>54</v>
      </c>
      <c r="N41" s="16">
        <f>N15</f>
        <v>44</v>
      </c>
      <c r="O41" s="16">
        <f>O16</f>
        <v>108</v>
      </c>
      <c r="P41" s="16">
        <f>P17</f>
        <v>27</v>
      </c>
      <c r="Q41" s="16">
        <f>Q18</f>
        <v>189</v>
      </c>
      <c r="R41" s="16">
        <f>R19</f>
        <v>81</v>
      </c>
      <c r="S41" s="16">
        <f>S20</f>
        <v>162</v>
      </c>
      <c r="T41" s="16">
        <f>T21</f>
        <v>81</v>
      </c>
      <c r="U41" s="16">
        <f>U22</f>
        <v>108</v>
      </c>
      <c r="V41" s="16">
        <f>V23</f>
        <v>134</v>
      </c>
      <c r="W41" s="16">
        <f>W24</f>
        <v>54</v>
      </c>
      <c r="X41" s="16">
        <f>X25</f>
        <v>189</v>
      </c>
      <c r="Y41" s="16">
        <f>Y26</f>
        <v>229</v>
      </c>
      <c r="Z41" s="16">
        <f>Z27</f>
        <v>80</v>
      </c>
      <c r="AA41" s="16">
        <f>AA28</f>
        <v>108</v>
      </c>
      <c r="AB41" s="16">
        <f>AB29</f>
        <v>81</v>
      </c>
      <c r="AC41" s="16">
        <f>AC30</f>
        <v>81</v>
      </c>
      <c r="AD41" s="16">
        <f>AD31</f>
        <v>316</v>
      </c>
      <c r="AE41" s="16">
        <f>AE32</f>
        <v>108</v>
      </c>
      <c r="AF41" s="16">
        <f>AF33</f>
        <v>81</v>
      </c>
      <c r="AG41" s="16">
        <f>AG34</f>
        <v>135</v>
      </c>
      <c r="AH41" s="16">
        <f>AH35</f>
        <v>135</v>
      </c>
      <c r="AI41" s="16">
        <f>AI36</f>
        <v>81</v>
      </c>
      <c r="AJ41" s="16">
        <f>AJ37</f>
        <v>162</v>
      </c>
      <c r="AK41" s="8">
        <f>SUM(C41:AJ41)</f>
        <v>4452</v>
      </c>
      <c r="AL41" s="8"/>
      <c r="AM41" s="8"/>
    </row>
    <row r="42" spans="1:39" ht="15" customHeight="1">
      <c r="A42" s="5"/>
      <c r="B42" s="15" t="s">
        <v>1</v>
      </c>
      <c r="C42" s="16">
        <f>SUM(D4:AJ4)</f>
        <v>0</v>
      </c>
      <c r="D42" s="16">
        <f>SUM(C5,E5:AJ5)</f>
        <v>0</v>
      </c>
      <c r="E42" s="16">
        <f>SUM(C6:D6,F6:AJ6)</f>
        <v>0</v>
      </c>
      <c r="F42" s="16">
        <f>SUM(C7:E7,G7:AJ7)</f>
        <v>0</v>
      </c>
      <c r="G42" s="16">
        <f>SUM(C8:F8,H8:AJ8)</f>
        <v>0</v>
      </c>
      <c r="H42" s="16">
        <f>SUM(I9:AJ9,C9:G9)</f>
        <v>0</v>
      </c>
      <c r="I42" s="16">
        <f>SUM(C10:H10,J10:AJ10)</f>
        <v>27</v>
      </c>
      <c r="J42" s="16">
        <f>SUM(C11:I11,K11:AJ11)</f>
        <v>2</v>
      </c>
      <c r="K42" s="16">
        <f>SUM(C12:J12,L12:AJ12)</f>
        <v>27</v>
      </c>
      <c r="L42" s="16">
        <f>SUM(M13:AJ13,C13:K13)</f>
        <v>0</v>
      </c>
      <c r="M42" s="16">
        <f>SUM(N14:AJ14,C14:L14)</f>
        <v>35</v>
      </c>
      <c r="N42" s="16">
        <f>SUM(O15:AJ15,C15:M15)</f>
        <v>0</v>
      </c>
      <c r="O42" s="16">
        <f>SUM(P16:AJ16,C16:N16)</f>
        <v>0</v>
      </c>
      <c r="P42" s="16">
        <f>SUM(Q17:AJ17,C17:O17)</f>
        <v>52</v>
      </c>
      <c r="Q42" s="16">
        <f>SUM(R18:AJ18,C18:P18)</f>
        <v>0</v>
      </c>
      <c r="R42" s="16">
        <f>SUM(S19:AJ19,C19:Q19)</f>
        <v>0</v>
      </c>
      <c r="S42" s="16">
        <f>SUM(T20:AJ20,C20:R20)</f>
        <v>0</v>
      </c>
      <c r="T42" s="16">
        <f>SUM(U21:AJ21,C21:S21)</f>
        <v>7</v>
      </c>
      <c r="U42" s="16">
        <f>SUM(V22:AJ22,C22:T22)</f>
        <v>0</v>
      </c>
      <c r="V42" s="16">
        <f>SUM(W23:AJ23,C23:U23)</f>
        <v>0</v>
      </c>
      <c r="W42" s="16">
        <f>SUM(X24:AJ24,C24:V24)</f>
        <v>0</v>
      </c>
      <c r="X42" s="16">
        <f>SUM(C25:W25,Y25:AJ25)</f>
        <v>0</v>
      </c>
      <c r="Y42" s="16">
        <f>SUM(C26:X26,Z26:AJ26)</f>
        <v>0</v>
      </c>
      <c r="Z42" s="16">
        <f>SUM(AA27:AJ27,C27:Y27)</f>
        <v>17</v>
      </c>
      <c r="AA42" s="16">
        <f>SUM(AB28:AJ28,C28:Z28)</f>
        <v>0</v>
      </c>
      <c r="AB42" s="16">
        <f>SUM(AC29:AJ29,C29:AA29)</f>
        <v>0</v>
      </c>
      <c r="AC42" s="16">
        <f>SUM(AD30:AJ30,C30:AB30)</f>
        <v>0</v>
      </c>
      <c r="AD42" s="16">
        <f>SUM(AE31:AJ31,C31:AC31)</f>
        <v>27</v>
      </c>
      <c r="AE42" s="16">
        <f>SUM(AF32:AJ32,C32:AD32)</f>
        <v>0</v>
      </c>
      <c r="AF42" s="16">
        <f>SUM(AG33:AJ33,C33:AE33)</f>
        <v>18</v>
      </c>
      <c r="AG42" s="16">
        <f>SUM(AH34:AJ34,C34:AF34)</f>
        <v>2</v>
      </c>
      <c r="AH42" s="16">
        <f>SUM(AI35:AJ35,C35:AG35)</f>
        <v>0</v>
      </c>
      <c r="AI42" s="16">
        <f>SUM(C36:AH36,AJ36)</f>
        <v>16</v>
      </c>
      <c r="AJ42" s="16">
        <f>SUM(C37:AI37)</f>
        <v>28</v>
      </c>
      <c r="AK42" s="8">
        <f t="shared" ref="AK42:AK44" si="25">SUM(C42:AJ42)</f>
        <v>258</v>
      </c>
      <c r="AL42" s="8"/>
      <c r="AM42" s="8"/>
    </row>
    <row r="43" spans="1:39" ht="15" customHeight="1">
      <c r="A43" s="5"/>
      <c r="B43" s="15" t="s">
        <v>2</v>
      </c>
      <c r="C43" s="16">
        <f>SUM(D5:AJ38)</f>
        <v>4644</v>
      </c>
      <c r="D43" s="16">
        <f>SUM(E6:AJ38,E4:AJ4,C6:C38,C4)</f>
        <v>4590</v>
      </c>
      <c r="E43" s="16">
        <f>SUM(F7:AJ38,F4:AJ5,C7:D38,C4:D5)</f>
        <v>4536</v>
      </c>
      <c r="F43" s="16">
        <f>SUM(G8:AJ38,G4:AJ6,C4:E6,C8:E38)</f>
        <v>4644</v>
      </c>
      <c r="G43" s="16">
        <f>SUM(H9:AJ38,H4:AJ7,C4:F7,C9:F38)</f>
        <v>4644</v>
      </c>
      <c r="H43" s="16">
        <f>SUM(I10:AJ38,C10:G38,I4:AJ8,C4:G8)</f>
        <v>4509</v>
      </c>
      <c r="I43" s="16">
        <f>SUM(J11:AJ38,C4:H9,J4:AJ9,C11:H38)</f>
        <v>4266</v>
      </c>
      <c r="J43" s="16">
        <f>SUM(K12:AJ38,K4:AJ10,C4:I10,C12:I38)</f>
        <v>4669</v>
      </c>
      <c r="K43" s="16">
        <f>SUM(L13:AJ38,L4:AJ11,C13:J38,C4:J11)</f>
        <v>4617</v>
      </c>
      <c r="L43" s="16">
        <f>SUM(M14:AJ38,C4:K12,M4:AJ12,C14:K38)</f>
        <v>4671</v>
      </c>
      <c r="M43" s="16">
        <f>SUM(N15:AJ38,N4:AJ13,C15:L38,C4:L13)</f>
        <v>4636</v>
      </c>
      <c r="N43" s="16">
        <f>SUM(O16:AJ38,C4:M14,C16:M38,O4:AJ14)</f>
        <v>4671</v>
      </c>
      <c r="O43" s="16">
        <f>SUM(P17:AJ38,P4:AJ15,C4:N15,C17:N38)</f>
        <v>4644</v>
      </c>
      <c r="P43" s="16">
        <f>SUM(Q18:AJ38,Q4:AJ16,C18:O38,C4:O16)</f>
        <v>4646</v>
      </c>
      <c r="Q43" s="16">
        <f>SUM(R19:AJ38,C4:P17,C19:P38,R4:AJ17)</f>
        <v>4563</v>
      </c>
      <c r="R43" s="16">
        <f>SUM(S20:AJ38,S4:AJ18,C4:Q18,C20:Q38)</f>
        <v>4671</v>
      </c>
      <c r="S43" s="16">
        <f>SUM(T21:AJ38,T4:AJ19,C21:R38,C4:R19)</f>
        <v>4563</v>
      </c>
      <c r="T43" s="16">
        <f>SUM(U22:AJ38,C4:S20,C22:S38,U4:AJ20)</f>
        <v>4664</v>
      </c>
      <c r="U43" s="16">
        <f>SUM(V23:AJ38,V4:AJ21,C4:T21,C23:T38)</f>
        <v>4644</v>
      </c>
      <c r="V43" s="16">
        <f>SUM(W24:AJ38,W4:AJ22,C24:U38,C4:U22)</f>
        <v>4617</v>
      </c>
      <c r="W43" s="16">
        <f>SUM(X25:AJ38,C4:V23,C25:V38,X4:AJ23)</f>
        <v>4698</v>
      </c>
      <c r="X43" s="16">
        <f>SUM(C26:W38,C4:W24,Y4:AJ24,Y26:AJ38)</f>
        <v>4563</v>
      </c>
      <c r="Y43" s="16">
        <f>SUM(Z27:AJ38,Z4:AJ25,C27:X38,C4:X25)</f>
        <v>4509</v>
      </c>
      <c r="Z43" s="16">
        <f>SUM(AA28:AJ38,C4:Y26,C28:Y38,AA4:AJ26)</f>
        <v>4654</v>
      </c>
      <c r="AA43" s="16">
        <f>SUM(AB29:AJ38,AB4:AJ27,C4:Z27,C29:Z38)</f>
        <v>4617</v>
      </c>
      <c r="AB43" s="16">
        <f>SUM(AC30:AJ38,AC4:AJ28,C30:AA38,C4:AA28)</f>
        <v>4671</v>
      </c>
      <c r="AC43" s="16">
        <f>SUM(AD31:AJ38,C4:AB29,C31:AB38,AD4:AJ29)</f>
        <v>4671</v>
      </c>
      <c r="AD43" s="16">
        <f>SUM(AE32:AJ38,AE4:AJ30,C4:AC30,C32:AC38)</f>
        <v>4401</v>
      </c>
      <c r="AE43" s="16">
        <f>SUM(AF33:AJ38,AF4:AJ31,C33:AD38,C4:AD31)</f>
        <v>4617</v>
      </c>
      <c r="AF43" s="16">
        <f>SUM(AG34:AJ38,C4:AE32,C34:AE38,AG4:AJ32)</f>
        <v>4653</v>
      </c>
      <c r="AG43" s="16">
        <f>SUM(AH35:AJ38,AH4:AJ33,C4:AF33,C35:AF38)</f>
        <v>4615</v>
      </c>
      <c r="AH43" s="16">
        <f>SUM(AI36:AJ38,AI4:AJ34,C36:AG38,C4:AG34)</f>
        <v>4590</v>
      </c>
      <c r="AI43" s="16">
        <f>SUM(C4:AH35,AJ4:AJ35,C37:AH38,AJ37:AJ38)</f>
        <v>4628</v>
      </c>
      <c r="AJ43" s="16">
        <f>SUM(C4:AI36,C38:AI38)</f>
        <v>4562</v>
      </c>
      <c r="AK43" s="8">
        <f t="shared" si="25"/>
        <v>156558</v>
      </c>
      <c r="AL43" s="8"/>
      <c r="AM43" s="8"/>
    </row>
    <row r="44" spans="1:39" ht="15" customHeight="1">
      <c r="A44" s="5"/>
      <c r="B44" s="15" t="s">
        <v>3</v>
      </c>
      <c r="C44" s="16">
        <f>SUM(C5:C38)</f>
        <v>2</v>
      </c>
      <c r="D44" s="16">
        <f>SUM(D6:D38,D4)</f>
        <v>0</v>
      </c>
      <c r="E44" s="16">
        <f>SUM(E7:E38,E4:E5)</f>
        <v>0</v>
      </c>
      <c r="F44" s="16">
        <f>SUM(F8:F38,F4:F6)</f>
        <v>0</v>
      </c>
      <c r="G44" s="16">
        <f>SUM(G9:G38,G4:G7)</f>
        <v>0</v>
      </c>
      <c r="H44" s="16">
        <f>SUM(H4:H8,H10:H38)</f>
        <v>1</v>
      </c>
      <c r="I44" s="16">
        <f>SUM(I4:I9,I11:I38)</f>
        <v>5</v>
      </c>
      <c r="J44" s="16">
        <f>SUM(J12:J38,J4:J10)</f>
        <v>27</v>
      </c>
      <c r="K44" s="16">
        <f>SUM(K13:K38,K4:K11)</f>
        <v>15</v>
      </c>
      <c r="L44" s="16">
        <f>SUM(L14:L38,L4:L12)</f>
        <v>0</v>
      </c>
      <c r="M44" s="16">
        <f>SUM(M15:M38,M4:M13)</f>
        <v>27</v>
      </c>
      <c r="N44" s="16">
        <f>SUM(N16:N38,N4:N14)</f>
        <v>37</v>
      </c>
      <c r="O44" s="16">
        <f>SUM(O17:O38,O4:O15)</f>
        <v>0</v>
      </c>
      <c r="P44" s="16">
        <f>SUM(P18:P38,P4:P16)</f>
        <v>27</v>
      </c>
      <c r="Q44" s="16">
        <f>SUM(Q19:Q38,Q4:Q17)</f>
        <v>0</v>
      </c>
      <c r="R44" s="16">
        <f>SUM(R20:R38,R4:R18)</f>
        <v>0</v>
      </c>
      <c r="S44" s="16">
        <f>SUM(S21:S38,S4:S19)</f>
        <v>27</v>
      </c>
      <c r="T44" s="16">
        <f>SUM(T22:T38,T4:T20)</f>
        <v>0</v>
      </c>
      <c r="U44" s="16">
        <f>SUM(U23:U38,U4:U21)</f>
        <v>0</v>
      </c>
      <c r="V44" s="16">
        <f>SUM(V24:V38,V4:V22)</f>
        <v>1</v>
      </c>
      <c r="W44" s="16">
        <f>SUM(W25:W38,W4:W23)</f>
        <v>0</v>
      </c>
      <c r="X44" s="16">
        <f>SUM(X26:X38,X4:X24)</f>
        <v>0</v>
      </c>
      <c r="Y44" s="16">
        <f>SUM(Y27:Y38,Y4:Y25)</f>
        <v>14</v>
      </c>
      <c r="Z44" s="16">
        <f>SUM(Z28:Z38,Z4:Z26)</f>
        <v>1</v>
      </c>
      <c r="AA44" s="16">
        <f>SUM(AA29:AA38,AA4:AA27)</f>
        <v>27</v>
      </c>
      <c r="AB44" s="16">
        <f>SUM(AB30:AB38,AB4:AB28)</f>
        <v>0</v>
      </c>
      <c r="AC44" s="16">
        <f>SUM(AC31:AC38,AC4:AC29)</f>
        <v>0</v>
      </c>
      <c r="AD44" s="16">
        <f>SUM(AD32:AD38,AD4:AD30)</f>
        <v>8</v>
      </c>
      <c r="AE44" s="16">
        <f>SUM(AE33:AE38,AE4:AE31)</f>
        <v>27</v>
      </c>
      <c r="AF44" s="16">
        <f>SUM(AF34:AF38,AF4:AF32)</f>
        <v>0</v>
      </c>
      <c r="AG44" s="16">
        <f>SUM(AG35:AG38,AG4:AG33)</f>
        <v>0</v>
      </c>
      <c r="AH44" s="16">
        <f>SUM(AH36:AH38,AH4:AH34)</f>
        <v>27</v>
      </c>
      <c r="AI44" s="16">
        <f>SUM(AI4:AI35,AI37:AI38)</f>
        <v>27</v>
      </c>
      <c r="AJ44" s="16">
        <f>SUM(AJ4:AJ36,AJ38)</f>
        <v>0</v>
      </c>
      <c r="AK44" s="8">
        <f t="shared" si="25"/>
        <v>300</v>
      </c>
      <c r="AL44" s="8"/>
      <c r="AM44" s="8"/>
    </row>
    <row r="45" spans="1:39" ht="15" customHeight="1">
      <c r="A45" s="5"/>
      <c r="B45" s="14"/>
      <c r="C45" s="17">
        <f>SUM(C41:C44)</f>
        <v>4752</v>
      </c>
      <c r="D45" s="17">
        <f>SUM(D41:D44)</f>
        <v>4752</v>
      </c>
      <c r="E45" s="17">
        <f t="shared" ref="E45:I45" si="26">SUM(E41:E44)</f>
        <v>4752</v>
      </c>
      <c r="F45" s="17">
        <f t="shared" si="26"/>
        <v>4752</v>
      </c>
      <c r="G45" s="17">
        <f t="shared" si="26"/>
        <v>4752</v>
      </c>
      <c r="H45" s="17">
        <f>SUM(H41:H44)</f>
        <v>4752</v>
      </c>
      <c r="I45" s="17">
        <f t="shared" si="26"/>
        <v>4752</v>
      </c>
      <c r="J45" s="17">
        <f>SUM(J41:J44)</f>
        <v>4752</v>
      </c>
      <c r="K45" s="17">
        <f>SUM(K41:K44)</f>
        <v>4752</v>
      </c>
      <c r="L45" s="17">
        <f>SUM(L41:L44)</f>
        <v>4752</v>
      </c>
      <c r="M45" s="17">
        <f t="shared" ref="M45:AH45" si="27">SUM(M41:M44)</f>
        <v>4752</v>
      </c>
      <c r="N45" s="17">
        <f t="shared" si="27"/>
        <v>4752</v>
      </c>
      <c r="O45" s="17">
        <f t="shared" si="27"/>
        <v>4752</v>
      </c>
      <c r="P45" s="17">
        <f t="shared" si="27"/>
        <v>4752</v>
      </c>
      <c r="Q45" s="17">
        <f t="shared" si="27"/>
        <v>4752</v>
      </c>
      <c r="R45" s="17">
        <f t="shared" si="27"/>
        <v>4752</v>
      </c>
      <c r="S45" s="17">
        <f>SUM(S41:S44)</f>
        <v>4752</v>
      </c>
      <c r="T45" s="17">
        <f t="shared" si="27"/>
        <v>4752</v>
      </c>
      <c r="U45" s="17">
        <f t="shared" si="27"/>
        <v>4752</v>
      </c>
      <c r="V45" s="17">
        <f t="shared" si="27"/>
        <v>4752</v>
      </c>
      <c r="W45" s="17">
        <f t="shared" si="27"/>
        <v>4752</v>
      </c>
      <c r="X45" s="17">
        <f t="shared" si="27"/>
        <v>4752</v>
      </c>
      <c r="Y45" s="17">
        <f t="shared" si="27"/>
        <v>4752</v>
      </c>
      <c r="Z45" s="17">
        <f t="shared" si="27"/>
        <v>4752</v>
      </c>
      <c r="AA45" s="17">
        <f t="shared" si="27"/>
        <v>4752</v>
      </c>
      <c r="AB45" s="17">
        <f t="shared" si="27"/>
        <v>4752</v>
      </c>
      <c r="AC45" s="17">
        <f t="shared" si="27"/>
        <v>4752</v>
      </c>
      <c r="AD45" s="17">
        <f t="shared" si="27"/>
        <v>4752</v>
      </c>
      <c r="AE45" s="17">
        <f t="shared" si="27"/>
        <v>4752</v>
      </c>
      <c r="AF45" s="17">
        <f>SUM(AF41:AF44)</f>
        <v>4752</v>
      </c>
      <c r="AG45" s="17">
        <f t="shared" si="27"/>
        <v>4752</v>
      </c>
      <c r="AH45" s="17">
        <f t="shared" si="27"/>
        <v>4752</v>
      </c>
      <c r="AI45" s="17">
        <f>SUM(AI41:AI44)</f>
        <v>4752</v>
      </c>
      <c r="AJ45" s="17">
        <f>SUM(AJ41:AJ44)</f>
        <v>4752</v>
      </c>
      <c r="AK45" s="8"/>
      <c r="AL45" s="8"/>
      <c r="AM45" s="8"/>
    </row>
    <row r="46" spans="1:39" ht="15" customHeight="1">
      <c r="A46" s="5"/>
      <c r="B46" s="24" t="s">
        <v>8</v>
      </c>
      <c r="C46" s="16">
        <f t="shared" ref="C46:AJ46" si="28">SUM(C4:C38)</f>
        <v>108</v>
      </c>
      <c r="D46" s="16">
        <f t="shared" si="28"/>
        <v>162</v>
      </c>
      <c r="E46" s="16">
        <f t="shared" si="28"/>
        <v>216</v>
      </c>
      <c r="F46" s="16">
        <f t="shared" si="28"/>
        <v>108</v>
      </c>
      <c r="G46" s="16">
        <f t="shared" si="28"/>
        <v>108</v>
      </c>
      <c r="H46" s="16">
        <f t="shared" si="28"/>
        <v>243</v>
      </c>
      <c r="I46" s="16">
        <f t="shared" si="28"/>
        <v>459</v>
      </c>
      <c r="J46" s="16">
        <f t="shared" si="28"/>
        <v>81</v>
      </c>
      <c r="K46" s="16">
        <f t="shared" si="28"/>
        <v>108</v>
      </c>
      <c r="L46" s="16">
        <f t="shared" si="28"/>
        <v>81</v>
      </c>
      <c r="M46" s="16">
        <f t="shared" si="28"/>
        <v>81</v>
      </c>
      <c r="N46" s="16">
        <f t="shared" si="28"/>
        <v>81</v>
      </c>
      <c r="O46" s="16">
        <f t="shared" si="28"/>
        <v>108</v>
      </c>
      <c r="P46" s="16">
        <f t="shared" si="28"/>
        <v>54</v>
      </c>
      <c r="Q46" s="16">
        <f t="shared" si="28"/>
        <v>189</v>
      </c>
      <c r="R46" s="16">
        <f t="shared" si="28"/>
        <v>81</v>
      </c>
      <c r="S46" s="16">
        <f t="shared" si="28"/>
        <v>189</v>
      </c>
      <c r="T46" s="16">
        <f t="shared" si="28"/>
        <v>81</v>
      </c>
      <c r="U46" s="16">
        <f t="shared" si="28"/>
        <v>108</v>
      </c>
      <c r="V46" s="16">
        <f t="shared" si="28"/>
        <v>135</v>
      </c>
      <c r="W46" s="16">
        <f t="shared" si="28"/>
        <v>54</v>
      </c>
      <c r="X46" s="16">
        <f t="shared" si="28"/>
        <v>189</v>
      </c>
      <c r="Y46" s="16">
        <f t="shared" si="28"/>
        <v>243</v>
      </c>
      <c r="Z46" s="16">
        <f t="shared" si="28"/>
        <v>81</v>
      </c>
      <c r="AA46" s="16">
        <f t="shared" si="28"/>
        <v>135</v>
      </c>
      <c r="AB46" s="16">
        <f t="shared" si="28"/>
        <v>81</v>
      </c>
      <c r="AC46" s="16">
        <f t="shared" si="28"/>
        <v>81</v>
      </c>
      <c r="AD46" s="16">
        <f t="shared" si="28"/>
        <v>324</v>
      </c>
      <c r="AE46" s="16">
        <f t="shared" si="28"/>
        <v>135</v>
      </c>
      <c r="AF46" s="16">
        <f t="shared" si="28"/>
        <v>81</v>
      </c>
      <c r="AG46" s="16">
        <f t="shared" si="28"/>
        <v>135</v>
      </c>
      <c r="AH46" s="16">
        <f t="shared" si="28"/>
        <v>162</v>
      </c>
      <c r="AI46" s="16">
        <f t="shared" si="28"/>
        <v>108</v>
      </c>
      <c r="AJ46" s="16">
        <f t="shared" si="28"/>
        <v>162</v>
      </c>
      <c r="AK46" s="18">
        <f>SUM(C46:AJ46)</f>
        <v>4752</v>
      </c>
      <c r="AL46" s="8"/>
      <c r="AM46" s="8"/>
    </row>
    <row r="47" spans="1:39" ht="15" customHeight="1">
      <c r="A47" s="5"/>
      <c r="B47" s="24" t="s">
        <v>7</v>
      </c>
      <c r="C47" s="16">
        <f>SUM(D4:AJ38)</f>
        <v>4644</v>
      </c>
      <c r="D47" s="16">
        <f>SUM(C4:C38,E4:AJ38)</f>
        <v>4590</v>
      </c>
      <c r="E47" s="16">
        <f>SUM(C4:D38,F4:AJ38)</f>
        <v>4536</v>
      </c>
      <c r="F47" s="16">
        <f>SUM(G4:AJ38,C4:E38)</f>
        <v>4644</v>
      </c>
      <c r="G47" s="16">
        <f>SUM(C4:F38,H4:AJ38)</f>
        <v>4644</v>
      </c>
      <c r="H47" s="16">
        <f>SUM(C4:G38,I4:AJ38)</f>
        <v>4509</v>
      </c>
      <c r="I47" s="16">
        <f>SUM(C4:H38,J4:AJ38)</f>
        <v>4293</v>
      </c>
      <c r="J47" s="16">
        <f>SUM(K4:AJ38,C4:I38)</f>
        <v>4671</v>
      </c>
      <c r="K47" s="16">
        <f>SUM(L4:AJ38,C4:J38)</f>
        <v>4644</v>
      </c>
      <c r="L47" s="16">
        <f>SUM(M4:AJ38,C4:K38)</f>
        <v>4671</v>
      </c>
      <c r="M47" s="16">
        <f>SUM(N4:AJ38,C4:L38)</f>
        <v>4671</v>
      </c>
      <c r="N47" s="16">
        <f>SUM(O4:AJ38,C4:M38)</f>
        <v>4671</v>
      </c>
      <c r="O47" s="16">
        <f>SUM(P4:AJ38,C4:N38)</f>
        <v>4644</v>
      </c>
      <c r="P47" s="16">
        <f>SUM(Q4:AJ38,C4:O38)</f>
        <v>4698</v>
      </c>
      <c r="Q47" s="16">
        <f>SUM(R4:AJ38,C4:P38)</f>
        <v>4563</v>
      </c>
      <c r="R47" s="16">
        <f>SUM(S4:AJ38,C4:Q38)</f>
        <v>4671</v>
      </c>
      <c r="S47" s="16">
        <f>SUM(T4:AJ38,C4:R38)</f>
        <v>4563</v>
      </c>
      <c r="T47" s="16">
        <f>SUM(U4:AJ38,C4:S38)</f>
        <v>4671</v>
      </c>
      <c r="U47" s="16">
        <f>SUM(V4:AJ38,C4:T38)</f>
        <v>4644</v>
      </c>
      <c r="V47" s="16">
        <f>SUM(C4:U38,W4:AJ38)</f>
        <v>4617</v>
      </c>
      <c r="W47" s="16">
        <f>SUM(X4:AJ38,C4:V38)</f>
        <v>4698</v>
      </c>
      <c r="X47" s="16">
        <f>SUM(Y4:AJ38,C4:W38)</f>
        <v>4563</v>
      </c>
      <c r="Y47" s="16">
        <f>SUM(C4:X38,Z4:AJ38)</f>
        <v>4509</v>
      </c>
      <c r="Z47" s="16">
        <f>SUM(AA4:AJ38,C4:Y38)</f>
        <v>4671</v>
      </c>
      <c r="AA47" s="16">
        <f>SUM(AB4:AJ38,C4:Z38)</f>
        <v>4617</v>
      </c>
      <c r="AB47" s="16">
        <f>SUM(AC4:AJ38,C4:AA38)</f>
        <v>4671</v>
      </c>
      <c r="AC47" s="16">
        <f>SUM(AD4:AJ38,C4:AB38)</f>
        <v>4671</v>
      </c>
      <c r="AD47" s="16">
        <f>SUM(AE4:AJ38,C4:AC38)</f>
        <v>4428</v>
      </c>
      <c r="AE47" s="16">
        <f>SUM(AF4:AJ38,C4:AD38)</f>
        <v>4617</v>
      </c>
      <c r="AF47" s="16">
        <f>SUM(AG4:AJ38,C4:AE38)</f>
        <v>4671</v>
      </c>
      <c r="AG47" s="16">
        <f>SUM(AH4:AJ38,C4:AF38)</f>
        <v>4617</v>
      </c>
      <c r="AH47" s="16">
        <f>SUM(AI4:AJ38,C4:AG38)</f>
        <v>4590</v>
      </c>
      <c r="AI47" s="16">
        <f>SUM(C4:AH38,AJ4:AJ38)</f>
        <v>4644</v>
      </c>
      <c r="AJ47" s="16">
        <f>SUM(C4:AI38)</f>
        <v>4590</v>
      </c>
      <c r="AK47" s="19">
        <f>SUM(C47:AJ47)</f>
        <v>156816</v>
      </c>
      <c r="AL47" s="8"/>
      <c r="AM47" s="8"/>
    </row>
    <row r="48" spans="1:39" ht="15" customHeight="1">
      <c r="A48" s="5"/>
      <c r="B48" s="14"/>
      <c r="C48" s="17">
        <f>SUM(C46:C47)</f>
        <v>4752</v>
      </c>
      <c r="D48" s="17">
        <f>SUM(D46:D47)</f>
        <v>4752</v>
      </c>
      <c r="E48" s="17">
        <f t="shared" ref="E48:AH48" si="29">SUM(E46:E47)</f>
        <v>4752</v>
      </c>
      <c r="F48" s="17">
        <f>SUM(F46:F47)</f>
        <v>4752</v>
      </c>
      <c r="G48" s="17">
        <f t="shared" si="29"/>
        <v>4752</v>
      </c>
      <c r="H48" s="17">
        <f t="shared" si="29"/>
        <v>4752</v>
      </c>
      <c r="I48" s="17">
        <f t="shared" si="29"/>
        <v>4752</v>
      </c>
      <c r="J48" s="17">
        <f t="shared" si="29"/>
        <v>4752</v>
      </c>
      <c r="K48" s="17">
        <f t="shared" si="29"/>
        <v>4752</v>
      </c>
      <c r="L48" s="17">
        <f t="shared" si="29"/>
        <v>4752</v>
      </c>
      <c r="M48" s="17">
        <f>SUM(M46:M47)</f>
        <v>4752</v>
      </c>
      <c r="N48" s="17">
        <f>SUM(N46:N47)</f>
        <v>4752</v>
      </c>
      <c r="O48" s="17">
        <f t="shared" si="29"/>
        <v>4752</v>
      </c>
      <c r="P48" s="17">
        <f t="shared" si="29"/>
        <v>4752</v>
      </c>
      <c r="Q48" s="17">
        <f t="shared" si="29"/>
        <v>4752</v>
      </c>
      <c r="R48" s="17">
        <f t="shared" si="29"/>
        <v>4752</v>
      </c>
      <c r="S48" s="17">
        <f t="shared" si="29"/>
        <v>4752</v>
      </c>
      <c r="T48" s="17">
        <f t="shared" si="29"/>
        <v>4752</v>
      </c>
      <c r="U48" s="17">
        <f t="shared" si="29"/>
        <v>4752</v>
      </c>
      <c r="V48" s="17">
        <f t="shared" si="29"/>
        <v>4752</v>
      </c>
      <c r="W48" s="17">
        <f t="shared" si="29"/>
        <v>4752</v>
      </c>
      <c r="X48" s="17">
        <f t="shared" si="29"/>
        <v>4752</v>
      </c>
      <c r="Y48" s="17">
        <f>SUM(Y46:Y47)</f>
        <v>4752</v>
      </c>
      <c r="Z48" s="17">
        <f t="shared" si="29"/>
        <v>4752</v>
      </c>
      <c r="AA48" s="17">
        <f t="shared" si="29"/>
        <v>4752</v>
      </c>
      <c r="AB48" s="17">
        <f t="shared" si="29"/>
        <v>4752</v>
      </c>
      <c r="AC48" s="17">
        <f t="shared" si="29"/>
        <v>4752</v>
      </c>
      <c r="AD48" s="17">
        <f t="shared" si="29"/>
        <v>4752</v>
      </c>
      <c r="AE48" s="17">
        <f t="shared" si="29"/>
        <v>4752</v>
      </c>
      <c r="AF48" s="17">
        <f t="shared" si="29"/>
        <v>4752</v>
      </c>
      <c r="AG48" s="17">
        <f>SUM(AG46:AG47)</f>
        <v>4752</v>
      </c>
      <c r="AH48" s="17">
        <f t="shared" si="29"/>
        <v>4752</v>
      </c>
      <c r="AI48" s="17">
        <f>SUM(AI46:AI47)</f>
        <v>4752</v>
      </c>
      <c r="AJ48" s="17">
        <f>SUM(AJ46:AJ47)</f>
        <v>4752</v>
      </c>
      <c r="AK48" s="8"/>
      <c r="AL48" s="8"/>
      <c r="AM48" s="8"/>
    </row>
    <row r="49" spans="1:39" ht="15" customHeight="1">
      <c r="A49" s="6"/>
      <c r="B49" s="14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8"/>
      <c r="AL49" s="8"/>
      <c r="AM49" s="8"/>
    </row>
    <row r="50" spans="1:39" ht="15" customHeight="1">
      <c r="A50" s="6"/>
      <c r="B50" s="14"/>
      <c r="C50" s="11" t="s">
        <v>36</v>
      </c>
      <c r="D50" s="11" t="s">
        <v>37</v>
      </c>
      <c r="E50" s="11" t="s">
        <v>38</v>
      </c>
      <c r="F50" s="11" t="s">
        <v>39</v>
      </c>
      <c r="G50" s="11" t="s">
        <v>14</v>
      </c>
      <c r="H50" s="11" t="s">
        <v>40</v>
      </c>
      <c r="I50" s="11" t="s">
        <v>41</v>
      </c>
      <c r="J50" s="11" t="s">
        <v>42</v>
      </c>
      <c r="K50" s="11" t="s">
        <v>43</v>
      </c>
      <c r="L50" s="11" t="s">
        <v>15</v>
      </c>
      <c r="M50" s="11" t="s">
        <v>16</v>
      </c>
      <c r="N50" s="11" t="s">
        <v>17</v>
      </c>
      <c r="O50" s="11" t="s">
        <v>44</v>
      </c>
      <c r="P50" s="11" t="s">
        <v>45</v>
      </c>
      <c r="Q50" s="11" t="s">
        <v>46</v>
      </c>
      <c r="R50" s="11" t="s">
        <v>47</v>
      </c>
      <c r="S50" s="11" t="s">
        <v>48</v>
      </c>
      <c r="T50" s="11" t="s">
        <v>49</v>
      </c>
      <c r="U50" s="11" t="s">
        <v>18</v>
      </c>
      <c r="V50" s="11" t="s">
        <v>50</v>
      </c>
      <c r="W50" s="11" t="s">
        <v>51</v>
      </c>
      <c r="X50" s="11" t="s">
        <v>52</v>
      </c>
      <c r="Y50" s="11" t="s">
        <v>53</v>
      </c>
      <c r="Z50" s="11" t="s">
        <v>54</v>
      </c>
      <c r="AA50" s="11" t="s">
        <v>19</v>
      </c>
      <c r="AB50" s="11" t="s">
        <v>55</v>
      </c>
      <c r="AC50" s="11" t="s">
        <v>56</v>
      </c>
      <c r="AD50" s="11" t="s">
        <v>57</v>
      </c>
      <c r="AE50" s="11" t="s">
        <v>58</v>
      </c>
      <c r="AF50" s="11" t="s">
        <v>20</v>
      </c>
      <c r="AG50" s="11" t="s">
        <v>21</v>
      </c>
      <c r="AH50" s="11" t="s">
        <v>59</v>
      </c>
      <c r="AI50" s="11" t="s">
        <v>22</v>
      </c>
      <c r="AJ50" s="12" t="s">
        <v>60</v>
      </c>
      <c r="AK50" s="12"/>
      <c r="AL50" s="20" t="s">
        <v>35</v>
      </c>
      <c r="AM50" s="8"/>
    </row>
    <row r="51" spans="1:39" ht="15" customHeight="1">
      <c r="A51" s="6"/>
      <c r="B51" s="21" t="str">
        <f>[1]Summary!$B$4</f>
        <v>Sensitivity/Recall</v>
      </c>
      <c r="C51" s="22">
        <f>C41/(C44+C41)</f>
        <v>0.98148148148148151</v>
      </c>
      <c r="D51" s="22">
        <f t="shared" ref="D51:AJ51" si="30">D41/(D44+D41)</f>
        <v>1</v>
      </c>
      <c r="E51" s="22">
        <f t="shared" si="30"/>
        <v>1</v>
      </c>
      <c r="F51" s="22">
        <f t="shared" si="30"/>
        <v>1</v>
      </c>
      <c r="G51" s="22">
        <f t="shared" si="30"/>
        <v>1</v>
      </c>
      <c r="H51" s="22">
        <f t="shared" si="30"/>
        <v>0.99588477366255146</v>
      </c>
      <c r="I51" s="22">
        <f t="shared" si="30"/>
        <v>0.98910675381263613</v>
      </c>
      <c r="J51" s="22">
        <f t="shared" si="30"/>
        <v>0.66666666666666663</v>
      </c>
      <c r="K51" s="22">
        <f t="shared" si="30"/>
        <v>0.86111111111111116</v>
      </c>
      <c r="L51" s="22">
        <f t="shared" si="30"/>
        <v>1</v>
      </c>
      <c r="M51" s="22">
        <f t="shared" si="30"/>
        <v>0.66666666666666663</v>
      </c>
      <c r="N51" s="22">
        <f t="shared" si="30"/>
        <v>0.54320987654320985</v>
      </c>
      <c r="O51" s="22">
        <f t="shared" si="30"/>
        <v>1</v>
      </c>
      <c r="P51" s="22">
        <f t="shared" si="30"/>
        <v>0.5</v>
      </c>
      <c r="Q51" s="22">
        <f>Q41/(Q44+Q41)</f>
        <v>1</v>
      </c>
      <c r="R51" s="22">
        <f t="shared" ref="R51:AH51" si="31">R41/(R44+R41)</f>
        <v>1</v>
      </c>
      <c r="S51" s="22">
        <f t="shared" si="31"/>
        <v>0.8571428571428571</v>
      </c>
      <c r="T51" s="22">
        <f t="shared" si="31"/>
        <v>1</v>
      </c>
      <c r="U51" s="22">
        <f t="shared" si="31"/>
        <v>1</v>
      </c>
      <c r="V51" s="22">
        <f t="shared" si="31"/>
        <v>0.99259259259259258</v>
      </c>
      <c r="W51" s="22">
        <f t="shared" si="31"/>
        <v>1</v>
      </c>
      <c r="X51" s="22">
        <f t="shared" si="31"/>
        <v>1</v>
      </c>
      <c r="Y51" s="22">
        <f t="shared" si="31"/>
        <v>0.9423868312757202</v>
      </c>
      <c r="Z51" s="22">
        <f t="shared" si="31"/>
        <v>0.98765432098765427</v>
      </c>
      <c r="AA51" s="22">
        <f t="shared" si="31"/>
        <v>0.8</v>
      </c>
      <c r="AB51" s="22">
        <f t="shared" si="31"/>
        <v>1</v>
      </c>
      <c r="AC51" s="22">
        <f t="shared" si="31"/>
        <v>1</v>
      </c>
      <c r="AD51" s="22">
        <f t="shared" si="31"/>
        <v>0.97530864197530864</v>
      </c>
      <c r="AE51" s="22">
        <f t="shared" si="31"/>
        <v>0.8</v>
      </c>
      <c r="AF51" s="22">
        <f t="shared" si="31"/>
        <v>1</v>
      </c>
      <c r="AG51" s="22">
        <f t="shared" si="31"/>
        <v>1</v>
      </c>
      <c r="AH51" s="22">
        <f t="shared" si="31"/>
        <v>0.83333333333333337</v>
      </c>
      <c r="AI51" s="22">
        <f>AI41/(AI44+AI41)</f>
        <v>0.75</v>
      </c>
      <c r="AJ51" s="22">
        <f t="shared" si="30"/>
        <v>1</v>
      </c>
      <c r="AK51" s="36"/>
      <c r="AL51" s="22">
        <f>AK41/(AK44+AK41)</f>
        <v>0.93686868686868685</v>
      </c>
      <c r="AM51" s="8"/>
    </row>
    <row r="52" spans="1:39" ht="15" customHeight="1">
      <c r="A52" s="6"/>
      <c r="B52" s="23" t="s">
        <v>13</v>
      </c>
      <c r="C52" s="22">
        <f>C43/(C42+C43)</f>
        <v>1</v>
      </c>
      <c r="D52" s="22">
        <f>D43/(D42+D43)</f>
        <v>1</v>
      </c>
      <c r="E52" s="22">
        <f t="shared" ref="E52:AJ52" si="32">E43/(E42+E43)</f>
        <v>1</v>
      </c>
      <c r="F52" s="22">
        <f t="shared" si="32"/>
        <v>1</v>
      </c>
      <c r="G52" s="22">
        <f t="shared" si="32"/>
        <v>1</v>
      </c>
      <c r="H52" s="22">
        <f t="shared" si="32"/>
        <v>1</v>
      </c>
      <c r="I52" s="22">
        <f t="shared" si="32"/>
        <v>0.99371069182389937</v>
      </c>
      <c r="J52" s="22">
        <f t="shared" si="32"/>
        <v>0.99957182616142148</v>
      </c>
      <c r="K52" s="22">
        <f t="shared" si="32"/>
        <v>0.9941860465116279</v>
      </c>
      <c r="L52" s="22">
        <f t="shared" si="32"/>
        <v>1</v>
      </c>
      <c r="M52" s="22">
        <f t="shared" si="32"/>
        <v>0.99250695782487686</v>
      </c>
      <c r="N52" s="22">
        <f t="shared" si="32"/>
        <v>1</v>
      </c>
      <c r="O52" s="22">
        <f t="shared" si="32"/>
        <v>1</v>
      </c>
      <c r="P52" s="22">
        <f t="shared" si="32"/>
        <v>0.988931460195828</v>
      </c>
      <c r="Q52" s="22">
        <f>Q43/(Q42+Q43)</f>
        <v>1</v>
      </c>
      <c r="R52" s="22">
        <f t="shared" ref="R52:AH52" si="33">R43/(R42+R43)</f>
        <v>1</v>
      </c>
      <c r="S52" s="22">
        <f t="shared" si="33"/>
        <v>1</v>
      </c>
      <c r="T52" s="22">
        <f t="shared" si="33"/>
        <v>0.99850139156497542</v>
      </c>
      <c r="U52" s="22">
        <f t="shared" si="33"/>
        <v>1</v>
      </c>
      <c r="V52" s="22">
        <f t="shared" si="33"/>
        <v>1</v>
      </c>
      <c r="W52" s="22">
        <f t="shared" si="33"/>
        <v>1</v>
      </c>
      <c r="X52" s="22">
        <f t="shared" si="33"/>
        <v>1</v>
      </c>
      <c r="Y52" s="22">
        <f t="shared" si="33"/>
        <v>1</v>
      </c>
      <c r="Z52" s="22">
        <f t="shared" si="33"/>
        <v>0.99636052237208306</v>
      </c>
      <c r="AA52" s="22">
        <f t="shared" si="33"/>
        <v>1</v>
      </c>
      <c r="AB52" s="22">
        <f t="shared" si="33"/>
        <v>1</v>
      </c>
      <c r="AC52" s="22">
        <f t="shared" si="33"/>
        <v>1</v>
      </c>
      <c r="AD52" s="22">
        <f t="shared" si="33"/>
        <v>0.99390243902439024</v>
      </c>
      <c r="AE52" s="22">
        <f t="shared" si="33"/>
        <v>1</v>
      </c>
      <c r="AF52" s="22">
        <f t="shared" si="33"/>
        <v>0.9961464354527938</v>
      </c>
      <c r="AG52" s="22">
        <f t="shared" si="33"/>
        <v>0.99956681828026861</v>
      </c>
      <c r="AH52" s="22">
        <f t="shared" si="33"/>
        <v>1</v>
      </c>
      <c r="AI52" s="22">
        <f t="shared" si="32"/>
        <v>0.9965546942291128</v>
      </c>
      <c r="AJ52" s="22">
        <f t="shared" si="32"/>
        <v>0.99389978213507624</v>
      </c>
      <c r="AK52" s="36"/>
      <c r="AL52" s="22">
        <f>AK43/(AK43+AK42)</f>
        <v>0.99835475971839605</v>
      </c>
      <c r="AM52" s="8"/>
    </row>
    <row r="53" spans="1:39" ht="15" customHeight="1">
      <c r="A53" s="6"/>
      <c r="B53" s="21" t="s">
        <v>4</v>
      </c>
      <c r="C53" s="22">
        <f t="shared" ref="C53:AJ53" si="34">C41/(C41+C42)</f>
        <v>1</v>
      </c>
      <c r="D53" s="22">
        <f t="shared" si="34"/>
        <v>1</v>
      </c>
      <c r="E53" s="22">
        <f t="shared" si="34"/>
        <v>1</v>
      </c>
      <c r="F53" s="22">
        <f t="shared" si="34"/>
        <v>1</v>
      </c>
      <c r="G53" s="22">
        <f t="shared" si="34"/>
        <v>1</v>
      </c>
      <c r="H53" s="22">
        <f t="shared" si="34"/>
        <v>1</v>
      </c>
      <c r="I53" s="22">
        <f t="shared" si="34"/>
        <v>0.94386694386694392</v>
      </c>
      <c r="J53" s="22">
        <f t="shared" si="34"/>
        <v>0.9642857142857143</v>
      </c>
      <c r="K53" s="22">
        <f t="shared" si="34"/>
        <v>0.77500000000000002</v>
      </c>
      <c r="L53" s="22">
        <f t="shared" si="34"/>
        <v>1</v>
      </c>
      <c r="M53" s="22">
        <f t="shared" si="34"/>
        <v>0.6067415730337079</v>
      </c>
      <c r="N53" s="22">
        <f t="shared" si="34"/>
        <v>1</v>
      </c>
      <c r="O53" s="22">
        <f t="shared" si="34"/>
        <v>1</v>
      </c>
      <c r="P53" s="22">
        <f t="shared" si="34"/>
        <v>0.34177215189873417</v>
      </c>
      <c r="Q53" s="22">
        <f t="shared" si="34"/>
        <v>1</v>
      </c>
      <c r="R53" s="22">
        <f t="shared" si="34"/>
        <v>1</v>
      </c>
      <c r="S53" s="22">
        <f t="shared" si="34"/>
        <v>1</v>
      </c>
      <c r="T53" s="22">
        <f t="shared" si="34"/>
        <v>0.92045454545454541</v>
      </c>
      <c r="U53" s="22">
        <f t="shared" si="34"/>
        <v>1</v>
      </c>
      <c r="V53" s="22">
        <f t="shared" si="34"/>
        <v>1</v>
      </c>
      <c r="W53" s="22">
        <f t="shared" si="34"/>
        <v>1</v>
      </c>
      <c r="X53" s="22">
        <f t="shared" si="34"/>
        <v>1</v>
      </c>
      <c r="Y53" s="22">
        <f t="shared" si="34"/>
        <v>1</v>
      </c>
      <c r="Z53" s="22">
        <f t="shared" si="34"/>
        <v>0.82474226804123707</v>
      </c>
      <c r="AA53" s="22">
        <f t="shared" si="34"/>
        <v>1</v>
      </c>
      <c r="AB53" s="22">
        <f t="shared" si="34"/>
        <v>1</v>
      </c>
      <c r="AC53" s="22">
        <f t="shared" si="34"/>
        <v>1</v>
      </c>
      <c r="AD53" s="22">
        <f t="shared" si="34"/>
        <v>0.92128279883381925</v>
      </c>
      <c r="AE53" s="22">
        <f t="shared" si="34"/>
        <v>1</v>
      </c>
      <c r="AF53" s="22">
        <f t="shared" si="34"/>
        <v>0.81818181818181823</v>
      </c>
      <c r="AG53" s="22">
        <f t="shared" si="34"/>
        <v>0.98540145985401462</v>
      </c>
      <c r="AH53" s="22">
        <f t="shared" si="34"/>
        <v>1</v>
      </c>
      <c r="AI53" s="22">
        <f t="shared" si="34"/>
        <v>0.83505154639175261</v>
      </c>
      <c r="AJ53" s="22">
        <f t="shared" si="34"/>
        <v>0.85263157894736841</v>
      </c>
      <c r="AK53" s="36"/>
      <c r="AL53" s="22">
        <f>AK41/(AK41+AK42)</f>
        <v>0.94522292993630574</v>
      </c>
      <c r="AM53" s="8"/>
    </row>
    <row r="54" spans="1:39" ht="15" customHeight="1">
      <c r="A54" s="6"/>
      <c r="B54" s="23" t="s">
        <v>5</v>
      </c>
      <c r="C54" s="22">
        <f t="shared" ref="C54:AJ54" si="35">(C41+C43)/(C46+C47)</f>
        <v>0.99957912457912457</v>
      </c>
      <c r="D54" s="22">
        <f t="shared" si="35"/>
        <v>1</v>
      </c>
      <c r="E54" s="22">
        <f t="shared" si="35"/>
        <v>1</v>
      </c>
      <c r="F54" s="22">
        <f t="shared" si="35"/>
        <v>1</v>
      </c>
      <c r="G54" s="22">
        <f t="shared" si="35"/>
        <v>1</v>
      </c>
      <c r="H54" s="22">
        <f t="shared" si="35"/>
        <v>0.99978956228956228</v>
      </c>
      <c r="I54" s="22">
        <f t="shared" si="35"/>
        <v>0.9932659932659933</v>
      </c>
      <c r="J54" s="22">
        <f t="shared" si="35"/>
        <v>0.99389730639730645</v>
      </c>
      <c r="K54" s="22">
        <f t="shared" si="35"/>
        <v>0.99116161616161613</v>
      </c>
      <c r="L54" s="22">
        <f t="shared" si="35"/>
        <v>1</v>
      </c>
      <c r="M54" s="22">
        <f t="shared" si="35"/>
        <v>0.98695286195286192</v>
      </c>
      <c r="N54" s="22">
        <f t="shared" si="35"/>
        <v>0.99221380471380471</v>
      </c>
      <c r="O54" s="22">
        <f t="shared" si="35"/>
        <v>1</v>
      </c>
      <c r="P54" s="22">
        <f t="shared" si="35"/>
        <v>0.98337542087542085</v>
      </c>
      <c r="Q54" s="22">
        <f t="shared" si="35"/>
        <v>1</v>
      </c>
      <c r="R54" s="22">
        <f t="shared" si="35"/>
        <v>1</v>
      </c>
      <c r="S54" s="22">
        <f t="shared" si="35"/>
        <v>0.99431818181818177</v>
      </c>
      <c r="T54" s="22">
        <f t="shared" si="35"/>
        <v>0.99852693602693599</v>
      </c>
      <c r="U54" s="22">
        <f t="shared" si="35"/>
        <v>1</v>
      </c>
      <c r="V54" s="22">
        <f t="shared" si="35"/>
        <v>0.99978956228956228</v>
      </c>
      <c r="W54" s="22">
        <f t="shared" si="35"/>
        <v>1</v>
      </c>
      <c r="X54" s="22">
        <f t="shared" si="35"/>
        <v>1</v>
      </c>
      <c r="Y54" s="22">
        <f t="shared" si="35"/>
        <v>0.99705387205387208</v>
      </c>
      <c r="Z54" s="22">
        <f t="shared" si="35"/>
        <v>0.99621212121212122</v>
      </c>
      <c r="AA54" s="22">
        <f t="shared" si="35"/>
        <v>0.99431818181818177</v>
      </c>
      <c r="AB54" s="22">
        <f t="shared" si="35"/>
        <v>1</v>
      </c>
      <c r="AC54" s="22">
        <f t="shared" si="35"/>
        <v>1</v>
      </c>
      <c r="AD54" s="22">
        <f t="shared" si="35"/>
        <v>0.99263468013468015</v>
      </c>
      <c r="AE54" s="22">
        <f t="shared" si="35"/>
        <v>0.99431818181818177</v>
      </c>
      <c r="AF54" s="22">
        <f t="shared" si="35"/>
        <v>0.99621212121212122</v>
      </c>
      <c r="AG54" s="22">
        <f t="shared" si="35"/>
        <v>0.99957912457912457</v>
      </c>
      <c r="AH54" s="22">
        <f t="shared" si="35"/>
        <v>0.99431818181818177</v>
      </c>
      <c r="AI54" s="22">
        <f t="shared" si="35"/>
        <v>0.99095117845117842</v>
      </c>
      <c r="AJ54" s="22">
        <f t="shared" si="35"/>
        <v>0.99410774410774416</v>
      </c>
      <c r="AK54" s="36"/>
      <c r="AL54" s="22">
        <f>(AK41+AK43)/(AK46+AK47)</f>
        <v>0.99654634581105173</v>
      </c>
      <c r="AM54" s="8"/>
    </row>
    <row r="55" spans="1:39" ht="15" customHeight="1">
      <c r="A55" s="6"/>
      <c r="B55" s="21" t="s">
        <v>12</v>
      </c>
      <c r="C55" s="22">
        <f t="shared" ref="C55:AJ55" si="36">(2*(C53*C51))/(C53+C51)</f>
        <v>0.99065420560747675</v>
      </c>
      <c r="D55" s="22">
        <f t="shared" si="36"/>
        <v>1</v>
      </c>
      <c r="E55" s="22">
        <f t="shared" si="36"/>
        <v>1</v>
      </c>
      <c r="F55" s="22">
        <f t="shared" si="36"/>
        <v>1</v>
      </c>
      <c r="G55" s="22">
        <f t="shared" si="36"/>
        <v>1</v>
      </c>
      <c r="H55" s="22">
        <f t="shared" si="36"/>
        <v>0.99793814432989691</v>
      </c>
      <c r="I55" s="22">
        <f t="shared" si="36"/>
        <v>0.9659574468085107</v>
      </c>
      <c r="J55" s="22">
        <f t="shared" si="36"/>
        <v>0.7883211678832116</v>
      </c>
      <c r="K55" s="22">
        <f t="shared" si="36"/>
        <v>0.81578947368421062</v>
      </c>
      <c r="L55" s="22">
        <f t="shared" si="36"/>
        <v>1</v>
      </c>
      <c r="M55" s="22">
        <f t="shared" si="36"/>
        <v>0.63529411764705879</v>
      </c>
      <c r="N55" s="22">
        <f t="shared" si="36"/>
        <v>0.70399999999999996</v>
      </c>
      <c r="O55" s="22">
        <f t="shared" si="36"/>
        <v>1</v>
      </c>
      <c r="P55" s="22">
        <f t="shared" si="36"/>
        <v>0.40601503759398494</v>
      </c>
      <c r="Q55" s="22">
        <f t="shared" si="36"/>
        <v>1</v>
      </c>
      <c r="R55" s="22">
        <f t="shared" si="36"/>
        <v>1</v>
      </c>
      <c r="S55" s="22">
        <f t="shared" si="36"/>
        <v>0.92307692307692302</v>
      </c>
      <c r="T55" s="22">
        <f t="shared" si="36"/>
        <v>0.95857988165680474</v>
      </c>
      <c r="U55" s="22">
        <f t="shared" si="36"/>
        <v>1</v>
      </c>
      <c r="V55" s="22">
        <f t="shared" si="36"/>
        <v>0.99628252788104099</v>
      </c>
      <c r="W55" s="22">
        <f t="shared" si="36"/>
        <v>1</v>
      </c>
      <c r="X55" s="22">
        <f t="shared" si="36"/>
        <v>1</v>
      </c>
      <c r="Y55" s="22">
        <f t="shared" si="36"/>
        <v>0.97033898305084743</v>
      </c>
      <c r="Z55" s="22">
        <f t="shared" si="36"/>
        <v>0.898876404494382</v>
      </c>
      <c r="AA55" s="22">
        <f t="shared" si="36"/>
        <v>0.88888888888888895</v>
      </c>
      <c r="AB55" s="22">
        <f t="shared" si="36"/>
        <v>1</v>
      </c>
      <c r="AC55" s="22">
        <f t="shared" si="36"/>
        <v>1</v>
      </c>
      <c r="AD55" s="22">
        <f t="shared" si="36"/>
        <v>0.94752623688155924</v>
      </c>
      <c r="AE55" s="22">
        <f t="shared" si="36"/>
        <v>0.88888888888888895</v>
      </c>
      <c r="AF55" s="22">
        <f t="shared" si="36"/>
        <v>0.9</v>
      </c>
      <c r="AG55" s="22">
        <f t="shared" si="36"/>
        <v>0.99264705882352944</v>
      </c>
      <c r="AH55" s="22">
        <f t="shared" si="36"/>
        <v>0.90909090909090906</v>
      </c>
      <c r="AI55" s="22">
        <f t="shared" si="36"/>
        <v>0.79024390243902431</v>
      </c>
      <c r="AJ55" s="22">
        <f t="shared" si="36"/>
        <v>0.92045454545454541</v>
      </c>
      <c r="AK55" s="37"/>
      <c r="AL55" s="22">
        <f>2*(AL51*AL53)/(AL51+AL53)</f>
        <v>0.94102726696258721</v>
      </c>
      <c r="AM55" s="8"/>
    </row>
    <row r="56" spans="1:39" ht="15" customHeight="1">
      <c r="A56" s="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</sheetData>
  <mergeCells count="2">
    <mergeCell ref="C1:AJ1"/>
    <mergeCell ref="A2:A37"/>
  </mergeCells>
  <conditionalFormatting sqref="N4:N37">
    <cfRule type="colorScale" priority="77">
      <colorScale>
        <cfvo type="min"/>
        <cfvo type="max"/>
        <color rgb="FFFCFCFF"/>
        <color rgb="FF63BE7B"/>
      </colorScale>
    </cfRule>
  </conditionalFormatting>
  <conditionalFormatting sqref="C4:C38 H38:I38 N38:O38 T38:U38 Z38:AA38 AF38:AG38">
    <cfRule type="colorScale" priority="76">
      <colorScale>
        <cfvo type="min"/>
        <cfvo type="max"/>
        <color rgb="FFFCFCFF"/>
        <color rgb="FF63BE7B"/>
      </colorScale>
    </cfRule>
  </conditionalFormatting>
  <conditionalFormatting sqref="D4:D38 J38 P38 V38 AB38 AH38">
    <cfRule type="colorScale" priority="75">
      <colorScale>
        <cfvo type="min"/>
        <cfvo type="max"/>
        <color rgb="FFFCFCFF"/>
        <color rgb="FF63BE7B"/>
      </colorScale>
    </cfRule>
  </conditionalFormatting>
  <conditionalFormatting sqref="E4:E38 G38 K38 Q38 W38 AC38 AI38 M38 S38 Y38 AE38">
    <cfRule type="colorScale" priority="74">
      <colorScale>
        <cfvo type="min"/>
        <cfvo type="max"/>
        <color rgb="FFFCFCFF"/>
        <color rgb="FF63BE7B"/>
      </colorScale>
    </cfRule>
  </conditionalFormatting>
  <conditionalFormatting sqref="F4:F38 L38 R38 X38 AD38 AJ38">
    <cfRule type="colorScale" priority="73">
      <colorScale>
        <cfvo type="min"/>
        <cfvo type="max"/>
        <color rgb="FFFCFCFF"/>
        <color rgb="FF63BE7B"/>
      </colorScale>
    </cfRule>
  </conditionalFormatting>
  <conditionalFormatting sqref="G4:G37">
    <cfRule type="colorScale" priority="72">
      <colorScale>
        <cfvo type="min"/>
        <cfvo type="max"/>
        <color rgb="FFFCFCFF"/>
        <color rgb="FF63BE7B"/>
      </colorScale>
    </cfRule>
  </conditionalFormatting>
  <conditionalFormatting sqref="H4:H37">
    <cfRule type="colorScale" priority="71">
      <colorScale>
        <cfvo type="min"/>
        <cfvo type="max"/>
        <color rgb="FFFCFCFF"/>
        <color rgb="FF63BE7B"/>
      </colorScale>
    </cfRule>
  </conditionalFormatting>
  <conditionalFormatting sqref="I4:I37">
    <cfRule type="colorScale" priority="70">
      <colorScale>
        <cfvo type="min"/>
        <cfvo type="max"/>
        <color rgb="FFFCFCFF"/>
        <color rgb="FF63BE7B"/>
      </colorScale>
    </cfRule>
  </conditionalFormatting>
  <conditionalFormatting sqref="J4:J37">
    <cfRule type="colorScale" priority="69">
      <colorScale>
        <cfvo type="min"/>
        <cfvo type="max"/>
        <color rgb="FFFCFCFF"/>
        <color rgb="FF63BE7B"/>
      </colorScale>
    </cfRule>
  </conditionalFormatting>
  <conditionalFormatting sqref="K4:K37">
    <cfRule type="colorScale" priority="68">
      <colorScale>
        <cfvo type="min"/>
        <cfvo type="max"/>
        <color rgb="FFFCFCFF"/>
        <color rgb="FF63BE7B"/>
      </colorScale>
    </cfRule>
  </conditionalFormatting>
  <conditionalFormatting sqref="L4:L37">
    <cfRule type="colorScale" priority="67">
      <colorScale>
        <cfvo type="min"/>
        <cfvo type="max"/>
        <color rgb="FFFCFCFF"/>
        <color rgb="FF63BE7B"/>
      </colorScale>
    </cfRule>
  </conditionalFormatting>
  <conditionalFormatting sqref="M4:M37">
    <cfRule type="colorScale" priority="66">
      <colorScale>
        <cfvo type="min"/>
        <cfvo type="max"/>
        <color rgb="FFFCFCFF"/>
        <color rgb="FF63BE7B"/>
      </colorScale>
    </cfRule>
  </conditionalFormatting>
  <conditionalFormatting sqref="O4:O37">
    <cfRule type="colorScale" priority="65">
      <colorScale>
        <cfvo type="min"/>
        <cfvo type="max"/>
        <color rgb="FFFCFCFF"/>
        <color rgb="FF63BE7B"/>
      </colorScale>
    </cfRule>
  </conditionalFormatting>
  <conditionalFormatting sqref="P4:P37">
    <cfRule type="colorScale" priority="64">
      <colorScale>
        <cfvo type="min"/>
        <cfvo type="max"/>
        <color rgb="FFFCFCFF"/>
        <color rgb="FF63BE7B"/>
      </colorScale>
    </cfRule>
  </conditionalFormatting>
  <conditionalFormatting sqref="Q4:Q37">
    <cfRule type="colorScale" priority="63">
      <colorScale>
        <cfvo type="min"/>
        <cfvo type="max"/>
        <color rgb="FFFCFCFF"/>
        <color rgb="FF63BE7B"/>
      </colorScale>
    </cfRule>
  </conditionalFormatting>
  <conditionalFormatting sqref="R4:R37">
    <cfRule type="colorScale" priority="62">
      <colorScale>
        <cfvo type="min"/>
        <cfvo type="max"/>
        <color rgb="FFFCFCFF"/>
        <color rgb="FF63BE7B"/>
      </colorScale>
    </cfRule>
  </conditionalFormatting>
  <conditionalFormatting sqref="S4:S37">
    <cfRule type="colorScale" priority="61">
      <colorScale>
        <cfvo type="min"/>
        <cfvo type="max"/>
        <color rgb="FFFCFCFF"/>
        <color rgb="FF63BE7B"/>
      </colorScale>
    </cfRule>
  </conditionalFormatting>
  <conditionalFormatting sqref="T4:T37">
    <cfRule type="colorScale" priority="60">
      <colorScale>
        <cfvo type="min"/>
        <cfvo type="max"/>
        <color rgb="FFFCFCFF"/>
        <color rgb="FF63BE7B"/>
      </colorScale>
    </cfRule>
  </conditionalFormatting>
  <conditionalFormatting sqref="U4:U37">
    <cfRule type="colorScale" priority="59">
      <colorScale>
        <cfvo type="min"/>
        <cfvo type="max"/>
        <color rgb="FFFCFCFF"/>
        <color rgb="FF63BE7B"/>
      </colorScale>
    </cfRule>
  </conditionalFormatting>
  <conditionalFormatting sqref="V4:V37">
    <cfRule type="colorScale" priority="58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57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56">
      <colorScale>
        <cfvo type="min"/>
        <cfvo type="max"/>
        <color rgb="FFFCFCFF"/>
        <color rgb="FF63BE7B"/>
      </colorScale>
    </cfRule>
  </conditionalFormatting>
  <conditionalFormatting sqref="Y4:Y37">
    <cfRule type="colorScale" priority="55">
      <colorScale>
        <cfvo type="min"/>
        <cfvo type="max"/>
        <color rgb="FFFCFCFF"/>
        <color rgb="FF63BE7B"/>
      </colorScale>
    </cfRule>
  </conditionalFormatting>
  <conditionalFormatting sqref="Z4:Z37">
    <cfRule type="colorScale" priority="54">
      <colorScale>
        <cfvo type="min"/>
        <cfvo type="max"/>
        <color rgb="FFFCFCFF"/>
        <color rgb="FF63BE7B"/>
      </colorScale>
    </cfRule>
  </conditionalFormatting>
  <conditionalFormatting sqref="AA4:AA3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B4:AB3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C4:AC37">
    <cfRule type="colorScale" priority="51">
      <colorScale>
        <cfvo type="min"/>
        <cfvo type="max"/>
        <color rgb="FFFCFCFF"/>
        <color rgb="FF63BE7B"/>
      </colorScale>
    </cfRule>
  </conditionalFormatting>
  <conditionalFormatting sqref="AD4:AD37">
    <cfRule type="colorScale" priority="50">
      <colorScale>
        <cfvo type="min"/>
        <cfvo type="max"/>
        <color rgb="FFFCFCFF"/>
        <color rgb="FF63BE7B"/>
      </colorScale>
    </cfRule>
  </conditionalFormatting>
  <conditionalFormatting sqref="AE4:AE37">
    <cfRule type="colorScale" priority="49">
      <colorScale>
        <cfvo type="min"/>
        <cfvo type="max"/>
        <color rgb="FFFCFCFF"/>
        <color rgb="FF63BE7B"/>
      </colorScale>
    </cfRule>
  </conditionalFormatting>
  <conditionalFormatting sqref="AF4:AF37">
    <cfRule type="colorScale" priority="48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7">
      <colorScale>
        <cfvo type="min"/>
        <cfvo type="max"/>
        <color rgb="FFFCFCFF"/>
        <color rgb="FF63BE7B"/>
      </colorScale>
    </cfRule>
  </conditionalFormatting>
  <conditionalFormatting sqref="AH4:AH37">
    <cfRule type="colorScale" priority="46">
      <colorScale>
        <cfvo type="min"/>
        <cfvo type="max"/>
        <color rgb="FFFCFCFF"/>
        <color rgb="FF63BE7B"/>
      </colorScale>
    </cfRule>
  </conditionalFormatting>
  <conditionalFormatting sqref="AI4:AI37">
    <cfRule type="colorScale" priority="45">
      <colorScale>
        <cfvo type="min"/>
        <cfvo type="max"/>
        <color rgb="FFFCFCFF"/>
        <color rgb="FF63BE7B"/>
      </colorScale>
    </cfRule>
  </conditionalFormatting>
  <conditionalFormatting sqref="AJ4:AJ37">
    <cfRule type="colorScale" priority="44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43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42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1">
      <colorScale>
        <cfvo type="min"/>
        <cfvo type="max"/>
        <color rgb="FFFCFCFF"/>
        <color rgb="FF63BE7B"/>
      </colorScale>
    </cfRule>
  </conditionalFormatting>
  <conditionalFormatting sqref="C3:C38 H38:I38 N38:O38 T38:U38 Z38:AA38 AF38:AG38">
    <cfRule type="colorScale" priority="40">
      <colorScale>
        <cfvo type="min"/>
        <cfvo type="max"/>
        <color rgb="FFFCFCFF"/>
        <color rgb="FF63BE7B"/>
      </colorScale>
    </cfRule>
  </conditionalFormatting>
  <conditionalFormatting sqref="D3:D38 J38 P38 V38 AB38 AH38">
    <cfRule type="colorScale" priority="39">
      <colorScale>
        <cfvo type="min"/>
        <cfvo type="max"/>
        <color rgb="FFFCFCFF"/>
        <color rgb="FF63BE7B"/>
      </colorScale>
    </cfRule>
  </conditionalFormatting>
  <conditionalFormatting sqref="E3:E38 G38 K38 Q38 W38 AC38 AI38 M38 S38 Y38 AE38">
    <cfRule type="colorScale" priority="38">
      <colorScale>
        <cfvo type="min"/>
        <cfvo type="max"/>
        <color rgb="FFFCFCFF"/>
        <color rgb="FF63BE7B"/>
      </colorScale>
    </cfRule>
  </conditionalFormatting>
  <conditionalFormatting sqref="F3:F38 L38 R38 X38 AD38 AJ38">
    <cfRule type="colorScale" priority="37">
      <colorScale>
        <cfvo type="min"/>
        <cfvo type="max"/>
        <color rgb="FFFCFCFF"/>
        <color rgb="FF63BE7B"/>
      </colorScale>
    </cfRule>
  </conditionalFormatting>
  <conditionalFormatting sqref="G3:G37">
    <cfRule type="colorScale" priority="36">
      <colorScale>
        <cfvo type="min"/>
        <cfvo type="max"/>
        <color rgb="FFFCFCFF"/>
        <color rgb="FF63BE7B"/>
      </colorScale>
    </cfRule>
  </conditionalFormatting>
  <conditionalFormatting sqref="H3:H37">
    <cfRule type="colorScale" priority="35">
      <colorScale>
        <cfvo type="min"/>
        <cfvo type="max"/>
        <color rgb="FFFCFCFF"/>
        <color rgb="FF63BE7B"/>
      </colorScale>
    </cfRule>
  </conditionalFormatting>
  <conditionalFormatting sqref="I3:I37">
    <cfRule type="colorScale" priority="34">
      <colorScale>
        <cfvo type="min"/>
        <cfvo type="max"/>
        <color rgb="FFFCFCFF"/>
        <color rgb="FF63BE7B"/>
      </colorScale>
    </cfRule>
  </conditionalFormatting>
  <conditionalFormatting sqref="J3:J37">
    <cfRule type="colorScale" priority="33">
      <colorScale>
        <cfvo type="min"/>
        <cfvo type="max"/>
        <color rgb="FFFCFCFF"/>
        <color rgb="FF63BE7B"/>
      </colorScale>
    </cfRule>
  </conditionalFormatting>
  <conditionalFormatting sqref="K3:K37">
    <cfRule type="colorScale" priority="32">
      <colorScale>
        <cfvo type="min"/>
        <cfvo type="max"/>
        <color rgb="FFFCFCFF"/>
        <color rgb="FF63BE7B"/>
      </colorScale>
    </cfRule>
  </conditionalFormatting>
  <conditionalFormatting sqref="L3:L37">
    <cfRule type="colorScale" priority="31">
      <colorScale>
        <cfvo type="min"/>
        <cfvo type="max"/>
        <color rgb="FFFCFCFF"/>
        <color rgb="FF63BE7B"/>
      </colorScale>
    </cfRule>
  </conditionalFormatting>
  <conditionalFormatting sqref="M3:M37">
    <cfRule type="colorScale" priority="30">
      <colorScale>
        <cfvo type="min"/>
        <cfvo type="max"/>
        <color rgb="FFFCFCFF"/>
        <color rgb="FF63BE7B"/>
      </colorScale>
    </cfRule>
  </conditionalFormatting>
  <conditionalFormatting sqref="N3:N37">
    <cfRule type="colorScale" priority="29">
      <colorScale>
        <cfvo type="min"/>
        <cfvo type="max"/>
        <color rgb="FFFCFCFF"/>
        <color rgb="FF63BE7B"/>
      </colorScale>
    </cfRule>
  </conditionalFormatting>
  <conditionalFormatting sqref="O3:O37">
    <cfRule type="colorScale" priority="28">
      <colorScale>
        <cfvo type="min"/>
        <cfvo type="max"/>
        <color rgb="FFFCFCFF"/>
        <color rgb="FF63BE7B"/>
      </colorScale>
    </cfRule>
  </conditionalFormatting>
  <conditionalFormatting sqref="P3:P37">
    <cfRule type="colorScale" priority="27">
      <colorScale>
        <cfvo type="min"/>
        <cfvo type="max"/>
        <color rgb="FFFCFCFF"/>
        <color rgb="FF63BE7B"/>
      </colorScale>
    </cfRule>
  </conditionalFormatting>
  <conditionalFormatting sqref="Q3:Q37">
    <cfRule type="colorScale" priority="26">
      <colorScale>
        <cfvo type="min"/>
        <cfvo type="max"/>
        <color rgb="FFFCFCFF"/>
        <color rgb="FF63BE7B"/>
      </colorScale>
    </cfRule>
  </conditionalFormatting>
  <conditionalFormatting sqref="R3:R37">
    <cfRule type="colorScale" priority="25">
      <colorScale>
        <cfvo type="min"/>
        <cfvo type="max"/>
        <color rgb="FFFCFCFF"/>
        <color rgb="FF63BE7B"/>
      </colorScale>
    </cfRule>
  </conditionalFormatting>
  <conditionalFormatting sqref="S3:S37">
    <cfRule type="colorScale" priority="24">
      <colorScale>
        <cfvo type="min"/>
        <cfvo type="max"/>
        <color rgb="FFFCFCFF"/>
        <color rgb="FF63BE7B"/>
      </colorScale>
    </cfRule>
  </conditionalFormatting>
  <conditionalFormatting sqref="T3:T37">
    <cfRule type="colorScale" priority="23">
      <colorScale>
        <cfvo type="min"/>
        <cfvo type="max"/>
        <color rgb="FFFCFCFF"/>
        <color rgb="FF63BE7B"/>
      </colorScale>
    </cfRule>
  </conditionalFormatting>
  <conditionalFormatting sqref="U3:U37">
    <cfRule type="colorScale" priority="22">
      <colorScale>
        <cfvo type="min"/>
        <cfvo type="max"/>
        <color rgb="FFFCFCFF"/>
        <color rgb="FF63BE7B"/>
      </colorScale>
    </cfRule>
  </conditionalFormatting>
  <conditionalFormatting sqref="V3:V37">
    <cfRule type="colorScale" priority="21">
      <colorScale>
        <cfvo type="min"/>
        <cfvo type="max"/>
        <color rgb="FFFCFCFF"/>
        <color rgb="FF63BE7B"/>
      </colorScale>
    </cfRule>
  </conditionalFormatting>
  <conditionalFormatting sqref="W3:W37">
    <cfRule type="colorScale" priority="20">
      <colorScale>
        <cfvo type="min"/>
        <cfvo type="max"/>
        <color rgb="FFFCFCFF"/>
        <color rgb="FF63BE7B"/>
      </colorScale>
    </cfRule>
  </conditionalFormatting>
  <conditionalFormatting sqref="X3:X37">
    <cfRule type="colorScale" priority="19">
      <colorScale>
        <cfvo type="min"/>
        <cfvo type="max"/>
        <color rgb="FFFCFCFF"/>
        <color rgb="FF63BE7B"/>
      </colorScale>
    </cfRule>
  </conditionalFormatting>
  <conditionalFormatting sqref="Y3:Y37">
    <cfRule type="colorScale" priority="18">
      <colorScale>
        <cfvo type="min"/>
        <cfvo type="max"/>
        <color rgb="FFFCFCFF"/>
        <color rgb="FF63BE7B"/>
      </colorScale>
    </cfRule>
  </conditionalFormatting>
  <conditionalFormatting sqref="Z3:Z37">
    <cfRule type="colorScale" priority="17">
      <colorScale>
        <cfvo type="min"/>
        <cfvo type="max"/>
        <color rgb="FFFCFCFF"/>
        <color rgb="FF63BE7B"/>
      </colorScale>
    </cfRule>
  </conditionalFormatting>
  <conditionalFormatting sqref="AA3:AA37">
    <cfRule type="colorScale" priority="16">
      <colorScale>
        <cfvo type="min"/>
        <cfvo type="max"/>
        <color rgb="FFFCFCFF"/>
        <color rgb="FF63BE7B"/>
      </colorScale>
    </cfRule>
  </conditionalFormatting>
  <conditionalFormatting sqref="AB3:AB37">
    <cfRule type="colorScale" priority="15">
      <colorScale>
        <cfvo type="min"/>
        <cfvo type="max"/>
        <color rgb="FFFCFCFF"/>
        <color rgb="FF63BE7B"/>
      </colorScale>
    </cfRule>
  </conditionalFormatting>
  <conditionalFormatting sqref="AC3:AC37">
    <cfRule type="colorScale" priority="14">
      <colorScale>
        <cfvo type="min"/>
        <cfvo type="max"/>
        <color rgb="FFFCFCFF"/>
        <color rgb="FF63BE7B"/>
      </colorScale>
    </cfRule>
  </conditionalFormatting>
  <conditionalFormatting sqref="AD3:AD37">
    <cfRule type="colorScale" priority="13">
      <colorScale>
        <cfvo type="min"/>
        <cfvo type="max"/>
        <color rgb="FFFCFCFF"/>
        <color rgb="FF63BE7B"/>
      </colorScale>
    </cfRule>
  </conditionalFormatting>
  <conditionalFormatting sqref="AE3:AE3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F3:AF3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G3:AG3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H3:AH37">
    <cfRule type="colorScale" priority="9">
      <colorScale>
        <cfvo type="min"/>
        <cfvo type="max"/>
        <color rgb="FFFCFCFF"/>
        <color rgb="FF63BE7B"/>
      </colorScale>
    </cfRule>
  </conditionalFormatting>
  <conditionalFormatting sqref="AI3:AI37">
    <cfRule type="colorScale" priority="8">
      <colorScale>
        <cfvo type="min"/>
        <cfvo type="max"/>
        <color rgb="FFFCFCFF"/>
        <color rgb="FF63BE7B"/>
      </colorScale>
    </cfRule>
  </conditionalFormatting>
  <conditionalFormatting sqref="AJ3:AJ37">
    <cfRule type="colorScale" priority="7">
      <colorScale>
        <cfvo type="min"/>
        <cfvo type="max"/>
        <color rgb="FFFCFCFF"/>
        <color rgb="FF63BE7B"/>
      </colorScale>
    </cfRule>
  </conditionalFormatting>
  <conditionalFormatting sqref="C3:C38">
    <cfRule type="colorScale" priority="6">
      <colorScale>
        <cfvo type="min"/>
        <cfvo type="max"/>
        <color rgb="FFFCFCFF"/>
        <color rgb="FF63BE7B"/>
      </colorScale>
    </cfRule>
  </conditionalFormatting>
  <conditionalFormatting sqref="D3:D38">
    <cfRule type="colorScale" priority="5">
      <colorScale>
        <cfvo type="min"/>
        <cfvo type="max"/>
        <color rgb="FFFCFCFF"/>
        <color rgb="FF63BE7B"/>
      </colorScale>
    </cfRule>
  </conditionalFormatting>
  <conditionalFormatting sqref="E3:E38">
    <cfRule type="colorScale" priority="4">
      <colorScale>
        <cfvo type="min"/>
        <cfvo type="max"/>
        <color rgb="FFFCFCFF"/>
        <color rgb="FF63BE7B"/>
      </colorScale>
    </cfRule>
  </conditionalFormatting>
  <conditionalFormatting sqref="F3:F38">
    <cfRule type="colorScale" priority="3">
      <colorScale>
        <cfvo type="min"/>
        <cfvo type="max"/>
        <color rgb="FFFCFCFF"/>
        <color rgb="FF63BE7B"/>
      </colorScale>
    </cfRule>
  </conditionalFormatting>
  <conditionalFormatting sqref="G3:G38">
    <cfRule type="colorScale" priority="2">
      <colorScale>
        <cfvo type="min"/>
        <cfvo type="max"/>
        <color rgb="FFFCFCFF"/>
        <color rgb="FF63BE7B"/>
      </colorScale>
    </cfRule>
  </conditionalFormatting>
  <conditionalFormatting sqref="H3:H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DEE72-B08A-4DD6-A158-3DA2C32CE18B}">
  <dimension ref="A1:AM56"/>
  <sheetViews>
    <sheetView zoomScale="85" zoomScaleNormal="85" workbookViewId="0"/>
  </sheetViews>
  <sheetFormatPr defaultRowHeight="15" customHeight="1"/>
  <cols>
    <col min="1" max="1" width="5.5703125" customWidth="1"/>
    <col min="2" max="2" width="17.5703125" bestFit="1" customWidth="1"/>
    <col min="3" max="36" width="5.5703125" bestFit="1" customWidth="1"/>
    <col min="37" max="37" width="7.5703125" customWidth="1"/>
    <col min="38" max="38" width="5.5703125" bestFit="1" customWidth="1"/>
  </cols>
  <sheetData>
    <row r="1" spans="1:39" ht="15" customHeight="1">
      <c r="A1" s="5"/>
      <c r="C1" s="38" t="s">
        <v>6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5"/>
    </row>
    <row r="2" spans="1:39" s="1" customFormat="1" ht="15" customHeight="1">
      <c r="A2" s="39" t="s">
        <v>9</v>
      </c>
      <c r="B2" s="7"/>
      <c r="C2" s="29" t="s">
        <v>36</v>
      </c>
      <c r="D2" s="29" t="s">
        <v>37</v>
      </c>
      <c r="E2" s="29" t="s">
        <v>38</v>
      </c>
      <c r="F2" s="29" t="s">
        <v>39</v>
      </c>
      <c r="G2" s="29" t="s">
        <v>14</v>
      </c>
      <c r="H2" s="29" t="s">
        <v>40</v>
      </c>
      <c r="I2" s="29" t="s">
        <v>41</v>
      </c>
      <c r="J2" s="29" t="s">
        <v>42</v>
      </c>
      <c r="K2" s="29" t="s">
        <v>43</v>
      </c>
      <c r="L2" s="29" t="s">
        <v>15</v>
      </c>
      <c r="M2" s="29" t="s">
        <v>16</v>
      </c>
      <c r="N2" s="29" t="s">
        <v>17</v>
      </c>
      <c r="O2" s="29" t="s">
        <v>44</v>
      </c>
      <c r="P2" s="29" t="s">
        <v>45</v>
      </c>
      <c r="Q2" s="29" t="s">
        <v>46</v>
      </c>
      <c r="R2" s="29" t="s">
        <v>47</v>
      </c>
      <c r="S2" s="29" t="s">
        <v>48</v>
      </c>
      <c r="T2" s="29" t="s">
        <v>49</v>
      </c>
      <c r="U2" s="29" t="s">
        <v>18</v>
      </c>
      <c r="V2" s="29" t="s">
        <v>50</v>
      </c>
      <c r="W2" s="29" t="s">
        <v>51</v>
      </c>
      <c r="X2" s="29" t="s">
        <v>52</v>
      </c>
      <c r="Y2" s="29" t="s">
        <v>53</v>
      </c>
      <c r="Z2" s="29" t="s">
        <v>54</v>
      </c>
      <c r="AA2" s="29" t="s">
        <v>19</v>
      </c>
      <c r="AB2" s="29" t="s">
        <v>55</v>
      </c>
      <c r="AC2" s="29" t="s">
        <v>56</v>
      </c>
      <c r="AD2" s="29" t="s">
        <v>57</v>
      </c>
      <c r="AE2" s="29" t="s">
        <v>58</v>
      </c>
      <c r="AF2" s="29" t="s">
        <v>20</v>
      </c>
      <c r="AG2" s="29" t="s">
        <v>21</v>
      </c>
      <c r="AH2" s="29" t="s">
        <v>59</v>
      </c>
      <c r="AI2" s="29" t="s">
        <v>22</v>
      </c>
      <c r="AJ2" s="30" t="s">
        <v>60</v>
      </c>
      <c r="AK2" s="9"/>
      <c r="AL2" s="10"/>
      <c r="AM2" s="10"/>
    </row>
    <row r="3" spans="1:39" s="1" customFormat="1" ht="15" customHeight="1">
      <c r="A3" s="39"/>
      <c r="B3" s="31" t="s">
        <v>61</v>
      </c>
      <c r="C3" s="27">
        <v>108</v>
      </c>
      <c r="D3" s="27">
        <v>162</v>
      </c>
      <c r="E3" s="27">
        <v>216</v>
      </c>
      <c r="F3" s="27">
        <v>108</v>
      </c>
      <c r="G3" s="27">
        <v>108</v>
      </c>
      <c r="H3" s="27">
        <v>243</v>
      </c>
      <c r="I3" s="27">
        <v>459</v>
      </c>
      <c r="J3" s="27">
        <v>81</v>
      </c>
      <c r="K3" s="27">
        <v>108</v>
      </c>
      <c r="L3" s="27">
        <v>81</v>
      </c>
      <c r="M3" s="27">
        <v>81</v>
      </c>
      <c r="N3" s="27">
        <v>81</v>
      </c>
      <c r="O3" s="27">
        <v>108</v>
      </c>
      <c r="P3" s="27">
        <v>54</v>
      </c>
      <c r="Q3" s="27">
        <v>189</v>
      </c>
      <c r="R3" s="27">
        <v>81</v>
      </c>
      <c r="S3" s="27">
        <v>189</v>
      </c>
      <c r="T3" s="27">
        <v>81</v>
      </c>
      <c r="U3" s="27">
        <v>108</v>
      </c>
      <c r="V3" s="27">
        <v>135</v>
      </c>
      <c r="W3" s="27">
        <v>54</v>
      </c>
      <c r="X3" s="27">
        <v>189</v>
      </c>
      <c r="Y3" s="27">
        <v>243</v>
      </c>
      <c r="Z3" s="27">
        <v>81</v>
      </c>
      <c r="AA3" s="27">
        <v>135</v>
      </c>
      <c r="AB3" s="27">
        <v>81</v>
      </c>
      <c r="AC3" s="27">
        <v>81</v>
      </c>
      <c r="AD3" s="27">
        <v>324</v>
      </c>
      <c r="AE3" s="27">
        <v>135</v>
      </c>
      <c r="AF3" s="27">
        <v>81</v>
      </c>
      <c r="AG3" s="27">
        <v>135</v>
      </c>
      <c r="AH3" s="27">
        <v>162</v>
      </c>
      <c r="AI3" s="27">
        <v>108</v>
      </c>
      <c r="AJ3" s="27">
        <v>162</v>
      </c>
      <c r="AK3" s="32">
        <f>SUM(C3:AJ3)</f>
        <v>4752</v>
      </c>
      <c r="AL3" s="10"/>
      <c r="AM3" s="10"/>
    </row>
    <row r="4" spans="1:39" ht="15" customHeight="1">
      <c r="A4" s="39"/>
      <c r="B4" s="25" t="s">
        <v>36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  <c r="U4" s="28">
        <v>0</v>
      </c>
      <c r="V4" s="28">
        <v>0</v>
      </c>
      <c r="W4" s="28">
        <v>0</v>
      </c>
      <c r="X4" s="28">
        <v>0</v>
      </c>
      <c r="Y4" s="28">
        <v>0</v>
      </c>
      <c r="Z4" s="28">
        <v>0</v>
      </c>
      <c r="AA4" s="28">
        <v>0</v>
      </c>
      <c r="AB4" s="28">
        <v>0</v>
      </c>
      <c r="AC4" s="28">
        <v>0</v>
      </c>
      <c r="AD4" s="28">
        <v>0</v>
      </c>
      <c r="AE4" s="28">
        <v>0</v>
      </c>
      <c r="AF4" s="28">
        <v>0</v>
      </c>
      <c r="AG4" s="28">
        <v>0</v>
      </c>
      <c r="AH4" s="28">
        <v>0</v>
      </c>
      <c r="AI4" s="28">
        <v>0</v>
      </c>
      <c r="AJ4" s="28">
        <v>0</v>
      </c>
      <c r="AK4" s="8"/>
      <c r="AL4" s="8"/>
      <c r="AM4" s="8"/>
    </row>
    <row r="5" spans="1:39" ht="15" customHeight="1">
      <c r="A5" s="39"/>
      <c r="B5" s="25" t="s">
        <v>37</v>
      </c>
      <c r="C5" s="29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29">
        <v>0</v>
      </c>
      <c r="AJ5" s="29">
        <v>0</v>
      </c>
      <c r="AK5" s="8"/>
      <c r="AL5" s="8"/>
      <c r="AM5" s="8"/>
    </row>
    <row r="6" spans="1:39" ht="15" customHeight="1">
      <c r="A6" s="39"/>
      <c r="B6" s="25" t="s">
        <v>38</v>
      </c>
      <c r="C6" s="29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29">
        <v>0</v>
      </c>
      <c r="AJ6" s="29">
        <v>0</v>
      </c>
      <c r="AK6" s="8"/>
      <c r="AL6" s="8"/>
      <c r="AM6" s="8"/>
    </row>
    <row r="7" spans="1:39" ht="15" customHeight="1">
      <c r="A7" s="39"/>
      <c r="B7" s="25" t="s">
        <v>39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v>0</v>
      </c>
      <c r="AJ7" s="29">
        <v>0</v>
      </c>
      <c r="AK7" s="8"/>
      <c r="AL7" s="8"/>
      <c r="AM7" s="8"/>
    </row>
    <row r="8" spans="1:39" ht="15" customHeight="1">
      <c r="A8" s="39"/>
      <c r="B8" s="25" t="s">
        <v>14</v>
      </c>
      <c r="C8" s="29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9">
        <v>0</v>
      </c>
      <c r="AK8" s="8"/>
      <c r="AL8" s="8"/>
      <c r="AM8" s="8"/>
    </row>
    <row r="9" spans="1:39" ht="15" customHeight="1">
      <c r="A9" s="39"/>
      <c r="B9" s="25" t="s">
        <v>40</v>
      </c>
      <c r="C9" s="29">
        <v>0</v>
      </c>
      <c r="D9" s="29">
        <v>0</v>
      </c>
      <c r="E9" s="29">
        <v>0</v>
      </c>
      <c r="F9" s="29">
        <v>0</v>
      </c>
      <c r="G9" s="29">
        <v>0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v>0</v>
      </c>
      <c r="AJ9" s="29">
        <v>0</v>
      </c>
      <c r="AK9" s="8"/>
      <c r="AL9" s="8"/>
      <c r="AM9" s="8"/>
    </row>
    <row r="10" spans="1:39" ht="15" customHeight="1">
      <c r="A10" s="39"/>
      <c r="B10" s="25" t="s">
        <v>41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v>0</v>
      </c>
      <c r="AJ10" s="29">
        <v>0</v>
      </c>
      <c r="AK10" s="8"/>
      <c r="AL10" s="8"/>
      <c r="AM10" s="8"/>
    </row>
    <row r="11" spans="1:39" ht="15" customHeight="1">
      <c r="A11" s="39"/>
      <c r="B11" s="25" t="s">
        <v>42</v>
      </c>
      <c r="C11" s="29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29">
        <v>0</v>
      </c>
      <c r="AJ11" s="29">
        <v>0</v>
      </c>
      <c r="AK11" s="8"/>
      <c r="AL11" s="8"/>
      <c r="AM11" s="8"/>
    </row>
    <row r="12" spans="1:39" ht="15" customHeight="1">
      <c r="A12" s="39"/>
      <c r="B12" s="25" t="s">
        <v>43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8"/>
      <c r="AL12" s="8"/>
      <c r="AM12" s="8"/>
    </row>
    <row r="13" spans="1:39" ht="15" customHeight="1">
      <c r="A13" s="39"/>
      <c r="B13" s="25" t="s">
        <v>15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v>0</v>
      </c>
      <c r="AJ13" s="29">
        <v>0</v>
      </c>
      <c r="AK13" s="8"/>
      <c r="AL13" s="8"/>
      <c r="AM13" s="8"/>
    </row>
    <row r="14" spans="1:39" ht="15" customHeight="1">
      <c r="A14" s="39"/>
      <c r="B14" s="25" t="s">
        <v>16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29">
        <v>0</v>
      </c>
      <c r="AF14" s="29">
        <v>0</v>
      </c>
      <c r="AG14" s="29">
        <v>0</v>
      </c>
      <c r="AH14" s="29">
        <v>0</v>
      </c>
      <c r="AI14" s="29">
        <v>0</v>
      </c>
      <c r="AJ14" s="29">
        <v>0</v>
      </c>
      <c r="AK14" s="8"/>
      <c r="AL14" s="8"/>
      <c r="AM14" s="8"/>
    </row>
    <row r="15" spans="1:39" ht="15" customHeight="1">
      <c r="A15" s="39"/>
      <c r="B15" s="25" t="s">
        <v>17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v>0</v>
      </c>
      <c r="AJ15" s="29">
        <v>0</v>
      </c>
      <c r="AK15" s="8"/>
      <c r="AL15" s="8"/>
      <c r="AM15" s="8"/>
    </row>
    <row r="16" spans="1:39" ht="15" customHeight="1">
      <c r="A16" s="39"/>
      <c r="B16" s="25" t="s">
        <v>44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8"/>
      <c r="AL16" s="8"/>
      <c r="AM16" s="8"/>
    </row>
    <row r="17" spans="1:39" ht="15" customHeight="1">
      <c r="A17" s="39"/>
      <c r="B17" s="25" t="s">
        <v>45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29">
        <v>0</v>
      </c>
      <c r="AJ17" s="29">
        <v>0</v>
      </c>
      <c r="AK17" s="8"/>
      <c r="AL17" s="8"/>
      <c r="AM17" s="8"/>
    </row>
    <row r="18" spans="1:39" ht="15" customHeight="1">
      <c r="A18" s="39"/>
      <c r="B18" s="25" t="s">
        <v>46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29">
        <v>0</v>
      </c>
      <c r="Q18" s="29">
        <v>0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29">
        <v>0</v>
      </c>
      <c r="AJ18" s="29">
        <v>0</v>
      </c>
      <c r="AK18" s="8"/>
      <c r="AL18" s="8"/>
      <c r="AM18" s="8"/>
    </row>
    <row r="19" spans="1:39" ht="15" customHeight="1">
      <c r="A19" s="39"/>
      <c r="B19" s="25" t="s">
        <v>47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29">
        <v>0</v>
      </c>
      <c r="Q19" s="29">
        <v>0</v>
      </c>
      <c r="R19" s="29">
        <v>0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0</v>
      </c>
      <c r="AI19" s="29">
        <v>0</v>
      </c>
      <c r="AJ19" s="29">
        <v>0</v>
      </c>
      <c r="AK19" s="8"/>
      <c r="AL19" s="8"/>
      <c r="AM19" s="8"/>
    </row>
    <row r="20" spans="1:39" ht="15" customHeight="1">
      <c r="A20" s="39"/>
      <c r="B20" s="25" t="s">
        <v>48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29">
        <v>0</v>
      </c>
      <c r="AJ20" s="29">
        <v>0</v>
      </c>
      <c r="AK20" s="8"/>
      <c r="AL20" s="8"/>
      <c r="AM20" s="8"/>
    </row>
    <row r="21" spans="1:39" ht="15" customHeight="1">
      <c r="A21" s="39"/>
      <c r="B21" s="25" t="s">
        <v>49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29">
        <v>0</v>
      </c>
      <c r="AF21" s="29">
        <v>0</v>
      </c>
      <c r="AG21" s="29">
        <v>0</v>
      </c>
      <c r="AH21" s="29">
        <v>0</v>
      </c>
      <c r="AI21" s="29">
        <v>0</v>
      </c>
      <c r="AJ21" s="29">
        <v>0</v>
      </c>
      <c r="AK21" s="8"/>
      <c r="AL21" s="8"/>
      <c r="AM21" s="8"/>
    </row>
    <row r="22" spans="1:39" ht="15" customHeight="1">
      <c r="A22" s="39"/>
      <c r="B22" s="25" t="s">
        <v>18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29">
        <v>0</v>
      </c>
      <c r="AJ22" s="29">
        <v>0</v>
      </c>
      <c r="AK22" s="8"/>
      <c r="AL22" s="8"/>
      <c r="AM22" s="8"/>
    </row>
    <row r="23" spans="1:39" ht="15" customHeight="1">
      <c r="A23" s="39"/>
      <c r="B23" s="25" t="s">
        <v>50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29">
        <v>0</v>
      </c>
      <c r="AJ23" s="29">
        <v>0</v>
      </c>
      <c r="AK23" s="8"/>
      <c r="AL23" s="8"/>
      <c r="AM23" s="8"/>
    </row>
    <row r="24" spans="1:39" ht="15" customHeight="1">
      <c r="A24" s="39"/>
      <c r="B24" s="25" t="s">
        <v>51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29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9">
        <v>0</v>
      </c>
      <c r="X24" s="29"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0</v>
      </c>
      <c r="AH24" s="29">
        <v>0</v>
      </c>
      <c r="AI24" s="29">
        <v>0</v>
      </c>
      <c r="AJ24" s="29">
        <v>0</v>
      </c>
      <c r="AK24" s="8"/>
      <c r="AL24" s="8"/>
      <c r="AM24" s="8"/>
    </row>
    <row r="25" spans="1:39" ht="15" customHeight="1">
      <c r="A25" s="39"/>
      <c r="B25" s="25" t="s">
        <v>52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9">
        <v>0</v>
      </c>
      <c r="Y25" s="29">
        <v>0</v>
      </c>
      <c r="Z25" s="29">
        <v>0</v>
      </c>
      <c r="AA25" s="29">
        <v>0</v>
      </c>
      <c r="AB25" s="29">
        <v>0</v>
      </c>
      <c r="AC25" s="29">
        <v>0</v>
      </c>
      <c r="AD25" s="29">
        <v>0</v>
      </c>
      <c r="AE25" s="29">
        <v>0</v>
      </c>
      <c r="AF25" s="29">
        <v>0</v>
      </c>
      <c r="AG25" s="29">
        <v>0</v>
      </c>
      <c r="AH25" s="29">
        <v>0</v>
      </c>
      <c r="AI25" s="29">
        <v>0</v>
      </c>
      <c r="AJ25" s="29">
        <v>0</v>
      </c>
      <c r="AK25" s="8"/>
      <c r="AL25" s="8"/>
      <c r="AM25" s="8"/>
    </row>
    <row r="26" spans="1:39" ht="15" customHeight="1">
      <c r="A26" s="39"/>
      <c r="B26" s="25" t="s">
        <v>53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29">
        <v>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9">
        <v>0</v>
      </c>
      <c r="Z26" s="29">
        <v>0</v>
      </c>
      <c r="AA26" s="29">
        <v>0</v>
      </c>
      <c r="AB26" s="29">
        <v>0</v>
      </c>
      <c r="AC26" s="29">
        <v>0</v>
      </c>
      <c r="AD26" s="29">
        <v>0</v>
      </c>
      <c r="AE26" s="29">
        <v>0</v>
      </c>
      <c r="AF26" s="29">
        <v>0</v>
      </c>
      <c r="AG26" s="29">
        <v>0</v>
      </c>
      <c r="AH26" s="29">
        <v>0</v>
      </c>
      <c r="AI26" s="29">
        <v>0</v>
      </c>
      <c r="AJ26" s="29">
        <v>0</v>
      </c>
      <c r="AK26" s="8"/>
      <c r="AL26" s="8"/>
      <c r="AM26" s="8"/>
    </row>
    <row r="27" spans="1:39" ht="15" customHeight="1">
      <c r="A27" s="39"/>
      <c r="B27" s="25" t="s">
        <v>54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29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0</v>
      </c>
      <c r="Z27" s="29">
        <v>0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0</v>
      </c>
      <c r="AH27" s="29">
        <v>0</v>
      </c>
      <c r="AI27" s="29">
        <v>0</v>
      </c>
      <c r="AJ27" s="29">
        <v>0</v>
      </c>
      <c r="AK27" s="8"/>
      <c r="AL27" s="8"/>
      <c r="AM27" s="8"/>
    </row>
    <row r="28" spans="1:39" ht="15" customHeight="1">
      <c r="A28" s="39"/>
      <c r="B28" s="25" t="s">
        <v>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29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9">
        <v>0</v>
      </c>
      <c r="AA28" s="29">
        <v>0</v>
      </c>
      <c r="AB28" s="29">
        <v>0</v>
      </c>
      <c r="AC28" s="29">
        <v>0</v>
      </c>
      <c r="AD28" s="29">
        <v>0</v>
      </c>
      <c r="AE28" s="29">
        <v>0</v>
      </c>
      <c r="AF28" s="29">
        <v>0</v>
      </c>
      <c r="AG28" s="29">
        <v>0</v>
      </c>
      <c r="AH28" s="29">
        <v>0</v>
      </c>
      <c r="AI28" s="29">
        <v>0</v>
      </c>
      <c r="AJ28" s="29">
        <v>0</v>
      </c>
      <c r="AK28" s="8"/>
      <c r="AL28" s="8"/>
      <c r="AM28" s="8"/>
    </row>
    <row r="29" spans="1:39" ht="15" customHeight="1">
      <c r="A29" s="39"/>
      <c r="B29" s="25" t="s">
        <v>55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29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29">
        <v>0</v>
      </c>
      <c r="AA29" s="29">
        <v>0</v>
      </c>
      <c r="AB29" s="29">
        <v>0</v>
      </c>
      <c r="AC29" s="29">
        <v>0</v>
      </c>
      <c r="AD29" s="29">
        <v>0</v>
      </c>
      <c r="AE29" s="29">
        <v>0</v>
      </c>
      <c r="AF29" s="29">
        <v>0</v>
      </c>
      <c r="AG29" s="29">
        <v>0</v>
      </c>
      <c r="AH29" s="29">
        <v>0</v>
      </c>
      <c r="AI29" s="29">
        <v>0</v>
      </c>
      <c r="AJ29" s="29">
        <v>0</v>
      </c>
      <c r="AK29" s="8"/>
      <c r="AL29" s="8"/>
      <c r="AM29" s="8"/>
    </row>
    <row r="30" spans="1:39" ht="15" customHeight="1">
      <c r="A30" s="39"/>
      <c r="B30" s="25" t="s">
        <v>56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  <c r="AA30" s="29">
        <v>0</v>
      </c>
      <c r="AB30" s="29">
        <v>0</v>
      </c>
      <c r="AC30" s="29">
        <v>0</v>
      </c>
      <c r="AD30" s="29">
        <v>0</v>
      </c>
      <c r="AE30" s="29">
        <v>0</v>
      </c>
      <c r="AF30" s="29">
        <v>0</v>
      </c>
      <c r="AG30" s="29">
        <v>0</v>
      </c>
      <c r="AH30" s="29">
        <v>0</v>
      </c>
      <c r="AI30" s="29">
        <v>0</v>
      </c>
      <c r="AJ30" s="29">
        <v>0</v>
      </c>
      <c r="AK30" s="8"/>
      <c r="AL30" s="8"/>
      <c r="AM30" s="8"/>
    </row>
    <row r="31" spans="1:39" ht="15" customHeight="1">
      <c r="A31" s="39"/>
      <c r="B31" s="25" t="s">
        <v>57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9">
        <v>0</v>
      </c>
      <c r="AE31" s="29">
        <v>0</v>
      </c>
      <c r="AF31" s="29">
        <v>0</v>
      </c>
      <c r="AG31" s="29">
        <v>0</v>
      </c>
      <c r="AH31" s="29">
        <v>0</v>
      </c>
      <c r="AI31" s="29">
        <v>0</v>
      </c>
      <c r="AJ31" s="29">
        <v>0</v>
      </c>
      <c r="AK31" s="8"/>
      <c r="AL31" s="8"/>
      <c r="AM31" s="8"/>
    </row>
    <row r="32" spans="1:39" ht="15" customHeight="1">
      <c r="A32" s="39"/>
      <c r="B32" s="25" t="s">
        <v>58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29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9">
        <v>0</v>
      </c>
      <c r="AA32" s="29">
        <v>0</v>
      </c>
      <c r="AB32" s="29">
        <v>0</v>
      </c>
      <c r="AC32" s="29">
        <v>0</v>
      </c>
      <c r="AD32" s="29">
        <v>0</v>
      </c>
      <c r="AE32" s="29">
        <v>0</v>
      </c>
      <c r="AF32" s="29">
        <v>0</v>
      </c>
      <c r="AG32" s="29">
        <v>0</v>
      </c>
      <c r="AH32" s="29">
        <v>0</v>
      </c>
      <c r="AI32" s="29">
        <v>0</v>
      </c>
      <c r="AJ32" s="29">
        <v>0</v>
      </c>
      <c r="AK32" s="8"/>
      <c r="AL32" s="8"/>
      <c r="AM32" s="8"/>
    </row>
    <row r="33" spans="1:39" ht="15" customHeight="1">
      <c r="A33" s="39"/>
      <c r="B33" s="25" t="s">
        <v>20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9">
        <v>0</v>
      </c>
      <c r="AB33" s="29">
        <v>0</v>
      </c>
      <c r="AC33" s="29">
        <v>0</v>
      </c>
      <c r="AD33" s="29">
        <v>0</v>
      </c>
      <c r="AE33" s="29">
        <v>0</v>
      </c>
      <c r="AF33" s="29">
        <v>0</v>
      </c>
      <c r="AG33" s="29">
        <v>0</v>
      </c>
      <c r="AH33" s="29">
        <v>0</v>
      </c>
      <c r="AI33" s="29">
        <v>0</v>
      </c>
      <c r="AJ33" s="29">
        <v>0</v>
      </c>
      <c r="AK33" s="8"/>
      <c r="AL33" s="8"/>
      <c r="AM33" s="8"/>
    </row>
    <row r="34" spans="1:39" ht="15" customHeight="1">
      <c r="A34" s="39"/>
      <c r="B34" s="25" t="s">
        <v>21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29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9">
        <v>0</v>
      </c>
      <c r="AB34" s="29">
        <v>0</v>
      </c>
      <c r="AC34" s="29">
        <v>0</v>
      </c>
      <c r="AD34" s="29">
        <v>0</v>
      </c>
      <c r="AE34" s="29">
        <v>0</v>
      </c>
      <c r="AF34" s="29">
        <v>0</v>
      </c>
      <c r="AG34" s="29">
        <v>0</v>
      </c>
      <c r="AH34" s="29">
        <v>0</v>
      </c>
      <c r="AI34" s="29">
        <v>0</v>
      </c>
      <c r="AJ34" s="29">
        <v>0</v>
      </c>
      <c r="AK34" s="8"/>
      <c r="AL34" s="8"/>
      <c r="AM34" s="8"/>
    </row>
    <row r="35" spans="1:39" ht="15" customHeight="1">
      <c r="A35" s="39"/>
      <c r="B35" s="25" t="s">
        <v>59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29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29">
        <v>0</v>
      </c>
      <c r="AA35" s="29">
        <v>0</v>
      </c>
      <c r="AB35" s="29">
        <v>0</v>
      </c>
      <c r="AC35" s="29">
        <v>0</v>
      </c>
      <c r="AD35" s="29">
        <v>0</v>
      </c>
      <c r="AE35" s="29">
        <v>0</v>
      </c>
      <c r="AF35" s="29">
        <v>0</v>
      </c>
      <c r="AG35" s="29">
        <v>0</v>
      </c>
      <c r="AH35" s="29">
        <v>0</v>
      </c>
      <c r="AI35" s="29">
        <v>0</v>
      </c>
      <c r="AJ35" s="29">
        <v>0</v>
      </c>
      <c r="AK35" s="8"/>
      <c r="AL35" s="8"/>
      <c r="AM35" s="8"/>
    </row>
    <row r="36" spans="1:39" ht="15" customHeight="1">
      <c r="A36" s="39"/>
      <c r="B36" s="25" t="s">
        <v>22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9">
        <v>0</v>
      </c>
      <c r="O36" s="29">
        <v>0</v>
      </c>
      <c r="P36" s="29">
        <v>0</v>
      </c>
      <c r="Q36" s="29">
        <v>0</v>
      </c>
      <c r="R36" s="29">
        <v>0</v>
      </c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9">
        <v>0</v>
      </c>
      <c r="AB36" s="29">
        <v>0</v>
      </c>
      <c r="AC36" s="29">
        <v>0</v>
      </c>
      <c r="AD36" s="29">
        <v>0</v>
      </c>
      <c r="AE36" s="29">
        <v>0</v>
      </c>
      <c r="AF36" s="29">
        <v>0</v>
      </c>
      <c r="AG36" s="29">
        <v>0</v>
      </c>
      <c r="AH36" s="29">
        <v>0</v>
      </c>
      <c r="AI36" s="29">
        <v>0</v>
      </c>
      <c r="AJ36" s="29">
        <v>0</v>
      </c>
      <c r="AK36" s="8"/>
      <c r="AL36" s="8"/>
      <c r="AM36" s="8"/>
    </row>
    <row r="37" spans="1:39" ht="15" customHeight="1">
      <c r="A37" s="39"/>
      <c r="B37" s="26" t="s">
        <v>60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  <c r="AH37" s="29">
        <v>0</v>
      </c>
      <c r="AI37" s="29">
        <v>0</v>
      </c>
      <c r="AJ37" s="29">
        <v>0</v>
      </c>
      <c r="AK37" s="8"/>
      <c r="AL37" s="8"/>
      <c r="AM37" s="8"/>
    </row>
    <row r="38" spans="1:39" ht="15" customHeight="1">
      <c r="A38" s="5"/>
      <c r="B38" s="26" t="s">
        <v>25</v>
      </c>
      <c r="C38" s="33">
        <f>C3-C39</f>
        <v>108</v>
      </c>
      <c r="D38" s="33">
        <f xml:space="preserve"> D3 -D39</f>
        <v>162</v>
      </c>
      <c r="E38" s="33">
        <f xml:space="preserve"> E3-E39</f>
        <v>216</v>
      </c>
      <c r="F38" s="33">
        <f xml:space="preserve"> F3 - F39</f>
        <v>108</v>
      </c>
      <c r="G38" s="33">
        <f xml:space="preserve"> G3-G39</f>
        <v>108</v>
      </c>
      <c r="H38" s="33">
        <f>H3-H39</f>
        <v>243</v>
      </c>
      <c r="I38" s="33">
        <f t="shared" ref="I38" si="0">I3-I39</f>
        <v>459</v>
      </c>
      <c r="J38" s="33">
        <f t="shared" ref="J38" si="1" xml:space="preserve"> J3 -J39</f>
        <v>81</v>
      </c>
      <c r="K38" s="33">
        <f t="shared" ref="K38" si="2" xml:space="preserve"> K3-K39</f>
        <v>108</v>
      </c>
      <c r="L38" s="33">
        <f t="shared" ref="L38" si="3" xml:space="preserve"> L3 - L39</f>
        <v>81</v>
      </c>
      <c r="M38" s="33">
        <f t="shared" ref="M38" si="4" xml:space="preserve"> M3-M39</f>
        <v>81</v>
      </c>
      <c r="N38" s="33">
        <f t="shared" ref="N38:O38" si="5">N3-N39</f>
        <v>81</v>
      </c>
      <c r="O38" s="33">
        <f t="shared" si="5"/>
        <v>108</v>
      </c>
      <c r="P38" s="33">
        <f t="shared" ref="P38" si="6" xml:space="preserve"> P3 -P39</f>
        <v>54</v>
      </c>
      <c r="Q38" s="33">
        <f t="shared" ref="Q38" si="7" xml:space="preserve"> Q3-Q39</f>
        <v>189</v>
      </c>
      <c r="R38" s="33">
        <f t="shared" ref="R38" si="8" xml:space="preserve"> R3 - R39</f>
        <v>81</v>
      </c>
      <c r="S38" s="33">
        <f t="shared" ref="S38" si="9" xml:space="preserve"> S3-S39</f>
        <v>189</v>
      </c>
      <c r="T38" s="33">
        <f t="shared" ref="T38:U38" si="10">T3-T39</f>
        <v>81</v>
      </c>
      <c r="U38" s="33">
        <f t="shared" si="10"/>
        <v>108</v>
      </c>
      <c r="V38" s="33">
        <f t="shared" ref="V38" si="11" xml:space="preserve"> V3 -V39</f>
        <v>135</v>
      </c>
      <c r="W38" s="33">
        <f t="shared" ref="W38" si="12" xml:space="preserve"> W3-W39</f>
        <v>54</v>
      </c>
      <c r="X38" s="33">
        <f t="shared" ref="X38" si="13" xml:space="preserve"> X3 - X39</f>
        <v>189</v>
      </c>
      <c r="Y38" s="33">
        <f t="shared" ref="Y38" si="14" xml:space="preserve"> Y3-Y39</f>
        <v>243</v>
      </c>
      <c r="Z38" s="33">
        <f t="shared" ref="Z38:AA38" si="15">Z3-Z39</f>
        <v>81</v>
      </c>
      <c r="AA38" s="33">
        <f t="shared" si="15"/>
        <v>135</v>
      </c>
      <c r="AB38" s="33">
        <f t="shared" ref="AB38" si="16" xml:space="preserve"> AB3 -AB39</f>
        <v>81</v>
      </c>
      <c r="AC38" s="33">
        <f t="shared" ref="AC38" si="17" xml:space="preserve"> AC3-AC39</f>
        <v>81</v>
      </c>
      <c r="AD38" s="33">
        <f t="shared" ref="AD38" si="18" xml:space="preserve"> AD3 - AD39</f>
        <v>324</v>
      </c>
      <c r="AE38" s="33">
        <f t="shared" ref="AE38" si="19" xml:space="preserve"> AE3-AE39</f>
        <v>135</v>
      </c>
      <c r="AF38" s="33">
        <f t="shared" ref="AF38:AG38" si="20">AF3-AF39</f>
        <v>81</v>
      </c>
      <c r="AG38" s="33">
        <f t="shared" si="20"/>
        <v>135</v>
      </c>
      <c r="AH38" s="33">
        <f t="shared" ref="AH38" si="21" xml:space="preserve"> AH3 -AH39</f>
        <v>162</v>
      </c>
      <c r="AI38" s="33">
        <f t="shared" ref="AI38" si="22" xml:space="preserve"> AI3-AI39</f>
        <v>108</v>
      </c>
      <c r="AJ38" s="33">
        <f t="shared" ref="AJ38" si="23" xml:space="preserve"> AJ3 - AJ39</f>
        <v>162</v>
      </c>
      <c r="AK38" s="8"/>
      <c r="AL38" s="8"/>
      <c r="AM38" s="8"/>
    </row>
    <row r="39" spans="1:39" ht="15" customHeight="1">
      <c r="A39" s="5"/>
      <c r="B39" s="8"/>
      <c r="C39" s="13">
        <f>SUM(C4:C37)</f>
        <v>0</v>
      </c>
      <c r="D39" s="13">
        <f>SUM(D4:D37)</f>
        <v>0</v>
      </c>
      <c r="E39" s="13">
        <f t="shared" ref="E39:AJ39" si="24">SUM(E4:E37)</f>
        <v>0</v>
      </c>
      <c r="F39" s="13">
        <f t="shared" si="24"/>
        <v>0</v>
      </c>
      <c r="G39" s="13">
        <f t="shared" si="24"/>
        <v>0</v>
      </c>
      <c r="H39" s="13">
        <f t="shared" si="24"/>
        <v>0</v>
      </c>
      <c r="I39" s="13">
        <f t="shared" si="24"/>
        <v>0</v>
      </c>
      <c r="J39" s="13">
        <f t="shared" si="24"/>
        <v>0</v>
      </c>
      <c r="K39" s="13">
        <f t="shared" si="24"/>
        <v>0</v>
      </c>
      <c r="L39" s="13">
        <f t="shared" si="24"/>
        <v>0</v>
      </c>
      <c r="M39" s="13">
        <f t="shared" si="24"/>
        <v>0</v>
      </c>
      <c r="N39" s="13">
        <f t="shared" si="24"/>
        <v>0</v>
      </c>
      <c r="O39" s="13">
        <f t="shared" si="24"/>
        <v>0</v>
      </c>
      <c r="P39" s="13">
        <f t="shared" si="24"/>
        <v>0</v>
      </c>
      <c r="Q39" s="13">
        <f t="shared" si="24"/>
        <v>0</v>
      </c>
      <c r="R39" s="13">
        <f t="shared" si="24"/>
        <v>0</v>
      </c>
      <c r="S39" s="13">
        <f t="shared" si="24"/>
        <v>0</v>
      </c>
      <c r="T39" s="13">
        <f t="shared" si="24"/>
        <v>0</v>
      </c>
      <c r="U39" s="13">
        <f t="shared" si="24"/>
        <v>0</v>
      </c>
      <c r="V39" s="13">
        <f t="shared" si="24"/>
        <v>0</v>
      </c>
      <c r="W39" s="13">
        <f t="shared" si="24"/>
        <v>0</v>
      </c>
      <c r="X39" s="13">
        <f t="shared" si="24"/>
        <v>0</v>
      </c>
      <c r="Y39" s="13">
        <f t="shared" si="24"/>
        <v>0</v>
      </c>
      <c r="Z39" s="13">
        <f t="shared" si="24"/>
        <v>0</v>
      </c>
      <c r="AA39" s="13">
        <f t="shared" si="24"/>
        <v>0</v>
      </c>
      <c r="AB39" s="13">
        <f t="shared" si="24"/>
        <v>0</v>
      </c>
      <c r="AC39" s="13">
        <f t="shared" si="24"/>
        <v>0</v>
      </c>
      <c r="AD39" s="13">
        <f t="shared" si="24"/>
        <v>0</v>
      </c>
      <c r="AE39" s="13">
        <f t="shared" si="24"/>
        <v>0</v>
      </c>
      <c r="AF39" s="13">
        <f t="shared" si="24"/>
        <v>0</v>
      </c>
      <c r="AG39" s="13">
        <f t="shared" si="24"/>
        <v>0</v>
      </c>
      <c r="AH39" s="13">
        <f t="shared" si="24"/>
        <v>0</v>
      </c>
      <c r="AI39" s="13">
        <f t="shared" si="24"/>
        <v>0</v>
      </c>
      <c r="AJ39" s="13">
        <f t="shared" si="24"/>
        <v>0</v>
      </c>
      <c r="AK39" s="8"/>
      <c r="AL39" s="8"/>
      <c r="AM39" s="8"/>
    </row>
    <row r="40" spans="1:39" ht="15" customHeight="1">
      <c r="A40" s="5"/>
      <c r="B40" s="14"/>
      <c r="C40" s="11" t="s">
        <v>36</v>
      </c>
      <c r="D40" s="11" t="s">
        <v>37</v>
      </c>
      <c r="E40" s="11" t="s">
        <v>38</v>
      </c>
      <c r="F40" s="11" t="s">
        <v>39</v>
      </c>
      <c r="G40" s="11" t="s">
        <v>14</v>
      </c>
      <c r="H40" s="11" t="s">
        <v>40</v>
      </c>
      <c r="I40" s="11" t="s">
        <v>41</v>
      </c>
      <c r="J40" s="11" t="s">
        <v>42</v>
      </c>
      <c r="K40" s="11" t="s">
        <v>43</v>
      </c>
      <c r="L40" s="11" t="s">
        <v>15</v>
      </c>
      <c r="M40" s="11" t="s">
        <v>16</v>
      </c>
      <c r="N40" s="11" t="s">
        <v>17</v>
      </c>
      <c r="O40" s="11" t="s">
        <v>44</v>
      </c>
      <c r="P40" s="11" t="s">
        <v>45</v>
      </c>
      <c r="Q40" s="11" t="s">
        <v>46</v>
      </c>
      <c r="R40" s="11" t="s">
        <v>47</v>
      </c>
      <c r="S40" s="11" t="s">
        <v>48</v>
      </c>
      <c r="T40" s="11" t="s">
        <v>49</v>
      </c>
      <c r="U40" s="11" t="s">
        <v>18</v>
      </c>
      <c r="V40" s="11" t="s">
        <v>50</v>
      </c>
      <c r="W40" s="11" t="s">
        <v>51</v>
      </c>
      <c r="X40" s="11" t="s">
        <v>52</v>
      </c>
      <c r="Y40" s="11" t="s">
        <v>53</v>
      </c>
      <c r="Z40" s="11" t="s">
        <v>54</v>
      </c>
      <c r="AA40" s="11" t="s">
        <v>19</v>
      </c>
      <c r="AB40" s="11" t="s">
        <v>55</v>
      </c>
      <c r="AC40" s="11" t="s">
        <v>56</v>
      </c>
      <c r="AD40" s="11" t="s">
        <v>57</v>
      </c>
      <c r="AE40" s="11" t="s">
        <v>58</v>
      </c>
      <c r="AF40" s="11" t="s">
        <v>20</v>
      </c>
      <c r="AG40" s="11" t="s">
        <v>21</v>
      </c>
      <c r="AH40" s="11" t="s">
        <v>59</v>
      </c>
      <c r="AI40" s="11" t="s">
        <v>22</v>
      </c>
      <c r="AJ40" s="12" t="s">
        <v>60</v>
      </c>
      <c r="AK40" s="8"/>
      <c r="AL40" s="8"/>
      <c r="AM40" s="8"/>
    </row>
    <row r="41" spans="1:39" ht="15" customHeight="1">
      <c r="A41" s="5"/>
      <c r="B41" s="15" t="s">
        <v>0</v>
      </c>
      <c r="C41" s="16">
        <f>C4</f>
        <v>0</v>
      </c>
      <c r="D41" s="16">
        <f>D5</f>
        <v>0</v>
      </c>
      <c r="E41" s="16">
        <f>E6</f>
        <v>0</v>
      </c>
      <c r="F41" s="16">
        <f>F7</f>
        <v>0</v>
      </c>
      <c r="G41" s="16">
        <f>G8</f>
        <v>0</v>
      </c>
      <c r="H41" s="16">
        <f>H9</f>
        <v>0</v>
      </c>
      <c r="I41" s="16">
        <f>I10</f>
        <v>0</v>
      </c>
      <c r="J41" s="16">
        <f>J11</f>
        <v>0</v>
      </c>
      <c r="K41" s="16">
        <f>K12</f>
        <v>0</v>
      </c>
      <c r="L41" s="16">
        <f>L13</f>
        <v>0</v>
      </c>
      <c r="M41" s="16">
        <f>M14</f>
        <v>0</v>
      </c>
      <c r="N41" s="16">
        <f>N15</f>
        <v>0</v>
      </c>
      <c r="O41" s="16">
        <f>O16</f>
        <v>0</v>
      </c>
      <c r="P41" s="16">
        <f>P17</f>
        <v>0</v>
      </c>
      <c r="Q41" s="16">
        <f>Q18</f>
        <v>0</v>
      </c>
      <c r="R41" s="16">
        <f>R19</f>
        <v>0</v>
      </c>
      <c r="S41" s="16">
        <f>S20</f>
        <v>0</v>
      </c>
      <c r="T41" s="16">
        <f>T21</f>
        <v>0</v>
      </c>
      <c r="U41" s="16">
        <f>U22</f>
        <v>0</v>
      </c>
      <c r="V41" s="16">
        <f>V23</f>
        <v>0</v>
      </c>
      <c r="W41" s="16">
        <f>W24</f>
        <v>0</v>
      </c>
      <c r="X41" s="16">
        <f>X25</f>
        <v>0</v>
      </c>
      <c r="Y41" s="16">
        <f>Y26</f>
        <v>0</v>
      </c>
      <c r="Z41" s="16">
        <f>Z27</f>
        <v>0</v>
      </c>
      <c r="AA41" s="16">
        <f>AA28</f>
        <v>0</v>
      </c>
      <c r="AB41" s="16">
        <f>AB29</f>
        <v>0</v>
      </c>
      <c r="AC41" s="16">
        <f>AC30</f>
        <v>0</v>
      </c>
      <c r="AD41" s="16">
        <f>AD31</f>
        <v>0</v>
      </c>
      <c r="AE41" s="16">
        <f>AE32</f>
        <v>0</v>
      </c>
      <c r="AF41" s="16">
        <f>AF33</f>
        <v>0</v>
      </c>
      <c r="AG41" s="16">
        <f>AG34</f>
        <v>0</v>
      </c>
      <c r="AH41" s="16">
        <f>AH35</f>
        <v>0</v>
      </c>
      <c r="AI41" s="16">
        <f>AI36</f>
        <v>0</v>
      </c>
      <c r="AJ41" s="16">
        <f>AJ37</f>
        <v>0</v>
      </c>
      <c r="AK41" s="8">
        <f>SUM(C41:AJ41)</f>
        <v>0</v>
      </c>
      <c r="AL41" s="8"/>
      <c r="AM41" s="8"/>
    </row>
    <row r="42" spans="1:39" ht="15" customHeight="1">
      <c r="A42" s="5"/>
      <c r="B42" s="15" t="s">
        <v>1</v>
      </c>
      <c r="C42" s="16">
        <f>SUM(D4:AJ4)</f>
        <v>0</v>
      </c>
      <c r="D42" s="16">
        <f>SUM(C5,E5:AJ5)</f>
        <v>0</v>
      </c>
      <c r="E42" s="16">
        <f>SUM(C6:D6,F6:AJ6)</f>
        <v>0</v>
      </c>
      <c r="F42" s="16">
        <f>SUM(C7:E7,G7:AJ7)</f>
        <v>0</v>
      </c>
      <c r="G42" s="16">
        <f>SUM(C8:F8,H8:AJ8)</f>
        <v>0</v>
      </c>
      <c r="H42" s="16">
        <f>SUM(I9:AJ9,C9:G9)</f>
        <v>0</v>
      </c>
      <c r="I42" s="16">
        <f>SUM(C10:H10,J10:AJ10)</f>
        <v>0</v>
      </c>
      <c r="J42" s="16">
        <f>SUM(C11:I11,K11:AJ11)</f>
        <v>0</v>
      </c>
      <c r="K42" s="16">
        <f>SUM(C12:J12,L12:AJ12)</f>
        <v>0</v>
      </c>
      <c r="L42" s="16">
        <f>SUM(M13:AJ13,C13:K13)</f>
        <v>0</v>
      </c>
      <c r="M42" s="16">
        <f>SUM(N14:AJ14,C14:L14)</f>
        <v>0</v>
      </c>
      <c r="N42" s="16">
        <f>SUM(O15:AJ15,C15:M15)</f>
        <v>0</v>
      </c>
      <c r="O42" s="16">
        <f>SUM(P16:AJ16,C16:N16)</f>
        <v>0</v>
      </c>
      <c r="P42" s="16">
        <f>SUM(Q17:AJ17,C17:O17)</f>
        <v>0</v>
      </c>
      <c r="Q42" s="16">
        <f>SUM(R18:AJ18,C18:P18)</f>
        <v>0</v>
      </c>
      <c r="R42" s="16">
        <f>SUM(S19:AJ19,C19:Q19)</f>
        <v>0</v>
      </c>
      <c r="S42" s="16">
        <f>SUM(T20:AJ20,C20:R20)</f>
        <v>0</v>
      </c>
      <c r="T42" s="16">
        <f>SUM(U21:AJ21,C21:S21)</f>
        <v>0</v>
      </c>
      <c r="U42" s="16">
        <f>SUM(V22:AJ22,C22:T22)</f>
        <v>0</v>
      </c>
      <c r="V42" s="16">
        <f>SUM(W23:AJ23,C23:U23)</f>
        <v>0</v>
      </c>
      <c r="W42" s="16">
        <f>SUM(X24:AJ24,C24:V24)</f>
        <v>0</v>
      </c>
      <c r="X42" s="16">
        <f>SUM(C25:W25,Y25:AJ25)</f>
        <v>0</v>
      </c>
      <c r="Y42" s="16">
        <f>SUM(C26:X26,Z26:AJ26)</f>
        <v>0</v>
      </c>
      <c r="Z42" s="16">
        <f>SUM(AA27:AJ27,C27:Y27)</f>
        <v>0</v>
      </c>
      <c r="AA42" s="16">
        <f>SUM(AB28:AJ28,C28:Z28)</f>
        <v>0</v>
      </c>
      <c r="AB42" s="16">
        <f>SUM(AC29:AJ29,C29:AA29)</f>
        <v>0</v>
      </c>
      <c r="AC42" s="16">
        <f>SUM(AD30:AJ30,C30:AB30)</f>
        <v>0</v>
      </c>
      <c r="AD42" s="16">
        <f>SUM(AE31:AJ31,C31:AC31)</f>
        <v>0</v>
      </c>
      <c r="AE42" s="16">
        <f>SUM(AF32:AJ32,C32:AD32)</f>
        <v>0</v>
      </c>
      <c r="AF42" s="16">
        <f>SUM(AG33:AJ33,C33:AE33)</f>
        <v>0</v>
      </c>
      <c r="AG42" s="16">
        <f>SUM(AH34:AJ34,C34:AF34)</f>
        <v>0</v>
      </c>
      <c r="AH42" s="16">
        <f>SUM(AI35:AJ35,C35:AG35)</f>
        <v>0</v>
      </c>
      <c r="AI42" s="16">
        <f>SUM(C36:AH36,AJ36)</f>
        <v>0</v>
      </c>
      <c r="AJ42" s="16">
        <f>SUM(C37:AI37)</f>
        <v>0</v>
      </c>
      <c r="AK42" s="8">
        <f t="shared" ref="AK42:AK44" si="25">SUM(C42:AJ42)</f>
        <v>0</v>
      </c>
      <c r="AL42" s="8"/>
      <c r="AM42" s="8"/>
    </row>
    <row r="43" spans="1:39" ht="15" customHeight="1">
      <c r="A43" s="5"/>
      <c r="B43" s="15" t="s">
        <v>2</v>
      </c>
      <c r="C43" s="16">
        <f>SUM(D5:AJ38)</f>
        <v>4644</v>
      </c>
      <c r="D43" s="16">
        <f>SUM(E6:AJ38,E4:AJ4,C6:C38,C4)</f>
        <v>4590</v>
      </c>
      <c r="E43" s="16">
        <f>SUM(F7:AJ38,F4:AJ5,C7:D38,C4:D5)</f>
        <v>4536</v>
      </c>
      <c r="F43" s="16">
        <f>SUM(G8:AJ38,G4:AJ6,C4:E6,C8:E38)</f>
        <v>4644</v>
      </c>
      <c r="G43" s="16">
        <f>SUM(H9:AJ38,H4:AJ7,C4:F7,C9:F38)</f>
        <v>4644</v>
      </c>
      <c r="H43" s="16">
        <f>SUM(I10:AJ38,C10:G38,I4:AJ8,C4:G8)</f>
        <v>4509</v>
      </c>
      <c r="I43" s="16">
        <f>SUM(J11:AJ38,C4:H9,J4:AJ9,C11:H38)</f>
        <v>4293</v>
      </c>
      <c r="J43" s="16">
        <f>SUM(K12:AJ38,K4:AJ10,C4:I10,C12:I38)</f>
        <v>4671</v>
      </c>
      <c r="K43" s="16">
        <f>SUM(L13:AJ38,L4:AJ11,C13:J38,C4:J11)</f>
        <v>4644</v>
      </c>
      <c r="L43" s="16">
        <f>SUM(M14:AJ38,C4:K12,M4:AJ12,C14:K38)</f>
        <v>4671</v>
      </c>
      <c r="M43" s="16">
        <f>SUM(N15:AJ38,N4:AJ13,C15:L38,C4:L13)</f>
        <v>4671</v>
      </c>
      <c r="N43" s="16">
        <f>SUM(O16:AJ38,C4:M14,C16:M38,O4:AJ14)</f>
        <v>4671</v>
      </c>
      <c r="O43" s="16">
        <f>SUM(P17:AJ38,P4:AJ15,C4:N15,C17:N38)</f>
        <v>4644</v>
      </c>
      <c r="P43" s="16">
        <f>SUM(Q18:AJ38,Q4:AJ16,C18:O38,C4:O16)</f>
        <v>4698</v>
      </c>
      <c r="Q43" s="16">
        <f>SUM(R19:AJ38,C4:P17,C19:P38,R4:AJ17)</f>
        <v>4563</v>
      </c>
      <c r="R43" s="16">
        <f>SUM(S20:AJ38,S4:AJ18,C4:Q18,C20:Q38)</f>
        <v>4671</v>
      </c>
      <c r="S43" s="16">
        <f>SUM(T21:AJ38,T4:AJ19,C21:R38,C4:R19)</f>
        <v>4563</v>
      </c>
      <c r="T43" s="16">
        <f>SUM(U22:AJ38,C4:S20,C22:S38,U4:AJ20)</f>
        <v>4671</v>
      </c>
      <c r="U43" s="16">
        <f>SUM(V23:AJ38,V4:AJ21,C4:T21,C23:T38)</f>
        <v>4644</v>
      </c>
      <c r="V43" s="16">
        <f>SUM(W24:AJ38,W4:AJ22,C24:U38,C4:U22)</f>
        <v>4617</v>
      </c>
      <c r="W43" s="16">
        <f>SUM(X25:AJ38,C4:V23,C25:V38,X4:AJ23)</f>
        <v>4698</v>
      </c>
      <c r="X43" s="16">
        <f>SUM(C26:W38,C4:W24,Y4:AJ24,Y26:AJ38)</f>
        <v>4563</v>
      </c>
      <c r="Y43" s="16">
        <f>SUM(Z27:AJ38,Z4:AJ25,C27:X38,C4:X25)</f>
        <v>4509</v>
      </c>
      <c r="Z43" s="16">
        <f>SUM(AA28:AJ38,C4:Y26,C28:Y38,AA4:AJ26)</f>
        <v>4671</v>
      </c>
      <c r="AA43" s="16">
        <f>SUM(AB29:AJ38,AB4:AJ27,C4:Z27,C29:Z38)</f>
        <v>4617</v>
      </c>
      <c r="AB43" s="16">
        <f>SUM(AC30:AJ38,AC4:AJ28,C30:AA38,C4:AA28)</f>
        <v>4671</v>
      </c>
      <c r="AC43" s="16">
        <f>SUM(AD31:AJ38,C4:AB29,C31:AB38,AD4:AJ29)</f>
        <v>4671</v>
      </c>
      <c r="AD43" s="16">
        <f>SUM(AE32:AJ38,AE4:AJ30,C4:AC30,C32:AC38)</f>
        <v>4428</v>
      </c>
      <c r="AE43" s="16">
        <f>SUM(AF33:AJ38,AF4:AJ31,C33:AD38,C4:AD31)</f>
        <v>4617</v>
      </c>
      <c r="AF43" s="16">
        <f>SUM(AG34:AJ38,C4:AE32,C34:AE38,AG4:AJ32)</f>
        <v>4671</v>
      </c>
      <c r="AG43" s="16">
        <f>SUM(AH35:AJ38,AH4:AJ33,C4:AF33,C35:AF38)</f>
        <v>4617</v>
      </c>
      <c r="AH43" s="16">
        <f>SUM(AI36:AJ38,AI4:AJ34,C36:AG38,C4:AG34)</f>
        <v>4590</v>
      </c>
      <c r="AI43" s="16">
        <f>SUM(C4:AH35,AJ4:AJ35,C37:AH38,AJ37:AJ38)</f>
        <v>4644</v>
      </c>
      <c r="AJ43" s="16">
        <f>SUM(C4:AI36,C38:AI38)</f>
        <v>4590</v>
      </c>
      <c r="AK43" s="8">
        <f t="shared" si="25"/>
        <v>156816</v>
      </c>
      <c r="AL43" s="8"/>
      <c r="AM43" s="8"/>
    </row>
    <row r="44" spans="1:39" ht="15" customHeight="1">
      <c r="A44" s="5"/>
      <c r="B44" s="15" t="s">
        <v>3</v>
      </c>
      <c r="C44" s="16">
        <f>SUM(C5:C38)</f>
        <v>108</v>
      </c>
      <c r="D44" s="16">
        <f>SUM(D6:D38,D4)</f>
        <v>162</v>
      </c>
      <c r="E44" s="16">
        <f>SUM(E7:E38,E4:E5)</f>
        <v>216</v>
      </c>
      <c r="F44" s="16">
        <f>SUM(F8:F38,F4:F6)</f>
        <v>108</v>
      </c>
      <c r="G44" s="16">
        <f>SUM(G9:G38,G4:G7)</f>
        <v>108</v>
      </c>
      <c r="H44" s="16">
        <f>SUM(H4:H8,H10:H38)</f>
        <v>243</v>
      </c>
      <c r="I44" s="16">
        <f>SUM(I4:I9,I11:I38)</f>
        <v>459</v>
      </c>
      <c r="J44" s="16">
        <f>SUM(J12:J38,J4:J10)</f>
        <v>81</v>
      </c>
      <c r="K44" s="16">
        <f>SUM(K13:K38,K4:K11)</f>
        <v>108</v>
      </c>
      <c r="L44" s="16">
        <f>SUM(L14:L38,L4:L12)</f>
        <v>81</v>
      </c>
      <c r="M44" s="16">
        <f>SUM(M15:M38,M4:M13)</f>
        <v>81</v>
      </c>
      <c r="N44" s="16">
        <f>SUM(N16:N38,N4:N14)</f>
        <v>81</v>
      </c>
      <c r="O44" s="16">
        <f>SUM(O17:O38,O4:O15)</f>
        <v>108</v>
      </c>
      <c r="P44" s="16">
        <f>SUM(P18:P38,P4:P16)</f>
        <v>54</v>
      </c>
      <c r="Q44" s="16">
        <f>SUM(Q19:Q38,Q4:Q17)</f>
        <v>189</v>
      </c>
      <c r="R44" s="16">
        <f>SUM(R20:R38,R4:R18)</f>
        <v>81</v>
      </c>
      <c r="S44" s="16">
        <f>SUM(S21:S38,S4:S19)</f>
        <v>189</v>
      </c>
      <c r="T44" s="16">
        <f>SUM(T22:T38,T4:T20)</f>
        <v>81</v>
      </c>
      <c r="U44" s="16">
        <f>SUM(U23:U38,U4:U21)</f>
        <v>108</v>
      </c>
      <c r="V44" s="16">
        <f>SUM(V24:V38,V4:V22)</f>
        <v>135</v>
      </c>
      <c r="W44" s="16">
        <f>SUM(W25:W38,W4:W23)</f>
        <v>54</v>
      </c>
      <c r="X44" s="16">
        <f>SUM(X26:X38,X4:X24)</f>
        <v>189</v>
      </c>
      <c r="Y44" s="16">
        <f>SUM(Y27:Y38,Y4:Y25)</f>
        <v>243</v>
      </c>
      <c r="Z44" s="16">
        <f>SUM(Z28:Z38,Z4:Z26)</f>
        <v>81</v>
      </c>
      <c r="AA44" s="16">
        <f>SUM(AA29:AA38,AA4:AA27)</f>
        <v>135</v>
      </c>
      <c r="AB44" s="16">
        <f>SUM(AB30:AB38,AB4:AB28)</f>
        <v>81</v>
      </c>
      <c r="AC44" s="16">
        <f>SUM(AC31:AC38,AC4:AC29)</f>
        <v>81</v>
      </c>
      <c r="AD44" s="16">
        <f>SUM(AD32:AD38,AD4:AD30)</f>
        <v>324</v>
      </c>
      <c r="AE44" s="16">
        <f>SUM(AE33:AE38,AE4:AE31)</f>
        <v>135</v>
      </c>
      <c r="AF44" s="16">
        <f>SUM(AF34:AF38,AF4:AF32)</f>
        <v>81</v>
      </c>
      <c r="AG44" s="16">
        <f>SUM(AG35:AG38,AG4:AG33)</f>
        <v>135</v>
      </c>
      <c r="AH44" s="16">
        <f>SUM(AH36:AH38,AH4:AH34)</f>
        <v>162</v>
      </c>
      <c r="AI44" s="16">
        <f>SUM(AI4:AI35,AI37:AI38)</f>
        <v>108</v>
      </c>
      <c r="AJ44" s="16">
        <f>SUM(AJ4:AJ36,AJ38)</f>
        <v>162</v>
      </c>
      <c r="AK44" s="8">
        <f t="shared" si="25"/>
        <v>4752</v>
      </c>
      <c r="AL44" s="8"/>
      <c r="AM44" s="8"/>
    </row>
    <row r="45" spans="1:39" ht="15" customHeight="1">
      <c r="A45" s="5"/>
      <c r="B45" s="14"/>
      <c r="C45" s="17">
        <f>SUM(C41:C44)</f>
        <v>4752</v>
      </c>
      <c r="D45" s="17">
        <f>SUM(D41:D44)</f>
        <v>4752</v>
      </c>
      <c r="E45" s="17">
        <f t="shared" ref="E45:I45" si="26">SUM(E41:E44)</f>
        <v>4752</v>
      </c>
      <c r="F45" s="17">
        <f t="shared" si="26"/>
        <v>4752</v>
      </c>
      <c r="G45" s="17">
        <f t="shared" si="26"/>
        <v>4752</v>
      </c>
      <c r="H45" s="17">
        <f>SUM(H41:H44)</f>
        <v>4752</v>
      </c>
      <c r="I45" s="17">
        <f t="shared" si="26"/>
        <v>4752</v>
      </c>
      <c r="J45" s="17">
        <f>SUM(J41:J44)</f>
        <v>4752</v>
      </c>
      <c r="K45" s="17">
        <f>SUM(K41:K44)</f>
        <v>4752</v>
      </c>
      <c r="L45" s="17">
        <f>SUM(L41:L44)</f>
        <v>4752</v>
      </c>
      <c r="M45" s="17">
        <f t="shared" ref="M45:AH45" si="27">SUM(M41:M44)</f>
        <v>4752</v>
      </c>
      <c r="N45" s="17">
        <f t="shared" si="27"/>
        <v>4752</v>
      </c>
      <c r="O45" s="17">
        <f t="shared" si="27"/>
        <v>4752</v>
      </c>
      <c r="P45" s="17">
        <f t="shared" si="27"/>
        <v>4752</v>
      </c>
      <c r="Q45" s="17">
        <f t="shared" si="27"/>
        <v>4752</v>
      </c>
      <c r="R45" s="17">
        <f t="shared" si="27"/>
        <v>4752</v>
      </c>
      <c r="S45" s="17">
        <f>SUM(S41:S44)</f>
        <v>4752</v>
      </c>
      <c r="T45" s="17">
        <f t="shared" si="27"/>
        <v>4752</v>
      </c>
      <c r="U45" s="17">
        <f t="shared" si="27"/>
        <v>4752</v>
      </c>
      <c r="V45" s="17">
        <f t="shared" si="27"/>
        <v>4752</v>
      </c>
      <c r="W45" s="17">
        <f t="shared" si="27"/>
        <v>4752</v>
      </c>
      <c r="X45" s="17">
        <f t="shared" si="27"/>
        <v>4752</v>
      </c>
      <c r="Y45" s="17">
        <f t="shared" si="27"/>
        <v>4752</v>
      </c>
      <c r="Z45" s="17">
        <f t="shared" si="27"/>
        <v>4752</v>
      </c>
      <c r="AA45" s="17">
        <f t="shared" si="27"/>
        <v>4752</v>
      </c>
      <c r="AB45" s="17">
        <f t="shared" si="27"/>
        <v>4752</v>
      </c>
      <c r="AC45" s="17">
        <f t="shared" si="27"/>
        <v>4752</v>
      </c>
      <c r="AD45" s="17">
        <f t="shared" si="27"/>
        <v>4752</v>
      </c>
      <c r="AE45" s="17">
        <f t="shared" si="27"/>
        <v>4752</v>
      </c>
      <c r="AF45" s="17">
        <f>SUM(AF41:AF44)</f>
        <v>4752</v>
      </c>
      <c r="AG45" s="17">
        <f t="shared" si="27"/>
        <v>4752</v>
      </c>
      <c r="AH45" s="17">
        <f t="shared" si="27"/>
        <v>4752</v>
      </c>
      <c r="AI45" s="17">
        <f>SUM(AI41:AI44)</f>
        <v>4752</v>
      </c>
      <c r="AJ45" s="17">
        <f>SUM(AJ41:AJ44)</f>
        <v>4752</v>
      </c>
      <c r="AK45" s="8"/>
      <c r="AL45" s="8"/>
      <c r="AM45" s="8"/>
    </row>
    <row r="46" spans="1:39" ht="15" customHeight="1">
      <c r="A46" s="5"/>
      <c r="B46" s="24" t="s">
        <v>8</v>
      </c>
      <c r="C46" s="16">
        <f t="shared" ref="C46:AJ46" si="28">SUM(C4:C38)</f>
        <v>108</v>
      </c>
      <c r="D46" s="16">
        <f t="shared" si="28"/>
        <v>162</v>
      </c>
      <c r="E46" s="16">
        <f t="shared" si="28"/>
        <v>216</v>
      </c>
      <c r="F46" s="16">
        <f t="shared" si="28"/>
        <v>108</v>
      </c>
      <c r="G46" s="16">
        <f t="shared" si="28"/>
        <v>108</v>
      </c>
      <c r="H46" s="16">
        <f t="shared" si="28"/>
        <v>243</v>
      </c>
      <c r="I46" s="16">
        <f t="shared" si="28"/>
        <v>459</v>
      </c>
      <c r="J46" s="16">
        <f t="shared" si="28"/>
        <v>81</v>
      </c>
      <c r="K46" s="16">
        <f t="shared" si="28"/>
        <v>108</v>
      </c>
      <c r="L46" s="16">
        <f t="shared" si="28"/>
        <v>81</v>
      </c>
      <c r="M46" s="16">
        <f t="shared" si="28"/>
        <v>81</v>
      </c>
      <c r="N46" s="16">
        <f t="shared" si="28"/>
        <v>81</v>
      </c>
      <c r="O46" s="16">
        <f t="shared" si="28"/>
        <v>108</v>
      </c>
      <c r="P46" s="16">
        <f t="shared" si="28"/>
        <v>54</v>
      </c>
      <c r="Q46" s="16">
        <f t="shared" si="28"/>
        <v>189</v>
      </c>
      <c r="R46" s="16">
        <f t="shared" si="28"/>
        <v>81</v>
      </c>
      <c r="S46" s="16">
        <f t="shared" si="28"/>
        <v>189</v>
      </c>
      <c r="T46" s="16">
        <f t="shared" si="28"/>
        <v>81</v>
      </c>
      <c r="U46" s="16">
        <f t="shared" si="28"/>
        <v>108</v>
      </c>
      <c r="V46" s="16">
        <f t="shared" si="28"/>
        <v>135</v>
      </c>
      <c r="W46" s="16">
        <f t="shared" si="28"/>
        <v>54</v>
      </c>
      <c r="X46" s="16">
        <f t="shared" si="28"/>
        <v>189</v>
      </c>
      <c r="Y46" s="16">
        <f t="shared" si="28"/>
        <v>243</v>
      </c>
      <c r="Z46" s="16">
        <f t="shared" si="28"/>
        <v>81</v>
      </c>
      <c r="AA46" s="16">
        <f t="shared" si="28"/>
        <v>135</v>
      </c>
      <c r="AB46" s="16">
        <f t="shared" si="28"/>
        <v>81</v>
      </c>
      <c r="AC46" s="16">
        <f t="shared" si="28"/>
        <v>81</v>
      </c>
      <c r="AD46" s="16">
        <f t="shared" si="28"/>
        <v>324</v>
      </c>
      <c r="AE46" s="16">
        <f t="shared" si="28"/>
        <v>135</v>
      </c>
      <c r="AF46" s="16">
        <f t="shared" si="28"/>
        <v>81</v>
      </c>
      <c r="AG46" s="16">
        <f t="shared" si="28"/>
        <v>135</v>
      </c>
      <c r="AH46" s="16">
        <f t="shared" si="28"/>
        <v>162</v>
      </c>
      <c r="AI46" s="16">
        <f t="shared" si="28"/>
        <v>108</v>
      </c>
      <c r="AJ46" s="16">
        <f t="shared" si="28"/>
        <v>162</v>
      </c>
      <c r="AK46" s="18">
        <f>SUM(C46:AJ46)</f>
        <v>4752</v>
      </c>
      <c r="AL46" s="8"/>
      <c r="AM46" s="8"/>
    </row>
    <row r="47" spans="1:39" ht="15" customHeight="1">
      <c r="A47" s="5"/>
      <c r="B47" s="24" t="s">
        <v>7</v>
      </c>
      <c r="C47" s="16">
        <f>SUM(D4:AJ38)</f>
        <v>4644</v>
      </c>
      <c r="D47" s="16">
        <f>SUM(C4:C38,E4:AJ38)</f>
        <v>4590</v>
      </c>
      <c r="E47" s="16">
        <f>SUM(C4:D38,F4:AJ38)</f>
        <v>4536</v>
      </c>
      <c r="F47" s="16">
        <f>SUM(G4:AJ38,C4:E38)</f>
        <v>4644</v>
      </c>
      <c r="G47" s="16">
        <f>SUM(C4:F38,H4:AJ38)</f>
        <v>4644</v>
      </c>
      <c r="H47" s="16">
        <f>SUM(C4:G38,I4:AJ38)</f>
        <v>4509</v>
      </c>
      <c r="I47" s="16">
        <f>SUM(C4:H38,J4:AJ38)</f>
        <v>4293</v>
      </c>
      <c r="J47" s="16">
        <f>SUM(K4:AJ38,C4:I38)</f>
        <v>4671</v>
      </c>
      <c r="K47" s="16">
        <f>SUM(L4:AJ38,C4:J38)</f>
        <v>4644</v>
      </c>
      <c r="L47" s="16">
        <f>SUM(M4:AJ38,C4:K38)</f>
        <v>4671</v>
      </c>
      <c r="M47" s="16">
        <f>SUM(N4:AJ38,C4:L38)</f>
        <v>4671</v>
      </c>
      <c r="N47" s="16">
        <f>SUM(O4:AJ38,C4:M38)</f>
        <v>4671</v>
      </c>
      <c r="O47" s="16">
        <f>SUM(P4:AJ38,C4:N38)</f>
        <v>4644</v>
      </c>
      <c r="P47" s="16">
        <f>SUM(Q4:AJ38,C4:O38)</f>
        <v>4698</v>
      </c>
      <c r="Q47" s="16">
        <f>SUM(R4:AJ38,C4:P38)</f>
        <v>4563</v>
      </c>
      <c r="R47" s="16">
        <f>SUM(S4:AJ38,C4:Q38)</f>
        <v>4671</v>
      </c>
      <c r="S47" s="16">
        <f>SUM(T4:AJ38,C4:R38)</f>
        <v>4563</v>
      </c>
      <c r="T47" s="16">
        <f>SUM(U4:AJ38,C4:S38)</f>
        <v>4671</v>
      </c>
      <c r="U47" s="16">
        <f>SUM(V4:AJ38,C4:T38)</f>
        <v>4644</v>
      </c>
      <c r="V47" s="16">
        <f>SUM(C4:U38,W4:AJ38)</f>
        <v>4617</v>
      </c>
      <c r="W47" s="16">
        <f>SUM(X4:AJ38,C4:V38)</f>
        <v>4698</v>
      </c>
      <c r="X47" s="16">
        <f>SUM(Y4:AJ38,C4:W38)</f>
        <v>4563</v>
      </c>
      <c r="Y47" s="16">
        <f>SUM(C4:X38,Z4:AJ38)</f>
        <v>4509</v>
      </c>
      <c r="Z47" s="16">
        <f>SUM(AA4:AJ38,C4:Y38)</f>
        <v>4671</v>
      </c>
      <c r="AA47" s="16">
        <f>SUM(AB4:AJ38,C4:Z38)</f>
        <v>4617</v>
      </c>
      <c r="AB47" s="16">
        <f>SUM(AC4:AJ38,C4:AA38)</f>
        <v>4671</v>
      </c>
      <c r="AC47" s="16">
        <f>SUM(AD4:AJ38,C4:AB38)</f>
        <v>4671</v>
      </c>
      <c r="AD47" s="16">
        <f>SUM(AE4:AJ38,C4:AC38)</f>
        <v>4428</v>
      </c>
      <c r="AE47" s="16">
        <f>SUM(AF4:AJ38,C4:AD38)</f>
        <v>4617</v>
      </c>
      <c r="AF47" s="16">
        <f>SUM(AG4:AJ38,C4:AE38)</f>
        <v>4671</v>
      </c>
      <c r="AG47" s="16">
        <f>SUM(AH4:AJ38,C4:AF38)</f>
        <v>4617</v>
      </c>
      <c r="AH47" s="16">
        <f>SUM(AI4:AJ38,C4:AG38)</f>
        <v>4590</v>
      </c>
      <c r="AI47" s="16">
        <f>SUM(C4:AH38,AJ4:AJ38)</f>
        <v>4644</v>
      </c>
      <c r="AJ47" s="16">
        <f>SUM(C4:AI38)</f>
        <v>4590</v>
      </c>
      <c r="AK47" s="19">
        <f>SUM(C47:AJ47)</f>
        <v>156816</v>
      </c>
      <c r="AL47" s="8"/>
      <c r="AM47" s="8"/>
    </row>
    <row r="48" spans="1:39" ht="15" customHeight="1">
      <c r="A48" s="5"/>
      <c r="B48" s="14"/>
      <c r="C48" s="17">
        <f>SUM(C46:C47)</f>
        <v>4752</v>
      </c>
      <c r="D48" s="17">
        <f>SUM(D46:D47)</f>
        <v>4752</v>
      </c>
      <c r="E48" s="17">
        <f t="shared" ref="E48:AH48" si="29">SUM(E46:E47)</f>
        <v>4752</v>
      </c>
      <c r="F48" s="17">
        <f>SUM(F46:F47)</f>
        <v>4752</v>
      </c>
      <c r="G48" s="17">
        <f t="shared" si="29"/>
        <v>4752</v>
      </c>
      <c r="H48" s="17">
        <f t="shared" si="29"/>
        <v>4752</v>
      </c>
      <c r="I48" s="17">
        <f t="shared" si="29"/>
        <v>4752</v>
      </c>
      <c r="J48" s="17">
        <f t="shared" si="29"/>
        <v>4752</v>
      </c>
      <c r="K48" s="17">
        <f t="shared" si="29"/>
        <v>4752</v>
      </c>
      <c r="L48" s="17">
        <f t="shared" si="29"/>
        <v>4752</v>
      </c>
      <c r="M48" s="17">
        <f>SUM(M46:M47)</f>
        <v>4752</v>
      </c>
      <c r="N48" s="17">
        <f>SUM(N46:N47)</f>
        <v>4752</v>
      </c>
      <c r="O48" s="17">
        <f t="shared" si="29"/>
        <v>4752</v>
      </c>
      <c r="P48" s="17">
        <f t="shared" si="29"/>
        <v>4752</v>
      </c>
      <c r="Q48" s="17">
        <f t="shared" si="29"/>
        <v>4752</v>
      </c>
      <c r="R48" s="17">
        <f t="shared" si="29"/>
        <v>4752</v>
      </c>
      <c r="S48" s="17">
        <f t="shared" si="29"/>
        <v>4752</v>
      </c>
      <c r="T48" s="17">
        <f t="shared" si="29"/>
        <v>4752</v>
      </c>
      <c r="U48" s="17">
        <f t="shared" si="29"/>
        <v>4752</v>
      </c>
      <c r="V48" s="17">
        <f t="shared" si="29"/>
        <v>4752</v>
      </c>
      <c r="W48" s="17">
        <f t="shared" si="29"/>
        <v>4752</v>
      </c>
      <c r="X48" s="17">
        <f t="shared" si="29"/>
        <v>4752</v>
      </c>
      <c r="Y48" s="17">
        <f>SUM(Y46:Y47)</f>
        <v>4752</v>
      </c>
      <c r="Z48" s="17">
        <f t="shared" si="29"/>
        <v>4752</v>
      </c>
      <c r="AA48" s="17">
        <f t="shared" si="29"/>
        <v>4752</v>
      </c>
      <c r="AB48" s="17">
        <f t="shared" si="29"/>
        <v>4752</v>
      </c>
      <c r="AC48" s="17">
        <f t="shared" si="29"/>
        <v>4752</v>
      </c>
      <c r="AD48" s="17">
        <f t="shared" si="29"/>
        <v>4752</v>
      </c>
      <c r="AE48" s="17">
        <f t="shared" si="29"/>
        <v>4752</v>
      </c>
      <c r="AF48" s="17">
        <f t="shared" si="29"/>
        <v>4752</v>
      </c>
      <c r="AG48" s="17">
        <f>SUM(AG46:AG47)</f>
        <v>4752</v>
      </c>
      <c r="AH48" s="17">
        <f t="shared" si="29"/>
        <v>4752</v>
      </c>
      <c r="AI48" s="17">
        <f>SUM(AI46:AI47)</f>
        <v>4752</v>
      </c>
      <c r="AJ48" s="17">
        <f>SUM(AJ46:AJ47)</f>
        <v>4752</v>
      </c>
      <c r="AK48" s="8"/>
      <c r="AL48" s="8"/>
      <c r="AM48" s="8"/>
    </row>
    <row r="49" spans="1:39" ht="15" customHeight="1">
      <c r="A49" s="6"/>
      <c r="B49" s="14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8"/>
      <c r="AL49" s="8"/>
      <c r="AM49" s="8"/>
    </row>
    <row r="50" spans="1:39" ht="15" customHeight="1">
      <c r="A50" s="6"/>
      <c r="B50" s="14"/>
      <c r="C50" s="11" t="s">
        <v>36</v>
      </c>
      <c r="D50" s="11" t="s">
        <v>37</v>
      </c>
      <c r="E50" s="11" t="s">
        <v>38</v>
      </c>
      <c r="F50" s="11" t="s">
        <v>39</v>
      </c>
      <c r="G50" s="11" t="s">
        <v>14</v>
      </c>
      <c r="H50" s="11" t="s">
        <v>40</v>
      </c>
      <c r="I50" s="11" t="s">
        <v>41</v>
      </c>
      <c r="J50" s="11" t="s">
        <v>42</v>
      </c>
      <c r="K50" s="11" t="s">
        <v>43</v>
      </c>
      <c r="L50" s="11" t="s">
        <v>15</v>
      </c>
      <c r="M50" s="11" t="s">
        <v>16</v>
      </c>
      <c r="N50" s="11" t="s">
        <v>17</v>
      </c>
      <c r="O50" s="11" t="s">
        <v>44</v>
      </c>
      <c r="P50" s="11" t="s">
        <v>45</v>
      </c>
      <c r="Q50" s="11" t="s">
        <v>46</v>
      </c>
      <c r="R50" s="11" t="s">
        <v>47</v>
      </c>
      <c r="S50" s="11" t="s">
        <v>48</v>
      </c>
      <c r="T50" s="11" t="s">
        <v>49</v>
      </c>
      <c r="U50" s="11" t="s">
        <v>18</v>
      </c>
      <c r="V50" s="11" t="s">
        <v>50</v>
      </c>
      <c r="W50" s="11" t="s">
        <v>51</v>
      </c>
      <c r="X50" s="11" t="s">
        <v>52</v>
      </c>
      <c r="Y50" s="11" t="s">
        <v>53</v>
      </c>
      <c r="Z50" s="11" t="s">
        <v>54</v>
      </c>
      <c r="AA50" s="11" t="s">
        <v>19</v>
      </c>
      <c r="AB50" s="11" t="s">
        <v>55</v>
      </c>
      <c r="AC50" s="11" t="s">
        <v>56</v>
      </c>
      <c r="AD50" s="11" t="s">
        <v>57</v>
      </c>
      <c r="AE50" s="11" t="s">
        <v>58</v>
      </c>
      <c r="AF50" s="11" t="s">
        <v>20</v>
      </c>
      <c r="AG50" s="11" t="s">
        <v>21</v>
      </c>
      <c r="AH50" s="11" t="s">
        <v>59</v>
      </c>
      <c r="AI50" s="11" t="s">
        <v>22</v>
      </c>
      <c r="AJ50" s="12" t="s">
        <v>60</v>
      </c>
      <c r="AK50" s="12"/>
      <c r="AL50" s="20" t="s">
        <v>35</v>
      </c>
      <c r="AM50" s="8"/>
    </row>
    <row r="51" spans="1:39" ht="15" customHeight="1">
      <c r="A51" s="6"/>
      <c r="B51" s="21" t="str">
        <f>[1]Summary!$B$4</f>
        <v>Sensitivity/Recall</v>
      </c>
      <c r="C51" s="22">
        <f>C41/(C44+C41)</f>
        <v>0</v>
      </c>
      <c r="D51" s="22">
        <f t="shared" ref="D51:AJ51" si="30">D41/(D44+D41)</f>
        <v>0</v>
      </c>
      <c r="E51" s="22">
        <f t="shared" si="30"/>
        <v>0</v>
      </c>
      <c r="F51" s="22">
        <f t="shared" si="30"/>
        <v>0</v>
      </c>
      <c r="G51" s="22">
        <f t="shared" si="30"/>
        <v>0</v>
      </c>
      <c r="H51" s="22">
        <f t="shared" si="30"/>
        <v>0</v>
      </c>
      <c r="I51" s="22">
        <f t="shared" si="30"/>
        <v>0</v>
      </c>
      <c r="J51" s="22">
        <f t="shared" si="30"/>
        <v>0</v>
      </c>
      <c r="K51" s="22">
        <f t="shared" si="30"/>
        <v>0</v>
      </c>
      <c r="L51" s="22">
        <f t="shared" si="30"/>
        <v>0</v>
      </c>
      <c r="M51" s="22">
        <f t="shared" si="30"/>
        <v>0</v>
      </c>
      <c r="N51" s="22">
        <f t="shared" si="30"/>
        <v>0</v>
      </c>
      <c r="O51" s="22">
        <f t="shared" si="30"/>
        <v>0</v>
      </c>
      <c r="P51" s="22">
        <f t="shared" si="30"/>
        <v>0</v>
      </c>
      <c r="Q51" s="22">
        <f>Q41/(Q44+Q41)</f>
        <v>0</v>
      </c>
      <c r="R51" s="22">
        <f t="shared" ref="R51:AH51" si="31">R41/(R44+R41)</f>
        <v>0</v>
      </c>
      <c r="S51" s="22">
        <f t="shared" si="31"/>
        <v>0</v>
      </c>
      <c r="T51" s="22">
        <f t="shared" si="31"/>
        <v>0</v>
      </c>
      <c r="U51" s="22">
        <f t="shared" si="31"/>
        <v>0</v>
      </c>
      <c r="V51" s="22">
        <f t="shared" si="31"/>
        <v>0</v>
      </c>
      <c r="W51" s="22">
        <f t="shared" si="31"/>
        <v>0</v>
      </c>
      <c r="X51" s="22">
        <f t="shared" si="31"/>
        <v>0</v>
      </c>
      <c r="Y51" s="22">
        <f t="shared" si="31"/>
        <v>0</v>
      </c>
      <c r="Z51" s="22">
        <f t="shared" si="31"/>
        <v>0</v>
      </c>
      <c r="AA51" s="22">
        <f t="shared" si="31"/>
        <v>0</v>
      </c>
      <c r="AB51" s="22">
        <f t="shared" si="31"/>
        <v>0</v>
      </c>
      <c r="AC51" s="22">
        <f t="shared" si="31"/>
        <v>0</v>
      </c>
      <c r="AD51" s="22">
        <f t="shared" si="31"/>
        <v>0</v>
      </c>
      <c r="AE51" s="22">
        <f t="shared" si="31"/>
        <v>0</v>
      </c>
      <c r="AF51" s="22">
        <f t="shared" si="31"/>
        <v>0</v>
      </c>
      <c r="AG51" s="22">
        <f t="shared" si="31"/>
        <v>0</v>
      </c>
      <c r="AH51" s="22">
        <f t="shared" si="31"/>
        <v>0</v>
      </c>
      <c r="AI51" s="22">
        <f>AI41/(AI44+AI41)</f>
        <v>0</v>
      </c>
      <c r="AJ51" s="22">
        <f t="shared" si="30"/>
        <v>0</v>
      </c>
      <c r="AK51" s="36"/>
      <c r="AL51" s="22">
        <f>AK41/(AK44+AK41)</f>
        <v>0</v>
      </c>
      <c r="AM51" s="8"/>
    </row>
    <row r="52" spans="1:39" ht="15" customHeight="1">
      <c r="A52" s="6"/>
      <c r="B52" s="23" t="s">
        <v>13</v>
      </c>
      <c r="C52" s="22">
        <f>C43/(C42+C43)</f>
        <v>1</v>
      </c>
      <c r="D52" s="22">
        <f>D43/(D42+D43)</f>
        <v>1</v>
      </c>
      <c r="E52" s="22">
        <f t="shared" ref="E52:AJ52" si="32">E43/(E42+E43)</f>
        <v>1</v>
      </c>
      <c r="F52" s="22">
        <f t="shared" si="32"/>
        <v>1</v>
      </c>
      <c r="G52" s="22">
        <f t="shared" si="32"/>
        <v>1</v>
      </c>
      <c r="H52" s="22">
        <f t="shared" si="32"/>
        <v>1</v>
      </c>
      <c r="I52" s="22">
        <f t="shared" si="32"/>
        <v>1</v>
      </c>
      <c r="J52" s="22">
        <f t="shared" si="32"/>
        <v>1</v>
      </c>
      <c r="K52" s="22">
        <f t="shared" si="32"/>
        <v>1</v>
      </c>
      <c r="L52" s="22">
        <f t="shared" si="32"/>
        <v>1</v>
      </c>
      <c r="M52" s="22">
        <f t="shared" si="32"/>
        <v>1</v>
      </c>
      <c r="N52" s="22">
        <f t="shared" si="32"/>
        <v>1</v>
      </c>
      <c r="O52" s="22">
        <f t="shared" si="32"/>
        <v>1</v>
      </c>
      <c r="P52" s="22">
        <f t="shared" si="32"/>
        <v>1</v>
      </c>
      <c r="Q52" s="22">
        <f>Q43/(Q42+Q43)</f>
        <v>1</v>
      </c>
      <c r="R52" s="22">
        <f t="shared" ref="R52:AH52" si="33">R43/(R42+R43)</f>
        <v>1</v>
      </c>
      <c r="S52" s="22">
        <f t="shared" si="33"/>
        <v>1</v>
      </c>
      <c r="T52" s="22">
        <f t="shared" si="33"/>
        <v>1</v>
      </c>
      <c r="U52" s="22">
        <f t="shared" si="33"/>
        <v>1</v>
      </c>
      <c r="V52" s="22">
        <f t="shared" si="33"/>
        <v>1</v>
      </c>
      <c r="W52" s="22">
        <f t="shared" si="33"/>
        <v>1</v>
      </c>
      <c r="X52" s="22">
        <f t="shared" si="33"/>
        <v>1</v>
      </c>
      <c r="Y52" s="22">
        <f t="shared" si="33"/>
        <v>1</v>
      </c>
      <c r="Z52" s="22">
        <f t="shared" si="33"/>
        <v>1</v>
      </c>
      <c r="AA52" s="22">
        <f t="shared" si="33"/>
        <v>1</v>
      </c>
      <c r="AB52" s="22">
        <f t="shared" si="33"/>
        <v>1</v>
      </c>
      <c r="AC52" s="22">
        <f t="shared" si="33"/>
        <v>1</v>
      </c>
      <c r="AD52" s="22">
        <f t="shared" si="33"/>
        <v>1</v>
      </c>
      <c r="AE52" s="22">
        <f t="shared" si="33"/>
        <v>1</v>
      </c>
      <c r="AF52" s="22">
        <f t="shared" si="33"/>
        <v>1</v>
      </c>
      <c r="AG52" s="22">
        <f t="shared" si="33"/>
        <v>1</v>
      </c>
      <c r="AH52" s="22">
        <f t="shared" si="33"/>
        <v>1</v>
      </c>
      <c r="AI52" s="22">
        <f t="shared" si="32"/>
        <v>1</v>
      </c>
      <c r="AJ52" s="22">
        <f t="shared" si="32"/>
        <v>1</v>
      </c>
      <c r="AK52" s="36"/>
      <c r="AL52" s="22">
        <f>AK43/(AK43+AK42)</f>
        <v>1</v>
      </c>
      <c r="AM52" s="8"/>
    </row>
    <row r="53" spans="1:39" ht="15" customHeight="1">
      <c r="A53" s="6"/>
      <c r="B53" s="21" t="s">
        <v>4</v>
      </c>
      <c r="C53" s="22">
        <v>0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  <c r="AE53" s="22">
        <v>0</v>
      </c>
      <c r="AF53" s="22">
        <v>0</v>
      </c>
      <c r="AG53" s="22">
        <v>0</v>
      </c>
      <c r="AH53" s="22">
        <v>0</v>
      </c>
      <c r="AI53" s="22">
        <v>0</v>
      </c>
      <c r="AJ53" s="22">
        <v>0</v>
      </c>
      <c r="AK53" s="36"/>
      <c r="AL53" s="22">
        <v>0</v>
      </c>
      <c r="AM53" s="8"/>
    </row>
    <row r="54" spans="1:39" ht="15" customHeight="1">
      <c r="A54" s="6"/>
      <c r="B54" s="23" t="s">
        <v>5</v>
      </c>
      <c r="C54" s="22">
        <f>(C41+C43)/(C46+C47)</f>
        <v>0.97727272727272729</v>
      </c>
      <c r="D54" s="22">
        <f t="shared" ref="D54:AJ54" si="34">(D41+D43)/(D46+D47)</f>
        <v>0.96590909090909094</v>
      </c>
      <c r="E54" s="22">
        <f t="shared" si="34"/>
        <v>0.95454545454545459</v>
      </c>
      <c r="F54" s="22">
        <f t="shared" si="34"/>
        <v>0.97727272727272729</v>
      </c>
      <c r="G54" s="22">
        <f t="shared" si="34"/>
        <v>0.97727272727272729</v>
      </c>
      <c r="H54" s="22">
        <f t="shared" si="34"/>
        <v>0.94886363636363635</v>
      </c>
      <c r="I54" s="22">
        <f t="shared" si="34"/>
        <v>0.90340909090909094</v>
      </c>
      <c r="J54" s="22">
        <f t="shared" si="34"/>
        <v>0.98295454545454541</v>
      </c>
      <c r="K54" s="22">
        <f t="shared" si="34"/>
        <v>0.97727272727272729</v>
      </c>
      <c r="L54" s="22">
        <f t="shared" si="34"/>
        <v>0.98295454545454541</v>
      </c>
      <c r="M54" s="22">
        <f t="shared" si="34"/>
        <v>0.98295454545454541</v>
      </c>
      <c r="N54" s="22">
        <f t="shared" si="34"/>
        <v>0.98295454545454541</v>
      </c>
      <c r="O54" s="22">
        <f t="shared" si="34"/>
        <v>0.97727272727272729</v>
      </c>
      <c r="P54" s="22">
        <f t="shared" si="34"/>
        <v>0.98863636363636365</v>
      </c>
      <c r="Q54" s="22">
        <f>(Q41+Q43)/(Q46+Q47)</f>
        <v>0.96022727272727271</v>
      </c>
      <c r="R54" s="22">
        <f t="shared" ref="R54:AH54" si="35">(R41+R43)/(R46+R47)</f>
        <v>0.98295454545454541</v>
      </c>
      <c r="S54" s="22">
        <f t="shared" si="35"/>
        <v>0.96022727272727271</v>
      </c>
      <c r="T54" s="22">
        <f t="shared" si="35"/>
        <v>0.98295454545454541</v>
      </c>
      <c r="U54" s="22">
        <f t="shared" si="35"/>
        <v>0.97727272727272729</v>
      </c>
      <c r="V54" s="22">
        <f t="shared" si="35"/>
        <v>0.97159090909090906</v>
      </c>
      <c r="W54" s="22">
        <f t="shared" si="35"/>
        <v>0.98863636363636365</v>
      </c>
      <c r="X54" s="22">
        <f t="shared" si="35"/>
        <v>0.96022727272727271</v>
      </c>
      <c r="Y54" s="22">
        <f t="shared" si="35"/>
        <v>0.94886363636363635</v>
      </c>
      <c r="Z54" s="22">
        <f t="shared" si="35"/>
        <v>0.98295454545454541</v>
      </c>
      <c r="AA54" s="22">
        <f t="shared" si="35"/>
        <v>0.97159090909090906</v>
      </c>
      <c r="AB54" s="22">
        <f t="shared" si="35"/>
        <v>0.98295454545454541</v>
      </c>
      <c r="AC54" s="22">
        <f t="shared" si="35"/>
        <v>0.98295454545454541</v>
      </c>
      <c r="AD54" s="22">
        <f t="shared" si="35"/>
        <v>0.93181818181818177</v>
      </c>
      <c r="AE54" s="22">
        <f t="shared" si="35"/>
        <v>0.97159090909090906</v>
      </c>
      <c r="AF54" s="22">
        <f t="shared" si="35"/>
        <v>0.98295454545454541</v>
      </c>
      <c r="AG54" s="22">
        <f t="shared" si="35"/>
        <v>0.97159090909090906</v>
      </c>
      <c r="AH54" s="22">
        <f t="shared" si="35"/>
        <v>0.96590909090909094</v>
      </c>
      <c r="AI54" s="22">
        <f t="shared" si="34"/>
        <v>0.97727272727272729</v>
      </c>
      <c r="AJ54" s="22">
        <f t="shared" si="34"/>
        <v>0.96590909090909094</v>
      </c>
      <c r="AK54" s="36"/>
      <c r="AL54" s="22">
        <f>(AK41+AK43)/(AK46+AK47)</f>
        <v>0.97058823529411764</v>
      </c>
      <c r="AM54" s="8"/>
    </row>
    <row r="55" spans="1:39" ht="15" customHeight="1">
      <c r="A55" s="6"/>
      <c r="B55" s="21" t="s">
        <v>12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37"/>
      <c r="AL55" s="22">
        <v>0</v>
      </c>
      <c r="AM55" s="8"/>
    </row>
    <row r="56" spans="1:39" ht="15" customHeight="1">
      <c r="A56" s="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</sheetData>
  <mergeCells count="2">
    <mergeCell ref="C1:AJ1"/>
    <mergeCell ref="A2:A37"/>
  </mergeCells>
  <conditionalFormatting sqref="C4:C38 H38:I38 N38:O38 T38:U38 Z38:AA38 AF38:AG38 D4:AJ37">
    <cfRule type="colorScale" priority="101">
      <colorScale>
        <cfvo type="min"/>
        <cfvo type="max"/>
        <color rgb="FFFCFCFF"/>
        <color rgb="FF63BE7B"/>
      </colorScale>
    </cfRule>
  </conditionalFormatting>
  <conditionalFormatting sqref="D38 J38 P38 V38 AB38 AH38">
    <cfRule type="colorScale" priority="100">
      <colorScale>
        <cfvo type="min"/>
        <cfvo type="max"/>
        <color rgb="FFFCFCFF"/>
        <color rgb="FF63BE7B"/>
      </colorScale>
    </cfRule>
  </conditionalFormatting>
  <conditionalFormatting sqref="G38 E38 K38 Q38 W38 AC38 AI38 M38 S38 Y38 AE38">
    <cfRule type="colorScale" priority="99">
      <colorScale>
        <cfvo type="min"/>
        <cfvo type="max"/>
        <color rgb="FFFCFCFF"/>
        <color rgb="FF63BE7B"/>
      </colorScale>
    </cfRule>
  </conditionalFormatting>
  <conditionalFormatting sqref="L38 F38 R38 X38 AD38 AJ38">
    <cfRule type="colorScale" priority="98">
      <colorScale>
        <cfvo type="min"/>
        <cfvo type="max"/>
        <color rgb="FFFCFCFF"/>
        <color rgb="FF63BE7B"/>
      </colorScale>
    </cfRule>
  </conditionalFormatting>
  <conditionalFormatting sqref="C3:C38 H38:I38 N38:O38 T38:U38 Z38:AA38 AF38:AG38 D4:AJ37">
    <cfRule type="colorScale" priority="65">
      <colorScale>
        <cfvo type="min"/>
        <cfvo type="max"/>
        <color rgb="FFFCFCFF"/>
        <color rgb="FF63BE7B"/>
      </colorScale>
    </cfRule>
  </conditionalFormatting>
  <conditionalFormatting sqref="D3 J38 P38 V38 AB38 AH38 D38">
    <cfRule type="colorScale" priority="64">
      <colorScale>
        <cfvo type="min"/>
        <cfvo type="max"/>
        <color rgb="FFFCFCFF"/>
        <color rgb="FF63BE7B"/>
      </colorScale>
    </cfRule>
  </conditionalFormatting>
  <conditionalFormatting sqref="E3 G38 K38 Q38 W38 AC38 AI38 M38 S38 Y38 AE38 E38">
    <cfRule type="colorScale" priority="63">
      <colorScale>
        <cfvo type="min"/>
        <cfvo type="max"/>
        <color rgb="FFFCFCFF"/>
        <color rgb="FF63BE7B"/>
      </colorScale>
    </cfRule>
  </conditionalFormatting>
  <conditionalFormatting sqref="L38 F3 R38 X38 AD38 AJ38 F38">
    <cfRule type="colorScale" priority="62">
      <colorScale>
        <cfvo type="min"/>
        <cfvo type="max"/>
        <color rgb="FFFCFCFF"/>
        <color rgb="FF63BE7B"/>
      </colorScale>
    </cfRule>
  </conditionalFormatting>
  <conditionalFormatting sqref="G3">
    <cfRule type="colorScale" priority="61">
      <colorScale>
        <cfvo type="min"/>
        <cfvo type="max"/>
        <color rgb="FFFCFCFF"/>
        <color rgb="FF63BE7B"/>
      </colorScale>
    </cfRule>
  </conditionalFormatting>
  <conditionalFormatting sqref="H3">
    <cfRule type="colorScale" priority="60">
      <colorScale>
        <cfvo type="min"/>
        <cfvo type="max"/>
        <color rgb="FFFCFCFF"/>
        <color rgb="FF63BE7B"/>
      </colorScale>
    </cfRule>
  </conditionalFormatting>
  <conditionalFormatting sqref="I3">
    <cfRule type="colorScale" priority="59">
      <colorScale>
        <cfvo type="min"/>
        <cfvo type="max"/>
        <color rgb="FFFCFCFF"/>
        <color rgb="FF63BE7B"/>
      </colorScale>
    </cfRule>
  </conditionalFormatting>
  <conditionalFormatting sqref="J3">
    <cfRule type="colorScale" priority="58">
      <colorScale>
        <cfvo type="min"/>
        <cfvo type="max"/>
        <color rgb="FFFCFCFF"/>
        <color rgb="FF63BE7B"/>
      </colorScale>
    </cfRule>
  </conditionalFormatting>
  <conditionalFormatting sqref="K3">
    <cfRule type="colorScale" priority="57">
      <colorScale>
        <cfvo type="min"/>
        <cfvo type="max"/>
        <color rgb="FFFCFCFF"/>
        <color rgb="FF63BE7B"/>
      </colorScale>
    </cfRule>
  </conditionalFormatting>
  <conditionalFormatting sqref="L3">
    <cfRule type="colorScale" priority="56">
      <colorScale>
        <cfvo type="min"/>
        <cfvo type="max"/>
        <color rgb="FFFCFCFF"/>
        <color rgb="FF63BE7B"/>
      </colorScale>
    </cfRule>
  </conditionalFormatting>
  <conditionalFormatting sqref="M3">
    <cfRule type="colorScale" priority="55">
      <colorScale>
        <cfvo type="min"/>
        <cfvo type="max"/>
        <color rgb="FFFCFCFF"/>
        <color rgb="FF63BE7B"/>
      </colorScale>
    </cfRule>
  </conditionalFormatting>
  <conditionalFormatting sqref="N3">
    <cfRule type="colorScale" priority="54">
      <colorScale>
        <cfvo type="min"/>
        <cfvo type="max"/>
        <color rgb="FFFCFCFF"/>
        <color rgb="FF63BE7B"/>
      </colorScale>
    </cfRule>
  </conditionalFormatting>
  <conditionalFormatting sqref="O3">
    <cfRule type="colorScale" priority="53">
      <colorScale>
        <cfvo type="min"/>
        <cfvo type="max"/>
        <color rgb="FFFCFCFF"/>
        <color rgb="FF63BE7B"/>
      </colorScale>
    </cfRule>
  </conditionalFormatting>
  <conditionalFormatting sqref="P3">
    <cfRule type="colorScale" priority="52">
      <colorScale>
        <cfvo type="min"/>
        <cfvo type="max"/>
        <color rgb="FFFCFCFF"/>
        <color rgb="FF63BE7B"/>
      </colorScale>
    </cfRule>
  </conditionalFormatting>
  <conditionalFormatting sqref="Q3">
    <cfRule type="colorScale" priority="51">
      <colorScale>
        <cfvo type="min"/>
        <cfvo type="max"/>
        <color rgb="FFFCFCFF"/>
        <color rgb="FF63BE7B"/>
      </colorScale>
    </cfRule>
  </conditionalFormatting>
  <conditionalFormatting sqref="R3">
    <cfRule type="colorScale" priority="50">
      <colorScale>
        <cfvo type="min"/>
        <cfvo type="max"/>
        <color rgb="FFFCFCFF"/>
        <color rgb="FF63BE7B"/>
      </colorScale>
    </cfRule>
  </conditionalFormatting>
  <conditionalFormatting sqref="S3">
    <cfRule type="colorScale" priority="49">
      <colorScale>
        <cfvo type="min"/>
        <cfvo type="max"/>
        <color rgb="FFFCFCFF"/>
        <color rgb="FF63BE7B"/>
      </colorScale>
    </cfRule>
  </conditionalFormatting>
  <conditionalFormatting sqref="T3">
    <cfRule type="colorScale" priority="48">
      <colorScale>
        <cfvo type="min"/>
        <cfvo type="max"/>
        <color rgb="FFFCFCFF"/>
        <color rgb="FF63BE7B"/>
      </colorScale>
    </cfRule>
  </conditionalFormatting>
  <conditionalFormatting sqref="U3">
    <cfRule type="colorScale" priority="47">
      <colorScale>
        <cfvo type="min"/>
        <cfvo type="max"/>
        <color rgb="FFFCFCFF"/>
        <color rgb="FF63BE7B"/>
      </colorScale>
    </cfRule>
  </conditionalFormatting>
  <conditionalFormatting sqref="V3">
    <cfRule type="colorScale" priority="46">
      <colorScale>
        <cfvo type="min"/>
        <cfvo type="max"/>
        <color rgb="FFFCFCFF"/>
        <color rgb="FF63BE7B"/>
      </colorScale>
    </cfRule>
  </conditionalFormatting>
  <conditionalFormatting sqref="W3">
    <cfRule type="colorScale" priority="45">
      <colorScale>
        <cfvo type="min"/>
        <cfvo type="max"/>
        <color rgb="FFFCFCFF"/>
        <color rgb="FF63BE7B"/>
      </colorScale>
    </cfRule>
  </conditionalFormatting>
  <conditionalFormatting sqref="X3">
    <cfRule type="colorScale" priority="44">
      <colorScale>
        <cfvo type="min"/>
        <cfvo type="max"/>
        <color rgb="FFFCFCFF"/>
        <color rgb="FF63BE7B"/>
      </colorScale>
    </cfRule>
  </conditionalFormatting>
  <conditionalFormatting sqref="Y3">
    <cfRule type="colorScale" priority="43">
      <colorScale>
        <cfvo type="min"/>
        <cfvo type="max"/>
        <color rgb="FFFCFCFF"/>
        <color rgb="FF63BE7B"/>
      </colorScale>
    </cfRule>
  </conditionalFormatting>
  <conditionalFormatting sqref="Z3">
    <cfRule type="colorScale" priority="42">
      <colorScale>
        <cfvo type="min"/>
        <cfvo type="max"/>
        <color rgb="FFFCFCFF"/>
        <color rgb="FF63BE7B"/>
      </colorScale>
    </cfRule>
  </conditionalFormatting>
  <conditionalFormatting sqref="AA3">
    <cfRule type="colorScale" priority="41">
      <colorScale>
        <cfvo type="min"/>
        <cfvo type="max"/>
        <color rgb="FFFCFCFF"/>
        <color rgb="FF63BE7B"/>
      </colorScale>
    </cfRule>
  </conditionalFormatting>
  <conditionalFormatting sqref="AB3">
    <cfRule type="colorScale" priority="40">
      <colorScale>
        <cfvo type="min"/>
        <cfvo type="max"/>
        <color rgb="FFFCFCFF"/>
        <color rgb="FF63BE7B"/>
      </colorScale>
    </cfRule>
  </conditionalFormatting>
  <conditionalFormatting sqref="AC3">
    <cfRule type="colorScale" priority="39">
      <colorScale>
        <cfvo type="min"/>
        <cfvo type="max"/>
        <color rgb="FFFCFCFF"/>
        <color rgb="FF63BE7B"/>
      </colorScale>
    </cfRule>
  </conditionalFormatting>
  <conditionalFormatting sqref="AD3">
    <cfRule type="colorScale" priority="38">
      <colorScale>
        <cfvo type="min"/>
        <cfvo type="max"/>
        <color rgb="FFFCFCFF"/>
        <color rgb="FF63BE7B"/>
      </colorScale>
    </cfRule>
  </conditionalFormatting>
  <conditionalFormatting sqref="AE3">
    <cfRule type="colorScale" priority="37">
      <colorScale>
        <cfvo type="min"/>
        <cfvo type="max"/>
        <color rgb="FFFCFCFF"/>
        <color rgb="FF63BE7B"/>
      </colorScale>
    </cfRule>
  </conditionalFormatting>
  <conditionalFormatting sqref="AF3">
    <cfRule type="colorScale" priority="36">
      <colorScale>
        <cfvo type="min"/>
        <cfvo type="max"/>
        <color rgb="FFFCFCFF"/>
        <color rgb="FF63BE7B"/>
      </colorScale>
    </cfRule>
  </conditionalFormatting>
  <conditionalFormatting sqref="AG3">
    <cfRule type="colorScale" priority="35">
      <colorScale>
        <cfvo type="min"/>
        <cfvo type="max"/>
        <color rgb="FFFCFCFF"/>
        <color rgb="FF63BE7B"/>
      </colorScale>
    </cfRule>
  </conditionalFormatting>
  <conditionalFormatting sqref="AH3">
    <cfRule type="colorScale" priority="34">
      <colorScale>
        <cfvo type="min"/>
        <cfvo type="max"/>
        <color rgb="FFFCFCFF"/>
        <color rgb="FF63BE7B"/>
      </colorScale>
    </cfRule>
  </conditionalFormatting>
  <conditionalFormatting sqref="AI3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3">
    <cfRule type="colorScale" priority="32">
      <colorScale>
        <cfvo type="min"/>
        <cfvo type="max"/>
        <color rgb="FFFCFCFF"/>
        <color rgb="FF63BE7B"/>
      </colorScale>
    </cfRule>
  </conditionalFormatting>
  <conditionalFormatting sqref="C3:C38 D4:AJ37">
    <cfRule type="colorScale" priority="31">
      <colorScale>
        <cfvo type="min"/>
        <cfvo type="max"/>
        <color rgb="FFFCFCFF"/>
        <color rgb="FF63BE7B"/>
      </colorScale>
    </cfRule>
  </conditionalFormatting>
  <conditionalFormatting sqref="D3 D38">
    <cfRule type="colorScale" priority="30">
      <colorScale>
        <cfvo type="min"/>
        <cfvo type="max"/>
        <color rgb="FFFCFCFF"/>
        <color rgb="FF63BE7B"/>
      </colorScale>
    </cfRule>
  </conditionalFormatting>
  <conditionalFormatting sqref="E3 E38">
    <cfRule type="colorScale" priority="29">
      <colorScale>
        <cfvo type="min"/>
        <cfvo type="max"/>
        <color rgb="FFFCFCFF"/>
        <color rgb="FF63BE7B"/>
      </colorScale>
    </cfRule>
  </conditionalFormatting>
  <conditionalFormatting sqref="F38 F3">
    <cfRule type="colorScale" priority="28">
      <colorScale>
        <cfvo type="min"/>
        <cfvo type="max"/>
        <color rgb="FFFCFCFF"/>
        <color rgb="FF63BE7B"/>
      </colorScale>
    </cfRule>
  </conditionalFormatting>
  <conditionalFormatting sqref="G38 G3">
    <cfRule type="colorScale" priority="27">
      <colorScale>
        <cfvo type="min"/>
        <cfvo type="max"/>
        <color rgb="FFFCFCFF"/>
        <color rgb="FF63BE7B"/>
      </colorScale>
    </cfRule>
  </conditionalFormatting>
  <conditionalFormatting sqref="H38 H3">
    <cfRule type="colorScale" priority="26">
      <colorScale>
        <cfvo type="min"/>
        <cfvo type="max"/>
        <color rgb="FFFCFCFF"/>
        <color rgb="FF63BE7B"/>
      </colorScale>
    </cfRule>
  </conditionalFormatting>
  <conditionalFormatting sqref="J3:J38">
    <cfRule type="colorScale" priority="25">
      <colorScale>
        <cfvo type="min"/>
        <cfvo type="max"/>
        <color rgb="FFFCFCFF"/>
        <color rgb="FF63BE7B"/>
      </colorScale>
    </cfRule>
  </conditionalFormatting>
  <conditionalFormatting sqref="K3:K38">
    <cfRule type="colorScale" priority="24">
      <colorScale>
        <cfvo type="min"/>
        <cfvo type="max"/>
        <color rgb="FFFCFCFF"/>
        <color rgb="FF63BE7B"/>
      </colorScale>
    </cfRule>
  </conditionalFormatting>
  <conditionalFormatting sqref="L3:L38">
    <cfRule type="colorScale" priority="23">
      <colorScale>
        <cfvo type="min"/>
        <cfvo type="max"/>
        <color rgb="FFFCFCFF"/>
        <color rgb="FF63BE7B"/>
      </colorScale>
    </cfRule>
  </conditionalFormatting>
  <conditionalFormatting sqref="M3:M38">
    <cfRule type="colorScale" priority="22">
      <colorScale>
        <cfvo type="min"/>
        <cfvo type="max"/>
        <color rgb="FFFCFCFF"/>
        <color rgb="FF63BE7B"/>
      </colorScale>
    </cfRule>
  </conditionalFormatting>
  <conditionalFormatting sqref="N3:N38">
    <cfRule type="colorScale" priority="21">
      <colorScale>
        <cfvo type="min"/>
        <cfvo type="max"/>
        <color rgb="FFFCFCFF"/>
        <color rgb="FF63BE7B"/>
      </colorScale>
    </cfRule>
  </conditionalFormatting>
  <conditionalFormatting sqref="O3:O38">
    <cfRule type="colorScale" priority="20">
      <colorScale>
        <cfvo type="min"/>
        <cfvo type="max"/>
        <color rgb="FFFCFCFF"/>
        <color rgb="FF63BE7B"/>
      </colorScale>
    </cfRule>
  </conditionalFormatting>
  <conditionalFormatting sqref="P3:P38">
    <cfRule type="colorScale" priority="19">
      <colorScale>
        <cfvo type="min"/>
        <cfvo type="max"/>
        <color rgb="FFFCFCFF"/>
        <color rgb="FF63BE7B"/>
      </colorScale>
    </cfRule>
  </conditionalFormatting>
  <conditionalFormatting sqref="Q3:Q38">
    <cfRule type="colorScale" priority="18">
      <colorScale>
        <cfvo type="min"/>
        <cfvo type="max"/>
        <color rgb="FFFCFCFF"/>
        <color rgb="FF63BE7B"/>
      </colorScale>
    </cfRule>
  </conditionalFormatting>
  <conditionalFormatting sqref="R3:R38">
    <cfRule type="colorScale" priority="17">
      <colorScale>
        <cfvo type="min"/>
        <cfvo type="max"/>
        <color rgb="FFFCFCFF"/>
        <color rgb="FF63BE7B"/>
      </colorScale>
    </cfRule>
  </conditionalFormatting>
  <conditionalFormatting sqref="S3:S38">
    <cfRule type="colorScale" priority="16">
      <colorScale>
        <cfvo type="min"/>
        <cfvo type="max"/>
        <color rgb="FFFCFCFF"/>
        <color rgb="FF63BE7B"/>
      </colorScale>
    </cfRule>
  </conditionalFormatting>
  <conditionalFormatting sqref="T3:T38">
    <cfRule type="colorScale" priority="15">
      <colorScale>
        <cfvo type="min"/>
        <cfvo type="max"/>
        <color rgb="FFFCFCFF"/>
        <color rgb="FF63BE7B"/>
      </colorScale>
    </cfRule>
  </conditionalFormatting>
  <conditionalFormatting sqref="U3:U38">
    <cfRule type="colorScale" priority="14">
      <colorScale>
        <cfvo type="min"/>
        <cfvo type="max"/>
        <color rgb="FFFCFCFF"/>
        <color rgb="FF63BE7B"/>
      </colorScale>
    </cfRule>
  </conditionalFormatting>
  <conditionalFormatting sqref="V3:V38">
    <cfRule type="colorScale" priority="13">
      <colorScale>
        <cfvo type="min"/>
        <cfvo type="max"/>
        <color rgb="FFFCFCFF"/>
        <color rgb="FF63BE7B"/>
      </colorScale>
    </cfRule>
  </conditionalFormatting>
  <conditionalFormatting sqref="W3:W38">
    <cfRule type="colorScale" priority="12">
      <colorScale>
        <cfvo type="min"/>
        <cfvo type="max"/>
        <color rgb="FFFCFCFF"/>
        <color rgb="FF63BE7B"/>
      </colorScale>
    </cfRule>
  </conditionalFormatting>
  <conditionalFormatting sqref="X3:X38">
    <cfRule type="colorScale" priority="11">
      <colorScale>
        <cfvo type="min"/>
        <cfvo type="max"/>
        <color rgb="FFFCFCFF"/>
        <color rgb="FF63BE7B"/>
      </colorScale>
    </cfRule>
  </conditionalFormatting>
  <conditionalFormatting sqref="Y3:Y38">
    <cfRule type="colorScale" priority="10">
      <colorScale>
        <cfvo type="min"/>
        <cfvo type="max"/>
        <color rgb="FFFCFCFF"/>
        <color rgb="FF63BE7B"/>
      </colorScale>
    </cfRule>
  </conditionalFormatting>
  <conditionalFormatting sqref="Z3:Z38">
    <cfRule type="colorScale" priority="9">
      <colorScale>
        <cfvo type="min"/>
        <cfvo type="max"/>
        <color rgb="FFFCFCFF"/>
        <color rgb="FF63BE7B"/>
      </colorScale>
    </cfRule>
  </conditionalFormatting>
  <conditionalFormatting sqref="AA3:AA38">
    <cfRule type="colorScale" priority="8">
      <colorScale>
        <cfvo type="min"/>
        <cfvo type="max"/>
        <color rgb="FFFCFCFF"/>
        <color rgb="FF63BE7B"/>
      </colorScale>
    </cfRule>
  </conditionalFormatting>
  <conditionalFormatting sqref="AB3:AB38">
    <cfRule type="colorScale" priority="7">
      <colorScale>
        <cfvo type="min"/>
        <cfvo type="max"/>
        <color rgb="FFFCFCFF"/>
        <color rgb="FF63BE7B"/>
      </colorScale>
    </cfRule>
  </conditionalFormatting>
  <conditionalFormatting sqref="AC3:AC38">
    <cfRule type="colorScale" priority="6">
      <colorScale>
        <cfvo type="min"/>
        <cfvo type="max"/>
        <color rgb="FFFCFCFF"/>
        <color rgb="FF63BE7B"/>
      </colorScale>
    </cfRule>
  </conditionalFormatting>
  <conditionalFormatting sqref="AE3:AE38">
    <cfRule type="colorScale" priority="5">
      <colorScale>
        <cfvo type="min"/>
        <cfvo type="max"/>
        <color rgb="FFFCFCFF"/>
        <color rgb="FF63BE7B"/>
      </colorScale>
    </cfRule>
  </conditionalFormatting>
  <conditionalFormatting sqref="AF3:AF38">
    <cfRule type="colorScale" priority="4">
      <colorScale>
        <cfvo type="min"/>
        <cfvo type="max"/>
        <color rgb="FFFCFCFF"/>
        <color rgb="FF63BE7B"/>
      </colorScale>
    </cfRule>
  </conditionalFormatting>
  <conditionalFormatting sqref="AG3:AG38">
    <cfRule type="colorScale" priority="3">
      <colorScale>
        <cfvo type="min"/>
        <cfvo type="max"/>
        <color rgb="FFFCFCFF"/>
        <color rgb="FF63BE7B"/>
      </colorScale>
    </cfRule>
  </conditionalFormatting>
  <conditionalFormatting sqref="AI3:AI38">
    <cfRule type="colorScale" priority="2">
      <colorScale>
        <cfvo type="min"/>
        <cfvo type="max"/>
        <color rgb="FFFCFCFF"/>
        <color rgb="FF63BE7B"/>
      </colorScale>
    </cfRule>
  </conditionalFormatting>
  <conditionalFormatting sqref="AJ3:AJ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C53EB-89DC-4CC3-8EE9-BC7798FB28B0}">
  <dimension ref="B3:V8"/>
  <sheetViews>
    <sheetView workbookViewId="0"/>
  </sheetViews>
  <sheetFormatPr defaultRowHeight="15"/>
  <cols>
    <col min="3" max="3" width="7.85546875" customWidth="1"/>
    <col min="4" max="22" width="15.7109375" customWidth="1"/>
  </cols>
  <sheetData>
    <row r="3" spans="2:22" ht="24.95" customHeight="1">
      <c r="B3" s="3"/>
      <c r="C3" s="3"/>
      <c r="D3" s="2" t="s">
        <v>62</v>
      </c>
      <c r="E3" s="2" t="s">
        <v>26</v>
      </c>
      <c r="F3" s="2" t="s">
        <v>63</v>
      </c>
      <c r="G3" s="2" t="s">
        <v>27</v>
      </c>
      <c r="H3" s="2" t="s">
        <v>64</v>
      </c>
      <c r="I3" s="2" t="s">
        <v>28</v>
      </c>
      <c r="J3" s="2" t="s">
        <v>65</v>
      </c>
      <c r="K3" s="2" t="s">
        <v>29</v>
      </c>
      <c r="L3" s="2" t="s">
        <v>66</v>
      </c>
      <c r="M3" s="2" t="s">
        <v>30</v>
      </c>
      <c r="N3" s="2" t="s">
        <v>67</v>
      </c>
      <c r="O3" s="2" t="s">
        <v>31</v>
      </c>
      <c r="P3" s="2" t="s">
        <v>68</v>
      </c>
      <c r="Q3" s="2" t="s">
        <v>32</v>
      </c>
      <c r="R3" s="2" t="s">
        <v>69</v>
      </c>
      <c r="S3" s="2" t="s">
        <v>33</v>
      </c>
      <c r="T3" s="2" t="s">
        <v>70</v>
      </c>
      <c r="U3" s="2" t="s">
        <v>34</v>
      </c>
      <c r="V3" s="2" t="s">
        <v>71</v>
      </c>
    </row>
    <row r="4" spans="2:22" ht="24.95" customHeight="1">
      <c r="B4" s="40" t="s">
        <v>23</v>
      </c>
      <c r="C4" s="41"/>
      <c r="D4" s="4">
        <f>'T_5 (Abb)'!AL51</f>
        <v>0.93728956228956228</v>
      </c>
      <c r="E4" s="4">
        <f>'T_10 (Abb)'!AL51</f>
        <v>0.93686868686868685</v>
      </c>
      <c r="F4" s="4">
        <f>'T_15 (Abb)'!AL51</f>
        <v>0.9362373737373737</v>
      </c>
      <c r="G4" s="4">
        <f>'T_20 (Abb)'!AL51</f>
        <v>0.93581649831649827</v>
      </c>
      <c r="H4" s="4">
        <f>'T_25 (Abb)'!AL51</f>
        <v>0.93581649831649827</v>
      </c>
      <c r="I4" s="4">
        <f>'T_30 (Abb)'!AL51</f>
        <v>0.93539562289562295</v>
      </c>
      <c r="J4" s="4">
        <f>'T_35 (Abb)'!AL51</f>
        <v>0.93455387205387208</v>
      </c>
      <c r="K4" s="4">
        <f>'T_40 (Abb)'!AL51</f>
        <v>0.93329124579124578</v>
      </c>
      <c r="L4" s="4">
        <f>'T_45 (Abb)'!AL51</f>
        <v>0.9307659932659933</v>
      </c>
      <c r="M4" s="4">
        <f>'T_50 (Abb)'!AL51</f>
        <v>0.92866161616161613</v>
      </c>
      <c r="N4" s="4">
        <f>'T_55 (Abb)'!AL51</f>
        <v>0.92592592592592593</v>
      </c>
      <c r="O4" s="4">
        <f>'T_60 (Abb)'!AL51</f>
        <v>0.9242424242424242</v>
      </c>
      <c r="P4" s="4">
        <f>'T_65 (Abb)'!AL51</f>
        <v>0.92129629629629628</v>
      </c>
      <c r="Q4" s="4">
        <f>'T_70 (Abb)'!AL51</f>
        <v>0.91792929292929293</v>
      </c>
      <c r="R4" s="4">
        <f>'T_75 (Abb)'!AL51</f>
        <v>0.91519360269360273</v>
      </c>
      <c r="S4" s="4">
        <f>'T_80 (Abb)'!AL51</f>
        <v>0.91287878787878785</v>
      </c>
      <c r="T4" s="4">
        <f>'T_85 (Abb)'!AL51</f>
        <v>0.90845959595959591</v>
      </c>
      <c r="U4" s="4">
        <f>'T_90 (Abb)'!AL51</f>
        <v>0.90425084175084181</v>
      </c>
      <c r="V4" s="4">
        <f>'T_95 (Abb)'!AL51</f>
        <v>0.89183501683501687</v>
      </c>
    </row>
    <row r="5" spans="2:22" ht="24.95" customHeight="1">
      <c r="B5" s="40" t="s">
        <v>13</v>
      </c>
      <c r="C5" s="41"/>
      <c r="D5" s="4">
        <f>'T_5 (Abb)'!AL52</f>
        <v>0.99833562901744721</v>
      </c>
      <c r="E5" s="4">
        <f>'T_10 (Abb)'!AL52</f>
        <v>0.99835475971839605</v>
      </c>
      <c r="F5" s="4">
        <f>'T_15 (Abb)'!AL52</f>
        <v>0.99836751351902864</v>
      </c>
      <c r="G5" s="4">
        <f>'T_20 (Abb)'!AL52</f>
        <v>0.99838026731966123</v>
      </c>
      <c r="H5" s="4">
        <f>'T_25 (Abb)'!AL52</f>
        <v>0.99841215182124277</v>
      </c>
      <c r="I5" s="4">
        <f>'T_30 (Abb)'!AL52</f>
        <v>0.99845041322314054</v>
      </c>
      <c r="J5" s="4">
        <f>'T_35 (Abb)'!AL52</f>
        <v>0.99846316702377313</v>
      </c>
      <c r="K5" s="4">
        <f>'T_40 (Abb)'!AL52</f>
        <v>0.99852693602693599</v>
      </c>
      <c r="L5" s="4">
        <f>'T_45 (Abb)'!AL52</f>
        <v>0.99860983573104789</v>
      </c>
      <c r="M5" s="4">
        <f>'T_50 (Abb)'!AL52</f>
        <v>0.99864172023262932</v>
      </c>
      <c r="N5" s="4">
        <f>'T_55 (Abb)'!AL52</f>
        <v>0.9986672278338945</v>
      </c>
      <c r="O5" s="4">
        <f>'T_60 (Abb)'!AL52</f>
        <v>0.99869911233547592</v>
      </c>
      <c r="P5" s="4">
        <f>'T_65 (Abb)'!AL52</f>
        <v>0.99873099683705746</v>
      </c>
      <c r="Q5" s="4">
        <f>'T_70 (Abb)'!AL52</f>
        <v>0.99879476584022042</v>
      </c>
      <c r="R5" s="4">
        <f>'T_75 (Abb)'!AL52</f>
        <v>0.99881389654116925</v>
      </c>
      <c r="S5" s="4">
        <f>'T_80 (Abb)'!AL52</f>
        <v>0.99884578104275079</v>
      </c>
      <c r="T5" s="4">
        <f>'T_85 (Abb)'!AL52</f>
        <v>0.99887766554433222</v>
      </c>
      <c r="U5" s="4">
        <f>'T_90 (Abb)'!AL52</f>
        <v>0.99888404244464846</v>
      </c>
      <c r="V5" s="4">
        <f>'T_95 (Abb)'!AL52</f>
        <v>0.99896694214876036</v>
      </c>
    </row>
    <row r="6" spans="2:22" ht="24.95" customHeight="1">
      <c r="B6" s="40" t="s">
        <v>24</v>
      </c>
      <c r="C6" s="41"/>
      <c r="D6" s="4">
        <f>'T_5 (Abb)'!AL53</f>
        <v>0.94464475079533405</v>
      </c>
      <c r="E6" s="4">
        <f>'T_10 (Abb)'!AL53</f>
        <v>0.94522292993630574</v>
      </c>
      <c r="F6" s="4">
        <f>'T_15 (Abb)'!AL53</f>
        <v>0.94558979808714139</v>
      </c>
      <c r="G6" s="4">
        <f>'T_20 (Abb)'!AL53</f>
        <v>0.94596894277813226</v>
      </c>
      <c r="H6" s="4">
        <f>'T_25 (Abb)'!AL53</f>
        <v>0.94697614991482115</v>
      </c>
      <c r="I6" s="4">
        <f>'T_30 (Abb)'!AL53</f>
        <v>0.94816552901023887</v>
      </c>
      <c r="J6" s="4">
        <f>'T_35 (Abb)'!AL53</f>
        <v>0.94852627082443397</v>
      </c>
      <c r="K6" s="4">
        <f>'T_40 (Abb)'!AL53</f>
        <v>0.95049292756108017</v>
      </c>
      <c r="L6" s="4">
        <f>'T_45 (Abb)'!AL53</f>
        <v>0.95302736479207062</v>
      </c>
      <c r="M6" s="4">
        <f>'T_50 (Abb)'!AL53</f>
        <v>0.9539559014267186</v>
      </c>
      <c r="N6" s="4">
        <f>'T_55 (Abb)'!AL53</f>
        <v>0.95465393794749398</v>
      </c>
      <c r="O6" s="4">
        <f>'T_60 (Abb)'!AL53</f>
        <v>0.95561357702349869</v>
      </c>
      <c r="P6" s="4">
        <f>'T_65 (Abb)'!AL53</f>
        <v>0.95652173913043481</v>
      </c>
      <c r="Q6" s="4">
        <f>'T_70 (Abb)'!AL53</f>
        <v>0.95847066578773898</v>
      </c>
      <c r="R6" s="4">
        <f>'T_75 (Abb)'!AL53</f>
        <v>0.95898566703417865</v>
      </c>
      <c r="S6" s="4">
        <f>'T_80 (Abb)'!AL53</f>
        <v>0.95994689090506746</v>
      </c>
      <c r="T6" s="4">
        <f>'T_85 (Abb)'!AL53</f>
        <v>0.96082795459603831</v>
      </c>
      <c r="U6" s="4">
        <f>'T_90 (Abb)'!AL53</f>
        <v>0.96086762075134169</v>
      </c>
      <c r="V6" s="4">
        <f>'T_95 (Abb)'!AL53</f>
        <v>0.96318181818181814</v>
      </c>
    </row>
    <row r="7" spans="2:22" ht="24.95" customHeight="1">
      <c r="B7" s="40" t="s">
        <v>5</v>
      </c>
      <c r="C7" s="41"/>
      <c r="D7" s="4">
        <f>'T_5 (Abb)'!AL54</f>
        <v>0.99654015646662708</v>
      </c>
      <c r="E7" s="4">
        <f>'T_10 (Abb)'!AL54</f>
        <v>0.99654634581105173</v>
      </c>
      <c r="F7" s="4">
        <f>'T_15 (Abb)'!AL54</f>
        <v>0.99654015646662708</v>
      </c>
      <c r="G7" s="4">
        <f>'T_20 (Abb)'!AL54</f>
        <v>0.99654015646662708</v>
      </c>
      <c r="H7" s="4">
        <f>'T_25 (Abb)'!AL54</f>
        <v>0.9965711031887502</v>
      </c>
      <c r="I7" s="4">
        <f>'T_30 (Abb)'!AL54</f>
        <v>0.99659586056644878</v>
      </c>
      <c r="J7" s="4">
        <f>'T_35 (Abb)'!AL54</f>
        <v>0.99658348187759949</v>
      </c>
      <c r="K7" s="4">
        <f>'T_40 (Abb)'!AL54</f>
        <v>0.99660823925529807</v>
      </c>
      <c r="L7" s="4">
        <f>'T_45 (Abb)'!AL54</f>
        <v>0.99661442859972271</v>
      </c>
      <c r="M7" s="4">
        <f>'T_50 (Abb)'!AL54</f>
        <v>0.99658348187759949</v>
      </c>
      <c r="N7" s="4">
        <f>'T_55 (Abb)'!AL54</f>
        <v>0.99652777777777779</v>
      </c>
      <c r="O7" s="4">
        <f>'T_60 (Abb)'!AL54</f>
        <v>0.99650920974450385</v>
      </c>
      <c r="P7" s="4">
        <f>'T_65 (Abb)'!AL54</f>
        <v>0.99645350564468216</v>
      </c>
      <c r="Q7" s="4">
        <f>'T_70 (Abb)'!AL54</f>
        <v>0.99641636957813429</v>
      </c>
      <c r="R7" s="4">
        <f>'T_75 (Abb)'!AL54</f>
        <v>0.99635447613388795</v>
      </c>
      <c r="S7" s="4">
        <f>'T_80 (Abb)'!AL54</f>
        <v>0.99631734006734007</v>
      </c>
      <c r="T7" s="4">
        <f>'T_85 (Abb)'!AL54</f>
        <v>0.99621831055654586</v>
      </c>
      <c r="U7" s="4">
        <f>'T_90 (Abb)'!AL54</f>
        <v>0.99610071301247771</v>
      </c>
      <c r="V7" s="4">
        <f>'T_95 (Abb)'!AL54</f>
        <v>0.99581600316894436</v>
      </c>
    </row>
    <row r="8" spans="2:22" ht="24.95" customHeight="1">
      <c r="B8" s="40" t="s">
        <v>12</v>
      </c>
      <c r="C8" s="41"/>
      <c r="D8" s="4">
        <f>'T_5 (Abb)'!AL55</f>
        <v>0.94095278335269883</v>
      </c>
      <c r="E8" s="4">
        <f>'T_10 (Abb)'!AL55</f>
        <v>0.94102726696258721</v>
      </c>
      <c r="F8" s="4">
        <f>'T_15 (Abb)'!AL55</f>
        <v>0.94089034577561603</v>
      </c>
      <c r="G8" s="4">
        <f>'T_20 (Abb)'!AL55</f>
        <v>0.94086533375647941</v>
      </c>
      <c r="H8" s="4">
        <f>'T_25 (Abb)'!AL55</f>
        <v>0.94136325148179512</v>
      </c>
      <c r="I8" s="4">
        <f>'T_30 (Abb)'!AL55</f>
        <v>0.94173728813559321</v>
      </c>
      <c r="J8" s="4">
        <f>'T_35 (Abb)'!AL55</f>
        <v>0.94148823404706372</v>
      </c>
      <c r="K8" s="4">
        <f>'T_40 (Abb)'!AL55</f>
        <v>0.94181354852410282</v>
      </c>
      <c r="L8" s="4">
        <f>'T_45 (Abb)'!AL55</f>
        <v>0.94176514425636104</v>
      </c>
      <c r="M8" s="4">
        <f>'T_50 (Abb)'!AL55</f>
        <v>0.94113883557261679</v>
      </c>
      <c r="N8" s="4">
        <f>'T_55 (Abb)'!AL55</f>
        <v>0.9400705052878966</v>
      </c>
      <c r="O8" s="4">
        <f>'T_60 (Abb)'!AL55</f>
        <v>0.93966623876765076</v>
      </c>
      <c r="P8" s="4">
        <f>'T_65 (Abb)'!AL55</f>
        <v>0.93857862579054563</v>
      </c>
      <c r="Q8" s="4">
        <f>'T_70 (Abb)'!AL55</f>
        <v>0.9377620122541116</v>
      </c>
      <c r="R8" s="4">
        <f>'T_75 (Abb)'!AL55</f>
        <v>0.93657801227522353</v>
      </c>
      <c r="S8" s="4">
        <f>'T_80 (Abb)'!AL55</f>
        <v>0.93582137849207203</v>
      </c>
      <c r="T8" s="4">
        <f>'T_85 (Abb)'!AL55</f>
        <v>0.93391022174148175</v>
      </c>
      <c r="U8" s="4">
        <f>'T_90 (Abb)'!AL55</f>
        <v>0.93169991326973123</v>
      </c>
      <c r="V8" s="4">
        <f>'T_95 (Abb)'!AL55</f>
        <v>0.92613636363636365</v>
      </c>
    </row>
  </sheetData>
  <mergeCells count="5">
    <mergeCell ref="B5:C5"/>
    <mergeCell ref="B8:C8"/>
    <mergeCell ref="B6:C6"/>
    <mergeCell ref="B7:C7"/>
    <mergeCell ref="B4:C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C2E42-FB8A-4382-9380-E124E330DDCC}">
  <dimension ref="A1:AM56"/>
  <sheetViews>
    <sheetView zoomScale="85" zoomScaleNormal="85" workbookViewId="0"/>
  </sheetViews>
  <sheetFormatPr defaultRowHeight="15" customHeight="1"/>
  <cols>
    <col min="1" max="1" width="5.5703125" customWidth="1"/>
    <col min="2" max="2" width="17.5703125" bestFit="1" customWidth="1"/>
    <col min="3" max="36" width="5.5703125" bestFit="1" customWidth="1"/>
    <col min="37" max="37" width="7.5703125" customWidth="1"/>
    <col min="38" max="38" width="5.5703125" bestFit="1" customWidth="1"/>
  </cols>
  <sheetData>
    <row r="1" spans="1:39" ht="15" customHeight="1">
      <c r="A1" s="5"/>
      <c r="C1" s="38" t="s">
        <v>6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5"/>
    </row>
    <row r="2" spans="1:39" s="1" customFormat="1" ht="15" customHeight="1">
      <c r="A2" s="39" t="s">
        <v>9</v>
      </c>
      <c r="B2" s="7"/>
      <c r="C2" s="29" t="s">
        <v>36</v>
      </c>
      <c r="D2" s="29" t="s">
        <v>37</v>
      </c>
      <c r="E2" s="29" t="s">
        <v>38</v>
      </c>
      <c r="F2" s="29" t="s">
        <v>39</v>
      </c>
      <c r="G2" s="29" t="s">
        <v>14</v>
      </c>
      <c r="H2" s="29" t="s">
        <v>40</v>
      </c>
      <c r="I2" s="29" t="s">
        <v>41</v>
      </c>
      <c r="J2" s="29" t="s">
        <v>42</v>
      </c>
      <c r="K2" s="29" t="s">
        <v>43</v>
      </c>
      <c r="L2" s="29" t="s">
        <v>15</v>
      </c>
      <c r="M2" s="29" t="s">
        <v>16</v>
      </c>
      <c r="N2" s="29" t="s">
        <v>17</v>
      </c>
      <c r="O2" s="29" t="s">
        <v>44</v>
      </c>
      <c r="P2" s="29" t="s">
        <v>45</v>
      </c>
      <c r="Q2" s="29" t="s">
        <v>46</v>
      </c>
      <c r="R2" s="29" t="s">
        <v>47</v>
      </c>
      <c r="S2" s="29" t="s">
        <v>48</v>
      </c>
      <c r="T2" s="29" t="s">
        <v>49</v>
      </c>
      <c r="U2" s="29" t="s">
        <v>18</v>
      </c>
      <c r="V2" s="29" t="s">
        <v>50</v>
      </c>
      <c r="W2" s="29" t="s">
        <v>51</v>
      </c>
      <c r="X2" s="29" t="s">
        <v>52</v>
      </c>
      <c r="Y2" s="29" t="s">
        <v>53</v>
      </c>
      <c r="Z2" s="29" t="s">
        <v>54</v>
      </c>
      <c r="AA2" s="29" t="s">
        <v>19</v>
      </c>
      <c r="AB2" s="29" t="s">
        <v>55</v>
      </c>
      <c r="AC2" s="29" t="s">
        <v>56</v>
      </c>
      <c r="AD2" s="29" t="s">
        <v>57</v>
      </c>
      <c r="AE2" s="29" t="s">
        <v>58</v>
      </c>
      <c r="AF2" s="29" t="s">
        <v>20</v>
      </c>
      <c r="AG2" s="29" t="s">
        <v>21</v>
      </c>
      <c r="AH2" s="29" t="s">
        <v>59</v>
      </c>
      <c r="AI2" s="29" t="s">
        <v>22</v>
      </c>
      <c r="AJ2" s="30" t="s">
        <v>60</v>
      </c>
      <c r="AK2" s="9"/>
      <c r="AL2" s="10"/>
      <c r="AM2" s="10"/>
    </row>
    <row r="3" spans="1:39" s="1" customFormat="1" ht="15" customHeight="1">
      <c r="A3" s="39"/>
      <c r="B3" s="31" t="s">
        <v>61</v>
      </c>
      <c r="C3" s="27">
        <v>108</v>
      </c>
      <c r="D3" s="27">
        <v>162</v>
      </c>
      <c r="E3" s="27">
        <v>216</v>
      </c>
      <c r="F3" s="27">
        <v>108</v>
      </c>
      <c r="G3" s="27">
        <v>108</v>
      </c>
      <c r="H3" s="27">
        <v>243</v>
      </c>
      <c r="I3" s="27">
        <v>459</v>
      </c>
      <c r="J3" s="27">
        <v>81</v>
      </c>
      <c r="K3" s="27">
        <v>108</v>
      </c>
      <c r="L3" s="27">
        <v>81</v>
      </c>
      <c r="M3" s="27">
        <v>81</v>
      </c>
      <c r="N3" s="27">
        <v>81</v>
      </c>
      <c r="O3" s="27">
        <v>108</v>
      </c>
      <c r="P3" s="27">
        <v>54</v>
      </c>
      <c r="Q3" s="27">
        <v>189</v>
      </c>
      <c r="R3" s="27">
        <v>81</v>
      </c>
      <c r="S3" s="27">
        <v>189</v>
      </c>
      <c r="T3" s="27">
        <v>81</v>
      </c>
      <c r="U3" s="27">
        <v>108</v>
      </c>
      <c r="V3" s="27">
        <v>135</v>
      </c>
      <c r="W3" s="27">
        <v>54</v>
      </c>
      <c r="X3" s="27">
        <v>189</v>
      </c>
      <c r="Y3" s="27">
        <v>243</v>
      </c>
      <c r="Z3" s="27">
        <v>81</v>
      </c>
      <c r="AA3" s="27">
        <v>135</v>
      </c>
      <c r="AB3" s="27">
        <v>81</v>
      </c>
      <c r="AC3" s="27">
        <v>81</v>
      </c>
      <c r="AD3" s="27">
        <v>324</v>
      </c>
      <c r="AE3" s="27">
        <v>135</v>
      </c>
      <c r="AF3" s="27">
        <v>81</v>
      </c>
      <c r="AG3" s="27">
        <v>135</v>
      </c>
      <c r="AH3" s="27">
        <v>162</v>
      </c>
      <c r="AI3" s="27">
        <v>108</v>
      </c>
      <c r="AJ3" s="27">
        <v>162</v>
      </c>
      <c r="AK3" s="9"/>
      <c r="AL3" s="10"/>
      <c r="AM3" s="10"/>
    </row>
    <row r="4" spans="1:39" ht="15" customHeight="1">
      <c r="A4" s="39"/>
      <c r="B4" s="25" t="s">
        <v>36</v>
      </c>
      <c r="C4" s="28">
        <v>105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9">
        <v>0</v>
      </c>
      <c r="AH4" s="29">
        <v>0</v>
      </c>
      <c r="AI4" s="29">
        <v>0</v>
      </c>
      <c r="AJ4" s="29">
        <v>0</v>
      </c>
      <c r="AK4" s="8"/>
      <c r="AL4" s="8"/>
      <c r="AM4" s="8"/>
    </row>
    <row r="5" spans="1:39" ht="15" customHeight="1">
      <c r="A5" s="39"/>
      <c r="B5" s="25" t="s">
        <v>37</v>
      </c>
      <c r="C5" s="29">
        <v>0</v>
      </c>
      <c r="D5" s="28">
        <v>162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29">
        <v>0</v>
      </c>
      <c r="AJ5" s="29">
        <v>0</v>
      </c>
      <c r="AK5" s="8"/>
      <c r="AL5" s="8"/>
      <c r="AM5" s="8"/>
    </row>
    <row r="6" spans="1:39" ht="15" customHeight="1">
      <c r="A6" s="39"/>
      <c r="B6" s="25" t="s">
        <v>38</v>
      </c>
      <c r="C6" s="29">
        <v>0</v>
      </c>
      <c r="D6" s="29">
        <v>0</v>
      </c>
      <c r="E6" s="28">
        <v>216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29">
        <v>0</v>
      </c>
      <c r="AJ6" s="29">
        <v>0</v>
      </c>
      <c r="AK6" s="8"/>
      <c r="AL6" s="8"/>
      <c r="AM6" s="8"/>
    </row>
    <row r="7" spans="1:39" ht="15" customHeight="1">
      <c r="A7" s="39"/>
      <c r="B7" s="25" t="s">
        <v>39</v>
      </c>
      <c r="C7" s="29">
        <v>0</v>
      </c>
      <c r="D7" s="29">
        <v>0</v>
      </c>
      <c r="E7" s="29">
        <v>0</v>
      </c>
      <c r="F7" s="28">
        <v>108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v>0</v>
      </c>
      <c r="AJ7" s="29">
        <v>0</v>
      </c>
      <c r="AK7" s="8"/>
      <c r="AL7" s="8"/>
      <c r="AM7" s="8"/>
    </row>
    <row r="8" spans="1:39" ht="15" customHeight="1">
      <c r="A8" s="39"/>
      <c r="B8" s="25" t="s">
        <v>14</v>
      </c>
      <c r="C8" s="29">
        <v>0</v>
      </c>
      <c r="D8" s="29">
        <v>0</v>
      </c>
      <c r="E8" s="29">
        <v>0</v>
      </c>
      <c r="F8" s="29">
        <v>0</v>
      </c>
      <c r="G8" s="28">
        <v>108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9">
        <v>0</v>
      </c>
      <c r="AK8" s="8"/>
      <c r="AL8" s="8"/>
      <c r="AM8" s="8"/>
    </row>
    <row r="9" spans="1:39" ht="15" customHeight="1">
      <c r="A9" s="39"/>
      <c r="B9" s="25" t="s">
        <v>40</v>
      </c>
      <c r="C9" s="29">
        <v>0</v>
      </c>
      <c r="D9" s="29">
        <v>0</v>
      </c>
      <c r="E9" s="29">
        <v>0</v>
      </c>
      <c r="F9" s="29">
        <v>0</v>
      </c>
      <c r="G9" s="29">
        <v>0</v>
      </c>
      <c r="H9" s="28">
        <v>242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v>0</v>
      </c>
      <c r="AJ9" s="29">
        <v>0</v>
      </c>
      <c r="AK9" s="8"/>
      <c r="AL9" s="8"/>
      <c r="AM9" s="8"/>
    </row>
    <row r="10" spans="1:39" ht="15" customHeight="1">
      <c r="A10" s="39"/>
      <c r="B10" s="25" t="s">
        <v>41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8">
        <v>454</v>
      </c>
      <c r="J10" s="29">
        <v>0</v>
      </c>
      <c r="K10" s="29">
        <v>0</v>
      </c>
      <c r="L10" s="29">
        <v>0</v>
      </c>
      <c r="M10" s="29">
        <v>27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v>0</v>
      </c>
      <c r="AJ10" s="29">
        <v>0</v>
      </c>
      <c r="AK10" s="8"/>
      <c r="AL10" s="8"/>
      <c r="AM10" s="8"/>
    </row>
    <row r="11" spans="1:39" ht="15" customHeight="1">
      <c r="A11" s="39"/>
      <c r="B11" s="25" t="s">
        <v>42</v>
      </c>
      <c r="C11" s="29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8">
        <v>54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2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29">
        <v>0</v>
      </c>
      <c r="AJ11" s="29">
        <v>0</v>
      </c>
      <c r="AK11" s="8"/>
      <c r="AL11" s="8"/>
      <c r="AM11" s="8"/>
    </row>
    <row r="12" spans="1:39" ht="15" customHeight="1">
      <c r="A12" s="39"/>
      <c r="B12" s="25" t="s">
        <v>43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8">
        <v>93</v>
      </c>
      <c r="L12" s="29">
        <v>0</v>
      </c>
      <c r="M12" s="29">
        <v>0</v>
      </c>
      <c r="N12" s="29">
        <v>0</v>
      </c>
      <c r="O12" s="29">
        <v>0</v>
      </c>
      <c r="P12" s="29">
        <v>27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8"/>
      <c r="AL12" s="8"/>
      <c r="AM12" s="8"/>
    </row>
    <row r="13" spans="1:39" ht="15" customHeight="1">
      <c r="A13" s="39"/>
      <c r="B13" s="25" t="s">
        <v>15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8">
        <v>81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v>0</v>
      </c>
      <c r="AJ13" s="29">
        <v>0</v>
      </c>
      <c r="AK13" s="8"/>
      <c r="AL13" s="8"/>
      <c r="AM13" s="8"/>
    </row>
    <row r="14" spans="1:39" ht="15" customHeight="1">
      <c r="A14" s="39"/>
      <c r="B14" s="25" t="s">
        <v>16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8">
        <v>54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29">
        <v>27</v>
      </c>
      <c r="AF14" s="29">
        <v>0</v>
      </c>
      <c r="AG14" s="29">
        <v>0</v>
      </c>
      <c r="AH14" s="29">
        <v>8</v>
      </c>
      <c r="AI14" s="29">
        <v>0</v>
      </c>
      <c r="AJ14" s="29">
        <v>0</v>
      </c>
      <c r="AK14" s="8"/>
      <c r="AL14" s="8"/>
      <c r="AM14" s="8"/>
    </row>
    <row r="15" spans="1:39" ht="15" customHeight="1">
      <c r="A15" s="39"/>
      <c r="B15" s="25" t="s">
        <v>17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8">
        <v>44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v>0</v>
      </c>
      <c r="AJ15" s="29">
        <v>0</v>
      </c>
      <c r="AK15" s="8"/>
      <c r="AL15" s="8"/>
      <c r="AM15" s="8"/>
    </row>
    <row r="16" spans="1:39" ht="15" customHeight="1">
      <c r="A16" s="39"/>
      <c r="B16" s="25" t="s">
        <v>44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8">
        <v>108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8"/>
      <c r="AL16" s="8"/>
      <c r="AM16" s="8"/>
    </row>
    <row r="17" spans="1:39" ht="15" customHeight="1">
      <c r="A17" s="39"/>
      <c r="B17" s="25" t="s">
        <v>45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15</v>
      </c>
      <c r="L17" s="29">
        <v>0</v>
      </c>
      <c r="M17" s="29">
        <v>0</v>
      </c>
      <c r="N17" s="29">
        <v>37</v>
      </c>
      <c r="O17" s="29">
        <v>0</v>
      </c>
      <c r="P17" s="28">
        <v>27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30">
        <v>0</v>
      </c>
      <c r="AJ17" s="29">
        <v>0</v>
      </c>
      <c r="AK17" s="8"/>
      <c r="AL17" s="8"/>
      <c r="AM17" s="8"/>
    </row>
    <row r="18" spans="1:39" ht="15" customHeight="1">
      <c r="A18" s="39"/>
      <c r="B18" s="25" t="s">
        <v>46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30">
        <v>0</v>
      </c>
      <c r="Q18" s="28">
        <v>189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30">
        <v>0</v>
      </c>
      <c r="AJ18" s="29">
        <v>0</v>
      </c>
      <c r="AK18" s="8"/>
      <c r="AL18" s="8"/>
      <c r="AM18" s="8"/>
    </row>
    <row r="19" spans="1:39" ht="15" customHeight="1">
      <c r="A19" s="39"/>
      <c r="B19" s="25" t="s">
        <v>47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30">
        <v>0</v>
      </c>
      <c r="Q19" s="29">
        <v>0</v>
      </c>
      <c r="R19" s="28">
        <v>81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0</v>
      </c>
      <c r="AI19" s="30">
        <v>0</v>
      </c>
      <c r="AJ19" s="29">
        <v>0</v>
      </c>
      <c r="AK19" s="8"/>
      <c r="AL19" s="8"/>
      <c r="AM19" s="8"/>
    </row>
    <row r="20" spans="1:39" ht="15" customHeight="1">
      <c r="A20" s="39"/>
      <c r="B20" s="25" t="s">
        <v>48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30">
        <v>0</v>
      </c>
      <c r="Q20" s="29">
        <v>0</v>
      </c>
      <c r="R20" s="29">
        <v>0</v>
      </c>
      <c r="S20" s="28">
        <v>162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30">
        <v>0</v>
      </c>
      <c r="AJ20" s="29">
        <v>0</v>
      </c>
      <c r="AK20" s="8"/>
      <c r="AL20" s="8"/>
      <c r="AM20" s="8"/>
    </row>
    <row r="21" spans="1:39" ht="15" customHeight="1">
      <c r="A21" s="39"/>
      <c r="B21" s="25" t="s">
        <v>49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30">
        <v>0</v>
      </c>
      <c r="Q21" s="29">
        <v>0</v>
      </c>
      <c r="R21" s="29">
        <v>0</v>
      </c>
      <c r="S21" s="29">
        <v>7</v>
      </c>
      <c r="T21" s="28">
        <v>81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29">
        <v>0</v>
      </c>
      <c r="AF21" s="29">
        <v>0</v>
      </c>
      <c r="AG21" s="29">
        <v>0</v>
      </c>
      <c r="AH21" s="29">
        <v>0</v>
      </c>
      <c r="AI21" s="30">
        <v>0</v>
      </c>
      <c r="AJ21" s="29">
        <v>0</v>
      </c>
      <c r="AK21" s="8"/>
      <c r="AL21" s="8"/>
      <c r="AM21" s="8"/>
    </row>
    <row r="22" spans="1:39" ht="15" customHeight="1">
      <c r="A22" s="39"/>
      <c r="B22" s="25" t="s">
        <v>18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30">
        <v>0</v>
      </c>
      <c r="Q22" s="29">
        <v>0</v>
      </c>
      <c r="R22" s="29">
        <v>0</v>
      </c>
      <c r="S22" s="29">
        <v>0</v>
      </c>
      <c r="T22" s="29">
        <v>0</v>
      </c>
      <c r="U22" s="28">
        <v>108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30">
        <v>0</v>
      </c>
      <c r="AJ22" s="29">
        <v>0</v>
      </c>
      <c r="AK22" s="8"/>
      <c r="AL22" s="8"/>
      <c r="AM22" s="8"/>
    </row>
    <row r="23" spans="1:39" ht="15" customHeight="1">
      <c r="A23" s="39"/>
      <c r="B23" s="25" t="s">
        <v>50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30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8">
        <v>134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30">
        <v>0</v>
      </c>
      <c r="AJ23" s="29">
        <v>0</v>
      </c>
      <c r="AK23" s="8"/>
      <c r="AL23" s="8"/>
      <c r="AM23" s="8"/>
    </row>
    <row r="24" spans="1:39" ht="15" customHeight="1">
      <c r="A24" s="39"/>
      <c r="B24" s="25" t="s">
        <v>51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30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8">
        <v>54</v>
      </c>
      <c r="X24" s="29"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0</v>
      </c>
      <c r="AH24" s="29">
        <v>0</v>
      </c>
      <c r="AI24" s="30">
        <v>0</v>
      </c>
      <c r="AJ24" s="29">
        <v>0</v>
      </c>
      <c r="AK24" s="8"/>
      <c r="AL24" s="8"/>
      <c r="AM24" s="8"/>
    </row>
    <row r="25" spans="1:39" ht="15" customHeight="1">
      <c r="A25" s="39"/>
      <c r="B25" s="25" t="s">
        <v>52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30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8">
        <v>189</v>
      </c>
      <c r="Y25" s="29">
        <v>0</v>
      </c>
      <c r="Z25" s="29">
        <v>0</v>
      </c>
      <c r="AA25" s="29">
        <v>0</v>
      </c>
      <c r="AB25" s="29">
        <v>0</v>
      </c>
      <c r="AC25" s="29">
        <v>0</v>
      </c>
      <c r="AD25" s="29">
        <v>0</v>
      </c>
      <c r="AE25" s="29">
        <v>0</v>
      </c>
      <c r="AF25" s="29">
        <v>0</v>
      </c>
      <c r="AG25" s="29">
        <v>0</v>
      </c>
      <c r="AH25" s="29">
        <v>0</v>
      </c>
      <c r="AI25" s="30">
        <v>0</v>
      </c>
      <c r="AJ25" s="29">
        <v>0</v>
      </c>
      <c r="AK25" s="8"/>
      <c r="AL25" s="8"/>
      <c r="AM25" s="8"/>
    </row>
    <row r="26" spans="1:39" ht="15" customHeight="1">
      <c r="A26" s="39"/>
      <c r="B26" s="25" t="s">
        <v>53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30">
        <v>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8">
        <v>229</v>
      </c>
      <c r="Z26" s="29">
        <v>0</v>
      </c>
      <c r="AA26" s="29">
        <v>0</v>
      </c>
      <c r="AB26" s="29">
        <v>0</v>
      </c>
      <c r="AC26" s="29">
        <v>0</v>
      </c>
      <c r="AD26" s="29">
        <v>0</v>
      </c>
      <c r="AE26" s="29">
        <v>0</v>
      </c>
      <c r="AF26" s="29">
        <v>0</v>
      </c>
      <c r="AG26" s="29">
        <v>0</v>
      </c>
      <c r="AH26" s="29">
        <v>0</v>
      </c>
      <c r="AI26" s="30">
        <v>0</v>
      </c>
      <c r="AJ26" s="29">
        <v>0</v>
      </c>
      <c r="AK26" s="8"/>
      <c r="AL26" s="8"/>
      <c r="AM26" s="8"/>
    </row>
    <row r="27" spans="1:39" ht="15" customHeight="1">
      <c r="A27" s="39"/>
      <c r="B27" s="25" t="s">
        <v>54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3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30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14</v>
      </c>
      <c r="Z27" s="28">
        <v>79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0</v>
      </c>
      <c r="AH27" s="29">
        <v>0</v>
      </c>
      <c r="AI27" s="30">
        <v>0</v>
      </c>
      <c r="AJ27" s="29">
        <v>0</v>
      </c>
      <c r="AK27" s="8"/>
      <c r="AL27" s="8"/>
      <c r="AM27" s="8"/>
    </row>
    <row r="28" spans="1:39" ht="15" customHeight="1">
      <c r="A28" s="39"/>
      <c r="B28" s="25" t="s">
        <v>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30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9">
        <v>0</v>
      </c>
      <c r="AA28" s="28">
        <v>108</v>
      </c>
      <c r="AB28" s="29">
        <v>0</v>
      </c>
      <c r="AC28" s="29">
        <v>0</v>
      </c>
      <c r="AD28" s="29">
        <v>0</v>
      </c>
      <c r="AE28" s="29">
        <v>0</v>
      </c>
      <c r="AF28" s="29">
        <v>0</v>
      </c>
      <c r="AG28" s="29">
        <v>0</v>
      </c>
      <c r="AH28" s="29">
        <v>0</v>
      </c>
      <c r="AI28" s="30">
        <v>0</v>
      </c>
      <c r="AJ28" s="29">
        <v>0</v>
      </c>
      <c r="AK28" s="8"/>
      <c r="AL28" s="8"/>
      <c r="AM28" s="8"/>
    </row>
    <row r="29" spans="1:39" ht="15" customHeight="1">
      <c r="A29" s="39"/>
      <c r="B29" s="25" t="s">
        <v>55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30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29">
        <v>0</v>
      </c>
      <c r="AA29" s="29">
        <v>0</v>
      </c>
      <c r="AB29" s="28">
        <v>81</v>
      </c>
      <c r="AC29" s="29">
        <v>0</v>
      </c>
      <c r="AD29" s="29">
        <v>0</v>
      </c>
      <c r="AE29" s="29">
        <v>0</v>
      </c>
      <c r="AF29" s="29">
        <v>0</v>
      </c>
      <c r="AG29" s="29">
        <v>0</v>
      </c>
      <c r="AH29" s="29">
        <v>0</v>
      </c>
      <c r="AI29" s="30">
        <v>0</v>
      </c>
      <c r="AJ29" s="29">
        <v>0</v>
      </c>
      <c r="AK29" s="8"/>
      <c r="AL29" s="8"/>
      <c r="AM29" s="8"/>
    </row>
    <row r="30" spans="1:39" ht="15" customHeight="1">
      <c r="A30" s="39"/>
      <c r="B30" s="25" t="s">
        <v>56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30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  <c r="AA30" s="29">
        <v>0</v>
      </c>
      <c r="AB30" s="29">
        <v>0</v>
      </c>
      <c r="AC30" s="28">
        <v>81</v>
      </c>
      <c r="AD30" s="29">
        <v>0</v>
      </c>
      <c r="AE30" s="29">
        <v>0</v>
      </c>
      <c r="AF30" s="29">
        <v>0</v>
      </c>
      <c r="AG30" s="29">
        <v>0</v>
      </c>
      <c r="AH30" s="29">
        <v>0</v>
      </c>
      <c r="AI30" s="30">
        <v>0</v>
      </c>
      <c r="AJ30" s="29">
        <v>0</v>
      </c>
      <c r="AK30" s="8"/>
      <c r="AL30" s="8"/>
      <c r="AM30" s="8"/>
    </row>
    <row r="31" spans="1:39" ht="15" customHeight="1">
      <c r="A31" s="39"/>
      <c r="B31" s="25" t="s">
        <v>57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27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30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8">
        <v>315</v>
      </c>
      <c r="AE31" s="29">
        <v>0</v>
      </c>
      <c r="AF31" s="29">
        <v>0</v>
      </c>
      <c r="AG31" s="29">
        <v>0</v>
      </c>
      <c r="AH31" s="29">
        <v>0</v>
      </c>
      <c r="AI31" s="30">
        <v>0</v>
      </c>
      <c r="AJ31" s="29">
        <v>0</v>
      </c>
      <c r="AK31" s="8"/>
      <c r="AL31" s="8"/>
      <c r="AM31" s="8"/>
    </row>
    <row r="32" spans="1:39" ht="15" customHeight="1">
      <c r="A32" s="39"/>
      <c r="B32" s="25" t="s">
        <v>58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30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9">
        <v>0</v>
      </c>
      <c r="AA32" s="29">
        <v>0</v>
      </c>
      <c r="AB32" s="29">
        <v>0</v>
      </c>
      <c r="AC32" s="29">
        <v>0</v>
      </c>
      <c r="AD32" s="29">
        <v>0</v>
      </c>
      <c r="AE32" s="28">
        <v>108</v>
      </c>
      <c r="AF32" s="29">
        <v>0</v>
      </c>
      <c r="AG32" s="29">
        <v>0</v>
      </c>
      <c r="AH32" s="29">
        <v>0</v>
      </c>
      <c r="AI32" s="30">
        <v>0</v>
      </c>
      <c r="AJ32" s="29">
        <v>0</v>
      </c>
      <c r="AK32" s="8"/>
      <c r="AL32" s="8"/>
      <c r="AM32" s="8"/>
    </row>
    <row r="33" spans="1:39" ht="15" customHeight="1">
      <c r="A33" s="39"/>
      <c r="B33" s="25" t="s">
        <v>20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30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9">
        <v>0</v>
      </c>
      <c r="AB33" s="29">
        <v>0</v>
      </c>
      <c r="AC33" s="29">
        <v>0</v>
      </c>
      <c r="AD33" s="29">
        <v>0</v>
      </c>
      <c r="AE33" s="29">
        <v>0</v>
      </c>
      <c r="AF33" s="28">
        <v>81</v>
      </c>
      <c r="AG33" s="29">
        <v>0</v>
      </c>
      <c r="AH33" s="29">
        <v>18</v>
      </c>
      <c r="AI33" s="30">
        <v>0</v>
      </c>
      <c r="AJ33" s="29">
        <v>0</v>
      </c>
      <c r="AK33" s="8"/>
      <c r="AL33" s="8"/>
      <c r="AM33" s="8"/>
    </row>
    <row r="34" spans="1:39" ht="15" customHeight="1">
      <c r="A34" s="39"/>
      <c r="B34" s="25" t="s">
        <v>21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2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30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9">
        <v>0</v>
      </c>
      <c r="AB34" s="29">
        <v>0</v>
      </c>
      <c r="AC34" s="29">
        <v>0</v>
      </c>
      <c r="AD34" s="29">
        <v>0</v>
      </c>
      <c r="AE34" s="29">
        <v>0</v>
      </c>
      <c r="AF34" s="29">
        <v>0</v>
      </c>
      <c r="AG34" s="28">
        <v>135</v>
      </c>
      <c r="AH34" s="29">
        <v>0</v>
      </c>
      <c r="AI34" s="30">
        <v>0</v>
      </c>
      <c r="AJ34" s="29">
        <v>0</v>
      </c>
      <c r="AK34" s="8"/>
      <c r="AL34" s="8"/>
      <c r="AM34" s="8"/>
    </row>
    <row r="35" spans="1:39" ht="15" customHeight="1">
      <c r="A35" s="39"/>
      <c r="B35" s="25" t="s">
        <v>59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30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29">
        <v>0</v>
      </c>
      <c r="AA35" s="29">
        <v>0</v>
      </c>
      <c r="AB35" s="29">
        <v>0</v>
      </c>
      <c r="AC35" s="29">
        <v>0</v>
      </c>
      <c r="AD35" s="29">
        <v>0</v>
      </c>
      <c r="AE35" s="29">
        <v>0</v>
      </c>
      <c r="AF35" s="29">
        <v>0</v>
      </c>
      <c r="AG35" s="29">
        <v>0</v>
      </c>
      <c r="AH35" s="28">
        <v>135</v>
      </c>
      <c r="AI35" s="30">
        <v>0</v>
      </c>
      <c r="AJ35" s="29">
        <v>0</v>
      </c>
      <c r="AK35" s="8"/>
      <c r="AL35" s="8"/>
      <c r="AM35" s="8"/>
    </row>
    <row r="36" spans="1:39" ht="15" customHeight="1">
      <c r="A36" s="39"/>
      <c r="B36" s="25" t="s">
        <v>22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9">
        <v>0</v>
      </c>
      <c r="O36" s="29">
        <v>0</v>
      </c>
      <c r="P36" s="30">
        <v>0</v>
      </c>
      <c r="Q36" s="29">
        <v>0</v>
      </c>
      <c r="R36" s="29">
        <v>0</v>
      </c>
      <c r="S36" s="29">
        <v>7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9">
        <v>0</v>
      </c>
      <c r="AB36" s="29">
        <v>0</v>
      </c>
      <c r="AC36" s="29">
        <v>0</v>
      </c>
      <c r="AD36" s="29">
        <v>7</v>
      </c>
      <c r="AE36" s="29">
        <v>0</v>
      </c>
      <c r="AF36" s="29">
        <v>0</v>
      </c>
      <c r="AG36" s="29">
        <v>0</v>
      </c>
      <c r="AH36" s="29">
        <v>0</v>
      </c>
      <c r="AI36" s="28">
        <v>81</v>
      </c>
      <c r="AJ36" s="29">
        <v>0</v>
      </c>
      <c r="AK36" s="8"/>
      <c r="AL36" s="8"/>
      <c r="AM36" s="8"/>
    </row>
    <row r="37" spans="1:39" ht="15" customHeight="1">
      <c r="A37" s="39"/>
      <c r="B37" s="26" t="s">
        <v>60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1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  <c r="AH37" s="29">
        <v>0</v>
      </c>
      <c r="AI37" s="29">
        <v>27</v>
      </c>
      <c r="AJ37" s="28">
        <v>162</v>
      </c>
      <c r="AK37" s="8"/>
      <c r="AL37" s="8"/>
      <c r="AM37" s="8"/>
    </row>
    <row r="38" spans="1:39" ht="15" customHeight="1">
      <c r="A38" s="5"/>
      <c r="B38" s="26" t="s">
        <v>25</v>
      </c>
      <c r="C38" s="33">
        <f>C3-C39</f>
        <v>3</v>
      </c>
      <c r="D38" s="33">
        <f xml:space="preserve"> D3 -D39</f>
        <v>0</v>
      </c>
      <c r="E38" s="33">
        <f xml:space="preserve"> E3-E39</f>
        <v>0</v>
      </c>
      <c r="F38" s="33">
        <f xml:space="preserve"> F3 - F39</f>
        <v>0</v>
      </c>
      <c r="G38" s="33">
        <f xml:space="preserve"> G3-G39</f>
        <v>0</v>
      </c>
      <c r="H38" s="33">
        <f>H3-H39</f>
        <v>1</v>
      </c>
      <c r="I38" s="33">
        <f t="shared" ref="I38" si="0">I3-I39</f>
        <v>0</v>
      </c>
      <c r="J38" s="33">
        <f t="shared" ref="J38" si="1" xml:space="preserve"> J3 -J39</f>
        <v>0</v>
      </c>
      <c r="K38" s="33">
        <f t="shared" ref="K38" si="2" xml:space="preserve"> K3-K39</f>
        <v>0</v>
      </c>
      <c r="L38" s="33">
        <f t="shared" ref="L38" si="3" xml:space="preserve"> L3 - L39</f>
        <v>0</v>
      </c>
      <c r="M38" s="33">
        <f t="shared" ref="M38" si="4" xml:space="preserve"> M3-M39</f>
        <v>0</v>
      </c>
      <c r="N38" s="33">
        <f t="shared" ref="N38:O38" si="5">N3-N39</f>
        <v>0</v>
      </c>
      <c r="O38" s="33">
        <f t="shared" si="5"/>
        <v>0</v>
      </c>
      <c r="P38" s="33">
        <f t="shared" ref="P38" si="6" xml:space="preserve"> P3 -P39</f>
        <v>0</v>
      </c>
      <c r="Q38" s="33">
        <f t="shared" ref="Q38" si="7" xml:space="preserve"> Q3-Q39</f>
        <v>0</v>
      </c>
      <c r="R38" s="33">
        <f t="shared" ref="R38" si="8" xml:space="preserve"> R3 - R39</f>
        <v>0</v>
      </c>
      <c r="S38" s="33">
        <f t="shared" ref="S38" si="9" xml:space="preserve"> S3-S39</f>
        <v>11</v>
      </c>
      <c r="T38" s="33">
        <f t="shared" ref="T38:U38" si="10">T3-T39</f>
        <v>0</v>
      </c>
      <c r="U38" s="33">
        <f t="shared" si="10"/>
        <v>0</v>
      </c>
      <c r="V38" s="33">
        <f t="shared" ref="V38" si="11" xml:space="preserve"> V3 -V39</f>
        <v>0</v>
      </c>
      <c r="W38" s="33">
        <f t="shared" ref="W38" si="12" xml:space="preserve"> W3-W39</f>
        <v>0</v>
      </c>
      <c r="X38" s="33">
        <f t="shared" ref="X38" si="13" xml:space="preserve"> X3 - X39</f>
        <v>0</v>
      </c>
      <c r="Y38" s="33">
        <f t="shared" ref="Y38" si="14" xml:space="preserve"> Y3-Y39</f>
        <v>0</v>
      </c>
      <c r="Z38" s="33">
        <f t="shared" ref="Z38:AA38" si="15">Z3-Z39</f>
        <v>2</v>
      </c>
      <c r="AA38" s="33">
        <f t="shared" si="15"/>
        <v>27</v>
      </c>
      <c r="AB38" s="33">
        <f t="shared" ref="AB38" si="16" xml:space="preserve"> AB3 -AB39</f>
        <v>0</v>
      </c>
      <c r="AC38" s="33">
        <f t="shared" ref="AC38" si="17" xml:space="preserve"> AC3-AC39</f>
        <v>0</v>
      </c>
      <c r="AD38" s="33">
        <f t="shared" ref="AD38" si="18" xml:space="preserve"> AD3 - AD39</f>
        <v>2</v>
      </c>
      <c r="AE38" s="33">
        <f t="shared" ref="AE38" si="19" xml:space="preserve"> AE3-AE39</f>
        <v>0</v>
      </c>
      <c r="AF38" s="33">
        <f t="shared" ref="AF38:AG38" si="20">AF3-AF39</f>
        <v>0</v>
      </c>
      <c r="AG38" s="33">
        <f t="shared" si="20"/>
        <v>0</v>
      </c>
      <c r="AH38" s="33">
        <f t="shared" ref="AH38" si="21" xml:space="preserve"> AH3 -AH39</f>
        <v>1</v>
      </c>
      <c r="AI38" s="33">
        <f t="shared" ref="AI38" si="22" xml:space="preserve"> AI3-AI39</f>
        <v>0</v>
      </c>
      <c r="AJ38" s="33">
        <f t="shared" ref="AJ38" si="23" xml:space="preserve"> AJ3 - AJ39</f>
        <v>0</v>
      </c>
      <c r="AK38" s="8"/>
      <c r="AL38" s="8"/>
      <c r="AM38" s="8"/>
    </row>
    <row r="39" spans="1:39" ht="15" customHeight="1">
      <c r="A39" s="5"/>
      <c r="B39" s="8"/>
      <c r="C39" s="13">
        <f>SUM(C4:C37)</f>
        <v>105</v>
      </c>
      <c r="D39" s="13">
        <f>SUM(D4:D37)</f>
        <v>162</v>
      </c>
      <c r="E39" s="13">
        <f t="shared" ref="E39:AJ39" si="24">SUM(E4:E37)</f>
        <v>216</v>
      </c>
      <c r="F39" s="13">
        <f t="shared" si="24"/>
        <v>108</v>
      </c>
      <c r="G39" s="13">
        <f t="shared" si="24"/>
        <v>108</v>
      </c>
      <c r="H39" s="13">
        <f t="shared" si="24"/>
        <v>242</v>
      </c>
      <c r="I39" s="13">
        <f t="shared" si="24"/>
        <v>459</v>
      </c>
      <c r="J39" s="13">
        <f t="shared" si="24"/>
        <v>81</v>
      </c>
      <c r="K39" s="13">
        <f t="shared" si="24"/>
        <v>108</v>
      </c>
      <c r="L39" s="13">
        <f t="shared" si="24"/>
        <v>81</v>
      </c>
      <c r="M39" s="13">
        <f t="shared" si="24"/>
        <v>81</v>
      </c>
      <c r="N39" s="13">
        <f t="shared" si="24"/>
        <v>81</v>
      </c>
      <c r="O39" s="13">
        <f t="shared" si="24"/>
        <v>108</v>
      </c>
      <c r="P39" s="13">
        <f t="shared" si="24"/>
        <v>54</v>
      </c>
      <c r="Q39" s="13">
        <f t="shared" si="24"/>
        <v>189</v>
      </c>
      <c r="R39" s="13">
        <f t="shared" si="24"/>
        <v>81</v>
      </c>
      <c r="S39" s="13">
        <f t="shared" si="24"/>
        <v>178</v>
      </c>
      <c r="T39" s="13">
        <f t="shared" si="24"/>
        <v>81</v>
      </c>
      <c r="U39" s="13">
        <f t="shared" si="24"/>
        <v>108</v>
      </c>
      <c r="V39" s="13">
        <f t="shared" si="24"/>
        <v>135</v>
      </c>
      <c r="W39" s="13">
        <f t="shared" si="24"/>
        <v>54</v>
      </c>
      <c r="X39" s="13">
        <f t="shared" si="24"/>
        <v>189</v>
      </c>
      <c r="Y39" s="13">
        <f t="shared" si="24"/>
        <v>243</v>
      </c>
      <c r="Z39" s="13">
        <f t="shared" si="24"/>
        <v>79</v>
      </c>
      <c r="AA39" s="13">
        <f t="shared" si="24"/>
        <v>108</v>
      </c>
      <c r="AB39" s="13">
        <f t="shared" si="24"/>
        <v>81</v>
      </c>
      <c r="AC39" s="13">
        <f t="shared" si="24"/>
        <v>81</v>
      </c>
      <c r="AD39" s="13">
        <f t="shared" si="24"/>
        <v>322</v>
      </c>
      <c r="AE39" s="13">
        <f t="shared" si="24"/>
        <v>135</v>
      </c>
      <c r="AF39" s="13">
        <f t="shared" si="24"/>
        <v>81</v>
      </c>
      <c r="AG39" s="13">
        <f t="shared" si="24"/>
        <v>135</v>
      </c>
      <c r="AH39" s="13">
        <f t="shared" si="24"/>
        <v>161</v>
      </c>
      <c r="AI39" s="13">
        <f t="shared" si="24"/>
        <v>108</v>
      </c>
      <c r="AJ39" s="13">
        <f t="shared" si="24"/>
        <v>162</v>
      </c>
      <c r="AK39" s="8"/>
      <c r="AL39" s="8"/>
      <c r="AM39" s="8"/>
    </row>
    <row r="40" spans="1:39" ht="15" customHeight="1">
      <c r="A40" s="5"/>
      <c r="B40" s="14"/>
      <c r="C40" s="11" t="s">
        <v>36</v>
      </c>
      <c r="D40" s="11" t="s">
        <v>37</v>
      </c>
      <c r="E40" s="11" t="s">
        <v>38</v>
      </c>
      <c r="F40" s="11" t="s">
        <v>39</v>
      </c>
      <c r="G40" s="11" t="s">
        <v>14</v>
      </c>
      <c r="H40" s="11" t="s">
        <v>40</v>
      </c>
      <c r="I40" s="11" t="s">
        <v>41</v>
      </c>
      <c r="J40" s="11" t="s">
        <v>42</v>
      </c>
      <c r="K40" s="11" t="s">
        <v>43</v>
      </c>
      <c r="L40" s="11" t="s">
        <v>15</v>
      </c>
      <c r="M40" s="11" t="s">
        <v>16</v>
      </c>
      <c r="N40" s="11" t="s">
        <v>17</v>
      </c>
      <c r="O40" s="11" t="s">
        <v>44</v>
      </c>
      <c r="P40" s="11" t="s">
        <v>45</v>
      </c>
      <c r="Q40" s="11" t="s">
        <v>46</v>
      </c>
      <c r="R40" s="11" t="s">
        <v>47</v>
      </c>
      <c r="S40" s="11" t="s">
        <v>48</v>
      </c>
      <c r="T40" s="11" t="s">
        <v>49</v>
      </c>
      <c r="U40" s="11" t="s">
        <v>18</v>
      </c>
      <c r="V40" s="11" t="s">
        <v>50</v>
      </c>
      <c r="W40" s="11" t="s">
        <v>51</v>
      </c>
      <c r="X40" s="11" t="s">
        <v>52</v>
      </c>
      <c r="Y40" s="11" t="s">
        <v>53</v>
      </c>
      <c r="Z40" s="11" t="s">
        <v>54</v>
      </c>
      <c r="AA40" s="11" t="s">
        <v>19</v>
      </c>
      <c r="AB40" s="11" t="s">
        <v>55</v>
      </c>
      <c r="AC40" s="11" t="s">
        <v>56</v>
      </c>
      <c r="AD40" s="11" t="s">
        <v>57</v>
      </c>
      <c r="AE40" s="11" t="s">
        <v>58</v>
      </c>
      <c r="AF40" s="11" t="s">
        <v>20</v>
      </c>
      <c r="AG40" s="11" t="s">
        <v>21</v>
      </c>
      <c r="AH40" s="11" t="s">
        <v>59</v>
      </c>
      <c r="AI40" s="11" t="s">
        <v>22</v>
      </c>
      <c r="AJ40" s="12" t="s">
        <v>60</v>
      </c>
      <c r="AK40" s="8"/>
      <c r="AL40" s="8"/>
      <c r="AM40" s="8"/>
    </row>
    <row r="41" spans="1:39" ht="15" customHeight="1">
      <c r="A41" s="5"/>
      <c r="B41" s="15" t="s">
        <v>0</v>
      </c>
      <c r="C41" s="16">
        <f>C4</f>
        <v>105</v>
      </c>
      <c r="D41" s="16">
        <f>D5</f>
        <v>162</v>
      </c>
      <c r="E41" s="16">
        <f>E6</f>
        <v>216</v>
      </c>
      <c r="F41" s="16">
        <f>F7</f>
        <v>108</v>
      </c>
      <c r="G41" s="16">
        <f>G8</f>
        <v>108</v>
      </c>
      <c r="H41" s="16">
        <f>H9</f>
        <v>242</v>
      </c>
      <c r="I41" s="16">
        <f>I10</f>
        <v>454</v>
      </c>
      <c r="J41" s="16">
        <f>J11</f>
        <v>54</v>
      </c>
      <c r="K41" s="16">
        <f>K12</f>
        <v>93</v>
      </c>
      <c r="L41" s="16">
        <f>L13</f>
        <v>81</v>
      </c>
      <c r="M41" s="16">
        <f>M14</f>
        <v>54</v>
      </c>
      <c r="N41" s="16">
        <f>N15</f>
        <v>44</v>
      </c>
      <c r="O41" s="16">
        <f>O16</f>
        <v>108</v>
      </c>
      <c r="P41" s="16">
        <f>P17</f>
        <v>27</v>
      </c>
      <c r="Q41" s="16">
        <f>Q18</f>
        <v>189</v>
      </c>
      <c r="R41" s="16">
        <f>R19</f>
        <v>81</v>
      </c>
      <c r="S41" s="16">
        <f>S20</f>
        <v>162</v>
      </c>
      <c r="T41" s="16">
        <f>T21</f>
        <v>81</v>
      </c>
      <c r="U41" s="16">
        <f>U22</f>
        <v>108</v>
      </c>
      <c r="V41" s="16">
        <f>V23</f>
        <v>134</v>
      </c>
      <c r="W41" s="16">
        <f>W24</f>
        <v>54</v>
      </c>
      <c r="X41" s="16">
        <f>X25</f>
        <v>189</v>
      </c>
      <c r="Y41" s="16">
        <f>Y26</f>
        <v>229</v>
      </c>
      <c r="Z41" s="16">
        <f>Z27</f>
        <v>79</v>
      </c>
      <c r="AA41" s="16">
        <f>AA28</f>
        <v>108</v>
      </c>
      <c r="AB41" s="16">
        <f>AB29</f>
        <v>81</v>
      </c>
      <c r="AC41" s="16">
        <f>AC30</f>
        <v>81</v>
      </c>
      <c r="AD41" s="16">
        <f>AD31</f>
        <v>315</v>
      </c>
      <c r="AE41" s="16">
        <f>AE32</f>
        <v>108</v>
      </c>
      <c r="AF41" s="16">
        <f>AF33</f>
        <v>81</v>
      </c>
      <c r="AG41" s="16">
        <f>AG34</f>
        <v>135</v>
      </c>
      <c r="AH41" s="16">
        <f>AH35</f>
        <v>135</v>
      </c>
      <c r="AI41" s="16">
        <f>AI36</f>
        <v>81</v>
      </c>
      <c r="AJ41" s="16">
        <f>AJ37</f>
        <v>162</v>
      </c>
      <c r="AK41" s="8">
        <f>SUM(C41:AJ41)</f>
        <v>4449</v>
      </c>
      <c r="AL41" s="8"/>
      <c r="AM41" s="8"/>
    </row>
    <row r="42" spans="1:39" ht="15" customHeight="1">
      <c r="A42" s="5"/>
      <c r="B42" s="15" t="s">
        <v>1</v>
      </c>
      <c r="C42" s="16">
        <f>SUM(D4:AJ4)</f>
        <v>0</v>
      </c>
      <c r="D42" s="16">
        <f>SUM(C5,E5:AJ5)</f>
        <v>0</v>
      </c>
      <c r="E42" s="16">
        <f>SUM(C6:D6,F6:AJ6)</f>
        <v>0</v>
      </c>
      <c r="F42" s="16">
        <f>SUM(C7:E7,G7:AJ7)</f>
        <v>0</v>
      </c>
      <c r="G42" s="16">
        <f>SUM(C8:F8,H8:AJ8)</f>
        <v>0</v>
      </c>
      <c r="H42" s="16">
        <f>SUM(I9:AJ9,C9:G9)</f>
        <v>0</v>
      </c>
      <c r="I42" s="16">
        <f>SUM(C10:H10,J10:AJ10)</f>
        <v>27</v>
      </c>
      <c r="J42" s="16">
        <f>SUM(C11:I11,K11:AJ11)</f>
        <v>2</v>
      </c>
      <c r="K42" s="16">
        <f>SUM(C12:J12,L12:AJ12)</f>
        <v>27</v>
      </c>
      <c r="L42" s="16">
        <f>SUM(M13:AJ13,C13:K13)</f>
        <v>0</v>
      </c>
      <c r="M42" s="16">
        <f>SUM(N14:AJ14,C14:L14)</f>
        <v>35</v>
      </c>
      <c r="N42" s="16">
        <f>SUM(O15:AJ15,C15:M15)</f>
        <v>0</v>
      </c>
      <c r="O42" s="16">
        <f>SUM(P16:AJ16,C16:N16)</f>
        <v>0</v>
      </c>
      <c r="P42" s="16">
        <f>SUM(Q17:AJ17,C17:O17)</f>
        <v>52</v>
      </c>
      <c r="Q42" s="16">
        <f>SUM(R18:AJ18,C18:P18)</f>
        <v>0</v>
      </c>
      <c r="R42" s="16">
        <f>SUM(S19:AJ19,C19:Q19)</f>
        <v>0</v>
      </c>
      <c r="S42" s="16">
        <f>SUM(T20:AJ20,C20:R20)</f>
        <v>0</v>
      </c>
      <c r="T42" s="16">
        <f>SUM(U21:AJ21,C21:S21)</f>
        <v>7</v>
      </c>
      <c r="U42" s="16">
        <f>SUM(V22:AJ22,C22:T22)</f>
        <v>0</v>
      </c>
      <c r="V42" s="16">
        <f>SUM(W23:AJ23,C23:U23)</f>
        <v>0</v>
      </c>
      <c r="W42" s="16">
        <f>SUM(X24:AJ24,C24:V24)</f>
        <v>0</v>
      </c>
      <c r="X42" s="16">
        <f>SUM(C25:W25,Y25:AJ25)</f>
        <v>0</v>
      </c>
      <c r="Y42" s="16">
        <f>SUM(C26:X26,Z26:AJ26)</f>
        <v>0</v>
      </c>
      <c r="Z42" s="16">
        <f>SUM(AA27:AJ27,C27:Y27)</f>
        <v>17</v>
      </c>
      <c r="AA42" s="16">
        <f>SUM(AB28:AJ28,C28:Z28)</f>
        <v>0</v>
      </c>
      <c r="AB42" s="16">
        <f>SUM(AC29:AJ29,C29:AA29)</f>
        <v>0</v>
      </c>
      <c r="AC42" s="16">
        <f>SUM(AD30:AJ30,C30:AB30)</f>
        <v>0</v>
      </c>
      <c r="AD42" s="16">
        <f>SUM(AE31:AJ31,C31:AC31)</f>
        <v>27</v>
      </c>
      <c r="AE42" s="16">
        <f>SUM(AF32:AJ32,C32:AD32)</f>
        <v>0</v>
      </c>
      <c r="AF42" s="16">
        <f>SUM(AG33:AJ33,C33:AE33)</f>
        <v>18</v>
      </c>
      <c r="AG42" s="16">
        <f>SUM(AH34:AJ34,C34:AF34)</f>
        <v>2</v>
      </c>
      <c r="AH42" s="16">
        <f>SUM(AI35:AJ35,C35:AG35)</f>
        <v>0</v>
      </c>
      <c r="AI42" s="16">
        <f>SUM(C36:AH36,AJ36)</f>
        <v>14</v>
      </c>
      <c r="AJ42" s="16">
        <f>SUM(C37:AI37)</f>
        <v>28</v>
      </c>
      <c r="AK42" s="8">
        <f t="shared" ref="AK42:AK44" si="25">SUM(C42:AJ42)</f>
        <v>256</v>
      </c>
      <c r="AL42" s="8"/>
      <c r="AM42" s="8"/>
    </row>
    <row r="43" spans="1:39" ht="15" customHeight="1">
      <c r="A43" s="5"/>
      <c r="B43" s="15" t="s">
        <v>2</v>
      </c>
      <c r="C43" s="16">
        <f>SUM(D5:AJ38)</f>
        <v>4644</v>
      </c>
      <c r="D43" s="16">
        <f>SUM(E6:AJ38,E4:AJ4,C6:C38,C4)</f>
        <v>4590</v>
      </c>
      <c r="E43" s="16">
        <f>SUM(F7:AJ38,F4:AJ5,C7:D38,C4:D5)</f>
        <v>4536</v>
      </c>
      <c r="F43" s="16">
        <f>SUM(G8:AJ38,G4:AJ6,C4:E6,C8:E38)</f>
        <v>4644</v>
      </c>
      <c r="G43" s="16">
        <f>SUM(H9:AJ38,H4:AJ7,C4:F7,C9:F38)</f>
        <v>4644</v>
      </c>
      <c r="H43" s="16">
        <f>SUM(I10:AJ38,C10:G38,I4:AJ8,C4:G8)</f>
        <v>4509</v>
      </c>
      <c r="I43" s="16">
        <f>SUM(J11:AJ38,C4:H9,J4:AJ9,C11:H38)</f>
        <v>4266</v>
      </c>
      <c r="J43" s="16">
        <f>SUM(K12:AJ38,K4:AJ10,C4:I10,C12:I38)</f>
        <v>4669</v>
      </c>
      <c r="K43" s="16">
        <f>SUM(L13:AJ38,L4:AJ11,C13:J38,C4:J11)</f>
        <v>4617</v>
      </c>
      <c r="L43" s="16">
        <f>SUM(M14:AJ38,C4:K12,M4:AJ12,C14:K38)</f>
        <v>4671</v>
      </c>
      <c r="M43" s="16">
        <f>SUM(N15:AJ38,N4:AJ13,C15:L38,C4:L13)</f>
        <v>4636</v>
      </c>
      <c r="N43" s="16">
        <f>SUM(O16:AJ38,C4:M14,C16:M38,O4:AJ14)</f>
        <v>4671</v>
      </c>
      <c r="O43" s="16">
        <f>SUM(P17:AJ38,P4:AJ15,C4:N15,C17:N38)</f>
        <v>4644</v>
      </c>
      <c r="P43" s="16">
        <f>SUM(Q18:AJ38,Q4:AJ16,C18:O38,C4:O16)</f>
        <v>4646</v>
      </c>
      <c r="Q43" s="16">
        <f>SUM(R19:AJ38,C4:P17,C19:P38,R4:AJ17)</f>
        <v>4563</v>
      </c>
      <c r="R43" s="16">
        <f>SUM(S20:AJ38,S4:AJ18,C4:Q18,C20:Q38)</f>
        <v>4671</v>
      </c>
      <c r="S43" s="16">
        <f>SUM(T21:AJ38,T4:AJ19,C21:R38,C4:R19)</f>
        <v>4563</v>
      </c>
      <c r="T43" s="16">
        <f>SUM(U22:AJ38,C4:S20,C22:S38,U4:AJ20)</f>
        <v>4664</v>
      </c>
      <c r="U43" s="16">
        <f>SUM(V23:AJ38,V4:AJ21,C4:T21,C23:T38)</f>
        <v>4644</v>
      </c>
      <c r="V43" s="16">
        <f>SUM(W24:AJ38,W4:AJ22,C24:U38,C4:U22)</f>
        <v>4617</v>
      </c>
      <c r="W43" s="16">
        <f>SUM(X25:AJ38,C4:V23,C25:V38,X4:AJ23)</f>
        <v>4698</v>
      </c>
      <c r="X43" s="16">
        <f>SUM(C26:W38,C4:W24,Y4:AJ24,Y26:AJ38)</f>
        <v>4563</v>
      </c>
      <c r="Y43" s="16">
        <f>SUM(Z27:AJ38,Z4:AJ25,C27:X38,C4:X25)</f>
        <v>4509</v>
      </c>
      <c r="Z43" s="16">
        <f>SUM(AA28:AJ38,C4:Y26,C28:Y38,AA4:AJ26)</f>
        <v>4654</v>
      </c>
      <c r="AA43" s="16">
        <f>SUM(AB29:AJ38,AB4:AJ27,C4:Z27,C29:Z38)</f>
        <v>4617</v>
      </c>
      <c r="AB43" s="16">
        <f>SUM(AC30:AJ38,AC4:AJ28,C30:AA38,C4:AA28)</f>
        <v>4671</v>
      </c>
      <c r="AC43" s="16">
        <f>SUM(AD31:AJ38,C4:AB29,C31:AB38,AD4:AJ29)</f>
        <v>4671</v>
      </c>
      <c r="AD43" s="16">
        <f>SUM(AE32:AJ38,AE4:AJ30,C4:AC30,C32:AC38)</f>
        <v>4401</v>
      </c>
      <c r="AE43" s="16">
        <f>SUM(AF33:AJ38,AF4:AJ31,C33:AD38,C4:AD31)</f>
        <v>4617</v>
      </c>
      <c r="AF43" s="16">
        <f>SUM(AG34:AJ38,C4:AE32,C34:AE38,AG4:AJ32)</f>
        <v>4653</v>
      </c>
      <c r="AG43" s="16">
        <f>SUM(AH35:AJ38,AH4:AJ33,C4:AF33,C35:AF38)</f>
        <v>4615</v>
      </c>
      <c r="AH43" s="16">
        <f>SUM(AI36:AJ38,AI4:AJ34,C36:AG38,C4:AG34)</f>
        <v>4590</v>
      </c>
      <c r="AI43" s="16">
        <f>SUM(C4:AH35,AJ4:AJ35,C37:AH38,AJ37:AJ38)</f>
        <v>4630</v>
      </c>
      <c r="AJ43" s="16">
        <f>SUM(C4:AI36,C38:AI38)</f>
        <v>4562</v>
      </c>
      <c r="AK43" s="8">
        <f t="shared" si="25"/>
        <v>156560</v>
      </c>
      <c r="AL43" s="8"/>
      <c r="AM43" s="8"/>
    </row>
    <row r="44" spans="1:39" ht="15" customHeight="1">
      <c r="A44" s="5"/>
      <c r="B44" s="15" t="s">
        <v>3</v>
      </c>
      <c r="C44" s="16">
        <f>SUM(C5:C38)</f>
        <v>3</v>
      </c>
      <c r="D44" s="16">
        <f>SUM(D6:D38,D4)</f>
        <v>0</v>
      </c>
      <c r="E44" s="16">
        <f>SUM(E7:E38,E4:E5)</f>
        <v>0</v>
      </c>
      <c r="F44" s="16">
        <f>SUM(F8:F38,F4:F6)</f>
        <v>0</v>
      </c>
      <c r="G44" s="16">
        <f>SUM(G9:G38,G4:G7)</f>
        <v>0</v>
      </c>
      <c r="H44" s="16">
        <f>SUM(H4:H8,H10:H38)</f>
        <v>1</v>
      </c>
      <c r="I44" s="16">
        <f>SUM(I4:I9,I11:I38)</f>
        <v>5</v>
      </c>
      <c r="J44" s="16">
        <f>SUM(J12:J38,J4:J10)</f>
        <v>27</v>
      </c>
      <c r="K44" s="16">
        <f>SUM(K13:K38,K4:K11)</f>
        <v>15</v>
      </c>
      <c r="L44" s="16">
        <f>SUM(L14:L38,L4:L12)</f>
        <v>0</v>
      </c>
      <c r="M44" s="16">
        <f>SUM(M15:M38,M4:M13)</f>
        <v>27</v>
      </c>
      <c r="N44" s="16">
        <f>SUM(N16:N38,N4:N14)</f>
        <v>37</v>
      </c>
      <c r="O44" s="16">
        <f>SUM(O17:O38,O4:O15)</f>
        <v>0</v>
      </c>
      <c r="P44" s="16">
        <f>SUM(P18:P38,P4:P16)</f>
        <v>27</v>
      </c>
      <c r="Q44" s="16">
        <f>SUM(Q19:Q38,Q4:Q17)</f>
        <v>0</v>
      </c>
      <c r="R44" s="16">
        <f>SUM(R20:R38,R4:R18)</f>
        <v>0</v>
      </c>
      <c r="S44" s="16">
        <f>SUM(S21:S38,S4:S19)</f>
        <v>27</v>
      </c>
      <c r="T44" s="16">
        <f>SUM(T22:T38,T4:T20)</f>
        <v>0</v>
      </c>
      <c r="U44" s="16">
        <f>SUM(U23:U38,U4:U21)</f>
        <v>0</v>
      </c>
      <c r="V44" s="16">
        <f>SUM(V24:V38,V4:V22)</f>
        <v>1</v>
      </c>
      <c r="W44" s="16">
        <f>SUM(W25:W38,W4:W23)</f>
        <v>0</v>
      </c>
      <c r="X44" s="16">
        <f>SUM(X26:X38,X4:X24)</f>
        <v>0</v>
      </c>
      <c r="Y44" s="16">
        <f>SUM(Y27:Y38,Y4:Y25)</f>
        <v>14</v>
      </c>
      <c r="Z44" s="16">
        <f>SUM(Z28:Z38,Z4:Z26)</f>
        <v>2</v>
      </c>
      <c r="AA44" s="16">
        <f>SUM(AA29:AA38,AA4:AA27)</f>
        <v>27</v>
      </c>
      <c r="AB44" s="16">
        <f>SUM(AB30:AB38,AB4:AB28)</f>
        <v>0</v>
      </c>
      <c r="AC44" s="16">
        <f>SUM(AC31:AC38,AC4:AC29)</f>
        <v>0</v>
      </c>
      <c r="AD44" s="16">
        <f>SUM(AD32:AD38,AD4:AD30)</f>
        <v>9</v>
      </c>
      <c r="AE44" s="16">
        <f>SUM(AE33:AE38,AE4:AE31)</f>
        <v>27</v>
      </c>
      <c r="AF44" s="16">
        <f>SUM(AF34:AF38,AF4:AF32)</f>
        <v>0</v>
      </c>
      <c r="AG44" s="16">
        <f>SUM(AG35:AG38,AG4:AG33)</f>
        <v>0</v>
      </c>
      <c r="AH44" s="16">
        <f>SUM(AH36:AH38,AH4:AH34)</f>
        <v>27</v>
      </c>
      <c r="AI44" s="16">
        <f>SUM(AI4:AI35,AI37:AI38)</f>
        <v>27</v>
      </c>
      <c r="AJ44" s="16">
        <f>SUM(AJ4:AJ36,AJ38)</f>
        <v>0</v>
      </c>
      <c r="AK44" s="8">
        <f t="shared" si="25"/>
        <v>303</v>
      </c>
      <c r="AL44" s="8"/>
      <c r="AM44" s="8"/>
    </row>
    <row r="45" spans="1:39" ht="15" customHeight="1">
      <c r="A45" s="5"/>
      <c r="B45" s="14"/>
      <c r="C45" s="17">
        <f>SUM(C41:C44)</f>
        <v>4752</v>
      </c>
      <c r="D45" s="17">
        <f>SUM(D41:D44)</f>
        <v>4752</v>
      </c>
      <c r="E45" s="17">
        <f t="shared" ref="E45:I45" si="26">SUM(E41:E44)</f>
        <v>4752</v>
      </c>
      <c r="F45" s="17">
        <f t="shared" si="26"/>
        <v>4752</v>
      </c>
      <c r="G45" s="17">
        <f t="shared" si="26"/>
        <v>4752</v>
      </c>
      <c r="H45" s="17">
        <f>SUM(H41:H44)</f>
        <v>4752</v>
      </c>
      <c r="I45" s="17">
        <f t="shared" si="26"/>
        <v>4752</v>
      </c>
      <c r="J45" s="17">
        <f>SUM(J41:J44)</f>
        <v>4752</v>
      </c>
      <c r="K45" s="17">
        <f>SUM(K41:K44)</f>
        <v>4752</v>
      </c>
      <c r="L45" s="17">
        <f>SUM(L41:L44)</f>
        <v>4752</v>
      </c>
      <c r="M45" s="17">
        <f t="shared" ref="M45:AH45" si="27">SUM(M41:M44)</f>
        <v>4752</v>
      </c>
      <c r="N45" s="17">
        <f t="shared" si="27"/>
        <v>4752</v>
      </c>
      <c r="O45" s="17">
        <f t="shared" si="27"/>
        <v>4752</v>
      </c>
      <c r="P45" s="17">
        <f t="shared" si="27"/>
        <v>4752</v>
      </c>
      <c r="Q45" s="17">
        <f t="shared" si="27"/>
        <v>4752</v>
      </c>
      <c r="R45" s="17">
        <f t="shared" si="27"/>
        <v>4752</v>
      </c>
      <c r="S45" s="17">
        <f>SUM(S41:S44)</f>
        <v>4752</v>
      </c>
      <c r="T45" s="17">
        <f t="shared" si="27"/>
        <v>4752</v>
      </c>
      <c r="U45" s="17">
        <f t="shared" si="27"/>
        <v>4752</v>
      </c>
      <c r="V45" s="17">
        <f t="shared" si="27"/>
        <v>4752</v>
      </c>
      <c r="W45" s="17">
        <f t="shared" si="27"/>
        <v>4752</v>
      </c>
      <c r="X45" s="17">
        <f t="shared" si="27"/>
        <v>4752</v>
      </c>
      <c r="Y45" s="17">
        <f t="shared" si="27"/>
        <v>4752</v>
      </c>
      <c r="Z45" s="17">
        <f t="shared" si="27"/>
        <v>4752</v>
      </c>
      <c r="AA45" s="17">
        <f t="shared" si="27"/>
        <v>4752</v>
      </c>
      <c r="AB45" s="17">
        <f t="shared" si="27"/>
        <v>4752</v>
      </c>
      <c r="AC45" s="17">
        <f t="shared" si="27"/>
        <v>4752</v>
      </c>
      <c r="AD45" s="17">
        <f t="shared" si="27"/>
        <v>4752</v>
      </c>
      <c r="AE45" s="17">
        <f t="shared" si="27"/>
        <v>4752</v>
      </c>
      <c r="AF45" s="17">
        <f>SUM(AF41:AF44)</f>
        <v>4752</v>
      </c>
      <c r="AG45" s="17">
        <f t="shared" si="27"/>
        <v>4752</v>
      </c>
      <c r="AH45" s="17">
        <f t="shared" si="27"/>
        <v>4752</v>
      </c>
      <c r="AI45" s="17">
        <f>SUM(AI41:AI44)</f>
        <v>4752</v>
      </c>
      <c r="AJ45" s="17">
        <f>SUM(AJ41:AJ44)</f>
        <v>4752</v>
      </c>
      <c r="AK45" s="8"/>
      <c r="AL45" s="8"/>
      <c r="AM45" s="8"/>
    </row>
    <row r="46" spans="1:39" ht="15" customHeight="1">
      <c r="A46" s="5"/>
      <c r="B46" s="24" t="s">
        <v>8</v>
      </c>
      <c r="C46" s="16">
        <f t="shared" ref="C46:AJ46" si="28">SUM(C4:C38)</f>
        <v>108</v>
      </c>
      <c r="D46" s="16">
        <f t="shared" si="28"/>
        <v>162</v>
      </c>
      <c r="E46" s="16">
        <f t="shared" si="28"/>
        <v>216</v>
      </c>
      <c r="F46" s="16">
        <f t="shared" si="28"/>
        <v>108</v>
      </c>
      <c r="G46" s="16">
        <f t="shared" si="28"/>
        <v>108</v>
      </c>
      <c r="H46" s="16">
        <f t="shared" si="28"/>
        <v>243</v>
      </c>
      <c r="I46" s="16">
        <f t="shared" si="28"/>
        <v>459</v>
      </c>
      <c r="J46" s="16">
        <f t="shared" si="28"/>
        <v>81</v>
      </c>
      <c r="K46" s="16">
        <f t="shared" si="28"/>
        <v>108</v>
      </c>
      <c r="L46" s="16">
        <f t="shared" si="28"/>
        <v>81</v>
      </c>
      <c r="M46" s="16">
        <f t="shared" si="28"/>
        <v>81</v>
      </c>
      <c r="N46" s="16">
        <f t="shared" si="28"/>
        <v>81</v>
      </c>
      <c r="O46" s="16">
        <f t="shared" si="28"/>
        <v>108</v>
      </c>
      <c r="P46" s="16">
        <f t="shared" si="28"/>
        <v>54</v>
      </c>
      <c r="Q46" s="16">
        <f t="shared" si="28"/>
        <v>189</v>
      </c>
      <c r="R46" s="16">
        <f t="shared" si="28"/>
        <v>81</v>
      </c>
      <c r="S46" s="16">
        <f t="shared" si="28"/>
        <v>189</v>
      </c>
      <c r="T46" s="16">
        <f t="shared" si="28"/>
        <v>81</v>
      </c>
      <c r="U46" s="16">
        <f t="shared" si="28"/>
        <v>108</v>
      </c>
      <c r="V46" s="16">
        <f t="shared" si="28"/>
        <v>135</v>
      </c>
      <c r="W46" s="16">
        <f t="shared" si="28"/>
        <v>54</v>
      </c>
      <c r="X46" s="16">
        <f t="shared" si="28"/>
        <v>189</v>
      </c>
      <c r="Y46" s="16">
        <f t="shared" si="28"/>
        <v>243</v>
      </c>
      <c r="Z46" s="16">
        <f t="shared" si="28"/>
        <v>81</v>
      </c>
      <c r="AA46" s="16">
        <f t="shared" si="28"/>
        <v>135</v>
      </c>
      <c r="AB46" s="16">
        <f t="shared" si="28"/>
        <v>81</v>
      </c>
      <c r="AC46" s="16">
        <f t="shared" si="28"/>
        <v>81</v>
      </c>
      <c r="AD46" s="16">
        <f t="shared" si="28"/>
        <v>324</v>
      </c>
      <c r="AE46" s="16">
        <f t="shared" si="28"/>
        <v>135</v>
      </c>
      <c r="AF46" s="16">
        <f t="shared" si="28"/>
        <v>81</v>
      </c>
      <c r="AG46" s="16">
        <f t="shared" si="28"/>
        <v>135</v>
      </c>
      <c r="AH46" s="16">
        <f t="shared" si="28"/>
        <v>162</v>
      </c>
      <c r="AI46" s="16">
        <f t="shared" si="28"/>
        <v>108</v>
      </c>
      <c r="AJ46" s="16">
        <f t="shared" si="28"/>
        <v>162</v>
      </c>
      <c r="AK46" s="18">
        <f>SUM(C46:AJ46)</f>
        <v>4752</v>
      </c>
      <c r="AL46" s="8"/>
      <c r="AM46" s="8"/>
    </row>
    <row r="47" spans="1:39" ht="15" customHeight="1">
      <c r="A47" s="5"/>
      <c r="B47" s="24" t="s">
        <v>7</v>
      </c>
      <c r="C47" s="16">
        <f>SUM(D4:AJ38)</f>
        <v>4644</v>
      </c>
      <c r="D47" s="16">
        <f>SUM(C4:C38,E4:AJ38)</f>
        <v>4590</v>
      </c>
      <c r="E47" s="16">
        <f>SUM(C4:D38,F4:AJ38)</f>
        <v>4536</v>
      </c>
      <c r="F47" s="16">
        <f>SUM(G4:AJ38,C4:E38)</f>
        <v>4644</v>
      </c>
      <c r="G47" s="16">
        <f>SUM(C4:F38,H4:AJ38)</f>
        <v>4644</v>
      </c>
      <c r="H47" s="16">
        <f>SUM(C4:G38,I4:AJ38)</f>
        <v>4509</v>
      </c>
      <c r="I47" s="16">
        <f>SUM(C4:H38,J4:AJ38)</f>
        <v>4293</v>
      </c>
      <c r="J47" s="16">
        <f>SUM(K4:AJ38,C4:I38)</f>
        <v>4671</v>
      </c>
      <c r="K47" s="16">
        <f>SUM(L4:AJ38,C4:J38)</f>
        <v>4644</v>
      </c>
      <c r="L47" s="16">
        <f>SUM(M4:AJ38,C4:K38)</f>
        <v>4671</v>
      </c>
      <c r="M47" s="16">
        <f>SUM(N4:AJ38,C4:L38)</f>
        <v>4671</v>
      </c>
      <c r="N47" s="16">
        <f>SUM(O4:AJ38,C4:M38)</f>
        <v>4671</v>
      </c>
      <c r="O47" s="16">
        <f>SUM(P4:AJ38,C4:N38)</f>
        <v>4644</v>
      </c>
      <c r="P47" s="16">
        <f>SUM(Q4:AJ38,C4:O38)</f>
        <v>4698</v>
      </c>
      <c r="Q47" s="16">
        <f>SUM(R4:AJ38,C4:P38)</f>
        <v>4563</v>
      </c>
      <c r="R47" s="16">
        <f>SUM(S4:AJ38,C4:Q38)</f>
        <v>4671</v>
      </c>
      <c r="S47" s="16">
        <f>SUM(T4:AJ38,C4:R38)</f>
        <v>4563</v>
      </c>
      <c r="T47" s="16">
        <f>SUM(U4:AJ38,C4:S38)</f>
        <v>4671</v>
      </c>
      <c r="U47" s="16">
        <f>SUM(V4:AJ38,C4:T38)</f>
        <v>4644</v>
      </c>
      <c r="V47" s="16">
        <f>SUM(C4:U38,W4:AJ38)</f>
        <v>4617</v>
      </c>
      <c r="W47" s="16">
        <f>SUM(X4:AJ38,C4:V38)</f>
        <v>4698</v>
      </c>
      <c r="X47" s="16">
        <f>SUM(Y4:AJ38,C4:W38)</f>
        <v>4563</v>
      </c>
      <c r="Y47" s="16">
        <f>SUM(C4:X38,Z4:AJ38)</f>
        <v>4509</v>
      </c>
      <c r="Z47" s="16">
        <f>SUM(AA4:AJ38,C4:Y38)</f>
        <v>4671</v>
      </c>
      <c r="AA47" s="16">
        <f>SUM(AB4:AJ38,C4:Z38)</f>
        <v>4617</v>
      </c>
      <c r="AB47" s="16">
        <f>SUM(AC4:AJ38,C4:AA38)</f>
        <v>4671</v>
      </c>
      <c r="AC47" s="16">
        <f>SUM(AD4:AJ38,C4:AB38)</f>
        <v>4671</v>
      </c>
      <c r="AD47" s="16">
        <f>SUM(AE4:AJ38,C4:AC38)</f>
        <v>4428</v>
      </c>
      <c r="AE47" s="16">
        <f>SUM(AF4:AJ38,C4:AD38)</f>
        <v>4617</v>
      </c>
      <c r="AF47" s="16">
        <f>SUM(AG4:AJ38,C4:AE38)</f>
        <v>4671</v>
      </c>
      <c r="AG47" s="16">
        <f>SUM(AH4:AJ38,C4:AF38)</f>
        <v>4617</v>
      </c>
      <c r="AH47" s="16">
        <f>SUM(AI4:AJ38,C4:AG38)</f>
        <v>4590</v>
      </c>
      <c r="AI47" s="16">
        <f>SUM(C4:AH38,AJ4:AJ38)</f>
        <v>4644</v>
      </c>
      <c r="AJ47" s="16">
        <f>SUM(C4:AI38)</f>
        <v>4590</v>
      </c>
      <c r="AK47" s="19">
        <f>SUM(C47:AJ47)</f>
        <v>156816</v>
      </c>
      <c r="AL47" s="8"/>
      <c r="AM47" s="8"/>
    </row>
    <row r="48" spans="1:39" ht="15" customHeight="1">
      <c r="A48" s="5"/>
      <c r="B48" s="14"/>
      <c r="C48" s="17">
        <f>SUM(C46:C47)</f>
        <v>4752</v>
      </c>
      <c r="D48" s="17">
        <f>SUM(D46:D47)</f>
        <v>4752</v>
      </c>
      <c r="E48" s="17">
        <f t="shared" ref="E48:AH48" si="29">SUM(E46:E47)</f>
        <v>4752</v>
      </c>
      <c r="F48" s="17">
        <f>SUM(F46:F47)</f>
        <v>4752</v>
      </c>
      <c r="G48" s="17">
        <f t="shared" si="29"/>
        <v>4752</v>
      </c>
      <c r="H48" s="17">
        <f t="shared" si="29"/>
        <v>4752</v>
      </c>
      <c r="I48" s="17">
        <f t="shared" si="29"/>
        <v>4752</v>
      </c>
      <c r="J48" s="17">
        <f t="shared" si="29"/>
        <v>4752</v>
      </c>
      <c r="K48" s="17">
        <f t="shared" si="29"/>
        <v>4752</v>
      </c>
      <c r="L48" s="17">
        <f t="shared" si="29"/>
        <v>4752</v>
      </c>
      <c r="M48" s="17">
        <f>SUM(M46:M47)</f>
        <v>4752</v>
      </c>
      <c r="N48" s="17">
        <f>SUM(N46:N47)</f>
        <v>4752</v>
      </c>
      <c r="O48" s="17">
        <f t="shared" si="29"/>
        <v>4752</v>
      </c>
      <c r="P48" s="17">
        <f t="shared" si="29"/>
        <v>4752</v>
      </c>
      <c r="Q48" s="17">
        <f t="shared" si="29"/>
        <v>4752</v>
      </c>
      <c r="R48" s="17">
        <f t="shared" si="29"/>
        <v>4752</v>
      </c>
      <c r="S48" s="17">
        <f t="shared" si="29"/>
        <v>4752</v>
      </c>
      <c r="T48" s="17">
        <f t="shared" si="29"/>
        <v>4752</v>
      </c>
      <c r="U48" s="17">
        <f t="shared" si="29"/>
        <v>4752</v>
      </c>
      <c r="V48" s="17">
        <f t="shared" si="29"/>
        <v>4752</v>
      </c>
      <c r="W48" s="17">
        <f t="shared" si="29"/>
        <v>4752</v>
      </c>
      <c r="X48" s="17">
        <f t="shared" si="29"/>
        <v>4752</v>
      </c>
      <c r="Y48" s="17">
        <f>SUM(Y46:Y47)</f>
        <v>4752</v>
      </c>
      <c r="Z48" s="17">
        <f t="shared" si="29"/>
        <v>4752</v>
      </c>
      <c r="AA48" s="17">
        <f t="shared" si="29"/>
        <v>4752</v>
      </c>
      <c r="AB48" s="17">
        <f t="shared" si="29"/>
        <v>4752</v>
      </c>
      <c r="AC48" s="17">
        <f t="shared" si="29"/>
        <v>4752</v>
      </c>
      <c r="AD48" s="17">
        <f t="shared" si="29"/>
        <v>4752</v>
      </c>
      <c r="AE48" s="17">
        <f t="shared" si="29"/>
        <v>4752</v>
      </c>
      <c r="AF48" s="17">
        <f t="shared" si="29"/>
        <v>4752</v>
      </c>
      <c r="AG48" s="17">
        <f>SUM(AG46:AG47)</f>
        <v>4752</v>
      </c>
      <c r="AH48" s="17">
        <f t="shared" si="29"/>
        <v>4752</v>
      </c>
      <c r="AI48" s="17">
        <f>SUM(AI46:AI47)</f>
        <v>4752</v>
      </c>
      <c r="AJ48" s="17">
        <f>SUM(AJ46:AJ47)</f>
        <v>4752</v>
      </c>
      <c r="AK48" s="8"/>
      <c r="AL48" s="8"/>
      <c r="AM48" s="8"/>
    </row>
    <row r="49" spans="1:39" ht="15" customHeight="1">
      <c r="A49" s="6"/>
      <c r="B49" s="14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8"/>
      <c r="AL49" s="8"/>
      <c r="AM49" s="8"/>
    </row>
    <row r="50" spans="1:39" ht="15" customHeight="1">
      <c r="A50" s="6"/>
      <c r="B50" s="14"/>
      <c r="C50" s="11" t="s">
        <v>36</v>
      </c>
      <c r="D50" s="11" t="s">
        <v>37</v>
      </c>
      <c r="E50" s="11" t="s">
        <v>38</v>
      </c>
      <c r="F50" s="11" t="s">
        <v>39</v>
      </c>
      <c r="G50" s="11" t="s">
        <v>14</v>
      </c>
      <c r="H50" s="11" t="s">
        <v>40</v>
      </c>
      <c r="I50" s="11" t="s">
        <v>41</v>
      </c>
      <c r="J50" s="11" t="s">
        <v>42</v>
      </c>
      <c r="K50" s="11" t="s">
        <v>43</v>
      </c>
      <c r="L50" s="11" t="s">
        <v>15</v>
      </c>
      <c r="M50" s="11" t="s">
        <v>16</v>
      </c>
      <c r="N50" s="11" t="s">
        <v>17</v>
      </c>
      <c r="O50" s="11" t="s">
        <v>44</v>
      </c>
      <c r="P50" s="11" t="s">
        <v>45</v>
      </c>
      <c r="Q50" s="11" t="s">
        <v>46</v>
      </c>
      <c r="R50" s="11" t="s">
        <v>47</v>
      </c>
      <c r="S50" s="11" t="s">
        <v>48</v>
      </c>
      <c r="T50" s="11" t="s">
        <v>49</v>
      </c>
      <c r="U50" s="11" t="s">
        <v>18</v>
      </c>
      <c r="V50" s="11" t="s">
        <v>50</v>
      </c>
      <c r="W50" s="11" t="s">
        <v>51</v>
      </c>
      <c r="X50" s="11" t="s">
        <v>52</v>
      </c>
      <c r="Y50" s="11" t="s">
        <v>53</v>
      </c>
      <c r="Z50" s="11" t="s">
        <v>54</v>
      </c>
      <c r="AA50" s="11" t="s">
        <v>19</v>
      </c>
      <c r="AB50" s="11" t="s">
        <v>55</v>
      </c>
      <c r="AC50" s="11" t="s">
        <v>56</v>
      </c>
      <c r="AD50" s="11" t="s">
        <v>57</v>
      </c>
      <c r="AE50" s="11" t="s">
        <v>58</v>
      </c>
      <c r="AF50" s="11" t="s">
        <v>20</v>
      </c>
      <c r="AG50" s="11" t="s">
        <v>21</v>
      </c>
      <c r="AH50" s="11" t="s">
        <v>59</v>
      </c>
      <c r="AI50" s="11" t="s">
        <v>22</v>
      </c>
      <c r="AJ50" s="12" t="s">
        <v>60</v>
      </c>
      <c r="AK50" s="12"/>
      <c r="AL50" s="20" t="s">
        <v>35</v>
      </c>
      <c r="AM50" s="8"/>
    </row>
    <row r="51" spans="1:39" ht="15" customHeight="1">
      <c r="A51" s="6"/>
      <c r="B51" s="21" t="str">
        <f>[1]Summary!$B$4</f>
        <v>Sensitivity/Recall</v>
      </c>
      <c r="C51" s="22">
        <f>C41/(C44+C41)</f>
        <v>0.97222222222222221</v>
      </c>
      <c r="D51" s="22">
        <f t="shared" ref="D51:AJ51" si="30">D41/(D44+D41)</f>
        <v>1</v>
      </c>
      <c r="E51" s="22">
        <f t="shared" si="30"/>
        <v>1</v>
      </c>
      <c r="F51" s="22">
        <f t="shared" si="30"/>
        <v>1</v>
      </c>
      <c r="G51" s="22">
        <f t="shared" si="30"/>
        <v>1</v>
      </c>
      <c r="H51" s="22">
        <f t="shared" si="30"/>
        <v>0.99588477366255146</v>
      </c>
      <c r="I51" s="22">
        <f t="shared" si="30"/>
        <v>0.98910675381263613</v>
      </c>
      <c r="J51" s="22">
        <f t="shared" si="30"/>
        <v>0.66666666666666663</v>
      </c>
      <c r="K51" s="22">
        <f t="shared" si="30"/>
        <v>0.86111111111111116</v>
      </c>
      <c r="L51" s="22">
        <f t="shared" si="30"/>
        <v>1</v>
      </c>
      <c r="M51" s="22">
        <f t="shared" si="30"/>
        <v>0.66666666666666663</v>
      </c>
      <c r="N51" s="22">
        <f t="shared" si="30"/>
        <v>0.54320987654320985</v>
      </c>
      <c r="O51" s="22">
        <f t="shared" si="30"/>
        <v>1</v>
      </c>
      <c r="P51" s="22">
        <f t="shared" si="30"/>
        <v>0.5</v>
      </c>
      <c r="Q51" s="22">
        <f>Q41/(Q44+Q41)</f>
        <v>1</v>
      </c>
      <c r="R51" s="22">
        <f t="shared" ref="R51:AH51" si="31">R41/(R44+R41)</f>
        <v>1</v>
      </c>
      <c r="S51" s="22">
        <f t="shared" si="31"/>
        <v>0.8571428571428571</v>
      </c>
      <c r="T51" s="22">
        <f t="shared" si="31"/>
        <v>1</v>
      </c>
      <c r="U51" s="22">
        <f t="shared" si="31"/>
        <v>1</v>
      </c>
      <c r="V51" s="22">
        <f t="shared" si="31"/>
        <v>0.99259259259259258</v>
      </c>
      <c r="W51" s="22">
        <f t="shared" si="31"/>
        <v>1</v>
      </c>
      <c r="X51" s="22">
        <f t="shared" si="31"/>
        <v>1</v>
      </c>
      <c r="Y51" s="22">
        <f t="shared" si="31"/>
        <v>0.9423868312757202</v>
      </c>
      <c r="Z51" s="22">
        <f t="shared" si="31"/>
        <v>0.97530864197530864</v>
      </c>
      <c r="AA51" s="22">
        <f t="shared" si="31"/>
        <v>0.8</v>
      </c>
      <c r="AB51" s="22">
        <f t="shared" si="31"/>
        <v>1</v>
      </c>
      <c r="AC51" s="22">
        <f t="shared" si="31"/>
        <v>1</v>
      </c>
      <c r="AD51" s="22">
        <f t="shared" si="31"/>
        <v>0.97222222222222221</v>
      </c>
      <c r="AE51" s="22">
        <f t="shared" si="31"/>
        <v>0.8</v>
      </c>
      <c r="AF51" s="22">
        <f t="shared" si="31"/>
        <v>1</v>
      </c>
      <c r="AG51" s="22">
        <f t="shared" si="31"/>
        <v>1</v>
      </c>
      <c r="AH51" s="22">
        <f t="shared" si="31"/>
        <v>0.83333333333333337</v>
      </c>
      <c r="AI51" s="22">
        <f>AI41/(AI44+AI41)</f>
        <v>0.75</v>
      </c>
      <c r="AJ51" s="22">
        <f t="shared" si="30"/>
        <v>1</v>
      </c>
      <c r="AK51" s="36"/>
      <c r="AL51" s="22">
        <f>AK41/(AK44+AK41)</f>
        <v>0.9362373737373737</v>
      </c>
      <c r="AM51" s="8"/>
    </row>
    <row r="52" spans="1:39" ht="15" customHeight="1">
      <c r="A52" s="6"/>
      <c r="B52" s="23" t="s">
        <v>13</v>
      </c>
      <c r="C52" s="22">
        <f>C43/(C42+C43)</f>
        <v>1</v>
      </c>
      <c r="D52" s="22">
        <f>D43/(D42+D43)</f>
        <v>1</v>
      </c>
      <c r="E52" s="22">
        <f t="shared" ref="E52:AJ52" si="32">E43/(E42+E43)</f>
        <v>1</v>
      </c>
      <c r="F52" s="22">
        <f t="shared" si="32"/>
        <v>1</v>
      </c>
      <c r="G52" s="22">
        <f t="shared" si="32"/>
        <v>1</v>
      </c>
      <c r="H52" s="22">
        <f t="shared" si="32"/>
        <v>1</v>
      </c>
      <c r="I52" s="22">
        <f t="shared" si="32"/>
        <v>0.99371069182389937</v>
      </c>
      <c r="J52" s="22">
        <f t="shared" si="32"/>
        <v>0.99957182616142148</v>
      </c>
      <c r="K52" s="22">
        <f t="shared" si="32"/>
        <v>0.9941860465116279</v>
      </c>
      <c r="L52" s="22">
        <f t="shared" si="32"/>
        <v>1</v>
      </c>
      <c r="M52" s="22">
        <f t="shared" si="32"/>
        <v>0.99250695782487686</v>
      </c>
      <c r="N52" s="22">
        <f t="shared" si="32"/>
        <v>1</v>
      </c>
      <c r="O52" s="22">
        <f t="shared" si="32"/>
        <v>1</v>
      </c>
      <c r="P52" s="22">
        <f t="shared" si="32"/>
        <v>0.988931460195828</v>
      </c>
      <c r="Q52" s="22">
        <f>Q43/(Q42+Q43)</f>
        <v>1</v>
      </c>
      <c r="R52" s="22">
        <f t="shared" ref="R52:AH52" si="33">R43/(R42+R43)</f>
        <v>1</v>
      </c>
      <c r="S52" s="22">
        <f t="shared" si="33"/>
        <v>1</v>
      </c>
      <c r="T52" s="22">
        <f t="shared" si="33"/>
        <v>0.99850139156497542</v>
      </c>
      <c r="U52" s="22">
        <f t="shared" si="33"/>
        <v>1</v>
      </c>
      <c r="V52" s="22">
        <f t="shared" si="33"/>
        <v>1</v>
      </c>
      <c r="W52" s="22">
        <f t="shared" si="33"/>
        <v>1</v>
      </c>
      <c r="X52" s="22">
        <f t="shared" si="33"/>
        <v>1</v>
      </c>
      <c r="Y52" s="22">
        <f t="shared" si="33"/>
        <v>1</v>
      </c>
      <c r="Z52" s="22">
        <f t="shared" si="33"/>
        <v>0.99636052237208306</v>
      </c>
      <c r="AA52" s="22">
        <f t="shared" si="33"/>
        <v>1</v>
      </c>
      <c r="AB52" s="22">
        <f t="shared" si="33"/>
        <v>1</v>
      </c>
      <c r="AC52" s="22">
        <f t="shared" si="33"/>
        <v>1</v>
      </c>
      <c r="AD52" s="22">
        <f t="shared" si="33"/>
        <v>0.99390243902439024</v>
      </c>
      <c r="AE52" s="22">
        <f t="shared" si="33"/>
        <v>1</v>
      </c>
      <c r="AF52" s="22">
        <f t="shared" si="33"/>
        <v>0.9961464354527938</v>
      </c>
      <c r="AG52" s="22">
        <f t="shared" si="33"/>
        <v>0.99956681828026861</v>
      </c>
      <c r="AH52" s="22">
        <f t="shared" si="33"/>
        <v>1</v>
      </c>
      <c r="AI52" s="22">
        <f t="shared" si="32"/>
        <v>0.99698535745047367</v>
      </c>
      <c r="AJ52" s="22">
        <f t="shared" si="32"/>
        <v>0.99389978213507624</v>
      </c>
      <c r="AK52" s="36"/>
      <c r="AL52" s="22">
        <f>AK43/(AK43+AK42)</f>
        <v>0.99836751351902864</v>
      </c>
      <c r="AM52" s="8"/>
    </row>
    <row r="53" spans="1:39" ht="15" customHeight="1">
      <c r="A53" s="6"/>
      <c r="B53" s="21" t="s">
        <v>4</v>
      </c>
      <c r="C53" s="22">
        <f t="shared" ref="C53:AJ53" si="34">C41/(C41+C42)</f>
        <v>1</v>
      </c>
      <c r="D53" s="22">
        <f t="shared" si="34"/>
        <v>1</v>
      </c>
      <c r="E53" s="22">
        <f t="shared" si="34"/>
        <v>1</v>
      </c>
      <c r="F53" s="22">
        <f t="shared" si="34"/>
        <v>1</v>
      </c>
      <c r="G53" s="22">
        <f t="shared" si="34"/>
        <v>1</v>
      </c>
      <c r="H53" s="22">
        <f t="shared" si="34"/>
        <v>1</v>
      </c>
      <c r="I53" s="22">
        <f t="shared" si="34"/>
        <v>0.94386694386694392</v>
      </c>
      <c r="J53" s="22">
        <f t="shared" si="34"/>
        <v>0.9642857142857143</v>
      </c>
      <c r="K53" s="22">
        <f t="shared" si="34"/>
        <v>0.77500000000000002</v>
      </c>
      <c r="L53" s="22">
        <f t="shared" si="34"/>
        <v>1</v>
      </c>
      <c r="M53" s="22">
        <f t="shared" si="34"/>
        <v>0.6067415730337079</v>
      </c>
      <c r="N53" s="22">
        <f t="shared" si="34"/>
        <v>1</v>
      </c>
      <c r="O53" s="22">
        <f t="shared" si="34"/>
        <v>1</v>
      </c>
      <c r="P53" s="22">
        <f t="shared" si="34"/>
        <v>0.34177215189873417</v>
      </c>
      <c r="Q53" s="22">
        <f t="shared" si="34"/>
        <v>1</v>
      </c>
      <c r="R53" s="22">
        <f t="shared" si="34"/>
        <v>1</v>
      </c>
      <c r="S53" s="22">
        <f t="shared" si="34"/>
        <v>1</v>
      </c>
      <c r="T53" s="22">
        <f t="shared" si="34"/>
        <v>0.92045454545454541</v>
      </c>
      <c r="U53" s="22">
        <f t="shared" si="34"/>
        <v>1</v>
      </c>
      <c r="V53" s="22">
        <f t="shared" si="34"/>
        <v>1</v>
      </c>
      <c r="W53" s="22">
        <f t="shared" si="34"/>
        <v>1</v>
      </c>
      <c r="X53" s="22">
        <f t="shared" si="34"/>
        <v>1</v>
      </c>
      <c r="Y53" s="22">
        <f t="shared" si="34"/>
        <v>1</v>
      </c>
      <c r="Z53" s="22">
        <f t="shared" si="34"/>
        <v>0.82291666666666663</v>
      </c>
      <c r="AA53" s="22">
        <f t="shared" si="34"/>
        <v>1</v>
      </c>
      <c r="AB53" s="22">
        <f t="shared" si="34"/>
        <v>1</v>
      </c>
      <c r="AC53" s="22">
        <f t="shared" si="34"/>
        <v>1</v>
      </c>
      <c r="AD53" s="22">
        <f t="shared" si="34"/>
        <v>0.92105263157894735</v>
      </c>
      <c r="AE53" s="22">
        <f t="shared" si="34"/>
        <v>1</v>
      </c>
      <c r="AF53" s="22">
        <f t="shared" si="34"/>
        <v>0.81818181818181823</v>
      </c>
      <c r="AG53" s="22">
        <f t="shared" si="34"/>
        <v>0.98540145985401462</v>
      </c>
      <c r="AH53" s="22">
        <f t="shared" si="34"/>
        <v>1</v>
      </c>
      <c r="AI53" s="22">
        <f t="shared" si="34"/>
        <v>0.85263157894736841</v>
      </c>
      <c r="AJ53" s="22">
        <f t="shared" si="34"/>
        <v>0.85263157894736841</v>
      </c>
      <c r="AK53" s="36"/>
      <c r="AL53" s="22">
        <f>AK41/(AK41+AK42)</f>
        <v>0.94558979808714139</v>
      </c>
      <c r="AM53" s="8"/>
    </row>
    <row r="54" spans="1:39" ht="15" customHeight="1">
      <c r="A54" s="6"/>
      <c r="B54" s="23" t="s">
        <v>5</v>
      </c>
      <c r="C54" s="22">
        <f t="shared" ref="C54:AJ54" si="35">(C41+C43)/(C46+C47)</f>
        <v>0.99936868686868685</v>
      </c>
      <c r="D54" s="22">
        <f t="shared" si="35"/>
        <v>1</v>
      </c>
      <c r="E54" s="22">
        <f t="shared" si="35"/>
        <v>1</v>
      </c>
      <c r="F54" s="22">
        <f t="shared" si="35"/>
        <v>1</v>
      </c>
      <c r="G54" s="22">
        <f t="shared" si="35"/>
        <v>1</v>
      </c>
      <c r="H54" s="22">
        <f t="shared" si="35"/>
        <v>0.99978956228956228</v>
      </c>
      <c r="I54" s="22">
        <f t="shared" si="35"/>
        <v>0.9932659932659933</v>
      </c>
      <c r="J54" s="22">
        <f t="shared" si="35"/>
        <v>0.99389730639730645</v>
      </c>
      <c r="K54" s="22">
        <f t="shared" si="35"/>
        <v>0.99116161616161613</v>
      </c>
      <c r="L54" s="22">
        <f t="shared" si="35"/>
        <v>1</v>
      </c>
      <c r="M54" s="22">
        <f t="shared" si="35"/>
        <v>0.98695286195286192</v>
      </c>
      <c r="N54" s="22">
        <f t="shared" si="35"/>
        <v>0.99221380471380471</v>
      </c>
      <c r="O54" s="22">
        <f t="shared" si="35"/>
        <v>1</v>
      </c>
      <c r="P54" s="22">
        <f t="shared" si="35"/>
        <v>0.98337542087542085</v>
      </c>
      <c r="Q54" s="22">
        <f t="shared" si="35"/>
        <v>1</v>
      </c>
      <c r="R54" s="22">
        <f t="shared" si="35"/>
        <v>1</v>
      </c>
      <c r="S54" s="22">
        <f t="shared" si="35"/>
        <v>0.99431818181818177</v>
      </c>
      <c r="T54" s="22">
        <f t="shared" si="35"/>
        <v>0.99852693602693599</v>
      </c>
      <c r="U54" s="22">
        <f t="shared" si="35"/>
        <v>1</v>
      </c>
      <c r="V54" s="22">
        <f t="shared" si="35"/>
        <v>0.99978956228956228</v>
      </c>
      <c r="W54" s="22">
        <f t="shared" si="35"/>
        <v>1</v>
      </c>
      <c r="X54" s="22">
        <f t="shared" si="35"/>
        <v>1</v>
      </c>
      <c r="Y54" s="22">
        <f t="shared" si="35"/>
        <v>0.99705387205387208</v>
      </c>
      <c r="Z54" s="22">
        <f t="shared" si="35"/>
        <v>0.9960016835016835</v>
      </c>
      <c r="AA54" s="22">
        <f t="shared" si="35"/>
        <v>0.99431818181818177</v>
      </c>
      <c r="AB54" s="22">
        <f t="shared" si="35"/>
        <v>1</v>
      </c>
      <c r="AC54" s="22">
        <f t="shared" si="35"/>
        <v>1</v>
      </c>
      <c r="AD54" s="22">
        <f t="shared" si="35"/>
        <v>0.99242424242424243</v>
      </c>
      <c r="AE54" s="22">
        <f t="shared" si="35"/>
        <v>0.99431818181818177</v>
      </c>
      <c r="AF54" s="22">
        <f t="shared" si="35"/>
        <v>0.99621212121212122</v>
      </c>
      <c r="AG54" s="22">
        <f t="shared" si="35"/>
        <v>0.99957912457912457</v>
      </c>
      <c r="AH54" s="22">
        <f t="shared" si="35"/>
        <v>0.99431818181818177</v>
      </c>
      <c r="AI54" s="22">
        <f t="shared" si="35"/>
        <v>0.99137205387205385</v>
      </c>
      <c r="AJ54" s="22">
        <f t="shared" si="35"/>
        <v>0.99410774410774416</v>
      </c>
      <c r="AK54" s="36"/>
      <c r="AL54" s="22">
        <f>(AK41+AK43)/(AK46+AK47)</f>
        <v>0.99654015646662708</v>
      </c>
      <c r="AM54" s="8"/>
    </row>
    <row r="55" spans="1:39" ht="15" customHeight="1">
      <c r="A55" s="6"/>
      <c r="B55" s="21" t="s">
        <v>12</v>
      </c>
      <c r="C55" s="22">
        <f t="shared" ref="C55:AJ55" si="36">(2*(C53*C51))/(C53+C51)</f>
        <v>0.98591549295774639</v>
      </c>
      <c r="D55" s="22">
        <f t="shared" si="36"/>
        <v>1</v>
      </c>
      <c r="E55" s="22">
        <f t="shared" si="36"/>
        <v>1</v>
      </c>
      <c r="F55" s="22">
        <f t="shared" si="36"/>
        <v>1</v>
      </c>
      <c r="G55" s="22">
        <f t="shared" si="36"/>
        <v>1</v>
      </c>
      <c r="H55" s="22">
        <f t="shared" si="36"/>
        <v>0.99793814432989691</v>
      </c>
      <c r="I55" s="22">
        <f t="shared" si="36"/>
        <v>0.9659574468085107</v>
      </c>
      <c r="J55" s="22">
        <f t="shared" si="36"/>
        <v>0.7883211678832116</v>
      </c>
      <c r="K55" s="22">
        <f t="shared" si="36"/>
        <v>0.81578947368421062</v>
      </c>
      <c r="L55" s="22">
        <f t="shared" si="36"/>
        <v>1</v>
      </c>
      <c r="M55" s="22">
        <f t="shared" si="36"/>
        <v>0.63529411764705879</v>
      </c>
      <c r="N55" s="22">
        <f t="shared" si="36"/>
        <v>0.70399999999999996</v>
      </c>
      <c r="O55" s="22">
        <f t="shared" si="36"/>
        <v>1</v>
      </c>
      <c r="P55" s="22">
        <f t="shared" si="36"/>
        <v>0.40601503759398494</v>
      </c>
      <c r="Q55" s="22">
        <f t="shared" si="36"/>
        <v>1</v>
      </c>
      <c r="R55" s="22">
        <f t="shared" si="36"/>
        <v>1</v>
      </c>
      <c r="S55" s="22">
        <f t="shared" si="36"/>
        <v>0.92307692307692302</v>
      </c>
      <c r="T55" s="22">
        <f t="shared" si="36"/>
        <v>0.95857988165680474</v>
      </c>
      <c r="U55" s="22">
        <f t="shared" si="36"/>
        <v>1</v>
      </c>
      <c r="V55" s="22">
        <f t="shared" si="36"/>
        <v>0.99628252788104099</v>
      </c>
      <c r="W55" s="22">
        <f t="shared" si="36"/>
        <v>1</v>
      </c>
      <c r="X55" s="22">
        <f t="shared" si="36"/>
        <v>1</v>
      </c>
      <c r="Y55" s="22">
        <f t="shared" si="36"/>
        <v>0.97033898305084743</v>
      </c>
      <c r="Z55" s="22">
        <f t="shared" si="36"/>
        <v>0.89265536723163841</v>
      </c>
      <c r="AA55" s="22">
        <f t="shared" si="36"/>
        <v>0.88888888888888895</v>
      </c>
      <c r="AB55" s="22">
        <f t="shared" si="36"/>
        <v>1</v>
      </c>
      <c r="AC55" s="22">
        <f t="shared" si="36"/>
        <v>1</v>
      </c>
      <c r="AD55" s="22">
        <f t="shared" si="36"/>
        <v>0.94594594594594583</v>
      </c>
      <c r="AE55" s="22">
        <f t="shared" si="36"/>
        <v>0.88888888888888895</v>
      </c>
      <c r="AF55" s="22">
        <f t="shared" si="36"/>
        <v>0.9</v>
      </c>
      <c r="AG55" s="22">
        <f t="shared" si="36"/>
        <v>0.99264705882352944</v>
      </c>
      <c r="AH55" s="22">
        <f t="shared" si="36"/>
        <v>0.90909090909090906</v>
      </c>
      <c r="AI55" s="22">
        <f t="shared" si="36"/>
        <v>0.79802955665024633</v>
      </c>
      <c r="AJ55" s="22">
        <f t="shared" si="36"/>
        <v>0.92045454545454541</v>
      </c>
      <c r="AK55" s="37"/>
      <c r="AL55" s="22">
        <f>2*(AL51*AL53)/(AL51+AL53)</f>
        <v>0.94089034577561603</v>
      </c>
      <c r="AM55" s="8"/>
    </row>
    <row r="56" spans="1:39" ht="15" customHeight="1">
      <c r="A56" s="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</sheetData>
  <mergeCells count="2">
    <mergeCell ref="C1:AJ1"/>
    <mergeCell ref="A2:A37"/>
  </mergeCells>
  <conditionalFormatting sqref="N4:N37">
    <cfRule type="colorScale" priority="77">
      <colorScale>
        <cfvo type="min"/>
        <cfvo type="max"/>
        <color rgb="FFFCFCFF"/>
        <color rgb="FF63BE7B"/>
      </colorScale>
    </cfRule>
  </conditionalFormatting>
  <conditionalFormatting sqref="C4:C38 H38:I38 N38:O38 T38:U38 Z38:AA38 AF38:AG38">
    <cfRule type="colorScale" priority="76">
      <colorScale>
        <cfvo type="min"/>
        <cfvo type="max"/>
        <color rgb="FFFCFCFF"/>
        <color rgb="FF63BE7B"/>
      </colorScale>
    </cfRule>
  </conditionalFormatting>
  <conditionalFormatting sqref="D4:D38 J38 P38 V38 AB38 AH38">
    <cfRule type="colorScale" priority="75">
      <colorScale>
        <cfvo type="min"/>
        <cfvo type="max"/>
        <color rgb="FFFCFCFF"/>
        <color rgb="FF63BE7B"/>
      </colorScale>
    </cfRule>
  </conditionalFormatting>
  <conditionalFormatting sqref="E4:E38 G38 K38 Q38 W38 AC38 AI38 M38 S38 Y38 AE38">
    <cfRule type="colorScale" priority="74">
      <colorScale>
        <cfvo type="min"/>
        <cfvo type="max"/>
        <color rgb="FFFCFCFF"/>
        <color rgb="FF63BE7B"/>
      </colorScale>
    </cfRule>
  </conditionalFormatting>
  <conditionalFormatting sqref="F4:F38 L38 R38 X38 AD38 AJ38">
    <cfRule type="colorScale" priority="73">
      <colorScale>
        <cfvo type="min"/>
        <cfvo type="max"/>
        <color rgb="FFFCFCFF"/>
        <color rgb="FF63BE7B"/>
      </colorScale>
    </cfRule>
  </conditionalFormatting>
  <conditionalFormatting sqref="G4:G37">
    <cfRule type="colorScale" priority="72">
      <colorScale>
        <cfvo type="min"/>
        <cfvo type="max"/>
        <color rgb="FFFCFCFF"/>
        <color rgb="FF63BE7B"/>
      </colorScale>
    </cfRule>
  </conditionalFormatting>
  <conditionalFormatting sqref="H4:H37">
    <cfRule type="colorScale" priority="71">
      <colorScale>
        <cfvo type="min"/>
        <cfvo type="max"/>
        <color rgb="FFFCFCFF"/>
        <color rgb="FF63BE7B"/>
      </colorScale>
    </cfRule>
  </conditionalFormatting>
  <conditionalFormatting sqref="I4:I37">
    <cfRule type="colorScale" priority="70">
      <colorScale>
        <cfvo type="min"/>
        <cfvo type="max"/>
        <color rgb="FFFCFCFF"/>
        <color rgb="FF63BE7B"/>
      </colorScale>
    </cfRule>
  </conditionalFormatting>
  <conditionalFormatting sqref="J4:J37">
    <cfRule type="colorScale" priority="69">
      <colorScale>
        <cfvo type="min"/>
        <cfvo type="max"/>
        <color rgb="FFFCFCFF"/>
        <color rgb="FF63BE7B"/>
      </colorScale>
    </cfRule>
  </conditionalFormatting>
  <conditionalFormatting sqref="K4:K37">
    <cfRule type="colorScale" priority="68">
      <colorScale>
        <cfvo type="min"/>
        <cfvo type="max"/>
        <color rgb="FFFCFCFF"/>
        <color rgb="FF63BE7B"/>
      </colorScale>
    </cfRule>
  </conditionalFormatting>
  <conditionalFormatting sqref="L4:L37">
    <cfRule type="colorScale" priority="67">
      <colorScale>
        <cfvo type="min"/>
        <cfvo type="max"/>
        <color rgb="FFFCFCFF"/>
        <color rgb="FF63BE7B"/>
      </colorScale>
    </cfRule>
  </conditionalFormatting>
  <conditionalFormatting sqref="M4:M37">
    <cfRule type="colorScale" priority="66">
      <colorScale>
        <cfvo type="min"/>
        <cfvo type="max"/>
        <color rgb="FFFCFCFF"/>
        <color rgb="FF63BE7B"/>
      </colorScale>
    </cfRule>
  </conditionalFormatting>
  <conditionalFormatting sqref="O4:O37">
    <cfRule type="colorScale" priority="65">
      <colorScale>
        <cfvo type="min"/>
        <cfvo type="max"/>
        <color rgb="FFFCFCFF"/>
        <color rgb="FF63BE7B"/>
      </colorScale>
    </cfRule>
  </conditionalFormatting>
  <conditionalFormatting sqref="P4:P37">
    <cfRule type="colorScale" priority="64">
      <colorScale>
        <cfvo type="min"/>
        <cfvo type="max"/>
        <color rgb="FFFCFCFF"/>
        <color rgb="FF63BE7B"/>
      </colorScale>
    </cfRule>
  </conditionalFormatting>
  <conditionalFormatting sqref="Q4:Q37">
    <cfRule type="colorScale" priority="63">
      <colorScale>
        <cfvo type="min"/>
        <cfvo type="max"/>
        <color rgb="FFFCFCFF"/>
        <color rgb="FF63BE7B"/>
      </colorScale>
    </cfRule>
  </conditionalFormatting>
  <conditionalFormatting sqref="R4:R37">
    <cfRule type="colorScale" priority="62">
      <colorScale>
        <cfvo type="min"/>
        <cfvo type="max"/>
        <color rgb="FFFCFCFF"/>
        <color rgb="FF63BE7B"/>
      </colorScale>
    </cfRule>
  </conditionalFormatting>
  <conditionalFormatting sqref="S4:S37">
    <cfRule type="colorScale" priority="61">
      <colorScale>
        <cfvo type="min"/>
        <cfvo type="max"/>
        <color rgb="FFFCFCFF"/>
        <color rgb="FF63BE7B"/>
      </colorScale>
    </cfRule>
  </conditionalFormatting>
  <conditionalFormatting sqref="T4:T37">
    <cfRule type="colorScale" priority="60">
      <colorScale>
        <cfvo type="min"/>
        <cfvo type="max"/>
        <color rgb="FFFCFCFF"/>
        <color rgb="FF63BE7B"/>
      </colorScale>
    </cfRule>
  </conditionalFormatting>
  <conditionalFormatting sqref="U4:U37">
    <cfRule type="colorScale" priority="59">
      <colorScale>
        <cfvo type="min"/>
        <cfvo type="max"/>
        <color rgb="FFFCFCFF"/>
        <color rgb="FF63BE7B"/>
      </colorScale>
    </cfRule>
  </conditionalFormatting>
  <conditionalFormatting sqref="V4:V37">
    <cfRule type="colorScale" priority="58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57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56">
      <colorScale>
        <cfvo type="min"/>
        <cfvo type="max"/>
        <color rgb="FFFCFCFF"/>
        <color rgb="FF63BE7B"/>
      </colorScale>
    </cfRule>
  </conditionalFormatting>
  <conditionalFormatting sqref="Y4:Y37">
    <cfRule type="colorScale" priority="55">
      <colorScale>
        <cfvo type="min"/>
        <cfvo type="max"/>
        <color rgb="FFFCFCFF"/>
        <color rgb="FF63BE7B"/>
      </colorScale>
    </cfRule>
  </conditionalFormatting>
  <conditionalFormatting sqref="Z4:Z37">
    <cfRule type="colorScale" priority="54">
      <colorScale>
        <cfvo type="min"/>
        <cfvo type="max"/>
        <color rgb="FFFCFCFF"/>
        <color rgb="FF63BE7B"/>
      </colorScale>
    </cfRule>
  </conditionalFormatting>
  <conditionalFormatting sqref="AA4:AA3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B4:AB3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C4:AC37">
    <cfRule type="colorScale" priority="51">
      <colorScale>
        <cfvo type="min"/>
        <cfvo type="max"/>
        <color rgb="FFFCFCFF"/>
        <color rgb="FF63BE7B"/>
      </colorScale>
    </cfRule>
  </conditionalFormatting>
  <conditionalFormatting sqref="AD4:AD37">
    <cfRule type="colorScale" priority="50">
      <colorScale>
        <cfvo type="min"/>
        <cfvo type="max"/>
        <color rgb="FFFCFCFF"/>
        <color rgb="FF63BE7B"/>
      </colorScale>
    </cfRule>
  </conditionalFormatting>
  <conditionalFormatting sqref="AE4:AE37">
    <cfRule type="colorScale" priority="49">
      <colorScale>
        <cfvo type="min"/>
        <cfvo type="max"/>
        <color rgb="FFFCFCFF"/>
        <color rgb="FF63BE7B"/>
      </colorScale>
    </cfRule>
  </conditionalFormatting>
  <conditionalFormatting sqref="AF4:AF37">
    <cfRule type="colorScale" priority="48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7">
      <colorScale>
        <cfvo type="min"/>
        <cfvo type="max"/>
        <color rgb="FFFCFCFF"/>
        <color rgb="FF63BE7B"/>
      </colorScale>
    </cfRule>
  </conditionalFormatting>
  <conditionalFormatting sqref="AH4:AH37">
    <cfRule type="colorScale" priority="46">
      <colorScale>
        <cfvo type="min"/>
        <cfvo type="max"/>
        <color rgb="FFFCFCFF"/>
        <color rgb="FF63BE7B"/>
      </colorScale>
    </cfRule>
  </conditionalFormatting>
  <conditionalFormatting sqref="AI4:AI37">
    <cfRule type="colorScale" priority="45">
      <colorScale>
        <cfvo type="min"/>
        <cfvo type="max"/>
        <color rgb="FFFCFCFF"/>
        <color rgb="FF63BE7B"/>
      </colorScale>
    </cfRule>
  </conditionalFormatting>
  <conditionalFormatting sqref="AJ4:AJ37">
    <cfRule type="colorScale" priority="44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43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42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1">
      <colorScale>
        <cfvo type="min"/>
        <cfvo type="max"/>
        <color rgb="FFFCFCFF"/>
        <color rgb="FF63BE7B"/>
      </colorScale>
    </cfRule>
  </conditionalFormatting>
  <conditionalFormatting sqref="C3:C38 H38:I38 N38:O38 T38:U38 Z38:AA38 AF38:AG38">
    <cfRule type="colorScale" priority="40">
      <colorScale>
        <cfvo type="min"/>
        <cfvo type="max"/>
        <color rgb="FFFCFCFF"/>
        <color rgb="FF63BE7B"/>
      </colorScale>
    </cfRule>
  </conditionalFormatting>
  <conditionalFormatting sqref="D3:D38 J38 P38 V38 AB38 AH38">
    <cfRule type="colorScale" priority="39">
      <colorScale>
        <cfvo type="min"/>
        <cfvo type="max"/>
        <color rgb="FFFCFCFF"/>
        <color rgb="FF63BE7B"/>
      </colorScale>
    </cfRule>
  </conditionalFormatting>
  <conditionalFormatting sqref="E3:E38 G38 K38 Q38 W38 AC38 AI38 M38 S38 Y38 AE38">
    <cfRule type="colorScale" priority="38">
      <colorScale>
        <cfvo type="min"/>
        <cfvo type="max"/>
        <color rgb="FFFCFCFF"/>
        <color rgb="FF63BE7B"/>
      </colorScale>
    </cfRule>
  </conditionalFormatting>
  <conditionalFormatting sqref="F3:F38 L38 R38 X38 AD38 AJ38">
    <cfRule type="colorScale" priority="37">
      <colorScale>
        <cfvo type="min"/>
        <cfvo type="max"/>
        <color rgb="FFFCFCFF"/>
        <color rgb="FF63BE7B"/>
      </colorScale>
    </cfRule>
  </conditionalFormatting>
  <conditionalFormatting sqref="G3:G37">
    <cfRule type="colorScale" priority="36">
      <colorScale>
        <cfvo type="min"/>
        <cfvo type="max"/>
        <color rgb="FFFCFCFF"/>
        <color rgb="FF63BE7B"/>
      </colorScale>
    </cfRule>
  </conditionalFormatting>
  <conditionalFormatting sqref="H3:H37">
    <cfRule type="colorScale" priority="35">
      <colorScale>
        <cfvo type="min"/>
        <cfvo type="max"/>
        <color rgb="FFFCFCFF"/>
        <color rgb="FF63BE7B"/>
      </colorScale>
    </cfRule>
  </conditionalFormatting>
  <conditionalFormatting sqref="I3:I37">
    <cfRule type="colorScale" priority="34">
      <colorScale>
        <cfvo type="min"/>
        <cfvo type="max"/>
        <color rgb="FFFCFCFF"/>
        <color rgb="FF63BE7B"/>
      </colorScale>
    </cfRule>
  </conditionalFormatting>
  <conditionalFormatting sqref="J3:J37">
    <cfRule type="colorScale" priority="33">
      <colorScale>
        <cfvo type="min"/>
        <cfvo type="max"/>
        <color rgb="FFFCFCFF"/>
        <color rgb="FF63BE7B"/>
      </colorScale>
    </cfRule>
  </conditionalFormatting>
  <conditionalFormatting sqref="K3:K37">
    <cfRule type="colorScale" priority="32">
      <colorScale>
        <cfvo type="min"/>
        <cfvo type="max"/>
        <color rgb="FFFCFCFF"/>
        <color rgb="FF63BE7B"/>
      </colorScale>
    </cfRule>
  </conditionalFormatting>
  <conditionalFormatting sqref="L3:L37">
    <cfRule type="colorScale" priority="31">
      <colorScale>
        <cfvo type="min"/>
        <cfvo type="max"/>
        <color rgb="FFFCFCFF"/>
        <color rgb="FF63BE7B"/>
      </colorScale>
    </cfRule>
  </conditionalFormatting>
  <conditionalFormatting sqref="M3:M37">
    <cfRule type="colorScale" priority="30">
      <colorScale>
        <cfvo type="min"/>
        <cfvo type="max"/>
        <color rgb="FFFCFCFF"/>
        <color rgb="FF63BE7B"/>
      </colorScale>
    </cfRule>
  </conditionalFormatting>
  <conditionalFormatting sqref="N3:N37">
    <cfRule type="colorScale" priority="29">
      <colorScale>
        <cfvo type="min"/>
        <cfvo type="max"/>
        <color rgb="FFFCFCFF"/>
        <color rgb="FF63BE7B"/>
      </colorScale>
    </cfRule>
  </conditionalFormatting>
  <conditionalFormatting sqref="O3:O37">
    <cfRule type="colorScale" priority="28">
      <colorScale>
        <cfvo type="min"/>
        <cfvo type="max"/>
        <color rgb="FFFCFCFF"/>
        <color rgb="FF63BE7B"/>
      </colorScale>
    </cfRule>
  </conditionalFormatting>
  <conditionalFormatting sqref="P3:P37">
    <cfRule type="colorScale" priority="27">
      <colorScale>
        <cfvo type="min"/>
        <cfvo type="max"/>
        <color rgb="FFFCFCFF"/>
        <color rgb="FF63BE7B"/>
      </colorScale>
    </cfRule>
  </conditionalFormatting>
  <conditionalFormatting sqref="Q3:Q37">
    <cfRule type="colorScale" priority="26">
      <colorScale>
        <cfvo type="min"/>
        <cfvo type="max"/>
        <color rgb="FFFCFCFF"/>
        <color rgb="FF63BE7B"/>
      </colorScale>
    </cfRule>
  </conditionalFormatting>
  <conditionalFormatting sqref="R3:R37">
    <cfRule type="colorScale" priority="25">
      <colorScale>
        <cfvo type="min"/>
        <cfvo type="max"/>
        <color rgb="FFFCFCFF"/>
        <color rgb="FF63BE7B"/>
      </colorScale>
    </cfRule>
  </conditionalFormatting>
  <conditionalFormatting sqref="S3:S37">
    <cfRule type="colorScale" priority="24">
      <colorScale>
        <cfvo type="min"/>
        <cfvo type="max"/>
        <color rgb="FFFCFCFF"/>
        <color rgb="FF63BE7B"/>
      </colorScale>
    </cfRule>
  </conditionalFormatting>
  <conditionalFormatting sqref="T3:T37">
    <cfRule type="colorScale" priority="23">
      <colorScale>
        <cfvo type="min"/>
        <cfvo type="max"/>
        <color rgb="FFFCFCFF"/>
        <color rgb="FF63BE7B"/>
      </colorScale>
    </cfRule>
  </conditionalFormatting>
  <conditionalFormatting sqref="U3:U37">
    <cfRule type="colorScale" priority="22">
      <colorScale>
        <cfvo type="min"/>
        <cfvo type="max"/>
        <color rgb="FFFCFCFF"/>
        <color rgb="FF63BE7B"/>
      </colorScale>
    </cfRule>
  </conditionalFormatting>
  <conditionalFormatting sqref="V3:V37">
    <cfRule type="colorScale" priority="21">
      <colorScale>
        <cfvo type="min"/>
        <cfvo type="max"/>
        <color rgb="FFFCFCFF"/>
        <color rgb="FF63BE7B"/>
      </colorScale>
    </cfRule>
  </conditionalFormatting>
  <conditionalFormatting sqref="W3:W37">
    <cfRule type="colorScale" priority="20">
      <colorScale>
        <cfvo type="min"/>
        <cfvo type="max"/>
        <color rgb="FFFCFCFF"/>
        <color rgb="FF63BE7B"/>
      </colorScale>
    </cfRule>
  </conditionalFormatting>
  <conditionalFormatting sqref="X3:X37">
    <cfRule type="colorScale" priority="19">
      <colorScale>
        <cfvo type="min"/>
        <cfvo type="max"/>
        <color rgb="FFFCFCFF"/>
        <color rgb="FF63BE7B"/>
      </colorScale>
    </cfRule>
  </conditionalFormatting>
  <conditionalFormatting sqref="Y3:Y37">
    <cfRule type="colorScale" priority="18">
      <colorScale>
        <cfvo type="min"/>
        <cfvo type="max"/>
        <color rgb="FFFCFCFF"/>
        <color rgb="FF63BE7B"/>
      </colorScale>
    </cfRule>
  </conditionalFormatting>
  <conditionalFormatting sqref="Z3:Z37">
    <cfRule type="colorScale" priority="17">
      <colorScale>
        <cfvo type="min"/>
        <cfvo type="max"/>
        <color rgb="FFFCFCFF"/>
        <color rgb="FF63BE7B"/>
      </colorScale>
    </cfRule>
  </conditionalFormatting>
  <conditionalFormatting sqref="AA3:AA37">
    <cfRule type="colorScale" priority="16">
      <colorScale>
        <cfvo type="min"/>
        <cfvo type="max"/>
        <color rgb="FFFCFCFF"/>
        <color rgb="FF63BE7B"/>
      </colorScale>
    </cfRule>
  </conditionalFormatting>
  <conditionalFormatting sqref="AB3:AB37">
    <cfRule type="colorScale" priority="15">
      <colorScale>
        <cfvo type="min"/>
        <cfvo type="max"/>
        <color rgb="FFFCFCFF"/>
        <color rgb="FF63BE7B"/>
      </colorScale>
    </cfRule>
  </conditionalFormatting>
  <conditionalFormatting sqref="AC3:AC37">
    <cfRule type="colorScale" priority="14">
      <colorScale>
        <cfvo type="min"/>
        <cfvo type="max"/>
        <color rgb="FFFCFCFF"/>
        <color rgb="FF63BE7B"/>
      </colorScale>
    </cfRule>
  </conditionalFormatting>
  <conditionalFormatting sqref="AD3:AD37">
    <cfRule type="colorScale" priority="13">
      <colorScale>
        <cfvo type="min"/>
        <cfvo type="max"/>
        <color rgb="FFFCFCFF"/>
        <color rgb="FF63BE7B"/>
      </colorScale>
    </cfRule>
  </conditionalFormatting>
  <conditionalFormatting sqref="AE3:AE3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F3:AF3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G3:AG3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H3:AH37">
    <cfRule type="colorScale" priority="9">
      <colorScale>
        <cfvo type="min"/>
        <cfvo type="max"/>
        <color rgb="FFFCFCFF"/>
        <color rgb="FF63BE7B"/>
      </colorScale>
    </cfRule>
  </conditionalFormatting>
  <conditionalFormatting sqref="AI3:AI37">
    <cfRule type="colorScale" priority="8">
      <colorScale>
        <cfvo type="min"/>
        <cfvo type="max"/>
        <color rgb="FFFCFCFF"/>
        <color rgb="FF63BE7B"/>
      </colorScale>
    </cfRule>
  </conditionalFormatting>
  <conditionalFormatting sqref="AJ3:AJ37">
    <cfRule type="colorScale" priority="7">
      <colorScale>
        <cfvo type="min"/>
        <cfvo type="max"/>
        <color rgb="FFFCFCFF"/>
        <color rgb="FF63BE7B"/>
      </colorScale>
    </cfRule>
  </conditionalFormatting>
  <conditionalFormatting sqref="C3:C38">
    <cfRule type="colorScale" priority="6">
      <colorScale>
        <cfvo type="min"/>
        <cfvo type="max"/>
        <color rgb="FFFCFCFF"/>
        <color rgb="FF63BE7B"/>
      </colorScale>
    </cfRule>
  </conditionalFormatting>
  <conditionalFormatting sqref="D3:D38">
    <cfRule type="colorScale" priority="5">
      <colorScale>
        <cfvo type="min"/>
        <cfvo type="max"/>
        <color rgb="FFFCFCFF"/>
        <color rgb="FF63BE7B"/>
      </colorScale>
    </cfRule>
  </conditionalFormatting>
  <conditionalFormatting sqref="E3:E38">
    <cfRule type="colorScale" priority="4">
      <colorScale>
        <cfvo type="min"/>
        <cfvo type="max"/>
        <color rgb="FFFCFCFF"/>
        <color rgb="FF63BE7B"/>
      </colorScale>
    </cfRule>
  </conditionalFormatting>
  <conditionalFormatting sqref="F3:F38">
    <cfRule type="colorScale" priority="3">
      <colorScale>
        <cfvo type="min"/>
        <cfvo type="max"/>
        <color rgb="FFFCFCFF"/>
        <color rgb="FF63BE7B"/>
      </colorScale>
    </cfRule>
  </conditionalFormatting>
  <conditionalFormatting sqref="G3:G38">
    <cfRule type="colorScale" priority="2">
      <colorScale>
        <cfvo type="min"/>
        <cfvo type="max"/>
        <color rgb="FFFCFCFF"/>
        <color rgb="FF63BE7B"/>
      </colorScale>
    </cfRule>
  </conditionalFormatting>
  <conditionalFormatting sqref="H3:H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B5A16-F902-4F27-8855-4ED72E1CDAC4}">
  <dimension ref="A1:AM56"/>
  <sheetViews>
    <sheetView zoomScale="85" zoomScaleNormal="85" workbookViewId="0"/>
  </sheetViews>
  <sheetFormatPr defaultRowHeight="15" customHeight="1"/>
  <cols>
    <col min="1" max="1" width="5.5703125" customWidth="1"/>
    <col min="2" max="2" width="17.5703125" bestFit="1" customWidth="1"/>
    <col min="3" max="36" width="5.5703125" bestFit="1" customWidth="1"/>
    <col min="37" max="37" width="7.28515625" customWidth="1"/>
    <col min="38" max="38" width="5.5703125" bestFit="1" customWidth="1"/>
  </cols>
  <sheetData>
    <row r="1" spans="1:39" ht="15" customHeight="1">
      <c r="A1" s="5"/>
      <c r="C1" s="38" t="s">
        <v>6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5"/>
    </row>
    <row r="2" spans="1:39" s="1" customFormat="1" ht="15" customHeight="1">
      <c r="A2" s="39" t="s">
        <v>9</v>
      </c>
      <c r="B2" s="7"/>
      <c r="C2" s="29" t="s">
        <v>36</v>
      </c>
      <c r="D2" s="29" t="s">
        <v>37</v>
      </c>
      <c r="E2" s="29" t="s">
        <v>38</v>
      </c>
      <c r="F2" s="29" t="s">
        <v>39</v>
      </c>
      <c r="G2" s="29" t="s">
        <v>14</v>
      </c>
      <c r="H2" s="29" t="s">
        <v>40</v>
      </c>
      <c r="I2" s="29" t="s">
        <v>41</v>
      </c>
      <c r="J2" s="29" t="s">
        <v>42</v>
      </c>
      <c r="K2" s="29" t="s">
        <v>43</v>
      </c>
      <c r="L2" s="29" t="s">
        <v>15</v>
      </c>
      <c r="M2" s="29" t="s">
        <v>16</v>
      </c>
      <c r="N2" s="29" t="s">
        <v>17</v>
      </c>
      <c r="O2" s="29" t="s">
        <v>44</v>
      </c>
      <c r="P2" s="29" t="s">
        <v>45</v>
      </c>
      <c r="Q2" s="29" t="s">
        <v>46</v>
      </c>
      <c r="R2" s="29" t="s">
        <v>47</v>
      </c>
      <c r="S2" s="29" t="s">
        <v>48</v>
      </c>
      <c r="T2" s="29" t="s">
        <v>49</v>
      </c>
      <c r="U2" s="29" t="s">
        <v>18</v>
      </c>
      <c r="V2" s="29" t="s">
        <v>50</v>
      </c>
      <c r="W2" s="29" t="s">
        <v>51</v>
      </c>
      <c r="X2" s="29" t="s">
        <v>52</v>
      </c>
      <c r="Y2" s="29" t="s">
        <v>53</v>
      </c>
      <c r="Z2" s="29" t="s">
        <v>54</v>
      </c>
      <c r="AA2" s="29" t="s">
        <v>19</v>
      </c>
      <c r="AB2" s="29" t="s">
        <v>55</v>
      </c>
      <c r="AC2" s="29" t="s">
        <v>56</v>
      </c>
      <c r="AD2" s="29" t="s">
        <v>57</v>
      </c>
      <c r="AE2" s="29" t="s">
        <v>58</v>
      </c>
      <c r="AF2" s="29" t="s">
        <v>20</v>
      </c>
      <c r="AG2" s="29" t="s">
        <v>21</v>
      </c>
      <c r="AH2" s="29" t="s">
        <v>59</v>
      </c>
      <c r="AI2" s="29" t="s">
        <v>22</v>
      </c>
      <c r="AJ2" s="30" t="s">
        <v>60</v>
      </c>
      <c r="AK2" s="9"/>
      <c r="AL2" s="10"/>
      <c r="AM2" s="10"/>
    </row>
    <row r="3" spans="1:39" s="1" customFormat="1" ht="15" customHeight="1">
      <c r="A3" s="39"/>
      <c r="B3" s="31" t="s">
        <v>61</v>
      </c>
      <c r="C3" s="27">
        <v>108</v>
      </c>
      <c r="D3" s="27">
        <v>162</v>
      </c>
      <c r="E3" s="27">
        <v>216</v>
      </c>
      <c r="F3" s="27">
        <v>108</v>
      </c>
      <c r="G3" s="27">
        <v>108</v>
      </c>
      <c r="H3" s="27">
        <v>243</v>
      </c>
      <c r="I3" s="27">
        <v>459</v>
      </c>
      <c r="J3" s="27">
        <v>81</v>
      </c>
      <c r="K3" s="27">
        <v>108</v>
      </c>
      <c r="L3" s="27">
        <v>81</v>
      </c>
      <c r="M3" s="27">
        <v>81</v>
      </c>
      <c r="N3" s="27">
        <v>81</v>
      </c>
      <c r="O3" s="27">
        <v>108</v>
      </c>
      <c r="P3" s="27">
        <v>54</v>
      </c>
      <c r="Q3" s="27">
        <v>189</v>
      </c>
      <c r="R3" s="27">
        <v>81</v>
      </c>
      <c r="S3" s="27">
        <v>189</v>
      </c>
      <c r="T3" s="27">
        <v>81</v>
      </c>
      <c r="U3" s="27">
        <v>108</v>
      </c>
      <c r="V3" s="27">
        <v>135</v>
      </c>
      <c r="W3" s="27">
        <v>54</v>
      </c>
      <c r="X3" s="27">
        <v>189</v>
      </c>
      <c r="Y3" s="27">
        <v>243</v>
      </c>
      <c r="Z3" s="27">
        <v>81</v>
      </c>
      <c r="AA3" s="27">
        <v>135</v>
      </c>
      <c r="AB3" s="27">
        <v>81</v>
      </c>
      <c r="AC3" s="27">
        <v>81</v>
      </c>
      <c r="AD3" s="27">
        <v>324</v>
      </c>
      <c r="AE3" s="27">
        <v>135</v>
      </c>
      <c r="AF3" s="27">
        <v>81</v>
      </c>
      <c r="AG3" s="27">
        <v>135</v>
      </c>
      <c r="AH3" s="27">
        <v>162</v>
      </c>
      <c r="AI3" s="27">
        <v>108</v>
      </c>
      <c r="AJ3" s="27">
        <v>162</v>
      </c>
      <c r="AK3" s="9"/>
      <c r="AL3" s="10"/>
      <c r="AM3" s="10"/>
    </row>
    <row r="4" spans="1:39" ht="15" customHeight="1">
      <c r="A4" s="39"/>
      <c r="B4" s="25" t="s">
        <v>36</v>
      </c>
      <c r="C4" s="28">
        <v>105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9">
        <v>0</v>
      </c>
      <c r="AH4" s="29">
        <v>0</v>
      </c>
      <c r="AI4" s="29">
        <v>0</v>
      </c>
      <c r="AJ4" s="29">
        <v>0</v>
      </c>
      <c r="AK4" s="8"/>
      <c r="AL4" s="8"/>
      <c r="AM4" s="8"/>
    </row>
    <row r="5" spans="1:39" ht="15" customHeight="1">
      <c r="A5" s="39"/>
      <c r="B5" s="25" t="s">
        <v>37</v>
      </c>
      <c r="C5" s="29">
        <v>0</v>
      </c>
      <c r="D5" s="28">
        <v>162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29">
        <v>0</v>
      </c>
      <c r="AJ5" s="29">
        <v>0</v>
      </c>
      <c r="AK5" s="8"/>
      <c r="AL5" s="8"/>
      <c r="AM5" s="8"/>
    </row>
    <row r="6" spans="1:39" ht="15" customHeight="1">
      <c r="A6" s="39"/>
      <c r="B6" s="25" t="s">
        <v>38</v>
      </c>
      <c r="C6" s="29">
        <v>0</v>
      </c>
      <c r="D6" s="29">
        <v>0</v>
      </c>
      <c r="E6" s="28">
        <v>216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29">
        <v>0</v>
      </c>
      <c r="AJ6" s="29">
        <v>0</v>
      </c>
      <c r="AK6" s="8"/>
      <c r="AL6" s="8"/>
      <c r="AM6" s="8"/>
    </row>
    <row r="7" spans="1:39" ht="15" customHeight="1">
      <c r="A7" s="39"/>
      <c r="B7" s="25" t="s">
        <v>39</v>
      </c>
      <c r="C7" s="29">
        <v>0</v>
      </c>
      <c r="D7" s="29">
        <v>0</v>
      </c>
      <c r="E7" s="29">
        <v>0</v>
      </c>
      <c r="F7" s="28">
        <v>108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v>0</v>
      </c>
      <c r="AJ7" s="29">
        <v>0</v>
      </c>
      <c r="AK7" s="8"/>
      <c r="AL7" s="8"/>
      <c r="AM7" s="8"/>
    </row>
    <row r="8" spans="1:39" ht="15" customHeight="1">
      <c r="A8" s="39"/>
      <c r="B8" s="25" t="s">
        <v>14</v>
      </c>
      <c r="C8" s="29">
        <v>0</v>
      </c>
      <c r="D8" s="29">
        <v>0</v>
      </c>
      <c r="E8" s="29">
        <v>0</v>
      </c>
      <c r="F8" s="29">
        <v>0</v>
      </c>
      <c r="G8" s="28">
        <v>108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9">
        <v>0</v>
      </c>
      <c r="AK8" s="8"/>
      <c r="AL8" s="8"/>
      <c r="AM8" s="8"/>
    </row>
    <row r="9" spans="1:39" ht="15" customHeight="1">
      <c r="A9" s="39"/>
      <c r="B9" s="25" t="s">
        <v>40</v>
      </c>
      <c r="C9" s="29">
        <v>0</v>
      </c>
      <c r="D9" s="29">
        <v>0</v>
      </c>
      <c r="E9" s="29">
        <v>0</v>
      </c>
      <c r="F9" s="29">
        <v>0</v>
      </c>
      <c r="G9" s="29">
        <v>0</v>
      </c>
      <c r="H9" s="28">
        <v>242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v>0</v>
      </c>
      <c r="AJ9" s="29">
        <v>0</v>
      </c>
      <c r="AK9" s="8"/>
      <c r="AL9" s="8"/>
      <c r="AM9" s="8"/>
    </row>
    <row r="10" spans="1:39" ht="15" customHeight="1">
      <c r="A10" s="39"/>
      <c r="B10" s="25" t="s">
        <v>41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8">
        <v>454</v>
      </c>
      <c r="J10" s="29">
        <v>0</v>
      </c>
      <c r="K10" s="29">
        <v>0</v>
      </c>
      <c r="L10" s="29">
        <v>0</v>
      </c>
      <c r="M10" s="29">
        <v>27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v>0</v>
      </c>
      <c r="AJ10" s="29">
        <v>0</v>
      </c>
      <c r="AK10" s="8"/>
      <c r="AL10" s="8"/>
      <c r="AM10" s="8"/>
    </row>
    <row r="11" spans="1:39" ht="15" customHeight="1">
      <c r="A11" s="39"/>
      <c r="B11" s="25" t="s">
        <v>42</v>
      </c>
      <c r="C11" s="29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8">
        <v>54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2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29">
        <v>0</v>
      </c>
      <c r="AJ11" s="29">
        <v>0</v>
      </c>
      <c r="AK11" s="8"/>
      <c r="AL11" s="8"/>
      <c r="AM11" s="8"/>
    </row>
    <row r="12" spans="1:39" ht="15" customHeight="1">
      <c r="A12" s="39"/>
      <c r="B12" s="25" t="s">
        <v>43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8">
        <v>92</v>
      </c>
      <c r="L12" s="29">
        <v>0</v>
      </c>
      <c r="M12" s="29">
        <v>0</v>
      </c>
      <c r="N12" s="29">
        <v>0</v>
      </c>
      <c r="O12" s="29">
        <v>0</v>
      </c>
      <c r="P12" s="29">
        <v>27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8"/>
      <c r="AL12" s="8"/>
      <c r="AM12" s="8"/>
    </row>
    <row r="13" spans="1:39" ht="15" customHeight="1">
      <c r="A13" s="39"/>
      <c r="B13" s="25" t="s">
        <v>15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8">
        <v>81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v>0</v>
      </c>
      <c r="AJ13" s="29">
        <v>0</v>
      </c>
      <c r="AK13" s="8"/>
      <c r="AL13" s="8"/>
      <c r="AM13" s="8"/>
    </row>
    <row r="14" spans="1:39" ht="15" customHeight="1">
      <c r="A14" s="39"/>
      <c r="B14" s="25" t="s">
        <v>16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8">
        <v>54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29">
        <v>27</v>
      </c>
      <c r="AF14" s="29">
        <v>0</v>
      </c>
      <c r="AG14" s="29">
        <v>0</v>
      </c>
      <c r="AH14" s="29">
        <v>8</v>
      </c>
      <c r="AI14" s="29">
        <v>0</v>
      </c>
      <c r="AJ14" s="29">
        <v>0</v>
      </c>
      <c r="AK14" s="8"/>
      <c r="AL14" s="8"/>
      <c r="AM14" s="8"/>
    </row>
    <row r="15" spans="1:39" ht="15" customHeight="1">
      <c r="A15" s="39"/>
      <c r="B15" s="25" t="s">
        <v>17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8">
        <v>44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v>0</v>
      </c>
      <c r="AJ15" s="29">
        <v>0</v>
      </c>
      <c r="AK15" s="8"/>
      <c r="AL15" s="8"/>
      <c r="AM15" s="8"/>
    </row>
    <row r="16" spans="1:39" ht="15" customHeight="1">
      <c r="A16" s="39"/>
      <c r="B16" s="25" t="s">
        <v>44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8">
        <v>108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8"/>
      <c r="AL16" s="8"/>
      <c r="AM16" s="8"/>
    </row>
    <row r="17" spans="1:39" ht="15" customHeight="1">
      <c r="A17" s="39"/>
      <c r="B17" s="25" t="s">
        <v>45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15</v>
      </c>
      <c r="L17" s="29">
        <v>0</v>
      </c>
      <c r="M17" s="29">
        <v>0</v>
      </c>
      <c r="N17" s="29">
        <v>37</v>
      </c>
      <c r="O17" s="29">
        <v>0</v>
      </c>
      <c r="P17" s="28">
        <v>27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30">
        <v>0</v>
      </c>
      <c r="AJ17" s="29">
        <v>0</v>
      </c>
      <c r="AK17" s="8"/>
      <c r="AL17" s="8"/>
      <c r="AM17" s="8"/>
    </row>
    <row r="18" spans="1:39" ht="15" customHeight="1">
      <c r="A18" s="39"/>
      <c r="B18" s="25" t="s">
        <v>46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30">
        <v>0</v>
      </c>
      <c r="Q18" s="28">
        <v>189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30">
        <v>0</v>
      </c>
      <c r="AJ18" s="29">
        <v>0</v>
      </c>
      <c r="AK18" s="8"/>
      <c r="AL18" s="8"/>
      <c r="AM18" s="8"/>
    </row>
    <row r="19" spans="1:39" ht="15" customHeight="1">
      <c r="A19" s="39"/>
      <c r="B19" s="25" t="s">
        <v>47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30">
        <v>0</v>
      </c>
      <c r="Q19" s="29">
        <v>0</v>
      </c>
      <c r="R19" s="28">
        <v>81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0</v>
      </c>
      <c r="AI19" s="30">
        <v>0</v>
      </c>
      <c r="AJ19" s="29">
        <v>0</v>
      </c>
      <c r="AK19" s="8"/>
      <c r="AL19" s="8"/>
      <c r="AM19" s="8"/>
    </row>
    <row r="20" spans="1:39" ht="15" customHeight="1">
      <c r="A20" s="39"/>
      <c r="B20" s="25" t="s">
        <v>48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30">
        <v>0</v>
      </c>
      <c r="Q20" s="29">
        <v>0</v>
      </c>
      <c r="R20" s="29">
        <v>0</v>
      </c>
      <c r="S20" s="28">
        <v>162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30">
        <v>0</v>
      </c>
      <c r="AJ20" s="29">
        <v>0</v>
      </c>
      <c r="AK20" s="8"/>
      <c r="AL20" s="8"/>
      <c r="AM20" s="8"/>
    </row>
    <row r="21" spans="1:39" ht="15" customHeight="1">
      <c r="A21" s="39"/>
      <c r="B21" s="25" t="s">
        <v>49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30">
        <v>0</v>
      </c>
      <c r="Q21" s="29">
        <v>0</v>
      </c>
      <c r="R21" s="29">
        <v>0</v>
      </c>
      <c r="S21" s="29">
        <v>7</v>
      </c>
      <c r="T21" s="28">
        <v>81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29">
        <v>0</v>
      </c>
      <c r="AF21" s="29">
        <v>0</v>
      </c>
      <c r="AG21" s="29">
        <v>0</v>
      </c>
      <c r="AH21" s="29">
        <v>0</v>
      </c>
      <c r="AI21" s="30">
        <v>0</v>
      </c>
      <c r="AJ21" s="29">
        <v>0</v>
      </c>
      <c r="AK21" s="8"/>
      <c r="AL21" s="8"/>
      <c r="AM21" s="8"/>
    </row>
    <row r="22" spans="1:39" ht="15" customHeight="1">
      <c r="A22" s="39"/>
      <c r="B22" s="25" t="s">
        <v>18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30">
        <v>0</v>
      </c>
      <c r="Q22" s="29">
        <v>0</v>
      </c>
      <c r="R22" s="29">
        <v>0</v>
      </c>
      <c r="S22" s="29">
        <v>0</v>
      </c>
      <c r="T22" s="29">
        <v>0</v>
      </c>
      <c r="U22" s="28">
        <v>108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30">
        <v>0</v>
      </c>
      <c r="AJ22" s="29">
        <v>0</v>
      </c>
      <c r="AK22" s="8"/>
      <c r="AL22" s="8"/>
      <c r="AM22" s="8"/>
    </row>
    <row r="23" spans="1:39" ht="15" customHeight="1">
      <c r="A23" s="39"/>
      <c r="B23" s="25" t="s">
        <v>50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30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8">
        <v>134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30">
        <v>0</v>
      </c>
      <c r="AJ23" s="29">
        <v>0</v>
      </c>
      <c r="AK23" s="8"/>
      <c r="AL23" s="8"/>
      <c r="AM23" s="8"/>
    </row>
    <row r="24" spans="1:39" ht="15" customHeight="1">
      <c r="A24" s="39"/>
      <c r="B24" s="25" t="s">
        <v>51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30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8">
        <v>54</v>
      </c>
      <c r="X24" s="29"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0</v>
      </c>
      <c r="AH24" s="29">
        <v>0</v>
      </c>
      <c r="AI24" s="30">
        <v>0</v>
      </c>
      <c r="AJ24" s="29">
        <v>0</v>
      </c>
      <c r="AK24" s="8"/>
      <c r="AL24" s="8"/>
      <c r="AM24" s="8"/>
    </row>
    <row r="25" spans="1:39" ht="15" customHeight="1">
      <c r="A25" s="39"/>
      <c r="B25" s="25" t="s">
        <v>52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30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8">
        <v>189</v>
      </c>
      <c r="Y25" s="29">
        <v>0</v>
      </c>
      <c r="Z25" s="29">
        <v>0</v>
      </c>
      <c r="AA25" s="29">
        <v>0</v>
      </c>
      <c r="AB25" s="29">
        <v>0</v>
      </c>
      <c r="AC25" s="29">
        <v>0</v>
      </c>
      <c r="AD25" s="29">
        <v>0</v>
      </c>
      <c r="AE25" s="29">
        <v>0</v>
      </c>
      <c r="AF25" s="29">
        <v>0</v>
      </c>
      <c r="AG25" s="29">
        <v>0</v>
      </c>
      <c r="AH25" s="29">
        <v>0</v>
      </c>
      <c r="AI25" s="30">
        <v>0</v>
      </c>
      <c r="AJ25" s="29">
        <v>0</v>
      </c>
      <c r="AK25" s="8"/>
      <c r="AL25" s="8"/>
      <c r="AM25" s="8"/>
    </row>
    <row r="26" spans="1:39" ht="15" customHeight="1">
      <c r="A26" s="39"/>
      <c r="B26" s="25" t="s">
        <v>53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30">
        <v>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8">
        <v>229</v>
      </c>
      <c r="Z26" s="29">
        <v>0</v>
      </c>
      <c r="AA26" s="29">
        <v>0</v>
      </c>
      <c r="AB26" s="29">
        <v>0</v>
      </c>
      <c r="AC26" s="29">
        <v>0</v>
      </c>
      <c r="AD26" s="29">
        <v>0</v>
      </c>
      <c r="AE26" s="29">
        <v>0</v>
      </c>
      <c r="AF26" s="29">
        <v>0</v>
      </c>
      <c r="AG26" s="29">
        <v>0</v>
      </c>
      <c r="AH26" s="29">
        <v>0</v>
      </c>
      <c r="AI26" s="30">
        <v>0</v>
      </c>
      <c r="AJ26" s="29">
        <v>0</v>
      </c>
      <c r="AK26" s="8"/>
      <c r="AL26" s="8"/>
      <c r="AM26" s="8"/>
    </row>
    <row r="27" spans="1:39" ht="15" customHeight="1">
      <c r="A27" s="39"/>
      <c r="B27" s="25" t="s">
        <v>54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3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30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14</v>
      </c>
      <c r="Z27" s="28">
        <v>78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0</v>
      </c>
      <c r="AH27" s="29">
        <v>0</v>
      </c>
      <c r="AI27" s="30">
        <v>0</v>
      </c>
      <c r="AJ27" s="29">
        <v>0</v>
      </c>
      <c r="AK27" s="8"/>
      <c r="AL27" s="8"/>
      <c r="AM27" s="8"/>
    </row>
    <row r="28" spans="1:39" ht="15" customHeight="1">
      <c r="A28" s="39"/>
      <c r="B28" s="25" t="s">
        <v>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30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9">
        <v>0</v>
      </c>
      <c r="AA28" s="28">
        <v>108</v>
      </c>
      <c r="AB28" s="29">
        <v>0</v>
      </c>
      <c r="AC28" s="29">
        <v>0</v>
      </c>
      <c r="AD28" s="29">
        <v>0</v>
      </c>
      <c r="AE28" s="29">
        <v>0</v>
      </c>
      <c r="AF28" s="29">
        <v>0</v>
      </c>
      <c r="AG28" s="29">
        <v>0</v>
      </c>
      <c r="AH28" s="29">
        <v>0</v>
      </c>
      <c r="AI28" s="30">
        <v>0</v>
      </c>
      <c r="AJ28" s="29">
        <v>0</v>
      </c>
      <c r="AK28" s="8"/>
      <c r="AL28" s="8"/>
      <c r="AM28" s="8"/>
    </row>
    <row r="29" spans="1:39" ht="15" customHeight="1">
      <c r="A29" s="39"/>
      <c r="B29" s="25" t="s">
        <v>55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30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29">
        <v>0</v>
      </c>
      <c r="AA29" s="29">
        <v>0</v>
      </c>
      <c r="AB29" s="28">
        <v>81</v>
      </c>
      <c r="AC29" s="29">
        <v>0</v>
      </c>
      <c r="AD29" s="29">
        <v>0</v>
      </c>
      <c r="AE29" s="29">
        <v>0</v>
      </c>
      <c r="AF29" s="29">
        <v>0</v>
      </c>
      <c r="AG29" s="29">
        <v>0</v>
      </c>
      <c r="AH29" s="29">
        <v>0</v>
      </c>
      <c r="AI29" s="30">
        <v>0</v>
      </c>
      <c r="AJ29" s="29">
        <v>0</v>
      </c>
      <c r="AK29" s="8"/>
      <c r="AL29" s="8"/>
      <c r="AM29" s="8"/>
    </row>
    <row r="30" spans="1:39" ht="15" customHeight="1">
      <c r="A30" s="39"/>
      <c r="B30" s="25" t="s">
        <v>56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30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  <c r="AA30" s="29">
        <v>0</v>
      </c>
      <c r="AB30" s="29">
        <v>0</v>
      </c>
      <c r="AC30" s="28">
        <v>81</v>
      </c>
      <c r="AD30" s="29">
        <v>0</v>
      </c>
      <c r="AE30" s="29">
        <v>0</v>
      </c>
      <c r="AF30" s="29">
        <v>0</v>
      </c>
      <c r="AG30" s="29">
        <v>0</v>
      </c>
      <c r="AH30" s="29">
        <v>0</v>
      </c>
      <c r="AI30" s="30">
        <v>0</v>
      </c>
      <c r="AJ30" s="29">
        <v>0</v>
      </c>
      <c r="AK30" s="8"/>
      <c r="AL30" s="8"/>
      <c r="AM30" s="8"/>
    </row>
    <row r="31" spans="1:39" ht="15" customHeight="1">
      <c r="A31" s="39"/>
      <c r="B31" s="25" t="s">
        <v>57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27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30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8">
        <v>315</v>
      </c>
      <c r="AE31" s="29">
        <v>0</v>
      </c>
      <c r="AF31" s="29">
        <v>0</v>
      </c>
      <c r="AG31" s="29">
        <v>0</v>
      </c>
      <c r="AH31" s="29">
        <v>0</v>
      </c>
      <c r="AI31" s="30">
        <v>0</v>
      </c>
      <c r="AJ31" s="29">
        <v>0</v>
      </c>
      <c r="AK31" s="8"/>
      <c r="AL31" s="8"/>
      <c r="AM31" s="8"/>
    </row>
    <row r="32" spans="1:39" ht="15" customHeight="1">
      <c r="A32" s="39"/>
      <c r="B32" s="25" t="s">
        <v>58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30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9">
        <v>0</v>
      </c>
      <c r="AA32" s="29">
        <v>0</v>
      </c>
      <c r="AB32" s="29">
        <v>0</v>
      </c>
      <c r="AC32" s="29">
        <v>0</v>
      </c>
      <c r="AD32" s="29">
        <v>0</v>
      </c>
      <c r="AE32" s="28">
        <v>108</v>
      </c>
      <c r="AF32" s="29">
        <v>0</v>
      </c>
      <c r="AG32" s="29">
        <v>0</v>
      </c>
      <c r="AH32" s="29">
        <v>0</v>
      </c>
      <c r="AI32" s="30">
        <v>0</v>
      </c>
      <c r="AJ32" s="29">
        <v>0</v>
      </c>
      <c r="AK32" s="8"/>
      <c r="AL32" s="8"/>
      <c r="AM32" s="8"/>
    </row>
    <row r="33" spans="1:39" ht="15" customHeight="1">
      <c r="A33" s="39"/>
      <c r="B33" s="25" t="s">
        <v>20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30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9">
        <v>0</v>
      </c>
      <c r="AB33" s="29">
        <v>0</v>
      </c>
      <c r="AC33" s="29">
        <v>0</v>
      </c>
      <c r="AD33" s="29">
        <v>0</v>
      </c>
      <c r="AE33" s="29">
        <v>0</v>
      </c>
      <c r="AF33" s="28">
        <v>81</v>
      </c>
      <c r="AG33" s="29">
        <v>0</v>
      </c>
      <c r="AH33" s="29">
        <v>17</v>
      </c>
      <c r="AI33" s="30">
        <v>0</v>
      </c>
      <c r="AJ33" s="29">
        <v>0</v>
      </c>
      <c r="AK33" s="8"/>
      <c r="AL33" s="8"/>
      <c r="AM33" s="8"/>
    </row>
    <row r="34" spans="1:39" ht="15" customHeight="1">
      <c r="A34" s="39"/>
      <c r="B34" s="25" t="s">
        <v>21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2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30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9">
        <v>0</v>
      </c>
      <c r="AB34" s="29">
        <v>0</v>
      </c>
      <c r="AC34" s="29">
        <v>0</v>
      </c>
      <c r="AD34" s="29">
        <v>0</v>
      </c>
      <c r="AE34" s="29">
        <v>0</v>
      </c>
      <c r="AF34" s="29">
        <v>0</v>
      </c>
      <c r="AG34" s="28">
        <v>135</v>
      </c>
      <c r="AH34" s="29">
        <v>0</v>
      </c>
      <c r="AI34" s="30">
        <v>0</v>
      </c>
      <c r="AJ34" s="29">
        <v>0</v>
      </c>
      <c r="AK34" s="8"/>
      <c r="AL34" s="8"/>
      <c r="AM34" s="8"/>
    </row>
    <row r="35" spans="1:39" ht="15" customHeight="1">
      <c r="A35" s="39"/>
      <c r="B35" s="25" t="s">
        <v>59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30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29">
        <v>0</v>
      </c>
      <c r="AA35" s="29">
        <v>0</v>
      </c>
      <c r="AB35" s="29">
        <v>0</v>
      </c>
      <c r="AC35" s="29">
        <v>0</v>
      </c>
      <c r="AD35" s="29">
        <v>0</v>
      </c>
      <c r="AE35" s="29">
        <v>0</v>
      </c>
      <c r="AF35" s="29">
        <v>0</v>
      </c>
      <c r="AG35" s="29">
        <v>0</v>
      </c>
      <c r="AH35" s="28">
        <v>135</v>
      </c>
      <c r="AI35" s="30">
        <v>0</v>
      </c>
      <c r="AJ35" s="29">
        <v>0</v>
      </c>
      <c r="AK35" s="8"/>
      <c r="AL35" s="8"/>
      <c r="AM35" s="8"/>
    </row>
    <row r="36" spans="1:39" ht="15" customHeight="1">
      <c r="A36" s="39"/>
      <c r="B36" s="25" t="s">
        <v>22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9">
        <v>0</v>
      </c>
      <c r="O36" s="29">
        <v>0</v>
      </c>
      <c r="P36" s="30">
        <v>0</v>
      </c>
      <c r="Q36" s="29">
        <v>0</v>
      </c>
      <c r="R36" s="29">
        <v>0</v>
      </c>
      <c r="S36" s="29">
        <v>7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9">
        <v>0</v>
      </c>
      <c r="AB36" s="29">
        <v>0</v>
      </c>
      <c r="AC36" s="29">
        <v>0</v>
      </c>
      <c r="AD36" s="29">
        <v>6</v>
      </c>
      <c r="AE36" s="29">
        <v>0</v>
      </c>
      <c r="AF36" s="29">
        <v>0</v>
      </c>
      <c r="AG36" s="29">
        <v>0</v>
      </c>
      <c r="AH36" s="29">
        <v>0</v>
      </c>
      <c r="AI36" s="28">
        <v>81</v>
      </c>
      <c r="AJ36" s="29">
        <v>0</v>
      </c>
      <c r="AK36" s="8"/>
      <c r="AL36" s="8"/>
      <c r="AM36" s="8"/>
    </row>
    <row r="37" spans="1:39" ht="15" customHeight="1">
      <c r="A37" s="39"/>
      <c r="B37" s="26" t="s">
        <v>60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1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  <c r="AH37" s="29">
        <v>0</v>
      </c>
      <c r="AI37" s="29">
        <v>27</v>
      </c>
      <c r="AJ37" s="28">
        <v>162</v>
      </c>
      <c r="AK37" s="8"/>
      <c r="AL37" s="8"/>
      <c r="AM37" s="8"/>
    </row>
    <row r="38" spans="1:39" ht="15" customHeight="1">
      <c r="A38" s="5"/>
      <c r="B38" s="26" t="s">
        <v>25</v>
      </c>
      <c r="C38" s="33">
        <f>C3-C39</f>
        <v>3</v>
      </c>
      <c r="D38" s="33">
        <f xml:space="preserve"> D3 -D39</f>
        <v>0</v>
      </c>
      <c r="E38" s="33">
        <f xml:space="preserve"> E3-E39</f>
        <v>0</v>
      </c>
      <c r="F38" s="33">
        <f xml:space="preserve"> F3 - F39</f>
        <v>0</v>
      </c>
      <c r="G38" s="33">
        <f xml:space="preserve"> G3-G39</f>
        <v>0</v>
      </c>
      <c r="H38" s="33">
        <f>H3-H39</f>
        <v>1</v>
      </c>
      <c r="I38" s="33">
        <f t="shared" ref="I38" si="0">I3-I39</f>
        <v>0</v>
      </c>
      <c r="J38" s="33">
        <f t="shared" ref="J38" si="1" xml:space="preserve"> J3 -J39</f>
        <v>0</v>
      </c>
      <c r="K38" s="33">
        <f t="shared" ref="K38" si="2" xml:space="preserve"> K3-K39</f>
        <v>1</v>
      </c>
      <c r="L38" s="33">
        <f t="shared" ref="L38" si="3" xml:space="preserve"> L3 - L39</f>
        <v>0</v>
      </c>
      <c r="M38" s="33">
        <f t="shared" ref="M38" si="4" xml:space="preserve"> M3-M39</f>
        <v>0</v>
      </c>
      <c r="N38" s="33">
        <f t="shared" ref="N38:O38" si="5">N3-N39</f>
        <v>0</v>
      </c>
      <c r="O38" s="33">
        <f t="shared" si="5"/>
        <v>0</v>
      </c>
      <c r="P38" s="33">
        <f t="shared" ref="P38" si="6" xml:space="preserve"> P3 -P39</f>
        <v>0</v>
      </c>
      <c r="Q38" s="33">
        <f t="shared" ref="Q38" si="7" xml:space="preserve"> Q3-Q39</f>
        <v>0</v>
      </c>
      <c r="R38" s="33">
        <f t="shared" ref="R38" si="8" xml:space="preserve"> R3 - R39</f>
        <v>0</v>
      </c>
      <c r="S38" s="33">
        <f t="shared" ref="S38" si="9" xml:space="preserve"> S3-S39</f>
        <v>11</v>
      </c>
      <c r="T38" s="33">
        <f t="shared" ref="T38:U38" si="10">T3-T39</f>
        <v>0</v>
      </c>
      <c r="U38" s="33">
        <f t="shared" si="10"/>
        <v>0</v>
      </c>
      <c r="V38" s="33">
        <f t="shared" ref="V38" si="11" xml:space="preserve"> V3 -V39</f>
        <v>0</v>
      </c>
      <c r="W38" s="33">
        <f t="shared" ref="W38" si="12" xml:space="preserve"> W3-W39</f>
        <v>0</v>
      </c>
      <c r="X38" s="33">
        <f t="shared" ref="X38" si="13" xml:space="preserve"> X3 - X39</f>
        <v>0</v>
      </c>
      <c r="Y38" s="33">
        <f t="shared" ref="Y38" si="14" xml:space="preserve"> Y3-Y39</f>
        <v>0</v>
      </c>
      <c r="Z38" s="33">
        <f t="shared" ref="Z38:AA38" si="15">Z3-Z39</f>
        <v>3</v>
      </c>
      <c r="AA38" s="33">
        <f t="shared" si="15"/>
        <v>27</v>
      </c>
      <c r="AB38" s="33">
        <f t="shared" ref="AB38" si="16" xml:space="preserve"> AB3 -AB39</f>
        <v>0</v>
      </c>
      <c r="AC38" s="33">
        <f t="shared" ref="AC38" si="17" xml:space="preserve"> AC3-AC39</f>
        <v>0</v>
      </c>
      <c r="AD38" s="33">
        <f t="shared" ref="AD38" si="18" xml:space="preserve"> AD3 - AD39</f>
        <v>3</v>
      </c>
      <c r="AE38" s="33">
        <f t="shared" ref="AE38" si="19" xml:space="preserve"> AE3-AE39</f>
        <v>0</v>
      </c>
      <c r="AF38" s="33">
        <f t="shared" ref="AF38:AG38" si="20">AF3-AF39</f>
        <v>0</v>
      </c>
      <c r="AG38" s="33">
        <f t="shared" si="20"/>
        <v>0</v>
      </c>
      <c r="AH38" s="33">
        <f t="shared" ref="AH38" si="21" xml:space="preserve"> AH3 -AH39</f>
        <v>2</v>
      </c>
      <c r="AI38" s="33">
        <f t="shared" ref="AI38" si="22" xml:space="preserve"> AI3-AI39</f>
        <v>0</v>
      </c>
      <c r="AJ38" s="33">
        <f t="shared" ref="AJ38" si="23" xml:space="preserve"> AJ3 - AJ39</f>
        <v>0</v>
      </c>
      <c r="AK38" s="8"/>
      <c r="AL38" s="8"/>
      <c r="AM38" s="8"/>
    </row>
    <row r="39" spans="1:39" ht="15" customHeight="1">
      <c r="A39" s="5"/>
      <c r="B39" s="8"/>
      <c r="C39" s="13">
        <f>SUM(C4:C37)</f>
        <v>105</v>
      </c>
      <c r="D39" s="13">
        <f>SUM(D4:D37)</f>
        <v>162</v>
      </c>
      <c r="E39" s="13">
        <f t="shared" ref="E39:AJ39" si="24">SUM(E4:E37)</f>
        <v>216</v>
      </c>
      <c r="F39" s="13">
        <f>SUM(F4:F37)</f>
        <v>108</v>
      </c>
      <c r="G39" s="13">
        <f t="shared" si="24"/>
        <v>108</v>
      </c>
      <c r="H39" s="13">
        <f t="shared" si="24"/>
        <v>242</v>
      </c>
      <c r="I39" s="13">
        <f t="shared" si="24"/>
        <v>459</v>
      </c>
      <c r="J39" s="13">
        <f t="shared" si="24"/>
        <v>81</v>
      </c>
      <c r="K39" s="13">
        <f t="shared" si="24"/>
        <v>107</v>
      </c>
      <c r="L39" s="13">
        <f t="shared" si="24"/>
        <v>81</v>
      </c>
      <c r="M39" s="13">
        <f t="shared" si="24"/>
        <v>81</v>
      </c>
      <c r="N39" s="13">
        <f t="shared" si="24"/>
        <v>81</v>
      </c>
      <c r="O39" s="13">
        <f t="shared" si="24"/>
        <v>108</v>
      </c>
      <c r="P39" s="13">
        <f t="shared" si="24"/>
        <v>54</v>
      </c>
      <c r="Q39" s="13">
        <f t="shared" si="24"/>
        <v>189</v>
      </c>
      <c r="R39" s="13">
        <f t="shared" si="24"/>
        <v>81</v>
      </c>
      <c r="S39" s="13">
        <f t="shared" si="24"/>
        <v>178</v>
      </c>
      <c r="T39" s="13">
        <f t="shared" si="24"/>
        <v>81</v>
      </c>
      <c r="U39" s="13">
        <f t="shared" si="24"/>
        <v>108</v>
      </c>
      <c r="V39" s="13">
        <f t="shared" si="24"/>
        <v>135</v>
      </c>
      <c r="W39" s="13">
        <f t="shared" si="24"/>
        <v>54</v>
      </c>
      <c r="X39" s="13">
        <f t="shared" si="24"/>
        <v>189</v>
      </c>
      <c r="Y39" s="13">
        <f t="shared" si="24"/>
        <v>243</v>
      </c>
      <c r="Z39" s="13">
        <f t="shared" si="24"/>
        <v>78</v>
      </c>
      <c r="AA39" s="13">
        <f t="shared" si="24"/>
        <v>108</v>
      </c>
      <c r="AB39" s="13">
        <f t="shared" si="24"/>
        <v>81</v>
      </c>
      <c r="AC39" s="13">
        <f t="shared" si="24"/>
        <v>81</v>
      </c>
      <c r="AD39" s="13">
        <f t="shared" si="24"/>
        <v>321</v>
      </c>
      <c r="AE39" s="13">
        <f t="shared" si="24"/>
        <v>135</v>
      </c>
      <c r="AF39" s="13">
        <f t="shared" si="24"/>
        <v>81</v>
      </c>
      <c r="AG39" s="13">
        <f t="shared" si="24"/>
        <v>135</v>
      </c>
      <c r="AH39" s="13">
        <f t="shared" si="24"/>
        <v>160</v>
      </c>
      <c r="AI39" s="13">
        <f t="shared" si="24"/>
        <v>108</v>
      </c>
      <c r="AJ39" s="13">
        <f t="shared" si="24"/>
        <v>162</v>
      </c>
      <c r="AK39" s="8"/>
      <c r="AL39" s="8"/>
      <c r="AM39" s="8"/>
    </row>
    <row r="40" spans="1:39" ht="15" customHeight="1">
      <c r="A40" s="5"/>
      <c r="B40" s="14"/>
      <c r="C40" s="11" t="s">
        <v>36</v>
      </c>
      <c r="D40" s="11" t="s">
        <v>37</v>
      </c>
      <c r="E40" s="11" t="s">
        <v>38</v>
      </c>
      <c r="F40" s="11" t="s">
        <v>39</v>
      </c>
      <c r="G40" s="11" t="s">
        <v>14</v>
      </c>
      <c r="H40" s="11" t="s">
        <v>40</v>
      </c>
      <c r="I40" s="11" t="s">
        <v>41</v>
      </c>
      <c r="J40" s="11" t="s">
        <v>42</v>
      </c>
      <c r="K40" s="11" t="s">
        <v>43</v>
      </c>
      <c r="L40" s="11" t="s">
        <v>15</v>
      </c>
      <c r="M40" s="11" t="s">
        <v>16</v>
      </c>
      <c r="N40" s="11" t="s">
        <v>17</v>
      </c>
      <c r="O40" s="11" t="s">
        <v>44</v>
      </c>
      <c r="P40" s="11" t="s">
        <v>45</v>
      </c>
      <c r="Q40" s="11" t="s">
        <v>46</v>
      </c>
      <c r="R40" s="11" t="s">
        <v>47</v>
      </c>
      <c r="S40" s="11" t="s">
        <v>48</v>
      </c>
      <c r="T40" s="11" t="s">
        <v>49</v>
      </c>
      <c r="U40" s="11" t="s">
        <v>18</v>
      </c>
      <c r="V40" s="11" t="s">
        <v>50</v>
      </c>
      <c r="W40" s="11" t="s">
        <v>51</v>
      </c>
      <c r="X40" s="11" t="s">
        <v>52</v>
      </c>
      <c r="Y40" s="11" t="s">
        <v>53</v>
      </c>
      <c r="Z40" s="11" t="s">
        <v>54</v>
      </c>
      <c r="AA40" s="11" t="s">
        <v>19</v>
      </c>
      <c r="AB40" s="11" t="s">
        <v>55</v>
      </c>
      <c r="AC40" s="11" t="s">
        <v>56</v>
      </c>
      <c r="AD40" s="11" t="s">
        <v>57</v>
      </c>
      <c r="AE40" s="11" t="s">
        <v>58</v>
      </c>
      <c r="AF40" s="11" t="s">
        <v>20</v>
      </c>
      <c r="AG40" s="11" t="s">
        <v>21</v>
      </c>
      <c r="AH40" s="11" t="s">
        <v>59</v>
      </c>
      <c r="AI40" s="11" t="s">
        <v>22</v>
      </c>
      <c r="AJ40" s="12" t="s">
        <v>60</v>
      </c>
      <c r="AK40" s="8"/>
      <c r="AL40" s="8"/>
      <c r="AM40" s="8"/>
    </row>
    <row r="41" spans="1:39" ht="15" customHeight="1">
      <c r="A41" s="5"/>
      <c r="B41" s="15" t="s">
        <v>0</v>
      </c>
      <c r="C41" s="16">
        <f>C4</f>
        <v>105</v>
      </c>
      <c r="D41" s="16">
        <f>D5</f>
        <v>162</v>
      </c>
      <c r="E41" s="16">
        <f>E6</f>
        <v>216</v>
      </c>
      <c r="F41" s="16">
        <f>F7</f>
        <v>108</v>
      </c>
      <c r="G41" s="16">
        <f>G8</f>
        <v>108</v>
      </c>
      <c r="H41" s="16">
        <f>H9</f>
        <v>242</v>
      </c>
      <c r="I41" s="16">
        <f>I10</f>
        <v>454</v>
      </c>
      <c r="J41" s="16">
        <f>J11</f>
        <v>54</v>
      </c>
      <c r="K41" s="16">
        <f>K12</f>
        <v>92</v>
      </c>
      <c r="L41" s="16">
        <f>L13</f>
        <v>81</v>
      </c>
      <c r="M41" s="16">
        <f>M14</f>
        <v>54</v>
      </c>
      <c r="N41" s="16">
        <f>N15</f>
        <v>44</v>
      </c>
      <c r="O41" s="16">
        <f>O16</f>
        <v>108</v>
      </c>
      <c r="P41" s="16">
        <f>P17</f>
        <v>27</v>
      </c>
      <c r="Q41" s="16">
        <f>Q18</f>
        <v>189</v>
      </c>
      <c r="R41" s="16">
        <f>R19</f>
        <v>81</v>
      </c>
      <c r="S41" s="16">
        <f>S20</f>
        <v>162</v>
      </c>
      <c r="T41" s="16">
        <f>T21</f>
        <v>81</v>
      </c>
      <c r="U41" s="16">
        <f>U22</f>
        <v>108</v>
      </c>
      <c r="V41" s="16">
        <f>V23</f>
        <v>134</v>
      </c>
      <c r="W41" s="16">
        <f>W24</f>
        <v>54</v>
      </c>
      <c r="X41" s="16">
        <f>X25</f>
        <v>189</v>
      </c>
      <c r="Y41" s="16">
        <f>Y26</f>
        <v>229</v>
      </c>
      <c r="Z41" s="16">
        <f>Z27</f>
        <v>78</v>
      </c>
      <c r="AA41" s="16">
        <f>AA28</f>
        <v>108</v>
      </c>
      <c r="AB41" s="16">
        <f>AB29</f>
        <v>81</v>
      </c>
      <c r="AC41" s="16">
        <f>AC30</f>
        <v>81</v>
      </c>
      <c r="AD41" s="16">
        <f>AD31</f>
        <v>315</v>
      </c>
      <c r="AE41" s="16">
        <f>AE32</f>
        <v>108</v>
      </c>
      <c r="AF41" s="16">
        <f>AF33</f>
        <v>81</v>
      </c>
      <c r="AG41" s="16">
        <f>AG34</f>
        <v>135</v>
      </c>
      <c r="AH41" s="16">
        <f>AH35</f>
        <v>135</v>
      </c>
      <c r="AI41" s="16">
        <f>AI36</f>
        <v>81</v>
      </c>
      <c r="AJ41" s="16">
        <f>AJ37</f>
        <v>162</v>
      </c>
      <c r="AK41" s="8">
        <f>SUM(C41:AJ41)</f>
        <v>4447</v>
      </c>
      <c r="AL41" s="8"/>
      <c r="AM41" s="8"/>
    </row>
    <row r="42" spans="1:39" ht="15" customHeight="1">
      <c r="A42" s="5"/>
      <c r="B42" s="15" t="s">
        <v>1</v>
      </c>
      <c r="C42" s="16">
        <f>SUM(D4:AJ4)</f>
        <v>0</v>
      </c>
      <c r="D42" s="16">
        <f>SUM(C5,E5:AJ5)</f>
        <v>0</v>
      </c>
      <c r="E42" s="16">
        <f>SUM(C6:D6,F6:AJ6)</f>
        <v>0</v>
      </c>
      <c r="F42" s="16">
        <f>SUM(C7:E7,G7:AJ7)</f>
        <v>0</v>
      </c>
      <c r="G42" s="16">
        <f>SUM(C8:F8,H8:AJ8)</f>
        <v>0</v>
      </c>
      <c r="H42" s="16">
        <f>SUM(I9:AJ9,C9:G9)</f>
        <v>0</v>
      </c>
      <c r="I42" s="16">
        <f>SUM(C10:H10,J10:AJ10)</f>
        <v>27</v>
      </c>
      <c r="J42" s="16">
        <f>SUM(C11:I11,K11:AJ11)</f>
        <v>2</v>
      </c>
      <c r="K42" s="16">
        <f>SUM(C12:J12,L12:AJ12)</f>
        <v>27</v>
      </c>
      <c r="L42" s="16">
        <f>SUM(M13:AJ13,C13:K13)</f>
        <v>0</v>
      </c>
      <c r="M42" s="16">
        <f>SUM(N14:AJ14,C14:L14)</f>
        <v>35</v>
      </c>
      <c r="N42" s="16">
        <f>SUM(O15:AJ15,C15:M15)</f>
        <v>0</v>
      </c>
      <c r="O42" s="16">
        <f>SUM(P16:AJ16,C16:N16)</f>
        <v>0</v>
      </c>
      <c r="P42" s="16">
        <f>SUM(Q17:AJ17,C17:O17)</f>
        <v>52</v>
      </c>
      <c r="Q42" s="16">
        <f>SUM(R18:AJ18,C18:P18)</f>
        <v>0</v>
      </c>
      <c r="R42" s="16">
        <f>SUM(S19:AJ19,C19:Q19)</f>
        <v>0</v>
      </c>
      <c r="S42" s="16">
        <f>SUM(T20:AJ20,C20:R20)</f>
        <v>0</v>
      </c>
      <c r="T42" s="16">
        <f>SUM(U21:AJ21,C21:S21)</f>
        <v>7</v>
      </c>
      <c r="U42" s="16">
        <f>SUM(V22:AJ22,C22:T22)</f>
        <v>0</v>
      </c>
      <c r="V42" s="16">
        <f>SUM(W23:AJ23,C23:U23)</f>
        <v>0</v>
      </c>
      <c r="W42" s="16">
        <f>SUM(X24:AJ24,C24:V24)</f>
        <v>0</v>
      </c>
      <c r="X42" s="16">
        <f>SUM(C25:W25,Y25:AJ25)</f>
        <v>0</v>
      </c>
      <c r="Y42" s="16">
        <f>SUM(C26:X26,Z26:AJ26)</f>
        <v>0</v>
      </c>
      <c r="Z42" s="16">
        <f>SUM(AA27:AJ27,C27:Y27)</f>
        <v>17</v>
      </c>
      <c r="AA42" s="16">
        <f>SUM(AB28:AJ28,C28:Z28)</f>
        <v>0</v>
      </c>
      <c r="AB42" s="16">
        <f>SUM(AC29:AJ29,C29:AA29)</f>
        <v>0</v>
      </c>
      <c r="AC42" s="16">
        <f>SUM(AD30:AJ30,C30:AB30)</f>
        <v>0</v>
      </c>
      <c r="AD42" s="16">
        <f>SUM(AE31:AJ31,C31:AC31)</f>
        <v>27</v>
      </c>
      <c r="AE42" s="16">
        <f>SUM(AF32:AJ32,C32:AD32)</f>
        <v>0</v>
      </c>
      <c r="AF42" s="16">
        <f>SUM(AG33:AJ33,C33:AE33)</f>
        <v>17</v>
      </c>
      <c r="AG42" s="16">
        <f>SUM(AH34:AJ34,C34:AF34)</f>
        <v>2</v>
      </c>
      <c r="AH42" s="16">
        <f>SUM(AI35:AJ35,C35:AG35)</f>
        <v>0</v>
      </c>
      <c r="AI42" s="16">
        <f>SUM(C36:AH36,AJ36)</f>
        <v>13</v>
      </c>
      <c r="AJ42" s="16">
        <f>SUM(C37:AI37)</f>
        <v>28</v>
      </c>
      <c r="AK42" s="8">
        <f t="shared" ref="AK42:AK44" si="25">SUM(C42:AJ42)</f>
        <v>254</v>
      </c>
      <c r="AL42" s="8"/>
      <c r="AM42" s="8"/>
    </row>
    <row r="43" spans="1:39" ht="15" customHeight="1">
      <c r="A43" s="5"/>
      <c r="B43" s="15" t="s">
        <v>2</v>
      </c>
      <c r="C43" s="16">
        <f>SUM(D5:AJ38)</f>
        <v>4644</v>
      </c>
      <c r="D43" s="16">
        <f>SUM(E6:AJ38,E4:AJ4,C6:C38,C4)</f>
        <v>4590</v>
      </c>
      <c r="E43" s="16">
        <f>SUM(F7:AJ38,F4:AJ5,C7:D38,C4:D5)</f>
        <v>4536</v>
      </c>
      <c r="F43" s="16">
        <f>SUM(G8:AJ38,G4:AJ6,C4:E6,C8:E38)</f>
        <v>4644</v>
      </c>
      <c r="G43" s="16">
        <f>SUM(H9:AJ38,H4:AJ7,C4:F7,C9:F38)</f>
        <v>4644</v>
      </c>
      <c r="H43" s="16">
        <f>SUM(I10:AJ38,C10:G38,I4:AJ8,C4:G8)</f>
        <v>4509</v>
      </c>
      <c r="I43" s="16">
        <f>SUM(J11:AJ38,C4:H9,J4:AJ9,C11:H38)</f>
        <v>4266</v>
      </c>
      <c r="J43" s="16">
        <f>SUM(K12:AJ38,K4:AJ10,C4:I10,C12:I38)</f>
        <v>4669</v>
      </c>
      <c r="K43" s="16">
        <f>SUM(L13:AJ38,L4:AJ11,C13:J38,C4:J11)</f>
        <v>4617</v>
      </c>
      <c r="L43" s="16">
        <f>SUM(M14:AJ38,C4:K12,M4:AJ12,C14:K38)</f>
        <v>4671</v>
      </c>
      <c r="M43" s="16">
        <f>SUM(N15:AJ38,N4:AJ13,C15:L38,C4:L13)</f>
        <v>4636</v>
      </c>
      <c r="N43" s="16">
        <f>SUM(O16:AJ38,C4:M14,C16:M38,O4:AJ14)</f>
        <v>4671</v>
      </c>
      <c r="O43" s="16">
        <f>SUM(P17:AJ38,P4:AJ15,C4:N15,C17:N38)</f>
        <v>4644</v>
      </c>
      <c r="P43" s="16">
        <f>SUM(Q18:AJ38,Q4:AJ16,C18:O38,C4:O16)</f>
        <v>4646</v>
      </c>
      <c r="Q43" s="16">
        <f>SUM(R19:AJ38,C4:P17,C19:P38,R4:AJ17)</f>
        <v>4563</v>
      </c>
      <c r="R43" s="16">
        <f>SUM(S20:AJ38,S4:AJ18,C4:Q18,C20:Q38)</f>
        <v>4671</v>
      </c>
      <c r="S43" s="16">
        <f>SUM(T21:AJ38,T4:AJ19,C21:R38,C4:R19)</f>
        <v>4563</v>
      </c>
      <c r="T43" s="16">
        <f>SUM(U22:AJ38,C4:S20,C22:S38,U4:AJ20)</f>
        <v>4664</v>
      </c>
      <c r="U43" s="16">
        <f>SUM(V23:AJ38,V4:AJ21,C4:T21,C23:T38)</f>
        <v>4644</v>
      </c>
      <c r="V43" s="16">
        <f>SUM(W24:AJ38,W4:AJ22,C24:U38,C4:U22)</f>
        <v>4617</v>
      </c>
      <c r="W43" s="16">
        <f>SUM(X25:AJ38,C4:V23,C25:V38,X4:AJ23)</f>
        <v>4698</v>
      </c>
      <c r="X43" s="16">
        <f>SUM(C26:W38,C4:W24,Y4:AJ24,Y26:AJ38)</f>
        <v>4563</v>
      </c>
      <c r="Y43" s="16">
        <f>SUM(Z27:AJ38,Z4:AJ25,C27:X38,C4:X25)</f>
        <v>4509</v>
      </c>
      <c r="Z43" s="16">
        <f>SUM(AA28:AJ38,C4:Y26,C28:Y38,AA4:AJ26)</f>
        <v>4654</v>
      </c>
      <c r="AA43" s="16">
        <f>SUM(AB29:AJ38,AB4:AJ27,C4:Z27,C29:Z38)</f>
        <v>4617</v>
      </c>
      <c r="AB43" s="16">
        <f>SUM(AC30:AJ38,AC4:AJ28,C30:AA38,C4:AA28)</f>
        <v>4671</v>
      </c>
      <c r="AC43" s="16">
        <f>SUM(AD31:AJ38,C4:AB29,C31:AB38,AD4:AJ29)</f>
        <v>4671</v>
      </c>
      <c r="AD43" s="16">
        <f>SUM(AE32:AJ38,AE4:AJ30,C4:AC30,C32:AC38)</f>
        <v>4401</v>
      </c>
      <c r="AE43" s="16">
        <f>SUM(AF33:AJ38,AF4:AJ31,C33:AD38,C4:AD31)</f>
        <v>4617</v>
      </c>
      <c r="AF43" s="16">
        <f>SUM(AG34:AJ38,C4:AE32,C34:AE38,AG4:AJ32)</f>
        <v>4654</v>
      </c>
      <c r="AG43" s="16">
        <f>SUM(AH35:AJ38,AH4:AJ33,C4:AF33,C35:AF38)</f>
        <v>4615</v>
      </c>
      <c r="AH43" s="16">
        <f>SUM(AI36:AJ38,AI4:AJ34,C36:AG38,C4:AG34)</f>
        <v>4590</v>
      </c>
      <c r="AI43" s="16">
        <f>SUM(C4:AH35,AJ4:AJ35,C37:AH38,AJ37:AJ38)</f>
        <v>4631</v>
      </c>
      <c r="AJ43" s="16">
        <f>SUM(C4:AI36,C38:AI38)</f>
        <v>4562</v>
      </c>
      <c r="AK43" s="8">
        <f t="shared" si="25"/>
        <v>156562</v>
      </c>
      <c r="AL43" s="8"/>
      <c r="AM43" s="8"/>
    </row>
    <row r="44" spans="1:39" ht="15" customHeight="1">
      <c r="A44" s="5"/>
      <c r="B44" s="15" t="s">
        <v>3</v>
      </c>
      <c r="C44" s="16">
        <f>SUM(C5:C38)</f>
        <v>3</v>
      </c>
      <c r="D44" s="16">
        <f>SUM(D6:D38,D4)</f>
        <v>0</v>
      </c>
      <c r="E44" s="16">
        <f>SUM(E7:E38,E4:E5)</f>
        <v>0</v>
      </c>
      <c r="F44" s="16">
        <f>SUM(F8:F38,F4:F6)</f>
        <v>0</v>
      </c>
      <c r="G44" s="16">
        <f>SUM(G9:G38,G4:G7)</f>
        <v>0</v>
      </c>
      <c r="H44" s="16">
        <f>SUM(H4:H8,H10:H38)</f>
        <v>1</v>
      </c>
      <c r="I44" s="16">
        <f>SUM(I4:I9,I11:I38)</f>
        <v>5</v>
      </c>
      <c r="J44" s="16">
        <f>SUM(J12:J38,J4:J10)</f>
        <v>27</v>
      </c>
      <c r="K44" s="16">
        <f>SUM(K13:K38,K4:K11)</f>
        <v>16</v>
      </c>
      <c r="L44" s="16">
        <f>SUM(L14:L38,L4:L12)</f>
        <v>0</v>
      </c>
      <c r="M44" s="16">
        <f>SUM(M15:M38,M4:M13)</f>
        <v>27</v>
      </c>
      <c r="N44" s="16">
        <f>SUM(N16:N38,N4:N14)</f>
        <v>37</v>
      </c>
      <c r="O44" s="16">
        <f>SUM(O17:O38,O4:O15)</f>
        <v>0</v>
      </c>
      <c r="P44" s="16">
        <f>SUM(P18:P38,P4:P16)</f>
        <v>27</v>
      </c>
      <c r="Q44" s="16">
        <f>SUM(Q19:Q38,Q4:Q17)</f>
        <v>0</v>
      </c>
      <c r="R44" s="16">
        <f>SUM(R20:R38,R4:R18)</f>
        <v>0</v>
      </c>
      <c r="S44" s="16">
        <f>SUM(S21:S38,S4:S19)</f>
        <v>27</v>
      </c>
      <c r="T44" s="16">
        <f>SUM(T22:T38,T4:T20)</f>
        <v>0</v>
      </c>
      <c r="U44" s="16">
        <f>SUM(U23:U38,U4:U21)</f>
        <v>0</v>
      </c>
      <c r="V44" s="16">
        <f>SUM(V24:V38,V4:V22)</f>
        <v>1</v>
      </c>
      <c r="W44" s="16">
        <f>SUM(W25:W38,W4:W23)</f>
        <v>0</v>
      </c>
      <c r="X44" s="16">
        <f>SUM(X26:X38,X4:X24)</f>
        <v>0</v>
      </c>
      <c r="Y44" s="16">
        <f>SUM(Y27:Y38,Y4:Y25)</f>
        <v>14</v>
      </c>
      <c r="Z44" s="16">
        <f>SUM(Z28:Z38,Z4:Z26)</f>
        <v>3</v>
      </c>
      <c r="AA44" s="16">
        <f>SUM(AA29:AA38,AA4:AA27)</f>
        <v>27</v>
      </c>
      <c r="AB44" s="16">
        <f>SUM(AB30:AB38,AB4:AB28)</f>
        <v>0</v>
      </c>
      <c r="AC44" s="16">
        <f>SUM(AC31:AC38,AC4:AC29)</f>
        <v>0</v>
      </c>
      <c r="AD44" s="16">
        <f>SUM(AD32:AD38,AD4:AD30)</f>
        <v>9</v>
      </c>
      <c r="AE44" s="16">
        <f>SUM(AE33:AE38,AE4:AE31)</f>
        <v>27</v>
      </c>
      <c r="AF44" s="16">
        <f>SUM(AF34:AF38,AF4:AF32)</f>
        <v>0</v>
      </c>
      <c r="AG44" s="16">
        <f>SUM(AG35:AG38,AG4:AG33)</f>
        <v>0</v>
      </c>
      <c r="AH44" s="16">
        <f>SUM(AH36:AH38,AH4:AH34)</f>
        <v>27</v>
      </c>
      <c r="AI44" s="16">
        <f>SUM(AI4:AI35,AI37:AI38)</f>
        <v>27</v>
      </c>
      <c r="AJ44" s="16">
        <f>SUM(AJ4:AJ36,AJ38)</f>
        <v>0</v>
      </c>
      <c r="AK44" s="8">
        <f t="shared" si="25"/>
        <v>305</v>
      </c>
      <c r="AL44" s="8"/>
      <c r="AM44" s="8"/>
    </row>
    <row r="45" spans="1:39" ht="15" customHeight="1">
      <c r="A45" s="5"/>
      <c r="B45" s="14"/>
      <c r="C45" s="17">
        <f>SUM(C41:C44)</f>
        <v>4752</v>
      </c>
      <c r="D45" s="17">
        <f>SUM(D41:D44)</f>
        <v>4752</v>
      </c>
      <c r="E45" s="17">
        <f t="shared" ref="E45:I45" si="26">SUM(E41:E44)</f>
        <v>4752</v>
      </c>
      <c r="F45" s="17">
        <f t="shared" si="26"/>
        <v>4752</v>
      </c>
      <c r="G45" s="17">
        <f t="shared" si="26"/>
        <v>4752</v>
      </c>
      <c r="H45" s="17">
        <f>SUM(H41:H44)</f>
        <v>4752</v>
      </c>
      <c r="I45" s="17">
        <f t="shared" si="26"/>
        <v>4752</v>
      </c>
      <c r="J45" s="17">
        <f>SUM(J41:J44)</f>
        <v>4752</v>
      </c>
      <c r="K45" s="17">
        <f>SUM(K41:K44)</f>
        <v>4752</v>
      </c>
      <c r="L45" s="17">
        <f>SUM(L41:L44)</f>
        <v>4752</v>
      </c>
      <c r="M45" s="17">
        <f t="shared" ref="M45:AH45" si="27">SUM(M41:M44)</f>
        <v>4752</v>
      </c>
      <c r="N45" s="17">
        <f t="shared" si="27"/>
        <v>4752</v>
      </c>
      <c r="O45" s="17">
        <f t="shared" si="27"/>
        <v>4752</v>
      </c>
      <c r="P45" s="17">
        <f t="shared" si="27"/>
        <v>4752</v>
      </c>
      <c r="Q45" s="17">
        <f t="shared" si="27"/>
        <v>4752</v>
      </c>
      <c r="R45" s="17">
        <f t="shared" si="27"/>
        <v>4752</v>
      </c>
      <c r="S45" s="17">
        <f>SUM(S41:S44)</f>
        <v>4752</v>
      </c>
      <c r="T45" s="17">
        <f t="shared" si="27"/>
        <v>4752</v>
      </c>
      <c r="U45" s="17">
        <f t="shared" si="27"/>
        <v>4752</v>
      </c>
      <c r="V45" s="17">
        <f t="shared" si="27"/>
        <v>4752</v>
      </c>
      <c r="W45" s="17">
        <f t="shared" si="27"/>
        <v>4752</v>
      </c>
      <c r="X45" s="17">
        <f t="shared" si="27"/>
        <v>4752</v>
      </c>
      <c r="Y45" s="17">
        <f t="shared" si="27"/>
        <v>4752</v>
      </c>
      <c r="Z45" s="17">
        <f t="shared" si="27"/>
        <v>4752</v>
      </c>
      <c r="AA45" s="17">
        <f t="shared" si="27"/>
        <v>4752</v>
      </c>
      <c r="AB45" s="17">
        <f t="shared" si="27"/>
        <v>4752</v>
      </c>
      <c r="AC45" s="17">
        <f t="shared" si="27"/>
        <v>4752</v>
      </c>
      <c r="AD45" s="17">
        <f t="shared" si="27"/>
        <v>4752</v>
      </c>
      <c r="AE45" s="17">
        <f t="shared" si="27"/>
        <v>4752</v>
      </c>
      <c r="AF45" s="17">
        <f>SUM(AF41:AF44)</f>
        <v>4752</v>
      </c>
      <c r="AG45" s="17">
        <f t="shared" si="27"/>
        <v>4752</v>
      </c>
      <c r="AH45" s="17">
        <f t="shared" si="27"/>
        <v>4752</v>
      </c>
      <c r="AI45" s="17">
        <f>SUM(AI41:AI44)</f>
        <v>4752</v>
      </c>
      <c r="AJ45" s="17">
        <f>SUM(AJ41:AJ44)</f>
        <v>4752</v>
      </c>
      <c r="AK45" s="8"/>
      <c r="AL45" s="8"/>
      <c r="AM45" s="8"/>
    </row>
    <row r="46" spans="1:39" ht="15" customHeight="1">
      <c r="A46" s="5"/>
      <c r="B46" s="24" t="s">
        <v>8</v>
      </c>
      <c r="C46" s="16">
        <f t="shared" ref="C46:AJ46" si="28">SUM(C4:C38)</f>
        <v>108</v>
      </c>
      <c r="D46" s="16">
        <f t="shared" si="28"/>
        <v>162</v>
      </c>
      <c r="E46" s="16">
        <f t="shared" si="28"/>
        <v>216</v>
      </c>
      <c r="F46" s="16">
        <f t="shared" si="28"/>
        <v>108</v>
      </c>
      <c r="G46" s="16">
        <f t="shared" si="28"/>
        <v>108</v>
      </c>
      <c r="H46" s="16">
        <f t="shared" si="28"/>
        <v>243</v>
      </c>
      <c r="I46" s="16">
        <f t="shared" si="28"/>
        <v>459</v>
      </c>
      <c r="J46" s="16">
        <f t="shared" si="28"/>
        <v>81</v>
      </c>
      <c r="K46" s="16">
        <f t="shared" si="28"/>
        <v>108</v>
      </c>
      <c r="L46" s="16">
        <f t="shared" si="28"/>
        <v>81</v>
      </c>
      <c r="M46" s="16">
        <f t="shared" si="28"/>
        <v>81</v>
      </c>
      <c r="N46" s="16">
        <f t="shared" si="28"/>
        <v>81</v>
      </c>
      <c r="O46" s="16">
        <f t="shared" si="28"/>
        <v>108</v>
      </c>
      <c r="P46" s="16">
        <f t="shared" si="28"/>
        <v>54</v>
      </c>
      <c r="Q46" s="16">
        <f t="shared" si="28"/>
        <v>189</v>
      </c>
      <c r="R46" s="16">
        <f t="shared" si="28"/>
        <v>81</v>
      </c>
      <c r="S46" s="16">
        <f t="shared" si="28"/>
        <v>189</v>
      </c>
      <c r="T46" s="16">
        <f t="shared" si="28"/>
        <v>81</v>
      </c>
      <c r="U46" s="16">
        <f t="shared" si="28"/>
        <v>108</v>
      </c>
      <c r="V46" s="16">
        <f t="shared" si="28"/>
        <v>135</v>
      </c>
      <c r="W46" s="16">
        <f t="shared" si="28"/>
        <v>54</v>
      </c>
      <c r="X46" s="16">
        <f t="shared" si="28"/>
        <v>189</v>
      </c>
      <c r="Y46" s="16">
        <f t="shared" si="28"/>
        <v>243</v>
      </c>
      <c r="Z46" s="16">
        <f t="shared" si="28"/>
        <v>81</v>
      </c>
      <c r="AA46" s="16">
        <f t="shared" si="28"/>
        <v>135</v>
      </c>
      <c r="AB46" s="16">
        <f t="shared" si="28"/>
        <v>81</v>
      </c>
      <c r="AC46" s="16">
        <f t="shared" si="28"/>
        <v>81</v>
      </c>
      <c r="AD46" s="16">
        <f t="shared" si="28"/>
        <v>324</v>
      </c>
      <c r="AE46" s="16">
        <f t="shared" si="28"/>
        <v>135</v>
      </c>
      <c r="AF46" s="16">
        <f t="shared" si="28"/>
        <v>81</v>
      </c>
      <c r="AG46" s="16">
        <f t="shared" si="28"/>
        <v>135</v>
      </c>
      <c r="AH46" s="16">
        <f t="shared" si="28"/>
        <v>162</v>
      </c>
      <c r="AI46" s="16">
        <f t="shared" si="28"/>
        <v>108</v>
      </c>
      <c r="AJ46" s="16">
        <f t="shared" si="28"/>
        <v>162</v>
      </c>
      <c r="AK46" s="18">
        <f>SUM(C46:AJ46)</f>
        <v>4752</v>
      </c>
      <c r="AL46" s="8"/>
      <c r="AM46" s="8"/>
    </row>
    <row r="47" spans="1:39" ht="15" customHeight="1">
      <c r="A47" s="5"/>
      <c r="B47" s="24" t="s">
        <v>7</v>
      </c>
      <c r="C47" s="16">
        <f>SUM(D4:AJ38)</f>
        <v>4644</v>
      </c>
      <c r="D47" s="16">
        <f>SUM(C4:C38,E4:AJ38)</f>
        <v>4590</v>
      </c>
      <c r="E47" s="16">
        <f>SUM(C4:D38,F4:AJ38)</f>
        <v>4536</v>
      </c>
      <c r="F47" s="16">
        <f>SUM(G4:AJ38,C4:E38)</f>
        <v>4644</v>
      </c>
      <c r="G47" s="16">
        <f>SUM(C4:F38,H4:AJ38)</f>
        <v>4644</v>
      </c>
      <c r="H47" s="16">
        <f>SUM(C4:G38,I4:AJ38)</f>
        <v>4509</v>
      </c>
      <c r="I47" s="16">
        <f>SUM(C4:H38,J4:AJ38)</f>
        <v>4293</v>
      </c>
      <c r="J47" s="16">
        <f>SUM(K4:AJ38,C4:I38)</f>
        <v>4671</v>
      </c>
      <c r="K47" s="16">
        <f>SUM(L4:AJ38,C4:J38)</f>
        <v>4644</v>
      </c>
      <c r="L47" s="16">
        <f>SUM(M4:AJ38,C4:K38)</f>
        <v>4671</v>
      </c>
      <c r="M47" s="16">
        <f>SUM(N4:AJ38,C4:L38)</f>
        <v>4671</v>
      </c>
      <c r="N47" s="16">
        <f>SUM(O4:AJ38,C4:M38)</f>
        <v>4671</v>
      </c>
      <c r="O47" s="16">
        <f>SUM(P4:AJ38,C4:N38)</f>
        <v>4644</v>
      </c>
      <c r="P47" s="16">
        <f>SUM(Q4:AJ38,C4:O38)</f>
        <v>4698</v>
      </c>
      <c r="Q47" s="16">
        <f>SUM(R4:AJ38,C4:P38)</f>
        <v>4563</v>
      </c>
      <c r="R47" s="16">
        <f>SUM(S4:AJ38,C4:Q38)</f>
        <v>4671</v>
      </c>
      <c r="S47" s="16">
        <f>SUM(T4:AJ38,C4:R38)</f>
        <v>4563</v>
      </c>
      <c r="T47" s="16">
        <f>SUM(U4:AJ38,C4:S38)</f>
        <v>4671</v>
      </c>
      <c r="U47" s="16">
        <f>SUM(V4:AJ38,C4:T38)</f>
        <v>4644</v>
      </c>
      <c r="V47" s="16">
        <f>SUM(C4:U38,W4:AJ38)</f>
        <v>4617</v>
      </c>
      <c r="W47" s="16">
        <f>SUM(X4:AJ38,C4:V38)</f>
        <v>4698</v>
      </c>
      <c r="X47" s="16">
        <f>SUM(Y4:AJ38,C4:W38)</f>
        <v>4563</v>
      </c>
      <c r="Y47" s="16">
        <f>SUM(C4:X38,Z4:AJ38)</f>
        <v>4509</v>
      </c>
      <c r="Z47" s="16">
        <f>SUM(AA4:AJ38,C4:Y38)</f>
        <v>4671</v>
      </c>
      <c r="AA47" s="16">
        <f>SUM(AB4:AJ38,C4:Z38)</f>
        <v>4617</v>
      </c>
      <c r="AB47" s="16">
        <f>SUM(AC4:AJ38,C4:AA38)</f>
        <v>4671</v>
      </c>
      <c r="AC47" s="16">
        <f>SUM(AD4:AJ38,C4:AB38)</f>
        <v>4671</v>
      </c>
      <c r="AD47" s="16">
        <f>SUM(AE4:AJ38,C4:AC38)</f>
        <v>4428</v>
      </c>
      <c r="AE47" s="16">
        <f>SUM(AF4:AJ38,C4:AD38)</f>
        <v>4617</v>
      </c>
      <c r="AF47" s="16">
        <f>SUM(AG4:AJ38,C4:AE38)</f>
        <v>4671</v>
      </c>
      <c r="AG47" s="16">
        <f>SUM(AH4:AJ38,C4:AF38)</f>
        <v>4617</v>
      </c>
      <c r="AH47" s="16">
        <f>SUM(AI4:AJ38,C4:AG38)</f>
        <v>4590</v>
      </c>
      <c r="AI47" s="16">
        <f>SUM(C4:AH38,AJ4:AJ38)</f>
        <v>4644</v>
      </c>
      <c r="AJ47" s="16">
        <f>SUM(C4:AI38)</f>
        <v>4590</v>
      </c>
      <c r="AK47" s="19">
        <f>SUM(C47:AJ47)</f>
        <v>156816</v>
      </c>
      <c r="AL47" s="8"/>
      <c r="AM47" s="8"/>
    </row>
    <row r="48" spans="1:39" ht="15" customHeight="1">
      <c r="A48" s="5"/>
      <c r="B48" s="14"/>
      <c r="C48" s="17">
        <f>SUM(C46:C47)</f>
        <v>4752</v>
      </c>
      <c r="D48" s="17">
        <f>SUM(D46:D47)</f>
        <v>4752</v>
      </c>
      <c r="E48" s="17">
        <f t="shared" ref="E48:AH48" si="29">SUM(E46:E47)</f>
        <v>4752</v>
      </c>
      <c r="F48" s="17">
        <f>SUM(F46:F47)</f>
        <v>4752</v>
      </c>
      <c r="G48" s="17">
        <f t="shared" si="29"/>
        <v>4752</v>
      </c>
      <c r="H48" s="17">
        <f t="shared" si="29"/>
        <v>4752</v>
      </c>
      <c r="I48" s="17">
        <f t="shared" si="29"/>
        <v>4752</v>
      </c>
      <c r="J48" s="17">
        <f t="shared" si="29"/>
        <v>4752</v>
      </c>
      <c r="K48" s="17">
        <f t="shared" si="29"/>
        <v>4752</v>
      </c>
      <c r="L48" s="17">
        <f t="shared" si="29"/>
        <v>4752</v>
      </c>
      <c r="M48" s="17">
        <f>SUM(M46:M47)</f>
        <v>4752</v>
      </c>
      <c r="N48" s="17">
        <f>SUM(N46:N47)</f>
        <v>4752</v>
      </c>
      <c r="O48" s="17">
        <f t="shared" si="29"/>
        <v>4752</v>
      </c>
      <c r="P48" s="17">
        <f t="shared" si="29"/>
        <v>4752</v>
      </c>
      <c r="Q48" s="17">
        <f t="shared" si="29"/>
        <v>4752</v>
      </c>
      <c r="R48" s="17">
        <f t="shared" si="29"/>
        <v>4752</v>
      </c>
      <c r="S48" s="17">
        <f t="shared" si="29"/>
        <v>4752</v>
      </c>
      <c r="T48" s="17">
        <f t="shared" si="29"/>
        <v>4752</v>
      </c>
      <c r="U48" s="17">
        <f t="shared" si="29"/>
        <v>4752</v>
      </c>
      <c r="V48" s="17">
        <f t="shared" si="29"/>
        <v>4752</v>
      </c>
      <c r="W48" s="17">
        <f t="shared" si="29"/>
        <v>4752</v>
      </c>
      <c r="X48" s="17">
        <f t="shared" si="29"/>
        <v>4752</v>
      </c>
      <c r="Y48" s="17">
        <f>SUM(Y46:Y47)</f>
        <v>4752</v>
      </c>
      <c r="Z48" s="17">
        <f t="shared" si="29"/>
        <v>4752</v>
      </c>
      <c r="AA48" s="17">
        <f t="shared" si="29"/>
        <v>4752</v>
      </c>
      <c r="AB48" s="17">
        <f t="shared" si="29"/>
        <v>4752</v>
      </c>
      <c r="AC48" s="17">
        <f t="shared" si="29"/>
        <v>4752</v>
      </c>
      <c r="AD48" s="17">
        <f t="shared" si="29"/>
        <v>4752</v>
      </c>
      <c r="AE48" s="17">
        <f t="shared" si="29"/>
        <v>4752</v>
      </c>
      <c r="AF48" s="17">
        <f t="shared" si="29"/>
        <v>4752</v>
      </c>
      <c r="AG48" s="17">
        <f>SUM(AG46:AG47)</f>
        <v>4752</v>
      </c>
      <c r="AH48" s="17">
        <f t="shared" si="29"/>
        <v>4752</v>
      </c>
      <c r="AI48" s="17">
        <f>SUM(AI46:AI47)</f>
        <v>4752</v>
      </c>
      <c r="AJ48" s="17">
        <f>SUM(AJ46:AJ47)</f>
        <v>4752</v>
      </c>
      <c r="AK48" s="8"/>
      <c r="AL48" s="8"/>
      <c r="AM48" s="8"/>
    </row>
    <row r="49" spans="1:39" ht="15" customHeight="1">
      <c r="A49" s="6"/>
      <c r="B49" s="14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8"/>
      <c r="AL49" s="8"/>
      <c r="AM49" s="8"/>
    </row>
    <row r="50" spans="1:39" ht="15" customHeight="1">
      <c r="A50" s="6"/>
      <c r="B50" s="14"/>
      <c r="C50" s="11" t="s">
        <v>36</v>
      </c>
      <c r="D50" s="11" t="s">
        <v>37</v>
      </c>
      <c r="E50" s="11" t="s">
        <v>38</v>
      </c>
      <c r="F50" s="11" t="s">
        <v>39</v>
      </c>
      <c r="G50" s="11" t="s">
        <v>14</v>
      </c>
      <c r="H50" s="11" t="s">
        <v>40</v>
      </c>
      <c r="I50" s="11" t="s">
        <v>41</v>
      </c>
      <c r="J50" s="11" t="s">
        <v>42</v>
      </c>
      <c r="K50" s="11" t="s">
        <v>43</v>
      </c>
      <c r="L50" s="11" t="s">
        <v>15</v>
      </c>
      <c r="M50" s="11" t="s">
        <v>16</v>
      </c>
      <c r="N50" s="11" t="s">
        <v>17</v>
      </c>
      <c r="O50" s="11" t="s">
        <v>44</v>
      </c>
      <c r="P50" s="11" t="s">
        <v>45</v>
      </c>
      <c r="Q50" s="11" t="s">
        <v>46</v>
      </c>
      <c r="R50" s="11" t="s">
        <v>47</v>
      </c>
      <c r="S50" s="11" t="s">
        <v>48</v>
      </c>
      <c r="T50" s="11" t="s">
        <v>49</v>
      </c>
      <c r="U50" s="11" t="s">
        <v>18</v>
      </c>
      <c r="V50" s="11" t="s">
        <v>50</v>
      </c>
      <c r="W50" s="11" t="s">
        <v>51</v>
      </c>
      <c r="X50" s="11" t="s">
        <v>52</v>
      </c>
      <c r="Y50" s="11" t="s">
        <v>53</v>
      </c>
      <c r="Z50" s="11" t="s">
        <v>54</v>
      </c>
      <c r="AA50" s="11" t="s">
        <v>19</v>
      </c>
      <c r="AB50" s="11" t="s">
        <v>55</v>
      </c>
      <c r="AC50" s="11" t="s">
        <v>56</v>
      </c>
      <c r="AD50" s="11" t="s">
        <v>57</v>
      </c>
      <c r="AE50" s="11" t="s">
        <v>58</v>
      </c>
      <c r="AF50" s="11" t="s">
        <v>20</v>
      </c>
      <c r="AG50" s="11" t="s">
        <v>21</v>
      </c>
      <c r="AH50" s="11" t="s">
        <v>59</v>
      </c>
      <c r="AI50" s="11" t="s">
        <v>22</v>
      </c>
      <c r="AJ50" s="12" t="s">
        <v>60</v>
      </c>
      <c r="AK50" s="12"/>
      <c r="AL50" s="20" t="s">
        <v>35</v>
      </c>
      <c r="AM50" s="8"/>
    </row>
    <row r="51" spans="1:39" ht="15" customHeight="1">
      <c r="A51" s="6"/>
      <c r="B51" s="21" t="str">
        <f>[1]Summary!$B$4</f>
        <v>Sensitivity/Recall</v>
      </c>
      <c r="C51" s="22">
        <f>C41/(C44+C41)</f>
        <v>0.97222222222222221</v>
      </c>
      <c r="D51" s="22">
        <f t="shared" ref="D51:AJ51" si="30">D41/(D44+D41)</f>
        <v>1</v>
      </c>
      <c r="E51" s="22">
        <f t="shared" si="30"/>
        <v>1</v>
      </c>
      <c r="F51" s="22">
        <f t="shared" si="30"/>
        <v>1</v>
      </c>
      <c r="G51" s="22">
        <f t="shared" si="30"/>
        <v>1</v>
      </c>
      <c r="H51" s="22">
        <f t="shared" si="30"/>
        <v>0.99588477366255146</v>
      </c>
      <c r="I51" s="22">
        <f t="shared" si="30"/>
        <v>0.98910675381263613</v>
      </c>
      <c r="J51" s="22">
        <f t="shared" si="30"/>
        <v>0.66666666666666663</v>
      </c>
      <c r="K51" s="22">
        <f t="shared" si="30"/>
        <v>0.85185185185185186</v>
      </c>
      <c r="L51" s="22">
        <f t="shared" si="30"/>
        <v>1</v>
      </c>
      <c r="M51" s="22">
        <f t="shared" si="30"/>
        <v>0.66666666666666663</v>
      </c>
      <c r="N51" s="22">
        <f t="shared" si="30"/>
        <v>0.54320987654320985</v>
      </c>
      <c r="O51" s="22">
        <f t="shared" si="30"/>
        <v>1</v>
      </c>
      <c r="P51" s="22">
        <f t="shared" si="30"/>
        <v>0.5</v>
      </c>
      <c r="Q51" s="22">
        <f>Q41/(Q44+Q41)</f>
        <v>1</v>
      </c>
      <c r="R51" s="22">
        <f t="shared" ref="R51:AH51" si="31">R41/(R44+R41)</f>
        <v>1</v>
      </c>
      <c r="S51" s="22">
        <f t="shared" si="31"/>
        <v>0.8571428571428571</v>
      </c>
      <c r="T51" s="22">
        <f t="shared" si="31"/>
        <v>1</v>
      </c>
      <c r="U51" s="22">
        <f t="shared" si="31"/>
        <v>1</v>
      </c>
      <c r="V51" s="22">
        <f t="shared" si="31"/>
        <v>0.99259259259259258</v>
      </c>
      <c r="W51" s="22">
        <f t="shared" si="31"/>
        <v>1</v>
      </c>
      <c r="X51" s="22">
        <f t="shared" si="31"/>
        <v>1</v>
      </c>
      <c r="Y51" s="22">
        <f t="shared" si="31"/>
        <v>0.9423868312757202</v>
      </c>
      <c r="Z51" s="22">
        <f t="shared" si="31"/>
        <v>0.96296296296296291</v>
      </c>
      <c r="AA51" s="22">
        <f t="shared" si="31"/>
        <v>0.8</v>
      </c>
      <c r="AB51" s="22">
        <f t="shared" si="31"/>
        <v>1</v>
      </c>
      <c r="AC51" s="22">
        <f t="shared" si="31"/>
        <v>1</v>
      </c>
      <c r="AD51" s="22">
        <f t="shared" si="31"/>
        <v>0.97222222222222221</v>
      </c>
      <c r="AE51" s="22">
        <f t="shared" si="31"/>
        <v>0.8</v>
      </c>
      <c r="AF51" s="22">
        <f t="shared" si="31"/>
        <v>1</v>
      </c>
      <c r="AG51" s="22">
        <f t="shared" si="31"/>
        <v>1</v>
      </c>
      <c r="AH51" s="22">
        <f t="shared" si="31"/>
        <v>0.83333333333333337</v>
      </c>
      <c r="AI51" s="22">
        <f>AI41/(AI44+AI41)</f>
        <v>0.75</v>
      </c>
      <c r="AJ51" s="22">
        <f t="shared" si="30"/>
        <v>1</v>
      </c>
      <c r="AK51" s="36"/>
      <c r="AL51" s="22">
        <f>AK41/(AK44+AK41)</f>
        <v>0.93581649831649827</v>
      </c>
      <c r="AM51" s="8"/>
    </row>
    <row r="52" spans="1:39" ht="15" customHeight="1">
      <c r="A52" s="6"/>
      <c r="B52" s="23" t="s">
        <v>13</v>
      </c>
      <c r="C52" s="22">
        <f>C43/(C42+C43)</f>
        <v>1</v>
      </c>
      <c r="D52" s="22">
        <f>D43/(D42+D43)</f>
        <v>1</v>
      </c>
      <c r="E52" s="22">
        <f t="shared" ref="E52:AJ52" si="32">E43/(E42+E43)</f>
        <v>1</v>
      </c>
      <c r="F52" s="22">
        <f t="shared" si="32"/>
        <v>1</v>
      </c>
      <c r="G52" s="22">
        <f t="shared" si="32"/>
        <v>1</v>
      </c>
      <c r="H52" s="22">
        <f t="shared" si="32"/>
        <v>1</v>
      </c>
      <c r="I52" s="22">
        <f t="shared" si="32"/>
        <v>0.99371069182389937</v>
      </c>
      <c r="J52" s="22">
        <f t="shared" si="32"/>
        <v>0.99957182616142148</v>
      </c>
      <c r="K52" s="22">
        <f t="shared" si="32"/>
        <v>0.9941860465116279</v>
      </c>
      <c r="L52" s="22">
        <f t="shared" si="32"/>
        <v>1</v>
      </c>
      <c r="M52" s="22">
        <f t="shared" si="32"/>
        <v>0.99250695782487686</v>
      </c>
      <c r="N52" s="22">
        <f t="shared" si="32"/>
        <v>1</v>
      </c>
      <c r="O52" s="22">
        <f t="shared" si="32"/>
        <v>1</v>
      </c>
      <c r="P52" s="22">
        <f t="shared" si="32"/>
        <v>0.988931460195828</v>
      </c>
      <c r="Q52" s="22">
        <f>Q43/(Q42+Q43)</f>
        <v>1</v>
      </c>
      <c r="R52" s="22">
        <f t="shared" ref="R52:AH52" si="33">R43/(R42+R43)</f>
        <v>1</v>
      </c>
      <c r="S52" s="22">
        <f t="shared" si="33"/>
        <v>1</v>
      </c>
      <c r="T52" s="22">
        <f t="shared" si="33"/>
        <v>0.99850139156497542</v>
      </c>
      <c r="U52" s="22">
        <f t="shared" si="33"/>
        <v>1</v>
      </c>
      <c r="V52" s="22">
        <f t="shared" si="33"/>
        <v>1</v>
      </c>
      <c r="W52" s="22">
        <f t="shared" si="33"/>
        <v>1</v>
      </c>
      <c r="X52" s="22">
        <f t="shared" si="33"/>
        <v>1</v>
      </c>
      <c r="Y52" s="22">
        <f t="shared" si="33"/>
        <v>1</v>
      </c>
      <c r="Z52" s="22">
        <f t="shared" si="33"/>
        <v>0.99636052237208306</v>
      </c>
      <c r="AA52" s="22">
        <f t="shared" si="33"/>
        <v>1</v>
      </c>
      <c r="AB52" s="22">
        <f t="shared" si="33"/>
        <v>1</v>
      </c>
      <c r="AC52" s="22">
        <f t="shared" si="33"/>
        <v>1</v>
      </c>
      <c r="AD52" s="22">
        <f t="shared" si="33"/>
        <v>0.99390243902439024</v>
      </c>
      <c r="AE52" s="22">
        <f t="shared" si="33"/>
        <v>1</v>
      </c>
      <c r="AF52" s="22">
        <f t="shared" si="33"/>
        <v>0.99636052237208306</v>
      </c>
      <c r="AG52" s="22">
        <f t="shared" si="33"/>
        <v>0.99956681828026861</v>
      </c>
      <c r="AH52" s="22">
        <f t="shared" si="33"/>
        <v>1</v>
      </c>
      <c r="AI52" s="22">
        <f t="shared" si="32"/>
        <v>0.99720068906115422</v>
      </c>
      <c r="AJ52" s="22">
        <f t="shared" si="32"/>
        <v>0.99389978213507624</v>
      </c>
      <c r="AK52" s="36"/>
      <c r="AL52" s="22">
        <f>AK43/(AK43+AK42)</f>
        <v>0.99838026731966123</v>
      </c>
      <c r="AM52" s="8"/>
    </row>
    <row r="53" spans="1:39" ht="15" customHeight="1">
      <c r="A53" s="6"/>
      <c r="B53" s="21" t="s">
        <v>4</v>
      </c>
      <c r="C53" s="22">
        <f t="shared" ref="C53:AJ53" si="34">C41/(C41+C42)</f>
        <v>1</v>
      </c>
      <c r="D53" s="22">
        <f t="shared" si="34"/>
        <v>1</v>
      </c>
      <c r="E53" s="22">
        <f t="shared" si="34"/>
        <v>1</v>
      </c>
      <c r="F53" s="22">
        <f t="shared" si="34"/>
        <v>1</v>
      </c>
      <c r="G53" s="22">
        <f t="shared" si="34"/>
        <v>1</v>
      </c>
      <c r="H53" s="22">
        <f t="shared" si="34"/>
        <v>1</v>
      </c>
      <c r="I53" s="22">
        <f t="shared" si="34"/>
        <v>0.94386694386694392</v>
      </c>
      <c r="J53" s="22">
        <f t="shared" si="34"/>
        <v>0.9642857142857143</v>
      </c>
      <c r="K53" s="22">
        <f t="shared" si="34"/>
        <v>0.77310924369747902</v>
      </c>
      <c r="L53" s="22">
        <f t="shared" si="34"/>
        <v>1</v>
      </c>
      <c r="M53" s="22">
        <f t="shared" si="34"/>
        <v>0.6067415730337079</v>
      </c>
      <c r="N53" s="22">
        <f t="shared" si="34"/>
        <v>1</v>
      </c>
      <c r="O53" s="22">
        <f t="shared" si="34"/>
        <v>1</v>
      </c>
      <c r="P53" s="22">
        <f t="shared" si="34"/>
        <v>0.34177215189873417</v>
      </c>
      <c r="Q53" s="22">
        <f t="shared" si="34"/>
        <v>1</v>
      </c>
      <c r="R53" s="22">
        <f t="shared" si="34"/>
        <v>1</v>
      </c>
      <c r="S53" s="22">
        <f t="shared" si="34"/>
        <v>1</v>
      </c>
      <c r="T53" s="22">
        <f t="shared" si="34"/>
        <v>0.92045454545454541</v>
      </c>
      <c r="U53" s="22">
        <f t="shared" si="34"/>
        <v>1</v>
      </c>
      <c r="V53" s="22">
        <f t="shared" si="34"/>
        <v>1</v>
      </c>
      <c r="W53" s="22">
        <f t="shared" si="34"/>
        <v>1</v>
      </c>
      <c r="X53" s="22">
        <f t="shared" si="34"/>
        <v>1</v>
      </c>
      <c r="Y53" s="22">
        <f t="shared" si="34"/>
        <v>1</v>
      </c>
      <c r="Z53" s="22">
        <f t="shared" si="34"/>
        <v>0.82105263157894737</v>
      </c>
      <c r="AA53" s="22">
        <f t="shared" si="34"/>
        <v>1</v>
      </c>
      <c r="AB53" s="22">
        <f t="shared" si="34"/>
        <v>1</v>
      </c>
      <c r="AC53" s="22">
        <f t="shared" si="34"/>
        <v>1</v>
      </c>
      <c r="AD53" s="22">
        <f t="shared" si="34"/>
        <v>0.92105263157894735</v>
      </c>
      <c r="AE53" s="22">
        <f t="shared" si="34"/>
        <v>1</v>
      </c>
      <c r="AF53" s="22">
        <f t="shared" si="34"/>
        <v>0.82653061224489799</v>
      </c>
      <c r="AG53" s="22">
        <f t="shared" si="34"/>
        <v>0.98540145985401462</v>
      </c>
      <c r="AH53" s="22">
        <f t="shared" si="34"/>
        <v>1</v>
      </c>
      <c r="AI53" s="22">
        <f t="shared" si="34"/>
        <v>0.86170212765957444</v>
      </c>
      <c r="AJ53" s="22">
        <f t="shared" si="34"/>
        <v>0.85263157894736841</v>
      </c>
      <c r="AK53" s="36"/>
      <c r="AL53" s="22">
        <f>AK41/(AK41+AK42)</f>
        <v>0.94596894277813226</v>
      </c>
      <c r="AM53" s="8"/>
    </row>
    <row r="54" spans="1:39" ht="15" customHeight="1">
      <c r="A54" s="6"/>
      <c r="B54" s="23" t="s">
        <v>5</v>
      </c>
      <c r="C54" s="22">
        <f t="shared" ref="C54:AJ54" si="35">(C41+C43)/(C46+C47)</f>
        <v>0.99936868686868685</v>
      </c>
      <c r="D54" s="22">
        <f t="shared" si="35"/>
        <v>1</v>
      </c>
      <c r="E54" s="22">
        <f t="shared" si="35"/>
        <v>1</v>
      </c>
      <c r="F54" s="22">
        <f t="shared" si="35"/>
        <v>1</v>
      </c>
      <c r="G54" s="22">
        <f t="shared" si="35"/>
        <v>1</v>
      </c>
      <c r="H54" s="22">
        <f t="shared" si="35"/>
        <v>0.99978956228956228</v>
      </c>
      <c r="I54" s="22">
        <f t="shared" si="35"/>
        <v>0.9932659932659933</v>
      </c>
      <c r="J54" s="22">
        <f t="shared" si="35"/>
        <v>0.99389730639730645</v>
      </c>
      <c r="K54" s="22">
        <f t="shared" si="35"/>
        <v>0.99095117845117842</v>
      </c>
      <c r="L54" s="22">
        <f t="shared" si="35"/>
        <v>1</v>
      </c>
      <c r="M54" s="22">
        <f t="shared" si="35"/>
        <v>0.98695286195286192</v>
      </c>
      <c r="N54" s="22">
        <f t="shared" si="35"/>
        <v>0.99221380471380471</v>
      </c>
      <c r="O54" s="22">
        <f t="shared" si="35"/>
        <v>1</v>
      </c>
      <c r="P54" s="22">
        <f t="shared" si="35"/>
        <v>0.98337542087542085</v>
      </c>
      <c r="Q54" s="22">
        <f t="shared" si="35"/>
        <v>1</v>
      </c>
      <c r="R54" s="22">
        <f t="shared" si="35"/>
        <v>1</v>
      </c>
      <c r="S54" s="22">
        <f t="shared" si="35"/>
        <v>0.99431818181818177</v>
      </c>
      <c r="T54" s="22">
        <f t="shared" si="35"/>
        <v>0.99852693602693599</v>
      </c>
      <c r="U54" s="22">
        <f t="shared" si="35"/>
        <v>1</v>
      </c>
      <c r="V54" s="22">
        <f t="shared" si="35"/>
        <v>0.99978956228956228</v>
      </c>
      <c r="W54" s="22">
        <f t="shared" si="35"/>
        <v>1</v>
      </c>
      <c r="X54" s="22">
        <f t="shared" si="35"/>
        <v>1</v>
      </c>
      <c r="Y54" s="22">
        <f t="shared" si="35"/>
        <v>0.99705387205387208</v>
      </c>
      <c r="Z54" s="22">
        <f t="shared" si="35"/>
        <v>0.99579124579124578</v>
      </c>
      <c r="AA54" s="22">
        <f t="shared" si="35"/>
        <v>0.99431818181818177</v>
      </c>
      <c r="AB54" s="22">
        <f t="shared" si="35"/>
        <v>1</v>
      </c>
      <c r="AC54" s="22">
        <f t="shared" si="35"/>
        <v>1</v>
      </c>
      <c r="AD54" s="22">
        <f t="shared" si="35"/>
        <v>0.99242424242424243</v>
      </c>
      <c r="AE54" s="22">
        <f t="shared" si="35"/>
        <v>0.99431818181818177</v>
      </c>
      <c r="AF54" s="22">
        <f t="shared" si="35"/>
        <v>0.99642255892255893</v>
      </c>
      <c r="AG54" s="22">
        <f t="shared" si="35"/>
        <v>0.99957912457912457</v>
      </c>
      <c r="AH54" s="22">
        <f t="shared" si="35"/>
        <v>0.99431818181818177</v>
      </c>
      <c r="AI54" s="22">
        <f t="shared" si="35"/>
        <v>0.99158249158249157</v>
      </c>
      <c r="AJ54" s="22">
        <f t="shared" si="35"/>
        <v>0.99410774410774416</v>
      </c>
      <c r="AK54" s="36"/>
      <c r="AL54" s="22">
        <f>(AK41+AK43)/(AK46+AK47)</f>
        <v>0.99654015646662708</v>
      </c>
      <c r="AM54" s="8"/>
    </row>
    <row r="55" spans="1:39" ht="15" customHeight="1">
      <c r="A55" s="6"/>
      <c r="B55" s="21" t="s">
        <v>12</v>
      </c>
      <c r="C55" s="22">
        <f t="shared" ref="C55:AJ55" si="36">(2*(C53*C51))/(C53+C51)</f>
        <v>0.98591549295774639</v>
      </c>
      <c r="D55" s="22">
        <f t="shared" si="36"/>
        <v>1</v>
      </c>
      <c r="E55" s="22">
        <f t="shared" si="36"/>
        <v>1</v>
      </c>
      <c r="F55" s="22">
        <f t="shared" si="36"/>
        <v>1</v>
      </c>
      <c r="G55" s="22">
        <f t="shared" si="36"/>
        <v>1</v>
      </c>
      <c r="H55" s="22">
        <f t="shared" si="36"/>
        <v>0.99793814432989691</v>
      </c>
      <c r="I55" s="22">
        <f t="shared" si="36"/>
        <v>0.9659574468085107</v>
      </c>
      <c r="J55" s="22">
        <f t="shared" si="36"/>
        <v>0.7883211678832116</v>
      </c>
      <c r="K55" s="22">
        <f t="shared" si="36"/>
        <v>0.81057268722466957</v>
      </c>
      <c r="L55" s="22">
        <f t="shared" si="36"/>
        <v>1</v>
      </c>
      <c r="M55" s="22">
        <f t="shared" si="36"/>
        <v>0.63529411764705879</v>
      </c>
      <c r="N55" s="22">
        <f t="shared" si="36"/>
        <v>0.70399999999999996</v>
      </c>
      <c r="O55" s="22">
        <f t="shared" si="36"/>
        <v>1</v>
      </c>
      <c r="P55" s="22">
        <f t="shared" si="36"/>
        <v>0.40601503759398494</v>
      </c>
      <c r="Q55" s="22">
        <f t="shared" si="36"/>
        <v>1</v>
      </c>
      <c r="R55" s="22">
        <f t="shared" si="36"/>
        <v>1</v>
      </c>
      <c r="S55" s="22">
        <f t="shared" si="36"/>
        <v>0.92307692307692302</v>
      </c>
      <c r="T55" s="22">
        <f t="shared" si="36"/>
        <v>0.95857988165680474</v>
      </c>
      <c r="U55" s="22">
        <f t="shared" si="36"/>
        <v>1</v>
      </c>
      <c r="V55" s="22">
        <f t="shared" si="36"/>
        <v>0.99628252788104099</v>
      </c>
      <c r="W55" s="22">
        <f t="shared" si="36"/>
        <v>1</v>
      </c>
      <c r="X55" s="22">
        <f t="shared" si="36"/>
        <v>1</v>
      </c>
      <c r="Y55" s="22">
        <f t="shared" si="36"/>
        <v>0.97033898305084743</v>
      </c>
      <c r="Z55" s="22">
        <f t="shared" si="36"/>
        <v>0.88636363636363635</v>
      </c>
      <c r="AA55" s="22">
        <f t="shared" si="36"/>
        <v>0.88888888888888895</v>
      </c>
      <c r="AB55" s="22">
        <f t="shared" si="36"/>
        <v>1</v>
      </c>
      <c r="AC55" s="22">
        <f t="shared" si="36"/>
        <v>1</v>
      </c>
      <c r="AD55" s="22">
        <f t="shared" si="36"/>
        <v>0.94594594594594583</v>
      </c>
      <c r="AE55" s="22">
        <f t="shared" si="36"/>
        <v>0.88888888888888895</v>
      </c>
      <c r="AF55" s="22">
        <f t="shared" si="36"/>
        <v>0.9050279329608939</v>
      </c>
      <c r="AG55" s="22">
        <f t="shared" si="36"/>
        <v>0.99264705882352944</v>
      </c>
      <c r="AH55" s="22">
        <f t="shared" si="36"/>
        <v>0.90909090909090906</v>
      </c>
      <c r="AI55" s="22">
        <f t="shared" si="36"/>
        <v>0.80198019801980192</v>
      </c>
      <c r="AJ55" s="22">
        <f t="shared" si="36"/>
        <v>0.92045454545454541</v>
      </c>
      <c r="AK55" s="37"/>
      <c r="AL55" s="22">
        <f>2*(AL51*AL53)/(AL51+AL53)</f>
        <v>0.94086533375647941</v>
      </c>
      <c r="AM55" s="8"/>
    </row>
    <row r="56" spans="1:39" ht="15" customHeight="1">
      <c r="A56" s="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</sheetData>
  <mergeCells count="2">
    <mergeCell ref="C1:AJ1"/>
    <mergeCell ref="A2:A37"/>
  </mergeCells>
  <conditionalFormatting sqref="N4:N37">
    <cfRule type="colorScale" priority="77">
      <colorScale>
        <cfvo type="min"/>
        <cfvo type="max"/>
        <color rgb="FFFCFCFF"/>
        <color rgb="FF63BE7B"/>
      </colorScale>
    </cfRule>
  </conditionalFormatting>
  <conditionalFormatting sqref="C4:C38 H38:I38 N38:O38 T38:U38 Z38:AA38 AF38:AG38">
    <cfRule type="colorScale" priority="76">
      <colorScale>
        <cfvo type="min"/>
        <cfvo type="max"/>
        <color rgb="FFFCFCFF"/>
        <color rgb="FF63BE7B"/>
      </colorScale>
    </cfRule>
  </conditionalFormatting>
  <conditionalFormatting sqref="D4:D38 J38 P38 V38 AB38 AH38">
    <cfRule type="colorScale" priority="75">
      <colorScale>
        <cfvo type="min"/>
        <cfvo type="max"/>
        <color rgb="FFFCFCFF"/>
        <color rgb="FF63BE7B"/>
      </colorScale>
    </cfRule>
  </conditionalFormatting>
  <conditionalFormatting sqref="E4:E38 G38 K38 Q38 W38 AC38 AI38 M38 S38 Y38 AE38">
    <cfRule type="colorScale" priority="74">
      <colorScale>
        <cfvo type="min"/>
        <cfvo type="max"/>
        <color rgb="FFFCFCFF"/>
        <color rgb="FF63BE7B"/>
      </colorScale>
    </cfRule>
  </conditionalFormatting>
  <conditionalFormatting sqref="F4:F38 L38 R38 X38 AD38 AJ38">
    <cfRule type="colorScale" priority="73">
      <colorScale>
        <cfvo type="min"/>
        <cfvo type="max"/>
        <color rgb="FFFCFCFF"/>
        <color rgb="FF63BE7B"/>
      </colorScale>
    </cfRule>
  </conditionalFormatting>
  <conditionalFormatting sqref="G4:G37">
    <cfRule type="colorScale" priority="72">
      <colorScale>
        <cfvo type="min"/>
        <cfvo type="max"/>
        <color rgb="FFFCFCFF"/>
        <color rgb="FF63BE7B"/>
      </colorScale>
    </cfRule>
  </conditionalFormatting>
  <conditionalFormatting sqref="H4:H37">
    <cfRule type="colorScale" priority="71">
      <colorScale>
        <cfvo type="min"/>
        <cfvo type="max"/>
        <color rgb="FFFCFCFF"/>
        <color rgb="FF63BE7B"/>
      </colorScale>
    </cfRule>
  </conditionalFormatting>
  <conditionalFormatting sqref="I4:I37">
    <cfRule type="colorScale" priority="70">
      <colorScale>
        <cfvo type="min"/>
        <cfvo type="max"/>
        <color rgb="FFFCFCFF"/>
        <color rgb="FF63BE7B"/>
      </colorScale>
    </cfRule>
  </conditionalFormatting>
  <conditionalFormatting sqref="J4:J37">
    <cfRule type="colorScale" priority="69">
      <colorScale>
        <cfvo type="min"/>
        <cfvo type="max"/>
        <color rgb="FFFCFCFF"/>
        <color rgb="FF63BE7B"/>
      </colorScale>
    </cfRule>
  </conditionalFormatting>
  <conditionalFormatting sqref="K4:K37">
    <cfRule type="colorScale" priority="68">
      <colorScale>
        <cfvo type="min"/>
        <cfvo type="max"/>
        <color rgb="FFFCFCFF"/>
        <color rgb="FF63BE7B"/>
      </colorScale>
    </cfRule>
  </conditionalFormatting>
  <conditionalFormatting sqref="L4:L37">
    <cfRule type="colorScale" priority="67">
      <colorScale>
        <cfvo type="min"/>
        <cfvo type="max"/>
        <color rgb="FFFCFCFF"/>
        <color rgb="FF63BE7B"/>
      </colorScale>
    </cfRule>
  </conditionalFormatting>
  <conditionalFormatting sqref="M4:M37">
    <cfRule type="colorScale" priority="66">
      <colorScale>
        <cfvo type="min"/>
        <cfvo type="max"/>
        <color rgb="FFFCFCFF"/>
        <color rgb="FF63BE7B"/>
      </colorScale>
    </cfRule>
  </conditionalFormatting>
  <conditionalFormatting sqref="O4:O37">
    <cfRule type="colorScale" priority="65">
      <colorScale>
        <cfvo type="min"/>
        <cfvo type="max"/>
        <color rgb="FFFCFCFF"/>
        <color rgb="FF63BE7B"/>
      </colorScale>
    </cfRule>
  </conditionalFormatting>
  <conditionalFormatting sqref="P4:P37">
    <cfRule type="colorScale" priority="64">
      <colorScale>
        <cfvo type="min"/>
        <cfvo type="max"/>
        <color rgb="FFFCFCFF"/>
        <color rgb="FF63BE7B"/>
      </colorScale>
    </cfRule>
  </conditionalFormatting>
  <conditionalFormatting sqref="Q4:Q37">
    <cfRule type="colorScale" priority="63">
      <colorScale>
        <cfvo type="min"/>
        <cfvo type="max"/>
        <color rgb="FFFCFCFF"/>
        <color rgb="FF63BE7B"/>
      </colorScale>
    </cfRule>
  </conditionalFormatting>
  <conditionalFormatting sqref="R4:R37">
    <cfRule type="colorScale" priority="62">
      <colorScale>
        <cfvo type="min"/>
        <cfvo type="max"/>
        <color rgb="FFFCFCFF"/>
        <color rgb="FF63BE7B"/>
      </colorScale>
    </cfRule>
  </conditionalFormatting>
  <conditionalFormatting sqref="S4:S37">
    <cfRule type="colorScale" priority="61">
      <colorScale>
        <cfvo type="min"/>
        <cfvo type="max"/>
        <color rgb="FFFCFCFF"/>
        <color rgb="FF63BE7B"/>
      </colorScale>
    </cfRule>
  </conditionalFormatting>
  <conditionalFormatting sqref="T4:T37">
    <cfRule type="colorScale" priority="60">
      <colorScale>
        <cfvo type="min"/>
        <cfvo type="max"/>
        <color rgb="FFFCFCFF"/>
        <color rgb="FF63BE7B"/>
      </colorScale>
    </cfRule>
  </conditionalFormatting>
  <conditionalFormatting sqref="U4:U37">
    <cfRule type="colorScale" priority="59">
      <colorScale>
        <cfvo type="min"/>
        <cfvo type="max"/>
        <color rgb="FFFCFCFF"/>
        <color rgb="FF63BE7B"/>
      </colorScale>
    </cfRule>
  </conditionalFormatting>
  <conditionalFormatting sqref="V4:V37">
    <cfRule type="colorScale" priority="58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57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56">
      <colorScale>
        <cfvo type="min"/>
        <cfvo type="max"/>
        <color rgb="FFFCFCFF"/>
        <color rgb="FF63BE7B"/>
      </colorScale>
    </cfRule>
  </conditionalFormatting>
  <conditionalFormatting sqref="Y4:Y37">
    <cfRule type="colorScale" priority="55">
      <colorScale>
        <cfvo type="min"/>
        <cfvo type="max"/>
        <color rgb="FFFCFCFF"/>
        <color rgb="FF63BE7B"/>
      </colorScale>
    </cfRule>
  </conditionalFormatting>
  <conditionalFormatting sqref="Z4:Z37">
    <cfRule type="colorScale" priority="54">
      <colorScale>
        <cfvo type="min"/>
        <cfvo type="max"/>
        <color rgb="FFFCFCFF"/>
        <color rgb="FF63BE7B"/>
      </colorScale>
    </cfRule>
  </conditionalFormatting>
  <conditionalFormatting sqref="AA4:AA3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B4:AB3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C4:AC37">
    <cfRule type="colorScale" priority="51">
      <colorScale>
        <cfvo type="min"/>
        <cfvo type="max"/>
        <color rgb="FFFCFCFF"/>
        <color rgb="FF63BE7B"/>
      </colorScale>
    </cfRule>
  </conditionalFormatting>
  <conditionalFormatting sqref="AD4:AD37">
    <cfRule type="colorScale" priority="50">
      <colorScale>
        <cfvo type="min"/>
        <cfvo type="max"/>
        <color rgb="FFFCFCFF"/>
        <color rgb="FF63BE7B"/>
      </colorScale>
    </cfRule>
  </conditionalFormatting>
  <conditionalFormatting sqref="AE4:AE37">
    <cfRule type="colorScale" priority="49">
      <colorScale>
        <cfvo type="min"/>
        <cfvo type="max"/>
        <color rgb="FFFCFCFF"/>
        <color rgb="FF63BE7B"/>
      </colorScale>
    </cfRule>
  </conditionalFormatting>
  <conditionalFormatting sqref="AF4:AF37">
    <cfRule type="colorScale" priority="48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7">
      <colorScale>
        <cfvo type="min"/>
        <cfvo type="max"/>
        <color rgb="FFFCFCFF"/>
        <color rgb="FF63BE7B"/>
      </colorScale>
    </cfRule>
  </conditionalFormatting>
  <conditionalFormatting sqref="AH4:AH37">
    <cfRule type="colorScale" priority="46">
      <colorScale>
        <cfvo type="min"/>
        <cfvo type="max"/>
        <color rgb="FFFCFCFF"/>
        <color rgb="FF63BE7B"/>
      </colorScale>
    </cfRule>
  </conditionalFormatting>
  <conditionalFormatting sqref="AI4:AI37">
    <cfRule type="colorScale" priority="45">
      <colorScale>
        <cfvo type="min"/>
        <cfvo type="max"/>
        <color rgb="FFFCFCFF"/>
        <color rgb="FF63BE7B"/>
      </colorScale>
    </cfRule>
  </conditionalFormatting>
  <conditionalFormatting sqref="AJ4:AJ37">
    <cfRule type="colorScale" priority="44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43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42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1">
      <colorScale>
        <cfvo type="min"/>
        <cfvo type="max"/>
        <color rgb="FFFCFCFF"/>
        <color rgb="FF63BE7B"/>
      </colorScale>
    </cfRule>
  </conditionalFormatting>
  <conditionalFormatting sqref="C3:C38 H38:I38 N38:O38 T38:U38 Z38:AA38 AF38:AG38">
    <cfRule type="colorScale" priority="40">
      <colorScale>
        <cfvo type="min"/>
        <cfvo type="max"/>
        <color rgb="FFFCFCFF"/>
        <color rgb="FF63BE7B"/>
      </colorScale>
    </cfRule>
  </conditionalFormatting>
  <conditionalFormatting sqref="D3:D38 J38 P38 V38 AB38 AH38">
    <cfRule type="colorScale" priority="39">
      <colorScale>
        <cfvo type="min"/>
        <cfvo type="max"/>
        <color rgb="FFFCFCFF"/>
        <color rgb="FF63BE7B"/>
      </colorScale>
    </cfRule>
  </conditionalFormatting>
  <conditionalFormatting sqref="E3:E38 G38 K38 Q38 W38 AC38 AI38 M38 S38 Y38 AE38">
    <cfRule type="colorScale" priority="38">
      <colorScale>
        <cfvo type="min"/>
        <cfvo type="max"/>
        <color rgb="FFFCFCFF"/>
        <color rgb="FF63BE7B"/>
      </colorScale>
    </cfRule>
  </conditionalFormatting>
  <conditionalFormatting sqref="F3:F38 L38 R38 X38 AD38 AJ38">
    <cfRule type="colorScale" priority="37">
      <colorScale>
        <cfvo type="min"/>
        <cfvo type="max"/>
        <color rgb="FFFCFCFF"/>
        <color rgb="FF63BE7B"/>
      </colorScale>
    </cfRule>
  </conditionalFormatting>
  <conditionalFormatting sqref="G3:G37">
    <cfRule type="colorScale" priority="36">
      <colorScale>
        <cfvo type="min"/>
        <cfvo type="max"/>
        <color rgb="FFFCFCFF"/>
        <color rgb="FF63BE7B"/>
      </colorScale>
    </cfRule>
  </conditionalFormatting>
  <conditionalFormatting sqref="H3:H37">
    <cfRule type="colorScale" priority="35">
      <colorScale>
        <cfvo type="min"/>
        <cfvo type="max"/>
        <color rgb="FFFCFCFF"/>
        <color rgb="FF63BE7B"/>
      </colorScale>
    </cfRule>
  </conditionalFormatting>
  <conditionalFormatting sqref="I3:I37">
    <cfRule type="colorScale" priority="34">
      <colorScale>
        <cfvo type="min"/>
        <cfvo type="max"/>
        <color rgb="FFFCFCFF"/>
        <color rgb="FF63BE7B"/>
      </colorScale>
    </cfRule>
  </conditionalFormatting>
  <conditionalFormatting sqref="J3:J37">
    <cfRule type="colorScale" priority="33">
      <colorScale>
        <cfvo type="min"/>
        <cfvo type="max"/>
        <color rgb="FFFCFCFF"/>
        <color rgb="FF63BE7B"/>
      </colorScale>
    </cfRule>
  </conditionalFormatting>
  <conditionalFormatting sqref="K3:K37">
    <cfRule type="colorScale" priority="32">
      <colorScale>
        <cfvo type="min"/>
        <cfvo type="max"/>
        <color rgb="FFFCFCFF"/>
        <color rgb="FF63BE7B"/>
      </colorScale>
    </cfRule>
  </conditionalFormatting>
  <conditionalFormatting sqref="L3:L37">
    <cfRule type="colorScale" priority="31">
      <colorScale>
        <cfvo type="min"/>
        <cfvo type="max"/>
        <color rgb="FFFCFCFF"/>
        <color rgb="FF63BE7B"/>
      </colorScale>
    </cfRule>
  </conditionalFormatting>
  <conditionalFormatting sqref="M3:M37">
    <cfRule type="colorScale" priority="30">
      <colorScale>
        <cfvo type="min"/>
        <cfvo type="max"/>
        <color rgb="FFFCFCFF"/>
        <color rgb="FF63BE7B"/>
      </colorScale>
    </cfRule>
  </conditionalFormatting>
  <conditionalFormatting sqref="N3:N37">
    <cfRule type="colorScale" priority="29">
      <colorScale>
        <cfvo type="min"/>
        <cfvo type="max"/>
        <color rgb="FFFCFCFF"/>
        <color rgb="FF63BE7B"/>
      </colorScale>
    </cfRule>
  </conditionalFormatting>
  <conditionalFormatting sqref="O3:O37">
    <cfRule type="colorScale" priority="28">
      <colorScale>
        <cfvo type="min"/>
        <cfvo type="max"/>
        <color rgb="FFFCFCFF"/>
        <color rgb="FF63BE7B"/>
      </colorScale>
    </cfRule>
  </conditionalFormatting>
  <conditionalFormatting sqref="P3:P37">
    <cfRule type="colorScale" priority="27">
      <colorScale>
        <cfvo type="min"/>
        <cfvo type="max"/>
        <color rgb="FFFCFCFF"/>
        <color rgb="FF63BE7B"/>
      </colorScale>
    </cfRule>
  </conditionalFormatting>
  <conditionalFormatting sqref="Q3:Q37">
    <cfRule type="colorScale" priority="26">
      <colorScale>
        <cfvo type="min"/>
        <cfvo type="max"/>
        <color rgb="FFFCFCFF"/>
        <color rgb="FF63BE7B"/>
      </colorScale>
    </cfRule>
  </conditionalFormatting>
  <conditionalFormatting sqref="R3:R37">
    <cfRule type="colorScale" priority="25">
      <colorScale>
        <cfvo type="min"/>
        <cfvo type="max"/>
        <color rgb="FFFCFCFF"/>
        <color rgb="FF63BE7B"/>
      </colorScale>
    </cfRule>
  </conditionalFormatting>
  <conditionalFormatting sqref="S3:S37">
    <cfRule type="colorScale" priority="24">
      <colorScale>
        <cfvo type="min"/>
        <cfvo type="max"/>
        <color rgb="FFFCFCFF"/>
        <color rgb="FF63BE7B"/>
      </colorScale>
    </cfRule>
  </conditionalFormatting>
  <conditionalFormatting sqref="T3:T37">
    <cfRule type="colorScale" priority="23">
      <colorScale>
        <cfvo type="min"/>
        <cfvo type="max"/>
        <color rgb="FFFCFCFF"/>
        <color rgb="FF63BE7B"/>
      </colorScale>
    </cfRule>
  </conditionalFormatting>
  <conditionalFormatting sqref="U3:U37">
    <cfRule type="colorScale" priority="22">
      <colorScale>
        <cfvo type="min"/>
        <cfvo type="max"/>
        <color rgb="FFFCFCFF"/>
        <color rgb="FF63BE7B"/>
      </colorScale>
    </cfRule>
  </conditionalFormatting>
  <conditionalFormatting sqref="V3:V37">
    <cfRule type="colorScale" priority="21">
      <colorScale>
        <cfvo type="min"/>
        <cfvo type="max"/>
        <color rgb="FFFCFCFF"/>
        <color rgb="FF63BE7B"/>
      </colorScale>
    </cfRule>
  </conditionalFormatting>
  <conditionalFormatting sqref="W3:W37">
    <cfRule type="colorScale" priority="20">
      <colorScale>
        <cfvo type="min"/>
        <cfvo type="max"/>
        <color rgb="FFFCFCFF"/>
        <color rgb="FF63BE7B"/>
      </colorScale>
    </cfRule>
  </conditionalFormatting>
  <conditionalFormatting sqref="X3:X37">
    <cfRule type="colorScale" priority="19">
      <colorScale>
        <cfvo type="min"/>
        <cfvo type="max"/>
        <color rgb="FFFCFCFF"/>
        <color rgb="FF63BE7B"/>
      </colorScale>
    </cfRule>
  </conditionalFormatting>
  <conditionalFormatting sqref="Y3:Y37">
    <cfRule type="colorScale" priority="18">
      <colorScale>
        <cfvo type="min"/>
        <cfvo type="max"/>
        <color rgb="FFFCFCFF"/>
        <color rgb="FF63BE7B"/>
      </colorScale>
    </cfRule>
  </conditionalFormatting>
  <conditionalFormatting sqref="Z3:Z37">
    <cfRule type="colorScale" priority="17">
      <colorScale>
        <cfvo type="min"/>
        <cfvo type="max"/>
        <color rgb="FFFCFCFF"/>
        <color rgb="FF63BE7B"/>
      </colorScale>
    </cfRule>
  </conditionalFormatting>
  <conditionalFormatting sqref="AA3:AA37">
    <cfRule type="colorScale" priority="16">
      <colorScale>
        <cfvo type="min"/>
        <cfvo type="max"/>
        <color rgb="FFFCFCFF"/>
        <color rgb="FF63BE7B"/>
      </colorScale>
    </cfRule>
  </conditionalFormatting>
  <conditionalFormatting sqref="AB3:AB37">
    <cfRule type="colorScale" priority="15">
      <colorScale>
        <cfvo type="min"/>
        <cfvo type="max"/>
        <color rgb="FFFCFCFF"/>
        <color rgb="FF63BE7B"/>
      </colorScale>
    </cfRule>
  </conditionalFormatting>
  <conditionalFormatting sqref="AC3:AC37">
    <cfRule type="colorScale" priority="14">
      <colorScale>
        <cfvo type="min"/>
        <cfvo type="max"/>
        <color rgb="FFFCFCFF"/>
        <color rgb="FF63BE7B"/>
      </colorScale>
    </cfRule>
  </conditionalFormatting>
  <conditionalFormatting sqref="AD3:AD37">
    <cfRule type="colorScale" priority="13">
      <colorScale>
        <cfvo type="min"/>
        <cfvo type="max"/>
        <color rgb="FFFCFCFF"/>
        <color rgb="FF63BE7B"/>
      </colorScale>
    </cfRule>
  </conditionalFormatting>
  <conditionalFormatting sqref="AE3:AE3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F3:AF3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G3:AG3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H3:AH37">
    <cfRule type="colorScale" priority="9">
      <colorScale>
        <cfvo type="min"/>
        <cfvo type="max"/>
        <color rgb="FFFCFCFF"/>
        <color rgb="FF63BE7B"/>
      </colorScale>
    </cfRule>
  </conditionalFormatting>
  <conditionalFormatting sqref="AI3:AI37">
    <cfRule type="colorScale" priority="8">
      <colorScale>
        <cfvo type="min"/>
        <cfvo type="max"/>
        <color rgb="FFFCFCFF"/>
        <color rgb="FF63BE7B"/>
      </colorScale>
    </cfRule>
  </conditionalFormatting>
  <conditionalFormatting sqref="AJ3:AJ37">
    <cfRule type="colorScale" priority="7">
      <colorScale>
        <cfvo type="min"/>
        <cfvo type="max"/>
        <color rgb="FFFCFCFF"/>
        <color rgb="FF63BE7B"/>
      </colorScale>
    </cfRule>
  </conditionalFormatting>
  <conditionalFormatting sqref="C3:C38">
    <cfRule type="colorScale" priority="6">
      <colorScale>
        <cfvo type="min"/>
        <cfvo type="max"/>
        <color rgb="FFFCFCFF"/>
        <color rgb="FF63BE7B"/>
      </colorScale>
    </cfRule>
  </conditionalFormatting>
  <conditionalFormatting sqref="D3:D38">
    <cfRule type="colorScale" priority="5">
      <colorScale>
        <cfvo type="min"/>
        <cfvo type="max"/>
        <color rgb="FFFCFCFF"/>
        <color rgb="FF63BE7B"/>
      </colorScale>
    </cfRule>
  </conditionalFormatting>
  <conditionalFormatting sqref="E3:E38">
    <cfRule type="colorScale" priority="4">
      <colorScale>
        <cfvo type="min"/>
        <cfvo type="max"/>
        <color rgb="FFFCFCFF"/>
        <color rgb="FF63BE7B"/>
      </colorScale>
    </cfRule>
  </conditionalFormatting>
  <conditionalFormatting sqref="F3:F38">
    <cfRule type="colorScale" priority="3">
      <colorScale>
        <cfvo type="min"/>
        <cfvo type="max"/>
        <color rgb="FFFCFCFF"/>
        <color rgb="FF63BE7B"/>
      </colorScale>
    </cfRule>
  </conditionalFormatting>
  <conditionalFormatting sqref="G3:G38">
    <cfRule type="colorScale" priority="2">
      <colorScale>
        <cfvo type="min"/>
        <cfvo type="max"/>
        <color rgb="FFFCFCFF"/>
        <color rgb="FF63BE7B"/>
      </colorScale>
    </cfRule>
  </conditionalFormatting>
  <conditionalFormatting sqref="H3:H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23D08-0AB4-4147-BC7F-F29AF7EA515B}">
  <dimension ref="A1:AM56"/>
  <sheetViews>
    <sheetView zoomScale="85" zoomScaleNormal="85" workbookViewId="0"/>
  </sheetViews>
  <sheetFormatPr defaultRowHeight="15" customHeight="1"/>
  <cols>
    <col min="1" max="1" width="5.5703125" customWidth="1"/>
    <col min="2" max="2" width="17.5703125" bestFit="1" customWidth="1"/>
    <col min="3" max="36" width="5.5703125" bestFit="1" customWidth="1"/>
    <col min="37" max="37" width="7.140625" customWidth="1"/>
    <col min="38" max="38" width="5.5703125" bestFit="1" customWidth="1"/>
  </cols>
  <sheetData>
    <row r="1" spans="1:39" ht="15" customHeight="1">
      <c r="A1" s="5"/>
      <c r="C1" s="38" t="s">
        <v>6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5"/>
    </row>
    <row r="2" spans="1:39" s="1" customFormat="1" ht="15" customHeight="1">
      <c r="A2" s="39" t="s">
        <v>9</v>
      </c>
      <c r="B2" s="7"/>
      <c r="C2" s="29" t="s">
        <v>36</v>
      </c>
      <c r="D2" s="29" t="s">
        <v>37</v>
      </c>
      <c r="E2" s="29" t="s">
        <v>38</v>
      </c>
      <c r="F2" s="29" t="s">
        <v>39</v>
      </c>
      <c r="G2" s="29" t="s">
        <v>14</v>
      </c>
      <c r="H2" s="29" t="s">
        <v>40</v>
      </c>
      <c r="I2" s="29" t="s">
        <v>41</v>
      </c>
      <c r="J2" s="29" t="s">
        <v>42</v>
      </c>
      <c r="K2" s="29" t="s">
        <v>43</v>
      </c>
      <c r="L2" s="29" t="s">
        <v>15</v>
      </c>
      <c r="M2" s="29" t="s">
        <v>16</v>
      </c>
      <c r="N2" s="29" t="s">
        <v>17</v>
      </c>
      <c r="O2" s="29" t="s">
        <v>44</v>
      </c>
      <c r="P2" s="29" t="s">
        <v>45</v>
      </c>
      <c r="Q2" s="29" t="s">
        <v>46</v>
      </c>
      <c r="R2" s="29" t="s">
        <v>47</v>
      </c>
      <c r="S2" s="29" t="s">
        <v>48</v>
      </c>
      <c r="T2" s="29" t="s">
        <v>49</v>
      </c>
      <c r="U2" s="29" t="s">
        <v>18</v>
      </c>
      <c r="V2" s="29" t="s">
        <v>50</v>
      </c>
      <c r="W2" s="29" t="s">
        <v>51</v>
      </c>
      <c r="X2" s="29" t="s">
        <v>52</v>
      </c>
      <c r="Y2" s="29" t="s">
        <v>53</v>
      </c>
      <c r="Z2" s="29" t="s">
        <v>54</v>
      </c>
      <c r="AA2" s="29" t="s">
        <v>19</v>
      </c>
      <c r="AB2" s="29" t="s">
        <v>55</v>
      </c>
      <c r="AC2" s="29" t="s">
        <v>56</v>
      </c>
      <c r="AD2" s="29" t="s">
        <v>57</v>
      </c>
      <c r="AE2" s="29" t="s">
        <v>58</v>
      </c>
      <c r="AF2" s="29" t="s">
        <v>20</v>
      </c>
      <c r="AG2" s="29" t="s">
        <v>21</v>
      </c>
      <c r="AH2" s="29" t="s">
        <v>59</v>
      </c>
      <c r="AI2" s="29" t="s">
        <v>22</v>
      </c>
      <c r="AJ2" s="30" t="s">
        <v>60</v>
      </c>
      <c r="AK2" s="9"/>
      <c r="AL2" s="10"/>
      <c r="AM2" s="10"/>
    </row>
    <row r="3" spans="1:39" s="1" customFormat="1" ht="15" customHeight="1">
      <c r="A3" s="39"/>
      <c r="B3" s="31" t="s">
        <v>61</v>
      </c>
      <c r="C3" s="27">
        <v>108</v>
      </c>
      <c r="D3" s="27">
        <v>162</v>
      </c>
      <c r="E3" s="27">
        <v>216</v>
      </c>
      <c r="F3" s="27">
        <v>108</v>
      </c>
      <c r="G3" s="27">
        <v>108</v>
      </c>
      <c r="H3" s="27">
        <v>243</v>
      </c>
      <c r="I3" s="27">
        <v>459</v>
      </c>
      <c r="J3" s="27">
        <v>81</v>
      </c>
      <c r="K3" s="27">
        <v>108</v>
      </c>
      <c r="L3" s="27">
        <v>81</v>
      </c>
      <c r="M3" s="27">
        <v>81</v>
      </c>
      <c r="N3" s="27">
        <v>81</v>
      </c>
      <c r="O3" s="27">
        <v>108</v>
      </c>
      <c r="P3" s="27">
        <v>54</v>
      </c>
      <c r="Q3" s="27">
        <v>189</v>
      </c>
      <c r="R3" s="27">
        <v>81</v>
      </c>
      <c r="S3" s="27">
        <v>189</v>
      </c>
      <c r="T3" s="27">
        <v>81</v>
      </c>
      <c r="U3" s="27">
        <v>108</v>
      </c>
      <c r="V3" s="27">
        <v>135</v>
      </c>
      <c r="W3" s="27">
        <v>54</v>
      </c>
      <c r="X3" s="27">
        <v>189</v>
      </c>
      <c r="Y3" s="27">
        <v>243</v>
      </c>
      <c r="Z3" s="27">
        <v>81</v>
      </c>
      <c r="AA3" s="27">
        <v>135</v>
      </c>
      <c r="AB3" s="27">
        <v>81</v>
      </c>
      <c r="AC3" s="27">
        <v>81</v>
      </c>
      <c r="AD3" s="27">
        <v>324</v>
      </c>
      <c r="AE3" s="27">
        <v>135</v>
      </c>
      <c r="AF3" s="27">
        <v>81</v>
      </c>
      <c r="AG3" s="27">
        <v>135</v>
      </c>
      <c r="AH3" s="27">
        <v>162</v>
      </c>
      <c r="AI3" s="27">
        <v>108</v>
      </c>
      <c r="AJ3" s="27">
        <v>162</v>
      </c>
      <c r="AK3" s="9"/>
      <c r="AL3" s="10"/>
      <c r="AM3" s="10"/>
    </row>
    <row r="4" spans="1:39" ht="15" customHeight="1">
      <c r="A4" s="39"/>
      <c r="B4" s="25" t="s">
        <v>36</v>
      </c>
      <c r="C4" s="28">
        <v>105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9">
        <v>0</v>
      </c>
      <c r="AH4" s="29">
        <v>0</v>
      </c>
      <c r="AI4" s="29">
        <v>0</v>
      </c>
      <c r="AJ4" s="29">
        <v>0</v>
      </c>
      <c r="AK4" s="8"/>
      <c r="AL4" s="8"/>
      <c r="AM4" s="8"/>
    </row>
    <row r="5" spans="1:39" ht="15" customHeight="1">
      <c r="A5" s="39"/>
      <c r="B5" s="25" t="s">
        <v>37</v>
      </c>
      <c r="C5" s="29">
        <v>0</v>
      </c>
      <c r="D5" s="28">
        <v>162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29">
        <v>0</v>
      </c>
      <c r="AJ5" s="29">
        <v>0</v>
      </c>
      <c r="AK5" s="8"/>
      <c r="AL5" s="8"/>
      <c r="AM5" s="8"/>
    </row>
    <row r="6" spans="1:39" ht="15" customHeight="1">
      <c r="A6" s="39"/>
      <c r="B6" s="25" t="s">
        <v>38</v>
      </c>
      <c r="C6" s="29">
        <v>0</v>
      </c>
      <c r="D6" s="29">
        <v>0</v>
      </c>
      <c r="E6" s="28">
        <v>216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29">
        <v>0</v>
      </c>
      <c r="AJ6" s="29">
        <v>0</v>
      </c>
      <c r="AK6" s="8"/>
      <c r="AL6" s="8"/>
      <c r="AM6" s="8"/>
    </row>
    <row r="7" spans="1:39" ht="15" customHeight="1">
      <c r="A7" s="39"/>
      <c r="B7" s="25" t="s">
        <v>39</v>
      </c>
      <c r="C7" s="29">
        <v>0</v>
      </c>
      <c r="D7" s="29">
        <v>0</v>
      </c>
      <c r="E7" s="29">
        <v>0</v>
      </c>
      <c r="F7" s="28">
        <v>108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v>0</v>
      </c>
      <c r="AJ7" s="29">
        <v>0</v>
      </c>
      <c r="AK7" s="8"/>
      <c r="AL7" s="8"/>
      <c r="AM7" s="8"/>
    </row>
    <row r="8" spans="1:39" ht="15" customHeight="1">
      <c r="A8" s="39"/>
      <c r="B8" s="25" t="s">
        <v>14</v>
      </c>
      <c r="C8" s="29">
        <v>0</v>
      </c>
      <c r="D8" s="29">
        <v>0</v>
      </c>
      <c r="E8" s="29">
        <v>0</v>
      </c>
      <c r="F8" s="29">
        <v>0</v>
      </c>
      <c r="G8" s="28">
        <v>108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9">
        <v>0</v>
      </c>
      <c r="AK8" s="8"/>
      <c r="AL8" s="8"/>
      <c r="AM8" s="8"/>
    </row>
    <row r="9" spans="1:39" ht="15" customHeight="1">
      <c r="A9" s="39"/>
      <c r="B9" s="25" t="s">
        <v>40</v>
      </c>
      <c r="C9" s="29">
        <v>0</v>
      </c>
      <c r="D9" s="29">
        <v>0</v>
      </c>
      <c r="E9" s="29">
        <v>0</v>
      </c>
      <c r="F9" s="29">
        <v>0</v>
      </c>
      <c r="G9" s="29">
        <v>0</v>
      </c>
      <c r="H9" s="28">
        <v>242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v>0</v>
      </c>
      <c r="AJ9" s="29">
        <v>0</v>
      </c>
      <c r="AK9" s="8"/>
      <c r="AL9" s="8"/>
      <c r="AM9" s="8"/>
    </row>
    <row r="10" spans="1:39" ht="15" customHeight="1">
      <c r="A10" s="39"/>
      <c r="B10" s="25" t="s">
        <v>41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8">
        <v>454</v>
      </c>
      <c r="J10" s="29">
        <v>0</v>
      </c>
      <c r="K10" s="29">
        <v>0</v>
      </c>
      <c r="L10" s="29">
        <v>0</v>
      </c>
      <c r="M10" s="29">
        <v>27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v>0</v>
      </c>
      <c r="AJ10" s="29">
        <v>0</v>
      </c>
      <c r="AK10" s="8"/>
      <c r="AL10" s="8"/>
      <c r="AM10" s="8"/>
    </row>
    <row r="11" spans="1:39" ht="15" customHeight="1">
      <c r="A11" s="39"/>
      <c r="B11" s="25" t="s">
        <v>42</v>
      </c>
      <c r="C11" s="29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8">
        <v>54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1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29">
        <v>0</v>
      </c>
      <c r="AJ11" s="29">
        <v>0</v>
      </c>
      <c r="AK11" s="8"/>
      <c r="AL11" s="8"/>
      <c r="AM11" s="8"/>
    </row>
    <row r="12" spans="1:39" ht="15" customHeight="1">
      <c r="A12" s="39"/>
      <c r="B12" s="25" t="s">
        <v>43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8">
        <v>92</v>
      </c>
      <c r="L12" s="29">
        <v>0</v>
      </c>
      <c r="M12" s="29">
        <v>0</v>
      </c>
      <c r="N12" s="29">
        <v>0</v>
      </c>
      <c r="O12" s="29">
        <v>0</v>
      </c>
      <c r="P12" s="29">
        <v>27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8"/>
      <c r="AL12" s="8"/>
      <c r="AM12" s="8"/>
    </row>
    <row r="13" spans="1:39" ht="15" customHeight="1">
      <c r="A13" s="39"/>
      <c r="B13" s="25" t="s">
        <v>15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8">
        <v>81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v>0</v>
      </c>
      <c r="AJ13" s="29">
        <v>0</v>
      </c>
      <c r="AK13" s="8"/>
      <c r="AL13" s="8"/>
      <c r="AM13" s="8"/>
    </row>
    <row r="14" spans="1:39" ht="15" customHeight="1">
      <c r="A14" s="39"/>
      <c r="B14" s="25" t="s">
        <v>16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8">
        <v>54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29">
        <v>27</v>
      </c>
      <c r="AF14" s="29">
        <v>0</v>
      </c>
      <c r="AG14" s="29">
        <v>0</v>
      </c>
      <c r="AH14" s="29">
        <v>7</v>
      </c>
      <c r="AI14" s="29">
        <v>0</v>
      </c>
      <c r="AJ14" s="29">
        <v>0</v>
      </c>
      <c r="AK14" s="8"/>
      <c r="AL14" s="8"/>
      <c r="AM14" s="8"/>
    </row>
    <row r="15" spans="1:39" ht="15" customHeight="1">
      <c r="A15" s="39"/>
      <c r="B15" s="25" t="s">
        <v>17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8">
        <v>44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v>0</v>
      </c>
      <c r="AJ15" s="29">
        <v>0</v>
      </c>
      <c r="AK15" s="8"/>
      <c r="AL15" s="8"/>
      <c r="AM15" s="8"/>
    </row>
    <row r="16" spans="1:39" ht="15" customHeight="1">
      <c r="A16" s="39"/>
      <c r="B16" s="25" t="s">
        <v>44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8">
        <v>108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8"/>
      <c r="AL16" s="8"/>
      <c r="AM16" s="8"/>
    </row>
    <row r="17" spans="1:39" ht="15" customHeight="1">
      <c r="A17" s="39"/>
      <c r="B17" s="25" t="s">
        <v>45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15</v>
      </c>
      <c r="L17" s="29">
        <v>0</v>
      </c>
      <c r="M17" s="29">
        <v>0</v>
      </c>
      <c r="N17" s="29">
        <v>37</v>
      </c>
      <c r="O17" s="29">
        <v>0</v>
      </c>
      <c r="P17" s="28">
        <v>27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30">
        <v>0</v>
      </c>
      <c r="AJ17" s="29">
        <v>0</v>
      </c>
      <c r="AK17" s="8"/>
      <c r="AL17" s="8"/>
      <c r="AM17" s="8"/>
    </row>
    <row r="18" spans="1:39" ht="15" customHeight="1">
      <c r="A18" s="39"/>
      <c r="B18" s="25" t="s">
        <v>46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30">
        <v>0</v>
      </c>
      <c r="Q18" s="28">
        <v>189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30">
        <v>0</v>
      </c>
      <c r="AJ18" s="29">
        <v>0</v>
      </c>
      <c r="AK18" s="8"/>
      <c r="AL18" s="8"/>
      <c r="AM18" s="8"/>
    </row>
    <row r="19" spans="1:39" ht="15" customHeight="1">
      <c r="A19" s="39"/>
      <c r="B19" s="25" t="s">
        <v>47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30">
        <v>0</v>
      </c>
      <c r="Q19" s="29">
        <v>0</v>
      </c>
      <c r="R19" s="28">
        <v>81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0</v>
      </c>
      <c r="AI19" s="30">
        <v>0</v>
      </c>
      <c r="AJ19" s="29">
        <v>0</v>
      </c>
      <c r="AK19" s="8"/>
      <c r="AL19" s="8"/>
      <c r="AM19" s="8"/>
    </row>
    <row r="20" spans="1:39" ht="15" customHeight="1">
      <c r="A20" s="39"/>
      <c r="B20" s="25" t="s">
        <v>48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30">
        <v>0</v>
      </c>
      <c r="Q20" s="29">
        <v>0</v>
      </c>
      <c r="R20" s="29">
        <v>0</v>
      </c>
      <c r="S20" s="28">
        <v>162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30">
        <v>0</v>
      </c>
      <c r="AJ20" s="29">
        <v>0</v>
      </c>
      <c r="AK20" s="8"/>
      <c r="AL20" s="8"/>
      <c r="AM20" s="8"/>
    </row>
    <row r="21" spans="1:39" ht="15" customHeight="1">
      <c r="A21" s="39"/>
      <c r="B21" s="25" t="s">
        <v>49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30">
        <v>0</v>
      </c>
      <c r="Q21" s="29">
        <v>0</v>
      </c>
      <c r="R21" s="29">
        <v>0</v>
      </c>
      <c r="S21" s="29">
        <v>6</v>
      </c>
      <c r="T21" s="28">
        <v>81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29">
        <v>0</v>
      </c>
      <c r="AF21" s="29">
        <v>0</v>
      </c>
      <c r="AG21" s="29">
        <v>0</v>
      </c>
      <c r="AH21" s="29">
        <v>0</v>
      </c>
      <c r="AI21" s="30">
        <v>0</v>
      </c>
      <c r="AJ21" s="29">
        <v>0</v>
      </c>
      <c r="AK21" s="8"/>
      <c r="AL21" s="8"/>
      <c r="AM21" s="8"/>
    </row>
    <row r="22" spans="1:39" ht="15" customHeight="1">
      <c r="A22" s="39"/>
      <c r="B22" s="25" t="s">
        <v>18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30">
        <v>0</v>
      </c>
      <c r="Q22" s="29">
        <v>0</v>
      </c>
      <c r="R22" s="29">
        <v>0</v>
      </c>
      <c r="S22" s="29">
        <v>0</v>
      </c>
      <c r="T22" s="29">
        <v>0</v>
      </c>
      <c r="U22" s="28">
        <v>108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30">
        <v>0</v>
      </c>
      <c r="AJ22" s="29">
        <v>0</v>
      </c>
      <c r="AK22" s="8"/>
      <c r="AL22" s="8"/>
      <c r="AM22" s="8"/>
    </row>
    <row r="23" spans="1:39" ht="15" customHeight="1">
      <c r="A23" s="39"/>
      <c r="B23" s="25" t="s">
        <v>50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30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8">
        <v>134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30">
        <v>0</v>
      </c>
      <c r="AJ23" s="29">
        <v>0</v>
      </c>
      <c r="AK23" s="8"/>
      <c r="AL23" s="8"/>
      <c r="AM23" s="8"/>
    </row>
    <row r="24" spans="1:39" ht="15" customHeight="1">
      <c r="A24" s="39"/>
      <c r="B24" s="25" t="s">
        <v>51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30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8">
        <v>54</v>
      </c>
      <c r="X24" s="29"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0</v>
      </c>
      <c r="AH24" s="29">
        <v>0</v>
      </c>
      <c r="AI24" s="30">
        <v>0</v>
      </c>
      <c r="AJ24" s="29">
        <v>0</v>
      </c>
      <c r="AK24" s="8"/>
      <c r="AL24" s="8"/>
      <c r="AM24" s="8"/>
    </row>
    <row r="25" spans="1:39" ht="15" customHeight="1">
      <c r="A25" s="39"/>
      <c r="B25" s="25" t="s">
        <v>52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30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8">
        <v>189</v>
      </c>
      <c r="Y25" s="29">
        <v>0</v>
      </c>
      <c r="Z25" s="29">
        <v>0</v>
      </c>
      <c r="AA25" s="29">
        <v>0</v>
      </c>
      <c r="AB25" s="29">
        <v>0</v>
      </c>
      <c r="AC25" s="29">
        <v>0</v>
      </c>
      <c r="AD25" s="29">
        <v>0</v>
      </c>
      <c r="AE25" s="29">
        <v>0</v>
      </c>
      <c r="AF25" s="29">
        <v>0</v>
      </c>
      <c r="AG25" s="29">
        <v>0</v>
      </c>
      <c r="AH25" s="29">
        <v>0</v>
      </c>
      <c r="AI25" s="30">
        <v>0</v>
      </c>
      <c r="AJ25" s="29">
        <v>0</v>
      </c>
      <c r="AK25" s="8"/>
      <c r="AL25" s="8"/>
      <c r="AM25" s="8"/>
    </row>
    <row r="26" spans="1:39" ht="15" customHeight="1">
      <c r="A26" s="39"/>
      <c r="B26" s="25" t="s">
        <v>53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30">
        <v>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8">
        <v>229</v>
      </c>
      <c r="Z26" s="29">
        <v>0</v>
      </c>
      <c r="AA26" s="29">
        <v>0</v>
      </c>
      <c r="AB26" s="29">
        <v>0</v>
      </c>
      <c r="AC26" s="29">
        <v>0</v>
      </c>
      <c r="AD26" s="29">
        <v>0</v>
      </c>
      <c r="AE26" s="29">
        <v>0</v>
      </c>
      <c r="AF26" s="29">
        <v>0</v>
      </c>
      <c r="AG26" s="29">
        <v>0</v>
      </c>
      <c r="AH26" s="29">
        <v>0</v>
      </c>
      <c r="AI26" s="30">
        <v>0</v>
      </c>
      <c r="AJ26" s="29">
        <v>0</v>
      </c>
      <c r="AK26" s="8"/>
      <c r="AL26" s="8"/>
      <c r="AM26" s="8"/>
    </row>
    <row r="27" spans="1:39" ht="15" customHeight="1">
      <c r="A27" s="39"/>
      <c r="B27" s="25" t="s">
        <v>54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3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30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14</v>
      </c>
      <c r="Z27" s="28">
        <v>78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0</v>
      </c>
      <c r="AH27" s="29">
        <v>0</v>
      </c>
      <c r="AI27" s="30">
        <v>0</v>
      </c>
      <c r="AJ27" s="29">
        <v>0</v>
      </c>
      <c r="AK27" s="8"/>
      <c r="AL27" s="8"/>
      <c r="AM27" s="8"/>
    </row>
    <row r="28" spans="1:39" ht="15" customHeight="1">
      <c r="A28" s="39"/>
      <c r="B28" s="25" t="s">
        <v>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30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9">
        <v>0</v>
      </c>
      <c r="AA28" s="28">
        <v>108</v>
      </c>
      <c r="AB28" s="29">
        <v>0</v>
      </c>
      <c r="AC28" s="29">
        <v>0</v>
      </c>
      <c r="AD28" s="29">
        <v>0</v>
      </c>
      <c r="AE28" s="29">
        <v>0</v>
      </c>
      <c r="AF28" s="29">
        <v>0</v>
      </c>
      <c r="AG28" s="29">
        <v>0</v>
      </c>
      <c r="AH28" s="29">
        <v>0</v>
      </c>
      <c r="AI28" s="30">
        <v>0</v>
      </c>
      <c r="AJ28" s="29">
        <v>0</v>
      </c>
      <c r="AK28" s="8"/>
      <c r="AL28" s="8"/>
      <c r="AM28" s="8"/>
    </row>
    <row r="29" spans="1:39" ht="15" customHeight="1">
      <c r="A29" s="39"/>
      <c r="B29" s="25" t="s">
        <v>55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30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29">
        <v>0</v>
      </c>
      <c r="AA29" s="29">
        <v>0</v>
      </c>
      <c r="AB29" s="28">
        <v>81</v>
      </c>
      <c r="AC29" s="29">
        <v>0</v>
      </c>
      <c r="AD29" s="29">
        <v>0</v>
      </c>
      <c r="AE29" s="29">
        <v>0</v>
      </c>
      <c r="AF29" s="29">
        <v>0</v>
      </c>
      <c r="AG29" s="29">
        <v>0</v>
      </c>
      <c r="AH29" s="29">
        <v>0</v>
      </c>
      <c r="AI29" s="30">
        <v>0</v>
      </c>
      <c r="AJ29" s="29">
        <v>0</v>
      </c>
      <c r="AK29" s="8"/>
      <c r="AL29" s="8"/>
      <c r="AM29" s="8"/>
    </row>
    <row r="30" spans="1:39" ht="15" customHeight="1">
      <c r="A30" s="39"/>
      <c r="B30" s="25" t="s">
        <v>56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30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  <c r="AA30" s="29">
        <v>0</v>
      </c>
      <c r="AB30" s="29">
        <v>0</v>
      </c>
      <c r="AC30" s="28">
        <v>81</v>
      </c>
      <c r="AD30" s="29">
        <v>0</v>
      </c>
      <c r="AE30" s="29">
        <v>0</v>
      </c>
      <c r="AF30" s="29">
        <v>0</v>
      </c>
      <c r="AG30" s="29">
        <v>0</v>
      </c>
      <c r="AH30" s="29">
        <v>0</v>
      </c>
      <c r="AI30" s="30">
        <v>0</v>
      </c>
      <c r="AJ30" s="29">
        <v>0</v>
      </c>
      <c r="AK30" s="8"/>
      <c r="AL30" s="8"/>
      <c r="AM30" s="8"/>
    </row>
    <row r="31" spans="1:39" ht="15" customHeight="1">
      <c r="A31" s="39"/>
      <c r="B31" s="25" t="s">
        <v>57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27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30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8">
        <v>315</v>
      </c>
      <c r="AE31" s="29">
        <v>0</v>
      </c>
      <c r="AF31" s="29">
        <v>0</v>
      </c>
      <c r="AG31" s="29">
        <v>0</v>
      </c>
      <c r="AH31" s="29">
        <v>0</v>
      </c>
      <c r="AI31" s="30">
        <v>0</v>
      </c>
      <c r="AJ31" s="29">
        <v>0</v>
      </c>
      <c r="AK31" s="8"/>
      <c r="AL31" s="8"/>
      <c r="AM31" s="8"/>
    </row>
    <row r="32" spans="1:39" ht="15" customHeight="1">
      <c r="A32" s="39"/>
      <c r="B32" s="25" t="s">
        <v>58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30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9">
        <v>0</v>
      </c>
      <c r="AA32" s="29">
        <v>0</v>
      </c>
      <c r="AB32" s="29">
        <v>0</v>
      </c>
      <c r="AC32" s="29">
        <v>0</v>
      </c>
      <c r="AD32" s="29">
        <v>0</v>
      </c>
      <c r="AE32" s="28">
        <v>108</v>
      </c>
      <c r="AF32" s="29">
        <v>0</v>
      </c>
      <c r="AG32" s="29">
        <v>0</v>
      </c>
      <c r="AH32" s="29">
        <v>0</v>
      </c>
      <c r="AI32" s="30">
        <v>0</v>
      </c>
      <c r="AJ32" s="29">
        <v>0</v>
      </c>
      <c r="AK32" s="8"/>
      <c r="AL32" s="8"/>
      <c r="AM32" s="8"/>
    </row>
    <row r="33" spans="1:39" ht="15" customHeight="1">
      <c r="A33" s="39"/>
      <c r="B33" s="25" t="s">
        <v>20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30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9">
        <v>0</v>
      </c>
      <c r="AB33" s="29">
        <v>0</v>
      </c>
      <c r="AC33" s="29">
        <v>0</v>
      </c>
      <c r="AD33" s="29">
        <v>0</v>
      </c>
      <c r="AE33" s="29">
        <v>0</v>
      </c>
      <c r="AF33" s="28">
        <v>81</v>
      </c>
      <c r="AG33" s="29">
        <v>0</v>
      </c>
      <c r="AH33" s="29">
        <v>17</v>
      </c>
      <c r="AI33" s="30">
        <v>0</v>
      </c>
      <c r="AJ33" s="29">
        <v>0</v>
      </c>
      <c r="AK33" s="8"/>
      <c r="AL33" s="8"/>
      <c r="AM33" s="8"/>
    </row>
    <row r="34" spans="1:39" ht="15" customHeight="1">
      <c r="A34" s="39"/>
      <c r="B34" s="25" t="s">
        <v>21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2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30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9">
        <v>0</v>
      </c>
      <c r="AB34" s="29">
        <v>0</v>
      </c>
      <c r="AC34" s="29">
        <v>0</v>
      </c>
      <c r="AD34" s="29">
        <v>0</v>
      </c>
      <c r="AE34" s="29">
        <v>0</v>
      </c>
      <c r="AF34" s="29">
        <v>0</v>
      </c>
      <c r="AG34" s="28">
        <v>135</v>
      </c>
      <c r="AH34" s="29">
        <v>0</v>
      </c>
      <c r="AI34" s="30">
        <v>0</v>
      </c>
      <c r="AJ34" s="29">
        <v>0</v>
      </c>
      <c r="AK34" s="8"/>
      <c r="AL34" s="8"/>
      <c r="AM34" s="8"/>
    </row>
    <row r="35" spans="1:39" ht="15" customHeight="1">
      <c r="A35" s="39"/>
      <c r="B35" s="25" t="s">
        <v>59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30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29">
        <v>0</v>
      </c>
      <c r="AA35" s="29">
        <v>0</v>
      </c>
      <c r="AB35" s="29">
        <v>0</v>
      </c>
      <c r="AC35" s="29">
        <v>0</v>
      </c>
      <c r="AD35" s="29">
        <v>0</v>
      </c>
      <c r="AE35" s="29">
        <v>0</v>
      </c>
      <c r="AF35" s="29">
        <v>0</v>
      </c>
      <c r="AG35" s="29">
        <v>0</v>
      </c>
      <c r="AH35" s="28">
        <v>135</v>
      </c>
      <c r="AI35" s="30">
        <v>0</v>
      </c>
      <c r="AJ35" s="29">
        <v>0</v>
      </c>
      <c r="AK35" s="8"/>
      <c r="AL35" s="8"/>
      <c r="AM35" s="8"/>
    </row>
    <row r="36" spans="1:39" ht="15" customHeight="1">
      <c r="A36" s="39"/>
      <c r="B36" s="25" t="s">
        <v>22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9">
        <v>0</v>
      </c>
      <c r="O36" s="29">
        <v>0</v>
      </c>
      <c r="P36" s="30">
        <v>0</v>
      </c>
      <c r="Q36" s="29">
        <v>0</v>
      </c>
      <c r="R36" s="29">
        <v>0</v>
      </c>
      <c r="S36" s="29">
        <v>5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9">
        <v>0</v>
      </c>
      <c r="AB36" s="29">
        <v>0</v>
      </c>
      <c r="AC36" s="29">
        <v>0</v>
      </c>
      <c r="AD36" s="29">
        <v>6</v>
      </c>
      <c r="AE36" s="29">
        <v>0</v>
      </c>
      <c r="AF36" s="29">
        <v>0</v>
      </c>
      <c r="AG36" s="29">
        <v>0</v>
      </c>
      <c r="AH36" s="29">
        <v>0</v>
      </c>
      <c r="AI36" s="28">
        <v>81</v>
      </c>
      <c r="AJ36" s="29">
        <v>0</v>
      </c>
      <c r="AK36" s="8"/>
      <c r="AL36" s="8"/>
      <c r="AM36" s="8"/>
    </row>
    <row r="37" spans="1:39" ht="15" customHeight="1">
      <c r="A37" s="39"/>
      <c r="B37" s="26" t="s">
        <v>60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1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  <c r="AH37" s="29">
        <v>0</v>
      </c>
      <c r="AI37" s="29">
        <v>27</v>
      </c>
      <c r="AJ37" s="28">
        <v>162</v>
      </c>
      <c r="AK37" s="8"/>
      <c r="AL37" s="8"/>
      <c r="AM37" s="8"/>
    </row>
    <row r="38" spans="1:39" ht="15" customHeight="1">
      <c r="A38" s="5"/>
      <c r="B38" s="26" t="s">
        <v>25</v>
      </c>
      <c r="C38" s="33">
        <f>C3-C39</f>
        <v>3</v>
      </c>
      <c r="D38" s="33">
        <f xml:space="preserve"> D3 -D39</f>
        <v>0</v>
      </c>
      <c r="E38" s="33">
        <f xml:space="preserve"> E3-E39</f>
        <v>0</v>
      </c>
      <c r="F38" s="33">
        <f xml:space="preserve"> F3 - F39</f>
        <v>0</v>
      </c>
      <c r="G38" s="33">
        <f xml:space="preserve"> G3-G39</f>
        <v>0</v>
      </c>
      <c r="H38" s="33">
        <f>H3-H39</f>
        <v>1</v>
      </c>
      <c r="I38" s="33">
        <f t="shared" ref="I38" si="0">I3-I39</f>
        <v>0</v>
      </c>
      <c r="J38" s="33">
        <f t="shared" ref="J38" si="1" xml:space="preserve"> J3 -J39</f>
        <v>0</v>
      </c>
      <c r="K38" s="33">
        <f t="shared" ref="K38" si="2" xml:space="preserve"> K3-K39</f>
        <v>1</v>
      </c>
      <c r="L38" s="33">
        <f t="shared" ref="L38" si="3" xml:space="preserve"> L3 - L39</f>
        <v>0</v>
      </c>
      <c r="M38" s="33">
        <f t="shared" ref="M38" si="4" xml:space="preserve"> M3-M39</f>
        <v>0</v>
      </c>
      <c r="N38" s="33">
        <f t="shared" ref="N38:O38" si="5">N3-N39</f>
        <v>0</v>
      </c>
      <c r="O38" s="33">
        <f t="shared" si="5"/>
        <v>0</v>
      </c>
      <c r="P38" s="33">
        <f t="shared" ref="P38" si="6" xml:space="preserve"> P3 -P39</f>
        <v>0</v>
      </c>
      <c r="Q38" s="33">
        <f t="shared" ref="Q38" si="7" xml:space="preserve"> Q3-Q39</f>
        <v>0</v>
      </c>
      <c r="R38" s="33">
        <f t="shared" ref="R38" si="8" xml:space="preserve"> R3 - R39</f>
        <v>0</v>
      </c>
      <c r="S38" s="33">
        <f t="shared" ref="S38" si="9" xml:space="preserve"> S3-S39</f>
        <v>15</v>
      </c>
      <c r="T38" s="33">
        <f t="shared" ref="T38:U38" si="10">T3-T39</f>
        <v>0</v>
      </c>
      <c r="U38" s="33">
        <f t="shared" si="10"/>
        <v>0</v>
      </c>
      <c r="V38" s="33">
        <f t="shared" ref="V38" si="11" xml:space="preserve"> V3 -V39</f>
        <v>0</v>
      </c>
      <c r="W38" s="33">
        <f t="shared" ref="W38" si="12" xml:space="preserve"> W3-W39</f>
        <v>0</v>
      </c>
      <c r="X38" s="33">
        <f t="shared" ref="X38" si="13" xml:space="preserve"> X3 - X39</f>
        <v>0</v>
      </c>
      <c r="Y38" s="33">
        <f t="shared" ref="Y38" si="14" xml:space="preserve"> Y3-Y39</f>
        <v>0</v>
      </c>
      <c r="Z38" s="33">
        <f t="shared" ref="Z38:AA38" si="15">Z3-Z39</f>
        <v>3</v>
      </c>
      <c r="AA38" s="33">
        <f t="shared" si="15"/>
        <v>27</v>
      </c>
      <c r="AB38" s="33">
        <f t="shared" ref="AB38" si="16" xml:space="preserve"> AB3 -AB39</f>
        <v>0</v>
      </c>
      <c r="AC38" s="33">
        <f t="shared" ref="AC38" si="17" xml:space="preserve"> AC3-AC39</f>
        <v>0</v>
      </c>
      <c r="AD38" s="33">
        <f t="shared" ref="AD38" si="18" xml:space="preserve"> AD3 - AD39</f>
        <v>3</v>
      </c>
      <c r="AE38" s="33">
        <f t="shared" ref="AE38" si="19" xml:space="preserve"> AE3-AE39</f>
        <v>0</v>
      </c>
      <c r="AF38" s="33">
        <f t="shared" ref="AF38:AG38" si="20">AF3-AF39</f>
        <v>0</v>
      </c>
      <c r="AG38" s="33">
        <f t="shared" si="20"/>
        <v>0</v>
      </c>
      <c r="AH38" s="33">
        <f t="shared" ref="AH38" si="21" xml:space="preserve"> AH3 -AH39</f>
        <v>3</v>
      </c>
      <c r="AI38" s="33">
        <f t="shared" ref="AI38" si="22" xml:space="preserve"> AI3-AI39</f>
        <v>0</v>
      </c>
      <c r="AJ38" s="33">
        <f t="shared" ref="AJ38" si="23" xml:space="preserve"> AJ3 - AJ39</f>
        <v>0</v>
      </c>
      <c r="AK38" s="8"/>
      <c r="AL38" s="8"/>
      <c r="AM38" s="8"/>
    </row>
    <row r="39" spans="1:39" ht="15" customHeight="1">
      <c r="A39" s="5"/>
      <c r="B39" s="8"/>
      <c r="C39" s="13">
        <f>SUM(C4:C37)</f>
        <v>105</v>
      </c>
      <c r="D39" s="13">
        <f>SUM(D4:D37)</f>
        <v>162</v>
      </c>
      <c r="E39" s="13">
        <f t="shared" ref="E39:AJ39" si="24">SUM(E4:E37)</f>
        <v>216</v>
      </c>
      <c r="F39" s="13">
        <f>SUM(F4:F37)</f>
        <v>108</v>
      </c>
      <c r="G39" s="13">
        <f t="shared" si="24"/>
        <v>108</v>
      </c>
      <c r="H39" s="13">
        <f t="shared" si="24"/>
        <v>242</v>
      </c>
      <c r="I39" s="13">
        <f t="shared" si="24"/>
        <v>459</v>
      </c>
      <c r="J39" s="13">
        <f t="shared" si="24"/>
        <v>81</v>
      </c>
      <c r="K39" s="13">
        <f t="shared" si="24"/>
        <v>107</v>
      </c>
      <c r="L39" s="13">
        <f t="shared" si="24"/>
        <v>81</v>
      </c>
      <c r="M39" s="13">
        <f t="shared" si="24"/>
        <v>81</v>
      </c>
      <c r="N39" s="13">
        <f t="shared" si="24"/>
        <v>81</v>
      </c>
      <c r="O39" s="13">
        <f t="shared" si="24"/>
        <v>108</v>
      </c>
      <c r="P39" s="13">
        <f t="shared" si="24"/>
        <v>54</v>
      </c>
      <c r="Q39" s="13">
        <f t="shared" si="24"/>
        <v>189</v>
      </c>
      <c r="R39" s="13">
        <f t="shared" si="24"/>
        <v>81</v>
      </c>
      <c r="S39" s="13">
        <f t="shared" si="24"/>
        <v>174</v>
      </c>
      <c r="T39" s="13">
        <f t="shared" si="24"/>
        <v>81</v>
      </c>
      <c r="U39" s="13">
        <f t="shared" si="24"/>
        <v>108</v>
      </c>
      <c r="V39" s="13">
        <f t="shared" si="24"/>
        <v>135</v>
      </c>
      <c r="W39" s="13">
        <f t="shared" si="24"/>
        <v>54</v>
      </c>
      <c r="X39" s="13">
        <f t="shared" si="24"/>
        <v>189</v>
      </c>
      <c r="Y39" s="13">
        <f t="shared" si="24"/>
        <v>243</v>
      </c>
      <c r="Z39" s="13">
        <f t="shared" si="24"/>
        <v>78</v>
      </c>
      <c r="AA39" s="13">
        <f t="shared" si="24"/>
        <v>108</v>
      </c>
      <c r="AB39" s="13">
        <f t="shared" si="24"/>
        <v>81</v>
      </c>
      <c r="AC39" s="13">
        <f t="shared" si="24"/>
        <v>81</v>
      </c>
      <c r="AD39" s="13">
        <f t="shared" si="24"/>
        <v>321</v>
      </c>
      <c r="AE39" s="13">
        <f t="shared" si="24"/>
        <v>135</v>
      </c>
      <c r="AF39" s="13">
        <f t="shared" si="24"/>
        <v>81</v>
      </c>
      <c r="AG39" s="13">
        <f t="shared" si="24"/>
        <v>135</v>
      </c>
      <c r="AH39" s="13">
        <f t="shared" si="24"/>
        <v>159</v>
      </c>
      <c r="AI39" s="13">
        <f t="shared" si="24"/>
        <v>108</v>
      </c>
      <c r="AJ39" s="13">
        <f t="shared" si="24"/>
        <v>162</v>
      </c>
      <c r="AK39" s="8"/>
      <c r="AL39" s="8"/>
      <c r="AM39" s="8"/>
    </row>
    <row r="40" spans="1:39" ht="15" customHeight="1">
      <c r="A40" s="5"/>
      <c r="B40" s="14"/>
      <c r="C40" s="11" t="s">
        <v>36</v>
      </c>
      <c r="D40" s="11" t="s">
        <v>37</v>
      </c>
      <c r="E40" s="11" t="s">
        <v>38</v>
      </c>
      <c r="F40" s="11" t="s">
        <v>39</v>
      </c>
      <c r="G40" s="11" t="s">
        <v>14</v>
      </c>
      <c r="H40" s="11" t="s">
        <v>40</v>
      </c>
      <c r="I40" s="11" t="s">
        <v>41</v>
      </c>
      <c r="J40" s="11" t="s">
        <v>42</v>
      </c>
      <c r="K40" s="11" t="s">
        <v>43</v>
      </c>
      <c r="L40" s="11" t="s">
        <v>15</v>
      </c>
      <c r="M40" s="11" t="s">
        <v>16</v>
      </c>
      <c r="N40" s="11" t="s">
        <v>17</v>
      </c>
      <c r="O40" s="11" t="s">
        <v>44</v>
      </c>
      <c r="P40" s="11" t="s">
        <v>45</v>
      </c>
      <c r="Q40" s="11" t="s">
        <v>46</v>
      </c>
      <c r="R40" s="11" t="s">
        <v>47</v>
      </c>
      <c r="S40" s="11" t="s">
        <v>48</v>
      </c>
      <c r="T40" s="11" t="s">
        <v>49</v>
      </c>
      <c r="U40" s="11" t="s">
        <v>18</v>
      </c>
      <c r="V40" s="11" t="s">
        <v>50</v>
      </c>
      <c r="W40" s="11" t="s">
        <v>51</v>
      </c>
      <c r="X40" s="11" t="s">
        <v>52</v>
      </c>
      <c r="Y40" s="11" t="s">
        <v>53</v>
      </c>
      <c r="Z40" s="11" t="s">
        <v>54</v>
      </c>
      <c r="AA40" s="11" t="s">
        <v>19</v>
      </c>
      <c r="AB40" s="11" t="s">
        <v>55</v>
      </c>
      <c r="AC40" s="11" t="s">
        <v>56</v>
      </c>
      <c r="AD40" s="11" t="s">
        <v>57</v>
      </c>
      <c r="AE40" s="11" t="s">
        <v>58</v>
      </c>
      <c r="AF40" s="11" t="s">
        <v>20</v>
      </c>
      <c r="AG40" s="11" t="s">
        <v>21</v>
      </c>
      <c r="AH40" s="11" t="s">
        <v>59</v>
      </c>
      <c r="AI40" s="11" t="s">
        <v>22</v>
      </c>
      <c r="AJ40" s="12" t="s">
        <v>60</v>
      </c>
      <c r="AK40" s="8"/>
      <c r="AL40" s="8"/>
      <c r="AM40" s="8"/>
    </row>
    <row r="41" spans="1:39" ht="15" customHeight="1">
      <c r="A41" s="5"/>
      <c r="B41" s="15" t="s">
        <v>0</v>
      </c>
      <c r="C41" s="16">
        <f>C4</f>
        <v>105</v>
      </c>
      <c r="D41" s="16">
        <f>D5</f>
        <v>162</v>
      </c>
      <c r="E41" s="16">
        <f>E6</f>
        <v>216</v>
      </c>
      <c r="F41" s="16">
        <f>F7</f>
        <v>108</v>
      </c>
      <c r="G41" s="16">
        <f>G8</f>
        <v>108</v>
      </c>
      <c r="H41" s="16">
        <f>H9</f>
        <v>242</v>
      </c>
      <c r="I41" s="16">
        <f>I10</f>
        <v>454</v>
      </c>
      <c r="J41" s="16">
        <f>J11</f>
        <v>54</v>
      </c>
      <c r="K41" s="16">
        <f>K12</f>
        <v>92</v>
      </c>
      <c r="L41" s="16">
        <f>L13</f>
        <v>81</v>
      </c>
      <c r="M41" s="16">
        <f>M14</f>
        <v>54</v>
      </c>
      <c r="N41" s="16">
        <f>N15</f>
        <v>44</v>
      </c>
      <c r="O41" s="16">
        <f>O16</f>
        <v>108</v>
      </c>
      <c r="P41" s="16">
        <f>P17</f>
        <v>27</v>
      </c>
      <c r="Q41" s="16">
        <f>Q18</f>
        <v>189</v>
      </c>
      <c r="R41" s="16">
        <f>R19</f>
        <v>81</v>
      </c>
      <c r="S41" s="16">
        <f>S20</f>
        <v>162</v>
      </c>
      <c r="T41" s="16">
        <f>T21</f>
        <v>81</v>
      </c>
      <c r="U41" s="16">
        <f>U22</f>
        <v>108</v>
      </c>
      <c r="V41" s="16">
        <f>V23</f>
        <v>134</v>
      </c>
      <c r="W41" s="16">
        <f>W24</f>
        <v>54</v>
      </c>
      <c r="X41" s="16">
        <f>X25</f>
        <v>189</v>
      </c>
      <c r="Y41" s="16">
        <f>Y26</f>
        <v>229</v>
      </c>
      <c r="Z41" s="16">
        <f>Z27</f>
        <v>78</v>
      </c>
      <c r="AA41" s="16">
        <f>AA28</f>
        <v>108</v>
      </c>
      <c r="AB41" s="16">
        <f>AB29</f>
        <v>81</v>
      </c>
      <c r="AC41" s="16">
        <f>AC30</f>
        <v>81</v>
      </c>
      <c r="AD41" s="16">
        <f>AD31</f>
        <v>315</v>
      </c>
      <c r="AE41" s="16">
        <f>AE32</f>
        <v>108</v>
      </c>
      <c r="AF41" s="16">
        <f>AF33</f>
        <v>81</v>
      </c>
      <c r="AG41" s="16">
        <f>AG34</f>
        <v>135</v>
      </c>
      <c r="AH41" s="16">
        <f>AH35</f>
        <v>135</v>
      </c>
      <c r="AI41" s="16">
        <f>AI36</f>
        <v>81</v>
      </c>
      <c r="AJ41" s="16">
        <f>AJ37</f>
        <v>162</v>
      </c>
      <c r="AK41" s="8">
        <f>SUM(C41:AJ41)</f>
        <v>4447</v>
      </c>
      <c r="AL41" s="8"/>
      <c r="AM41" s="8"/>
    </row>
    <row r="42" spans="1:39" ht="15" customHeight="1">
      <c r="A42" s="5"/>
      <c r="B42" s="15" t="s">
        <v>1</v>
      </c>
      <c r="C42" s="16">
        <f>SUM(D4:AJ4)</f>
        <v>0</v>
      </c>
      <c r="D42" s="16">
        <f>SUM(C5,E5:AJ5)</f>
        <v>0</v>
      </c>
      <c r="E42" s="16">
        <f>SUM(C6:D6,F6:AJ6)</f>
        <v>0</v>
      </c>
      <c r="F42" s="16">
        <f>SUM(C7:E7,G7:AJ7)</f>
        <v>0</v>
      </c>
      <c r="G42" s="16">
        <f>SUM(C8:F8,H8:AJ8)</f>
        <v>0</v>
      </c>
      <c r="H42" s="16">
        <f>SUM(I9:AJ9,C9:G9)</f>
        <v>0</v>
      </c>
      <c r="I42" s="16">
        <f>SUM(C10:H10,J10:AJ10)</f>
        <v>27</v>
      </c>
      <c r="J42" s="16">
        <f>SUM(C11:I11,K11:AJ11)</f>
        <v>1</v>
      </c>
      <c r="K42" s="16">
        <f>SUM(C12:J12,L12:AJ12)</f>
        <v>27</v>
      </c>
      <c r="L42" s="16">
        <f>SUM(M13:AJ13,C13:K13)</f>
        <v>0</v>
      </c>
      <c r="M42" s="16">
        <f>SUM(N14:AJ14,C14:L14)</f>
        <v>34</v>
      </c>
      <c r="N42" s="16">
        <f>SUM(O15:AJ15,C15:M15)</f>
        <v>0</v>
      </c>
      <c r="O42" s="16">
        <f>SUM(P16:AJ16,C16:N16)</f>
        <v>0</v>
      </c>
      <c r="P42" s="16">
        <f>SUM(Q17:AJ17,C17:O17)</f>
        <v>52</v>
      </c>
      <c r="Q42" s="16">
        <f>SUM(R18:AJ18,C18:P18)</f>
        <v>0</v>
      </c>
      <c r="R42" s="16">
        <f>SUM(S19:AJ19,C19:Q19)</f>
        <v>0</v>
      </c>
      <c r="S42" s="16">
        <f>SUM(T20:AJ20,C20:R20)</f>
        <v>0</v>
      </c>
      <c r="T42" s="16">
        <f>SUM(U21:AJ21,C21:S21)</f>
        <v>6</v>
      </c>
      <c r="U42" s="16">
        <f>SUM(V22:AJ22,C22:T22)</f>
        <v>0</v>
      </c>
      <c r="V42" s="16">
        <f>SUM(W23:AJ23,C23:U23)</f>
        <v>0</v>
      </c>
      <c r="W42" s="16">
        <f>SUM(X24:AJ24,C24:V24)</f>
        <v>0</v>
      </c>
      <c r="X42" s="16">
        <f>SUM(C25:W25,Y25:AJ25)</f>
        <v>0</v>
      </c>
      <c r="Y42" s="16">
        <f>SUM(C26:X26,Z26:AJ26)</f>
        <v>0</v>
      </c>
      <c r="Z42" s="16">
        <f>SUM(AA27:AJ27,C27:Y27)</f>
        <v>17</v>
      </c>
      <c r="AA42" s="16">
        <f>SUM(AB28:AJ28,C28:Z28)</f>
        <v>0</v>
      </c>
      <c r="AB42" s="16">
        <f>SUM(AC29:AJ29,C29:AA29)</f>
        <v>0</v>
      </c>
      <c r="AC42" s="16">
        <f>SUM(AD30:AJ30,C30:AB30)</f>
        <v>0</v>
      </c>
      <c r="AD42" s="16">
        <f>SUM(AE31:AJ31,C31:AC31)</f>
        <v>27</v>
      </c>
      <c r="AE42" s="16">
        <f>SUM(AF32:AJ32,C32:AD32)</f>
        <v>0</v>
      </c>
      <c r="AF42" s="16">
        <f>SUM(AG33:AJ33,C33:AE33)</f>
        <v>17</v>
      </c>
      <c r="AG42" s="16">
        <f>SUM(AH34:AJ34,C34:AF34)</f>
        <v>2</v>
      </c>
      <c r="AH42" s="16">
        <f>SUM(AI35:AJ35,C35:AG35)</f>
        <v>0</v>
      </c>
      <c r="AI42" s="16">
        <f>SUM(C36:AH36,AJ36)</f>
        <v>11</v>
      </c>
      <c r="AJ42" s="16">
        <f>SUM(C37:AI37)</f>
        <v>28</v>
      </c>
      <c r="AK42" s="8">
        <f t="shared" ref="AK42:AK44" si="25">SUM(C42:AJ42)</f>
        <v>249</v>
      </c>
      <c r="AL42" s="8"/>
      <c r="AM42" s="8"/>
    </row>
    <row r="43" spans="1:39" ht="15" customHeight="1">
      <c r="A43" s="5"/>
      <c r="B43" s="15" t="s">
        <v>2</v>
      </c>
      <c r="C43" s="16">
        <f>SUM(D5:AJ38)</f>
        <v>4644</v>
      </c>
      <c r="D43" s="16">
        <f>SUM(E6:AJ38,E4:AJ4,C6:C38,C4)</f>
        <v>4590</v>
      </c>
      <c r="E43" s="16">
        <f>SUM(F7:AJ38,F4:AJ5,C7:D38,C4:D5)</f>
        <v>4536</v>
      </c>
      <c r="F43" s="16">
        <f>SUM(G8:AJ38,G4:AJ6,C4:E6,C8:E38)</f>
        <v>4644</v>
      </c>
      <c r="G43" s="16">
        <f>SUM(H9:AJ38,H4:AJ7,C4:F7,C9:F38)</f>
        <v>4644</v>
      </c>
      <c r="H43" s="16">
        <f>SUM(I10:AJ38,C10:G38,I4:AJ8,C4:G8)</f>
        <v>4509</v>
      </c>
      <c r="I43" s="16">
        <f>SUM(J11:AJ38,C4:H9,J4:AJ9,C11:H38)</f>
        <v>4266</v>
      </c>
      <c r="J43" s="16">
        <f>SUM(K12:AJ38,K4:AJ10,C4:I10,C12:I38)</f>
        <v>4670</v>
      </c>
      <c r="K43" s="16">
        <f>SUM(L13:AJ38,L4:AJ11,C13:J38,C4:J11)</f>
        <v>4617</v>
      </c>
      <c r="L43" s="16">
        <f>SUM(M14:AJ38,C4:K12,M4:AJ12,C14:K38)</f>
        <v>4671</v>
      </c>
      <c r="M43" s="16">
        <f>SUM(N15:AJ38,N4:AJ13,C15:L38,C4:L13)</f>
        <v>4637</v>
      </c>
      <c r="N43" s="16">
        <f>SUM(O16:AJ38,C4:M14,C16:M38,O4:AJ14)</f>
        <v>4671</v>
      </c>
      <c r="O43" s="16">
        <f>SUM(P17:AJ38,P4:AJ15,C4:N15,C17:N38)</f>
        <v>4644</v>
      </c>
      <c r="P43" s="16">
        <f>SUM(Q18:AJ38,Q4:AJ16,C18:O38,C4:O16)</f>
        <v>4646</v>
      </c>
      <c r="Q43" s="16">
        <f>SUM(R19:AJ38,C4:P17,C19:P38,R4:AJ17)</f>
        <v>4563</v>
      </c>
      <c r="R43" s="16">
        <f>SUM(S20:AJ38,S4:AJ18,C4:Q18,C20:Q38)</f>
        <v>4671</v>
      </c>
      <c r="S43" s="16">
        <f>SUM(T21:AJ38,T4:AJ19,C21:R38,C4:R19)</f>
        <v>4563</v>
      </c>
      <c r="T43" s="16">
        <f>SUM(U22:AJ38,C4:S20,C22:S38,U4:AJ20)</f>
        <v>4665</v>
      </c>
      <c r="U43" s="16">
        <f>SUM(V23:AJ38,V4:AJ21,C4:T21,C23:T38)</f>
        <v>4644</v>
      </c>
      <c r="V43" s="16">
        <f>SUM(W24:AJ38,W4:AJ22,C24:U38,C4:U22)</f>
        <v>4617</v>
      </c>
      <c r="W43" s="16">
        <f>SUM(X25:AJ38,C4:V23,C25:V38,X4:AJ23)</f>
        <v>4698</v>
      </c>
      <c r="X43" s="16">
        <f>SUM(C26:W38,C4:W24,Y4:AJ24,Y26:AJ38)</f>
        <v>4563</v>
      </c>
      <c r="Y43" s="16">
        <f>SUM(Z27:AJ38,Z4:AJ25,C27:X38,C4:X25)</f>
        <v>4509</v>
      </c>
      <c r="Z43" s="16">
        <f>SUM(AA28:AJ38,C4:Y26,C28:Y38,AA4:AJ26)</f>
        <v>4654</v>
      </c>
      <c r="AA43" s="16">
        <f>SUM(AB29:AJ38,AB4:AJ27,C4:Z27,C29:Z38)</f>
        <v>4617</v>
      </c>
      <c r="AB43" s="16">
        <f>SUM(AC30:AJ38,AC4:AJ28,C30:AA38,C4:AA28)</f>
        <v>4671</v>
      </c>
      <c r="AC43" s="16">
        <f>SUM(AD31:AJ38,C4:AB29,C31:AB38,AD4:AJ29)</f>
        <v>4671</v>
      </c>
      <c r="AD43" s="16">
        <f>SUM(AE32:AJ38,AE4:AJ30,C4:AC30,C32:AC38)</f>
        <v>4401</v>
      </c>
      <c r="AE43" s="16">
        <f>SUM(AF33:AJ38,AF4:AJ31,C33:AD38,C4:AD31)</f>
        <v>4617</v>
      </c>
      <c r="AF43" s="16">
        <f>SUM(AG34:AJ38,C4:AE32,C34:AE38,AG4:AJ32)</f>
        <v>4654</v>
      </c>
      <c r="AG43" s="16">
        <f>SUM(AH35:AJ38,AH4:AJ33,C4:AF33,C35:AF38)</f>
        <v>4615</v>
      </c>
      <c r="AH43" s="16">
        <f>SUM(AI36:AJ38,AI4:AJ34,C36:AG38,C4:AG34)</f>
        <v>4590</v>
      </c>
      <c r="AI43" s="16">
        <f>SUM(C4:AH35,AJ4:AJ35,C37:AH38,AJ37:AJ38)</f>
        <v>4633</v>
      </c>
      <c r="AJ43" s="16">
        <f>SUM(C4:AI36,C38:AI38)</f>
        <v>4562</v>
      </c>
      <c r="AK43" s="8">
        <f t="shared" si="25"/>
        <v>156567</v>
      </c>
      <c r="AL43" s="8"/>
      <c r="AM43" s="8"/>
    </row>
    <row r="44" spans="1:39" ht="15" customHeight="1">
      <c r="A44" s="5"/>
      <c r="B44" s="15" t="s">
        <v>3</v>
      </c>
      <c r="C44" s="16">
        <f>SUM(C5:C38)</f>
        <v>3</v>
      </c>
      <c r="D44" s="16">
        <f>SUM(D6:D38,D4)</f>
        <v>0</v>
      </c>
      <c r="E44" s="16">
        <f>SUM(E7:E38,E4:E5)</f>
        <v>0</v>
      </c>
      <c r="F44" s="16">
        <f>SUM(F8:F38,F4:F6)</f>
        <v>0</v>
      </c>
      <c r="G44" s="16">
        <f>SUM(G9:G38,G4:G7)</f>
        <v>0</v>
      </c>
      <c r="H44" s="16">
        <f>SUM(H4:H8,H10:H38)</f>
        <v>1</v>
      </c>
      <c r="I44" s="16">
        <f>SUM(I4:I9,I11:I38)</f>
        <v>5</v>
      </c>
      <c r="J44" s="16">
        <f>SUM(J12:J38,J4:J10)</f>
        <v>27</v>
      </c>
      <c r="K44" s="16">
        <f>SUM(K13:K38,K4:K11)</f>
        <v>16</v>
      </c>
      <c r="L44" s="16">
        <f>SUM(L14:L38,L4:L12)</f>
        <v>0</v>
      </c>
      <c r="M44" s="16">
        <f>SUM(M15:M38,M4:M13)</f>
        <v>27</v>
      </c>
      <c r="N44" s="16">
        <f>SUM(N16:N38,N4:N14)</f>
        <v>37</v>
      </c>
      <c r="O44" s="16">
        <f>SUM(O17:O38,O4:O15)</f>
        <v>0</v>
      </c>
      <c r="P44" s="16">
        <f>SUM(P18:P38,P4:P16)</f>
        <v>27</v>
      </c>
      <c r="Q44" s="16">
        <f>SUM(Q19:Q38,Q4:Q17)</f>
        <v>0</v>
      </c>
      <c r="R44" s="16">
        <f>SUM(R20:R38,R4:R18)</f>
        <v>0</v>
      </c>
      <c r="S44" s="16">
        <f>SUM(S21:S38,S4:S19)</f>
        <v>27</v>
      </c>
      <c r="T44" s="16">
        <f>SUM(T22:T38,T4:T20)</f>
        <v>0</v>
      </c>
      <c r="U44" s="16">
        <f>SUM(U23:U38,U4:U21)</f>
        <v>0</v>
      </c>
      <c r="V44" s="16">
        <f>SUM(V24:V38,V4:V22)</f>
        <v>1</v>
      </c>
      <c r="W44" s="16">
        <f>SUM(W25:W38,W4:W23)</f>
        <v>0</v>
      </c>
      <c r="X44" s="16">
        <f>SUM(X26:X38,X4:X24)</f>
        <v>0</v>
      </c>
      <c r="Y44" s="16">
        <f>SUM(Y27:Y38,Y4:Y25)</f>
        <v>14</v>
      </c>
      <c r="Z44" s="16">
        <f>SUM(Z28:Z38,Z4:Z26)</f>
        <v>3</v>
      </c>
      <c r="AA44" s="16">
        <f>SUM(AA29:AA38,AA4:AA27)</f>
        <v>27</v>
      </c>
      <c r="AB44" s="16">
        <f>SUM(AB30:AB38,AB4:AB28)</f>
        <v>0</v>
      </c>
      <c r="AC44" s="16">
        <f>SUM(AC31:AC38,AC4:AC29)</f>
        <v>0</v>
      </c>
      <c r="AD44" s="16">
        <f>SUM(AD32:AD38,AD4:AD30)</f>
        <v>9</v>
      </c>
      <c r="AE44" s="16">
        <f>SUM(AE33:AE38,AE4:AE31)</f>
        <v>27</v>
      </c>
      <c r="AF44" s="16">
        <f>SUM(AF34:AF38,AF4:AF32)</f>
        <v>0</v>
      </c>
      <c r="AG44" s="16">
        <f>SUM(AG35:AG38,AG4:AG33)</f>
        <v>0</v>
      </c>
      <c r="AH44" s="16">
        <f>SUM(AH36:AH38,AH4:AH34)</f>
        <v>27</v>
      </c>
      <c r="AI44" s="16">
        <f>SUM(AI4:AI35,AI37:AI38)</f>
        <v>27</v>
      </c>
      <c r="AJ44" s="16">
        <f>SUM(AJ4:AJ36,AJ38)</f>
        <v>0</v>
      </c>
      <c r="AK44" s="8">
        <f t="shared" si="25"/>
        <v>305</v>
      </c>
      <c r="AL44" s="8"/>
      <c r="AM44" s="8"/>
    </row>
    <row r="45" spans="1:39" ht="15" customHeight="1">
      <c r="A45" s="5"/>
      <c r="B45" s="14"/>
      <c r="C45" s="17">
        <f>SUM(C41:C44)</f>
        <v>4752</v>
      </c>
      <c r="D45" s="17">
        <f>SUM(D41:D44)</f>
        <v>4752</v>
      </c>
      <c r="E45" s="17">
        <f t="shared" ref="E45:I45" si="26">SUM(E41:E44)</f>
        <v>4752</v>
      </c>
      <c r="F45" s="17">
        <f t="shared" si="26"/>
        <v>4752</v>
      </c>
      <c r="G45" s="17">
        <f t="shared" si="26"/>
        <v>4752</v>
      </c>
      <c r="H45" s="17">
        <f>SUM(H41:H44)</f>
        <v>4752</v>
      </c>
      <c r="I45" s="17">
        <f t="shared" si="26"/>
        <v>4752</v>
      </c>
      <c r="J45" s="17">
        <f>SUM(J41:J44)</f>
        <v>4752</v>
      </c>
      <c r="K45" s="17">
        <f>SUM(K41:K44)</f>
        <v>4752</v>
      </c>
      <c r="L45" s="17">
        <f>SUM(L41:L44)</f>
        <v>4752</v>
      </c>
      <c r="M45" s="17">
        <f t="shared" ref="M45:AH45" si="27">SUM(M41:M44)</f>
        <v>4752</v>
      </c>
      <c r="N45" s="17">
        <f t="shared" si="27"/>
        <v>4752</v>
      </c>
      <c r="O45" s="17">
        <f t="shared" si="27"/>
        <v>4752</v>
      </c>
      <c r="P45" s="17">
        <f t="shared" si="27"/>
        <v>4752</v>
      </c>
      <c r="Q45" s="17">
        <f t="shared" si="27"/>
        <v>4752</v>
      </c>
      <c r="R45" s="17">
        <f t="shared" si="27"/>
        <v>4752</v>
      </c>
      <c r="S45" s="17">
        <f>SUM(S41:S44)</f>
        <v>4752</v>
      </c>
      <c r="T45" s="17">
        <f t="shared" si="27"/>
        <v>4752</v>
      </c>
      <c r="U45" s="17">
        <f t="shared" si="27"/>
        <v>4752</v>
      </c>
      <c r="V45" s="17">
        <f t="shared" si="27"/>
        <v>4752</v>
      </c>
      <c r="W45" s="17">
        <f t="shared" si="27"/>
        <v>4752</v>
      </c>
      <c r="X45" s="17">
        <f t="shared" si="27"/>
        <v>4752</v>
      </c>
      <c r="Y45" s="17">
        <f t="shared" si="27"/>
        <v>4752</v>
      </c>
      <c r="Z45" s="17">
        <f t="shared" si="27"/>
        <v>4752</v>
      </c>
      <c r="AA45" s="17">
        <f t="shared" si="27"/>
        <v>4752</v>
      </c>
      <c r="AB45" s="17">
        <f t="shared" si="27"/>
        <v>4752</v>
      </c>
      <c r="AC45" s="17">
        <f t="shared" si="27"/>
        <v>4752</v>
      </c>
      <c r="AD45" s="17">
        <f t="shared" si="27"/>
        <v>4752</v>
      </c>
      <c r="AE45" s="17">
        <f t="shared" si="27"/>
        <v>4752</v>
      </c>
      <c r="AF45" s="17">
        <f>SUM(AF41:AF44)</f>
        <v>4752</v>
      </c>
      <c r="AG45" s="17">
        <f t="shared" si="27"/>
        <v>4752</v>
      </c>
      <c r="AH45" s="17">
        <f t="shared" si="27"/>
        <v>4752</v>
      </c>
      <c r="AI45" s="17">
        <f>SUM(AI41:AI44)</f>
        <v>4752</v>
      </c>
      <c r="AJ45" s="17">
        <f>SUM(AJ41:AJ44)</f>
        <v>4752</v>
      </c>
      <c r="AK45" s="8"/>
      <c r="AL45" s="8"/>
      <c r="AM45" s="8"/>
    </row>
    <row r="46" spans="1:39" ht="15" customHeight="1">
      <c r="A46" s="5"/>
      <c r="B46" s="24" t="s">
        <v>8</v>
      </c>
      <c r="C46" s="16">
        <f t="shared" ref="C46:AJ46" si="28">SUM(C4:C38)</f>
        <v>108</v>
      </c>
      <c r="D46" s="16">
        <f t="shared" si="28"/>
        <v>162</v>
      </c>
      <c r="E46" s="16">
        <f t="shared" si="28"/>
        <v>216</v>
      </c>
      <c r="F46" s="16">
        <f t="shared" si="28"/>
        <v>108</v>
      </c>
      <c r="G46" s="16">
        <f t="shared" si="28"/>
        <v>108</v>
      </c>
      <c r="H46" s="16">
        <f t="shared" si="28"/>
        <v>243</v>
      </c>
      <c r="I46" s="16">
        <f t="shared" si="28"/>
        <v>459</v>
      </c>
      <c r="J46" s="16">
        <f t="shared" si="28"/>
        <v>81</v>
      </c>
      <c r="K46" s="16">
        <f t="shared" si="28"/>
        <v>108</v>
      </c>
      <c r="L46" s="16">
        <f t="shared" si="28"/>
        <v>81</v>
      </c>
      <c r="M46" s="16">
        <f t="shared" si="28"/>
        <v>81</v>
      </c>
      <c r="N46" s="16">
        <f t="shared" si="28"/>
        <v>81</v>
      </c>
      <c r="O46" s="16">
        <f t="shared" si="28"/>
        <v>108</v>
      </c>
      <c r="P46" s="16">
        <f t="shared" si="28"/>
        <v>54</v>
      </c>
      <c r="Q46" s="16">
        <f t="shared" si="28"/>
        <v>189</v>
      </c>
      <c r="R46" s="16">
        <f t="shared" si="28"/>
        <v>81</v>
      </c>
      <c r="S46" s="16">
        <f t="shared" si="28"/>
        <v>189</v>
      </c>
      <c r="T46" s="16">
        <f t="shared" si="28"/>
        <v>81</v>
      </c>
      <c r="U46" s="16">
        <f t="shared" si="28"/>
        <v>108</v>
      </c>
      <c r="V46" s="16">
        <f t="shared" si="28"/>
        <v>135</v>
      </c>
      <c r="W46" s="16">
        <f t="shared" si="28"/>
        <v>54</v>
      </c>
      <c r="X46" s="16">
        <f t="shared" si="28"/>
        <v>189</v>
      </c>
      <c r="Y46" s="16">
        <f t="shared" si="28"/>
        <v>243</v>
      </c>
      <c r="Z46" s="16">
        <f t="shared" si="28"/>
        <v>81</v>
      </c>
      <c r="AA46" s="16">
        <f t="shared" si="28"/>
        <v>135</v>
      </c>
      <c r="AB46" s="16">
        <f t="shared" si="28"/>
        <v>81</v>
      </c>
      <c r="AC46" s="16">
        <f t="shared" si="28"/>
        <v>81</v>
      </c>
      <c r="AD46" s="16">
        <f t="shared" si="28"/>
        <v>324</v>
      </c>
      <c r="AE46" s="16">
        <f t="shared" si="28"/>
        <v>135</v>
      </c>
      <c r="AF46" s="16">
        <f t="shared" si="28"/>
        <v>81</v>
      </c>
      <c r="AG46" s="16">
        <f t="shared" si="28"/>
        <v>135</v>
      </c>
      <c r="AH46" s="16">
        <f t="shared" si="28"/>
        <v>162</v>
      </c>
      <c r="AI46" s="16">
        <f t="shared" si="28"/>
        <v>108</v>
      </c>
      <c r="AJ46" s="16">
        <f t="shared" si="28"/>
        <v>162</v>
      </c>
      <c r="AK46" s="18">
        <f>SUM(C46:AJ46)</f>
        <v>4752</v>
      </c>
      <c r="AL46" s="8"/>
      <c r="AM46" s="8"/>
    </row>
    <row r="47" spans="1:39" ht="15" customHeight="1">
      <c r="A47" s="5"/>
      <c r="B47" s="24" t="s">
        <v>7</v>
      </c>
      <c r="C47" s="16">
        <f>SUM(D4:AJ38)</f>
        <v>4644</v>
      </c>
      <c r="D47" s="16">
        <f>SUM(C4:C38,E4:AJ38)</f>
        <v>4590</v>
      </c>
      <c r="E47" s="16">
        <f>SUM(C4:D38,F4:AJ38)</f>
        <v>4536</v>
      </c>
      <c r="F47" s="16">
        <f>SUM(G4:AJ38,C4:E38)</f>
        <v>4644</v>
      </c>
      <c r="G47" s="16">
        <f>SUM(C4:F38,H4:AJ38)</f>
        <v>4644</v>
      </c>
      <c r="H47" s="16">
        <f>SUM(C4:G38,I4:AJ38)</f>
        <v>4509</v>
      </c>
      <c r="I47" s="16">
        <f>SUM(C4:H38,J4:AJ38)</f>
        <v>4293</v>
      </c>
      <c r="J47" s="16">
        <f>SUM(K4:AJ38,C4:I38)</f>
        <v>4671</v>
      </c>
      <c r="K47" s="16">
        <f>SUM(L4:AJ38,C4:J38)</f>
        <v>4644</v>
      </c>
      <c r="L47" s="16">
        <f>SUM(M4:AJ38,C4:K38)</f>
        <v>4671</v>
      </c>
      <c r="M47" s="16">
        <f>SUM(N4:AJ38,C4:L38)</f>
        <v>4671</v>
      </c>
      <c r="N47" s="16">
        <f>SUM(O4:AJ38,C4:M38)</f>
        <v>4671</v>
      </c>
      <c r="O47" s="16">
        <f>SUM(P4:AJ38,C4:N38)</f>
        <v>4644</v>
      </c>
      <c r="P47" s="16">
        <f>SUM(Q4:AJ38,C4:O38)</f>
        <v>4698</v>
      </c>
      <c r="Q47" s="16">
        <f>SUM(R4:AJ38,C4:P38)</f>
        <v>4563</v>
      </c>
      <c r="R47" s="16">
        <f>SUM(S4:AJ38,C4:Q38)</f>
        <v>4671</v>
      </c>
      <c r="S47" s="16">
        <f>SUM(T4:AJ38,C4:R38)</f>
        <v>4563</v>
      </c>
      <c r="T47" s="16">
        <f>SUM(U4:AJ38,C4:S38)</f>
        <v>4671</v>
      </c>
      <c r="U47" s="16">
        <f>SUM(V4:AJ38,C4:T38)</f>
        <v>4644</v>
      </c>
      <c r="V47" s="16">
        <f>SUM(C4:U38,W4:AJ38)</f>
        <v>4617</v>
      </c>
      <c r="W47" s="16">
        <f>SUM(X4:AJ38,C4:V38)</f>
        <v>4698</v>
      </c>
      <c r="X47" s="16">
        <f>SUM(Y4:AJ38,C4:W38)</f>
        <v>4563</v>
      </c>
      <c r="Y47" s="16">
        <f>SUM(C4:X38,Z4:AJ38)</f>
        <v>4509</v>
      </c>
      <c r="Z47" s="16">
        <f>SUM(AA4:AJ38,C4:Y38)</f>
        <v>4671</v>
      </c>
      <c r="AA47" s="16">
        <f>SUM(AB4:AJ38,C4:Z38)</f>
        <v>4617</v>
      </c>
      <c r="AB47" s="16">
        <f>SUM(AC4:AJ38,C4:AA38)</f>
        <v>4671</v>
      </c>
      <c r="AC47" s="16">
        <f>SUM(AD4:AJ38,C4:AB38)</f>
        <v>4671</v>
      </c>
      <c r="AD47" s="16">
        <f>SUM(AE4:AJ38,C4:AC38)</f>
        <v>4428</v>
      </c>
      <c r="AE47" s="16">
        <f>SUM(AF4:AJ38,C4:AD38)</f>
        <v>4617</v>
      </c>
      <c r="AF47" s="16">
        <f>SUM(AG4:AJ38,C4:AE38)</f>
        <v>4671</v>
      </c>
      <c r="AG47" s="16">
        <f>SUM(AH4:AJ38,C4:AF38)</f>
        <v>4617</v>
      </c>
      <c r="AH47" s="16">
        <f>SUM(AI4:AJ38,C4:AG38)</f>
        <v>4590</v>
      </c>
      <c r="AI47" s="16">
        <f>SUM(C4:AH38,AJ4:AJ38)</f>
        <v>4644</v>
      </c>
      <c r="AJ47" s="16">
        <f>SUM(C4:AI38)</f>
        <v>4590</v>
      </c>
      <c r="AK47" s="19">
        <f>SUM(C47:AJ47)</f>
        <v>156816</v>
      </c>
      <c r="AL47" s="8"/>
      <c r="AM47" s="8"/>
    </row>
    <row r="48" spans="1:39" ht="15" customHeight="1">
      <c r="A48" s="5"/>
      <c r="B48" s="14"/>
      <c r="C48" s="17">
        <f>SUM(C46:C47)</f>
        <v>4752</v>
      </c>
      <c r="D48" s="17">
        <f>SUM(D46:D47)</f>
        <v>4752</v>
      </c>
      <c r="E48" s="17">
        <f t="shared" ref="E48:AH48" si="29">SUM(E46:E47)</f>
        <v>4752</v>
      </c>
      <c r="F48" s="17">
        <f>SUM(F46:F47)</f>
        <v>4752</v>
      </c>
      <c r="G48" s="17">
        <f t="shared" si="29"/>
        <v>4752</v>
      </c>
      <c r="H48" s="17">
        <f t="shared" si="29"/>
        <v>4752</v>
      </c>
      <c r="I48" s="17">
        <f t="shared" si="29"/>
        <v>4752</v>
      </c>
      <c r="J48" s="17">
        <f t="shared" si="29"/>
        <v>4752</v>
      </c>
      <c r="K48" s="17">
        <f t="shared" si="29"/>
        <v>4752</v>
      </c>
      <c r="L48" s="17">
        <f t="shared" si="29"/>
        <v>4752</v>
      </c>
      <c r="M48" s="17">
        <f>SUM(M46:M47)</f>
        <v>4752</v>
      </c>
      <c r="N48" s="17">
        <f>SUM(N46:N47)</f>
        <v>4752</v>
      </c>
      <c r="O48" s="17">
        <f t="shared" si="29"/>
        <v>4752</v>
      </c>
      <c r="P48" s="17">
        <f t="shared" si="29"/>
        <v>4752</v>
      </c>
      <c r="Q48" s="17">
        <f t="shared" si="29"/>
        <v>4752</v>
      </c>
      <c r="R48" s="17">
        <f t="shared" si="29"/>
        <v>4752</v>
      </c>
      <c r="S48" s="17">
        <f t="shared" si="29"/>
        <v>4752</v>
      </c>
      <c r="T48" s="17">
        <f t="shared" si="29"/>
        <v>4752</v>
      </c>
      <c r="U48" s="17">
        <f t="shared" si="29"/>
        <v>4752</v>
      </c>
      <c r="V48" s="17">
        <f t="shared" si="29"/>
        <v>4752</v>
      </c>
      <c r="W48" s="17">
        <f t="shared" si="29"/>
        <v>4752</v>
      </c>
      <c r="X48" s="17">
        <f t="shared" si="29"/>
        <v>4752</v>
      </c>
      <c r="Y48" s="17">
        <f>SUM(Y46:Y47)</f>
        <v>4752</v>
      </c>
      <c r="Z48" s="17">
        <f t="shared" si="29"/>
        <v>4752</v>
      </c>
      <c r="AA48" s="17">
        <f t="shared" si="29"/>
        <v>4752</v>
      </c>
      <c r="AB48" s="17">
        <f t="shared" si="29"/>
        <v>4752</v>
      </c>
      <c r="AC48" s="17">
        <f t="shared" si="29"/>
        <v>4752</v>
      </c>
      <c r="AD48" s="17">
        <f t="shared" si="29"/>
        <v>4752</v>
      </c>
      <c r="AE48" s="17">
        <f t="shared" si="29"/>
        <v>4752</v>
      </c>
      <c r="AF48" s="17">
        <f t="shared" si="29"/>
        <v>4752</v>
      </c>
      <c r="AG48" s="17">
        <f>SUM(AG46:AG47)</f>
        <v>4752</v>
      </c>
      <c r="AH48" s="17">
        <f t="shared" si="29"/>
        <v>4752</v>
      </c>
      <c r="AI48" s="17">
        <f>SUM(AI46:AI47)</f>
        <v>4752</v>
      </c>
      <c r="AJ48" s="17">
        <f>SUM(AJ46:AJ47)</f>
        <v>4752</v>
      </c>
      <c r="AK48" s="8"/>
      <c r="AL48" s="8"/>
      <c r="AM48" s="8"/>
    </row>
    <row r="49" spans="1:39" ht="15" customHeight="1">
      <c r="A49" s="6"/>
      <c r="B49" s="14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8"/>
      <c r="AL49" s="8"/>
      <c r="AM49" s="8"/>
    </row>
    <row r="50" spans="1:39" ht="15" customHeight="1">
      <c r="A50" s="6"/>
      <c r="B50" s="14"/>
      <c r="C50" s="11" t="s">
        <v>36</v>
      </c>
      <c r="D50" s="11" t="s">
        <v>37</v>
      </c>
      <c r="E50" s="11" t="s">
        <v>38</v>
      </c>
      <c r="F50" s="11" t="s">
        <v>39</v>
      </c>
      <c r="G50" s="11" t="s">
        <v>14</v>
      </c>
      <c r="H50" s="11" t="s">
        <v>40</v>
      </c>
      <c r="I50" s="11" t="s">
        <v>41</v>
      </c>
      <c r="J50" s="11" t="s">
        <v>42</v>
      </c>
      <c r="K50" s="11" t="s">
        <v>43</v>
      </c>
      <c r="L50" s="11" t="s">
        <v>15</v>
      </c>
      <c r="M50" s="11" t="s">
        <v>16</v>
      </c>
      <c r="N50" s="11" t="s">
        <v>17</v>
      </c>
      <c r="O50" s="11" t="s">
        <v>44</v>
      </c>
      <c r="P50" s="11" t="s">
        <v>45</v>
      </c>
      <c r="Q50" s="11" t="s">
        <v>46</v>
      </c>
      <c r="R50" s="11" t="s">
        <v>47</v>
      </c>
      <c r="S50" s="11" t="s">
        <v>48</v>
      </c>
      <c r="T50" s="11" t="s">
        <v>49</v>
      </c>
      <c r="U50" s="11" t="s">
        <v>18</v>
      </c>
      <c r="V50" s="11" t="s">
        <v>50</v>
      </c>
      <c r="W50" s="11" t="s">
        <v>51</v>
      </c>
      <c r="X50" s="11" t="s">
        <v>52</v>
      </c>
      <c r="Y50" s="11" t="s">
        <v>53</v>
      </c>
      <c r="Z50" s="11" t="s">
        <v>54</v>
      </c>
      <c r="AA50" s="11" t="s">
        <v>19</v>
      </c>
      <c r="AB50" s="11" t="s">
        <v>55</v>
      </c>
      <c r="AC50" s="11" t="s">
        <v>56</v>
      </c>
      <c r="AD50" s="11" t="s">
        <v>57</v>
      </c>
      <c r="AE50" s="11" t="s">
        <v>58</v>
      </c>
      <c r="AF50" s="11" t="s">
        <v>20</v>
      </c>
      <c r="AG50" s="11" t="s">
        <v>21</v>
      </c>
      <c r="AH50" s="11" t="s">
        <v>59</v>
      </c>
      <c r="AI50" s="11" t="s">
        <v>22</v>
      </c>
      <c r="AJ50" s="12" t="s">
        <v>60</v>
      </c>
      <c r="AK50" s="12"/>
      <c r="AL50" s="20" t="s">
        <v>35</v>
      </c>
      <c r="AM50" s="8"/>
    </row>
    <row r="51" spans="1:39" ht="15" customHeight="1">
      <c r="A51" s="6"/>
      <c r="B51" s="21" t="str">
        <f>[1]Summary!$B$4</f>
        <v>Sensitivity/Recall</v>
      </c>
      <c r="C51" s="22">
        <f>C41/(C44+C41)</f>
        <v>0.97222222222222221</v>
      </c>
      <c r="D51" s="22">
        <f t="shared" ref="D51:AJ51" si="30">D41/(D44+D41)</f>
        <v>1</v>
      </c>
      <c r="E51" s="22">
        <f t="shared" si="30"/>
        <v>1</v>
      </c>
      <c r="F51" s="22">
        <f t="shared" si="30"/>
        <v>1</v>
      </c>
      <c r="G51" s="22">
        <f t="shared" si="30"/>
        <v>1</v>
      </c>
      <c r="H51" s="22">
        <f t="shared" si="30"/>
        <v>0.99588477366255146</v>
      </c>
      <c r="I51" s="22">
        <f t="shared" si="30"/>
        <v>0.98910675381263613</v>
      </c>
      <c r="J51" s="22">
        <f t="shared" si="30"/>
        <v>0.66666666666666663</v>
      </c>
      <c r="K51" s="22">
        <f t="shared" si="30"/>
        <v>0.85185185185185186</v>
      </c>
      <c r="L51" s="22">
        <f t="shared" si="30"/>
        <v>1</v>
      </c>
      <c r="M51" s="22">
        <f t="shared" si="30"/>
        <v>0.66666666666666663</v>
      </c>
      <c r="N51" s="22">
        <f t="shared" si="30"/>
        <v>0.54320987654320985</v>
      </c>
      <c r="O51" s="22">
        <f t="shared" si="30"/>
        <v>1</v>
      </c>
      <c r="P51" s="22">
        <f t="shared" si="30"/>
        <v>0.5</v>
      </c>
      <c r="Q51" s="22">
        <f>Q41/(Q44+Q41)</f>
        <v>1</v>
      </c>
      <c r="R51" s="22">
        <f t="shared" ref="R51:AH51" si="31">R41/(R44+R41)</f>
        <v>1</v>
      </c>
      <c r="S51" s="22">
        <f t="shared" si="31"/>
        <v>0.8571428571428571</v>
      </c>
      <c r="T51" s="22">
        <f t="shared" si="31"/>
        <v>1</v>
      </c>
      <c r="U51" s="22">
        <f t="shared" si="31"/>
        <v>1</v>
      </c>
      <c r="V51" s="22">
        <f t="shared" si="31"/>
        <v>0.99259259259259258</v>
      </c>
      <c r="W51" s="22">
        <f t="shared" si="31"/>
        <v>1</v>
      </c>
      <c r="X51" s="22">
        <f t="shared" si="31"/>
        <v>1</v>
      </c>
      <c r="Y51" s="22">
        <f t="shared" si="31"/>
        <v>0.9423868312757202</v>
      </c>
      <c r="Z51" s="22">
        <f t="shared" si="31"/>
        <v>0.96296296296296291</v>
      </c>
      <c r="AA51" s="22">
        <f t="shared" si="31"/>
        <v>0.8</v>
      </c>
      <c r="AB51" s="22">
        <f t="shared" si="31"/>
        <v>1</v>
      </c>
      <c r="AC51" s="22">
        <f t="shared" si="31"/>
        <v>1</v>
      </c>
      <c r="AD51" s="22">
        <f t="shared" si="31"/>
        <v>0.97222222222222221</v>
      </c>
      <c r="AE51" s="22">
        <f t="shared" si="31"/>
        <v>0.8</v>
      </c>
      <c r="AF51" s="22">
        <f t="shared" si="31"/>
        <v>1</v>
      </c>
      <c r="AG51" s="22">
        <f t="shared" si="31"/>
        <v>1</v>
      </c>
      <c r="AH51" s="22">
        <f t="shared" si="31"/>
        <v>0.83333333333333337</v>
      </c>
      <c r="AI51" s="22">
        <f>AI41/(AI44+AI41)</f>
        <v>0.75</v>
      </c>
      <c r="AJ51" s="22">
        <f t="shared" si="30"/>
        <v>1</v>
      </c>
      <c r="AK51" s="36"/>
      <c r="AL51" s="22">
        <f>AK41/(AK44+AK41)</f>
        <v>0.93581649831649827</v>
      </c>
      <c r="AM51" s="8"/>
    </row>
    <row r="52" spans="1:39" ht="15" customHeight="1">
      <c r="A52" s="6"/>
      <c r="B52" s="23" t="s">
        <v>13</v>
      </c>
      <c r="C52" s="22">
        <f>C43/(C42+C43)</f>
        <v>1</v>
      </c>
      <c r="D52" s="22">
        <f>D43/(D42+D43)</f>
        <v>1</v>
      </c>
      <c r="E52" s="22">
        <f t="shared" ref="E52:AJ52" si="32">E43/(E42+E43)</f>
        <v>1</v>
      </c>
      <c r="F52" s="22">
        <f t="shared" si="32"/>
        <v>1</v>
      </c>
      <c r="G52" s="22">
        <f t="shared" si="32"/>
        <v>1</v>
      </c>
      <c r="H52" s="22">
        <f t="shared" si="32"/>
        <v>1</v>
      </c>
      <c r="I52" s="22">
        <f t="shared" si="32"/>
        <v>0.99371069182389937</v>
      </c>
      <c r="J52" s="22">
        <f t="shared" si="32"/>
        <v>0.99978591308071074</v>
      </c>
      <c r="K52" s="22">
        <f t="shared" si="32"/>
        <v>0.9941860465116279</v>
      </c>
      <c r="L52" s="22">
        <f t="shared" si="32"/>
        <v>1</v>
      </c>
      <c r="M52" s="22">
        <f t="shared" si="32"/>
        <v>0.99272104474416611</v>
      </c>
      <c r="N52" s="22">
        <f t="shared" si="32"/>
        <v>1</v>
      </c>
      <c r="O52" s="22">
        <f t="shared" si="32"/>
        <v>1</v>
      </c>
      <c r="P52" s="22">
        <f t="shared" si="32"/>
        <v>0.988931460195828</v>
      </c>
      <c r="Q52" s="22">
        <f>Q43/(Q42+Q43)</f>
        <v>1</v>
      </c>
      <c r="R52" s="22">
        <f t="shared" ref="R52:AH52" si="33">R43/(R42+R43)</f>
        <v>1</v>
      </c>
      <c r="S52" s="22">
        <f t="shared" si="33"/>
        <v>1</v>
      </c>
      <c r="T52" s="22">
        <f t="shared" si="33"/>
        <v>0.99871547848426456</v>
      </c>
      <c r="U52" s="22">
        <f t="shared" si="33"/>
        <v>1</v>
      </c>
      <c r="V52" s="22">
        <f t="shared" si="33"/>
        <v>1</v>
      </c>
      <c r="W52" s="22">
        <f t="shared" si="33"/>
        <v>1</v>
      </c>
      <c r="X52" s="22">
        <f t="shared" si="33"/>
        <v>1</v>
      </c>
      <c r="Y52" s="22">
        <f t="shared" si="33"/>
        <v>1</v>
      </c>
      <c r="Z52" s="22">
        <f t="shared" si="33"/>
        <v>0.99636052237208306</v>
      </c>
      <c r="AA52" s="22">
        <f t="shared" si="33"/>
        <v>1</v>
      </c>
      <c r="AB52" s="22">
        <f t="shared" si="33"/>
        <v>1</v>
      </c>
      <c r="AC52" s="22">
        <f t="shared" si="33"/>
        <v>1</v>
      </c>
      <c r="AD52" s="22">
        <f t="shared" si="33"/>
        <v>0.99390243902439024</v>
      </c>
      <c r="AE52" s="22">
        <f t="shared" si="33"/>
        <v>1</v>
      </c>
      <c r="AF52" s="22">
        <f t="shared" si="33"/>
        <v>0.99636052237208306</v>
      </c>
      <c r="AG52" s="22">
        <f t="shared" si="33"/>
        <v>0.99956681828026861</v>
      </c>
      <c r="AH52" s="22">
        <f t="shared" si="33"/>
        <v>1</v>
      </c>
      <c r="AI52" s="22">
        <f t="shared" si="32"/>
        <v>0.99763135228251509</v>
      </c>
      <c r="AJ52" s="22">
        <f t="shared" si="32"/>
        <v>0.99389978213507624</v>
      </c>
      <c r="AK52" s="36"/>
      <c r="AL52" s="22">
        <f>AK43/(AK43+AK42)</f>
        <v>0.99841215182124277</v>
      </c>
      <c r="AM52" s="8"/>
    </row>
    <row r="53" spans="1:39" ht="15" customHeight="1">
      <c r="A53" s="6"/>
      <c r="B53" s="21" t="s">
        <v>4</v>
      </c>
      <c r="C53" s="22">
        <f t="shared" ref="C53:AJ53" si="34">C41/(C41+C42)</f>
        <v>1</v>
      </c>
      <c r="D53" s="22">
        <f t="shared" si="34"/>
        <v>1</v>
      </c>
      <c r="E53" s="22">
        <f t="shared" si="34"/>
        <v>1</v>
      </c>
      <c r="F53" s="22">
        <f t="shared" si="34"/>
        <v>1</v>
      </c>
      <c r="G53" s="22">
        <f t="shared" si="34"/>
        <v>1</v>
      </c>
      <c r="H53" s="22">
        <f t="shared" si="34"/>
        <v>1</v>
      </c>
      <c r="I53" s="22">
        <f t="shared" si="34"/>
        <v>0.94386694386694392</v>
      </c>
      <c r="J53" s="22">
        <f t="shared" si="34"/>
        <v>0.98181818181818181</v>
      </c>
      <c r="K53" s="22">
        <f t="shared" si="34"/>
        <v>0.77310924369747902</v>
      </c>
      <c r="L53" s="22">
        <f t="shared" si="34"/>
        <v>1</v>
      </c>
      <c r="M53" s="22">
        <f t="shared" si="34"/>
        <v>0.61363636363636365</v>
      </c>
      <c r="N53" s="22">
        <f t="shared" si="34"/>
        <v>1</v>
      </c>
      <c r="O53" s="22">
        <f t="shared" si="34"/>
        <v>1</v>
      </c>
      <c r="P53" s="22">
        <f t="shared" si="34"/>
        <v>0.34177215189873417</v>
      </c>
      <c r="Q53" s="22">
        <f t="shared" si="34"/>
        <v>1</v>
      </c>
      <c r="R53" s="22">
        <f t="shared" si="34"/>
        <v>1</v>
      </c>
      <c r="S53" s="22">
        <f t="shared" si="34"/>
        <v>1</v>
      </c>
      <c r="T53" s="22">
        <f t="shared" si="34"/>
        <v>0.93103448275862066</v>
      </c>
      <c r="U53" s="22">
        <f t="shared" si="34"/>
        <v>1</v>
      </c>
      <c r="V53" s="22">
        <f t="shared" si="34"/>
        <v>1</v>
      </c>
      <c r="W53" s="22">
        <f t="shared" si="34"/>
        <v>1</v>
      </c>
      <c r="X53" s="22">
        <f t="shared" si="34"/>
        <v>1</v>
      </c>
      <c r="Y53" s="22">
        <f t="shared" si="34"/>
        <v>1</v>
      </c>
      <c r="Z53" s="22">
        <f t="shared" si="34"/>
        <v>0.82105263157894737</v>
      </c>
      <c r="AA53" s="22">
        <f t="shared" si="34"/>
        <v>1</v>
      </c>
      <c r="AB53" s="22">
        <f t="shared" si="34"/>
        <v>1</v>
      </c>
      <c r="AC53" s="22">
        <f t="shared" si="34"/>
        <v>1</v>
      </c>
      <c r="AD53" s="22">
        <f t="shared" si="34"/>
        <v>0.92105263157894735</v>
      </c>
      <c r="AE53" s="22">
        <f t="shared" si="34"/>
        <v>1</v>
      </c>
      <c r="AF53" s="22">
        <f t="shared" si="34"/>
        <v>0.82653061224489799</v>
      </c>
      <c r="AG53" s="22">
        <f t="shared" si="34"/>
        <v>0.98540145985401462</v>
      </c>
      <c r="AH53" s="22">
        <f t="shared" si="34"/>
        <v>1</v>
      </c>
      <c r="AI53" s="22">
        <f t="shared" si="34"/>
        <v>0.88043478260869568</v>
      </c>
      <c r="AJ53" s="22">
        <f t="shared" si="34"/>
        <v>0.85263157894736841</v>
      </c>
      <c r="AK53" s="36"/>
      <c r="AL53" s="22">
        <f>AK41/(AK41+AK42)</f>
        <v>0.94697614991482115</v>
      </c>
      <c r="AM53" s="8"/>
    </row>
    <row r="54" spans="1:39" ht="15" customHeight="1">
      <c r="A54" s="6"/>
      <c r="B54" s="23" t="s">
        <v>5</v>
      </c>
      <c r="C54" s="22">
        <f t="shared" ref="C54:AJ54" si="35">(C41+C43)/(C46+C47)</f>
        <v>0.99936868686868685</v>
      </c>
      <c r="D54" s="22">
        <f t="shared" si="35"/>
        <v>1</v>
      </c>
      <c r="E54" s="22">
        <f t="shared" si="35"/>
        <v>1</v>
      </c>
      <c r="F54" s="22">
        <f t="shared" si="35"/>
        <v>1</v>
      </c>
      <c r="G54" s="22">
        <f t="shared" si="35"/>
        <v>1</v>
      </c>
      <c r="H54" s="22">
        <f t="shared" si="35"/>
        <v>0.99978956228956228</v>
      </c>
      <c r="I54" s="22">
        <f t="shared" si="35"/>
        <v>0.9932659932659933</v>
      </c>
      <c r="J54" s="22">
        <f t="shared" si="35"/>
        <v>0.99410774410774416</v>
      </c>
      <c r="K54" s="22">
        <f t="shared" si="35"/>
        <v>0.99095117845117842</v>
      </c>
      <c r="L54" s="22">
        <f t="shared" si="35"/>
        <v>1</v>
      </c>
      <c r="M54" s="22">
        <f t="shared" si="35"/>
        <v>0.98716329966329963</v>
      </c>
      <c r="N54" s="22">
        <f t="shared" si="35"/>
        <v>0.99221380471380471</v>
      </c>
      <c r="O54" s="22">
        <f t="shared" si="35"/>
        <v>1</v>
      </c>
      <c r="P54" s="22">
        <f t="shared" si="35"/>
        <v>0.98337542087542085</v>
      </c>
      <c r="Q54" s="22">
        <f t="shared" si="35"/>
        <v>1</v>
      </c>
      <c r="R54" s="22">
        <f t="shared" si="35"/>
        <v>1</v>
      </c>
      <c r="S54" s="22">
        <f t="shared" si="35"/>
        <v>0.99431818181818177</v>
      </c>
      <c r="T54" s="22">
        <f t="shared" si="35"/>
        <v>0.9987373737373737</v>
      </c>
      <c r="U54" s="22">
        <f t="shared" si="35"/>
        <v>1</v>
      </c>
      <c r="V54" s="22">
        <f t="shared" si="35"/>
        <v>0.99978956228956228</v>
      </c>
      <c r="W54" s="22">
        <f t="shared" si="35"/>
        <v>1</v>
      </c>
      <c r="X54" s="22">
        <f t="shared" si="35"/>
        <v>1</v>
      </c>
      <c r="Y54" s="22">
        <f t="shared" si="35"/>
        <v>0.99705387205387208</v>
      </c>
      <c r="Z54" s="22">
        <f t="shared" si="35"/>
        <v>0.99579124579124578</v>
      </c>
      <c r="AA54" s="22">
        <f t="shared" si="35"/>
        <v>0.99431818181818177</v>
      </c>
      <c r="AB54" s="22">
        <f t="shared" si="35"/>
        <v>1</v>
      </c>
      <c r="AC54" s="22">
        <f t="shared" si="35"/>
        <v>1</v>
      </c>
      <c r="AD54" s="22">
        <f t="shared" si="35"/>
        <v>0.99242424242424243</v>
      </c>
      <c r="AE54" s="22">
        <f t="shared" si="35"/>
        <v>0.99431818181818177</v>
      </c>
      <c r="AF54" s="22">
        <f t="shared" si="35"/>
        <v>0.99642255892255893</v>
      </c>
      <c r="AG54" s="22">
        <f t="shared" si="35"/>
        <v>0.99957912457912457</v>
      </c>
      <c r="AH54" s="22">
        <f t="shared" si="35"/>
        <v>0.99431818181818177</v>
      </c>
      <c r="AI54" s="22">
        <f t="shared" si="35"/>
        <v>0.992003367003367</v>
      </c>
      <c r="AJ54" s="22">
        <f t="shared" si="35"/>
        <v>0.99410774410774416</v>
      </c>
      <c r="AK54" s="36"/>
      <c r="AL54" s="22">
        <f>(AK41+AK43)/(AK46+AK47)</f>
        <v>0.9965711031887502</v>
      </c>
      <c r="AM54" s="8"/>
    </row>
    <row r="55" spans="1:39" ht="15" customHeight="1">
      <c r="A55" s="6"/>
      <c r="B55" s="21" t="s">
        <v>12</v>
      </c>
      <c r="C55" s="22">
        <f t="shared" ref="C55:AJ55" si="36">(2*(C53*C51))/(C53+C51)</f>
        <v>0.98591549295774639</v>
      </c>
      <c r="D55" s="22">
        <f t="shared" si="36"/>
        <v>1</v>
      </c>
      <c r="E55" s="22">
        <f t="shared" si="36"/>
        <v>1</v>
      </c>
      <c r="F55" s="22">
        <f t="shared" si="36"/>
        <v>1</v>
      </c>
      <c r="G55" s="22">
        <f t="shared" si="36"/>
        <v>1</v>
      </c>
      <c r="H55" s="22">
        <f t="shared" si="36"/>
        <v>0.99793814432989691</v>
      </c>
      <c r="I55" s="22">
        <f t="shared" si="36"/>
        <v>0.9659574468085107</v>
      </c>
      <c r="J55" s="22">
        <f t="shared" si="36"/>
        <v>0.79411764705882359</v>
      </c>
      <c r="K55" s="22">
        <f t="shared" si="36"/>
        <v>0.81057268722466957</v>
      </c>
      <c r="L55" s="22">
        <f t="shared" si="36"/>
        <v>1</v>
      </c>
      <c r="M55" s="22">
        <f t="shared" si="36"/>
        <v>0.63905325443786976</v>
      </c>
      <c r="N55" s="22">
        <f t="shared" si="36"/>
        <v>0.70399999999999996</v>
      </c>
      <c r="O55" s="22">
        <f t="shared" si="36"/>
        <v>1</v>
      </c>
      <c r="P55" s="22">
        <f t="shared" si="36"/>
        <v>0.40601503759398494</v>
      </c>
      <c r="Q55" s="22">
        <f t="shared" si="36"/>
        <v>1</v>
      </c>
      <c r="R55" s="22">
        <f t="shared" si="36"/>
        <v>1</v>
      </c>
      <c r="S55" s="22">
        <f t="shared" si="36"/>
        <v>0.92307692307692302</v>
      </c>
      <c r="T55" s="22">
        <f t="shared" si="36"/>
        <v>0.9642857142857143</v>
      </c>
      <c r="U55" s="22">
        <f t="shared" si="36"/>
        <v>1</v>
      </c>
      <c r="V55" s="22">
        <f t="shared" si="36"/>
        <v>0.99628252788104099</v>
      </c>
      <c r="W55" s="22">
        <f t="shared" si="36"/>
        <v>1</v>
      </c>
      <c r="X55" s="22">
        <f t="shared" si="36"/>
        <v>1</v>
      </c>
      <c r="Y55" s="22">
        <f t="shared" si="36"/>
        <v>0.97033898305084743</v>
      </c>
      <c r="Z55" s="22">
        <f t="shared" si="36"/>
        <v>0.88636363636363635</v>
      </c>
      <c r="AA55" s="22">
        <f t="shared" si="36"/>
        <v>0.88888888888888895</v>
      </c>
      <c r="AB55" s="22">
        <f t="shared" si="36"/>
        <v>1</v>
      </c>
      <c r="AC55" s="22">
        <f t="shared" si="36"/>
        <v>1</v>
      </c>
      <c r="AD55" s="22">
        <f t="shared" si="36"/>
        <v>0.94594594594594583</v>
      </c>
      <c r="AE55" s="22">
        <f t="shared" si="36"/>
        <v>0.88888888888888895</v>
      </c>
      <c r="AF55" s="22">
        <f t="shared" si="36"/>
        <v>0.9050279329608939</v>
      </c>
      <c r="AG55" s="22">
        <f t="shared" si="36"/>
        <v>0.99264705882352944</v>
      </c>
      <c r="AH55" s="22">
        <f t="shared" si="36"/>
        <v>0.90909090909090906</v>
      </c>
      <c r="AI55" s="22">
        <f t="shared" si="36"/>
        <v>0.80999999999999994</v>
      </c>
      <c r="AJ55" s="22">
        <f t="shared" si="36"/>
        <v>0.92045454545454541</v>
      </c>
      <c r="AK55" s="37"/>
      <c r="AL55" s="22">
        <f>2*(AL51*AL53)/(AL51+AL53)</f>
        <v>0.94136325148179512</v>
      </c>
      <c r="AM55" s="8"/>
    </row>
    <row r="56" spans="1:39" ht="15" customHeight="1">
      <c r="A56" s="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</sheetData>
  <mergeCells count="2">
    <mergeCell ref="C1:AJ1"/>
    <mergeCell ref="A2:A37"/>
  </mergeCells>
  <conditionalFormatting sqref="N4:N37">
    <cfRule type="colorScale" priority="79">
      <colorScale>
        <cfvo type="min"/>
        <cfvo type="max"/>
        <color rgb="FFFCFCFF"/>
        <color rgb="FF63BE7B"/>
      </colorScale>
    </cfRule>
  </conditionalFormatting>
  <conditionalFormatting sqref="C4:C38 H38:I38 N38:O38 T38:U38 Z38:AA38 AF38:AG38">
    <cfRule type="colorScale" priority="78">
      <colorScale>
        <cfvo type="min"/>
        <cfvo type="max"/>
        <color rgb="FFFCFCFF"/>
        <color rgb="FF63BE7B"/>
      </colorScale>
    </cfRule>
  </conditionalFormatting>
  <conditionalFormatting sqref="D4:D38 J38 P38 V38 AB38 AH38">
    <cfRule type="colorScale" priority="77">
      <colorScale>
        <cfvo type="min"/>
        <cfvo type="max"/>
        <color rgb="FFFCFCFF"/>
        <color rgb="FF63BE7B"/>
      </colorScale>
    </cfRule>
  </conditionalFormatting>
  <conditionalFormatting sqref="E4:E38 G38 K38 Q38 W38 AC38 AI38 M38 S38 Y38 AE38">
    <cfRule type="colorScale" priority="76">
      <colorScale>
        <cfvo type="min"/>
        <cfvo type="max"/>
        <color rgb="FFFCFCFF"/>
        <color rgb="FF63BE7B"/>
      </colorScale>
    </cfRule>
  </conditionalFormatting>
  <conditionalFormatting sqref="F4:F38 L38 R38 X38 AD38 AJ38">
    <cfRule type="colorScale" priority="75">
      <colorScale>
        <cfvo type="min"/>
        <cfvo type="max"/>
        <color rgb="FFFCFCFF"/>
        <color rgb="FF63BE7B"/>
      </colorScale>
    </cfRule>
  </conditionalFormatting>
  <conditionalFormatting sqref="G4:G37">
    <cfRule type="colorScale" priority="74">
      <colorScale>
        <cfvo type="min"/>
        <cfvo type="max"/>
        <color rgb="FFFCFCFF"/>
        <color rgb="FF63BE7B"/>
      </colorScale>
    </cfRule>
  </conditionalFormatting>
  <conditionalFormatting sqref="H4:H37">
    <cfRule type="colorScale" priority="73">
      <colorScale>
        <cfvo type="min"/>
        <cfvo type="max"/>
        <color rgb="FFFCFCFF"/>
        <color rgb="FF63BE7B"/>
      </colorScale>
    </cfRule>
  </conditionalFormatting>
  <conditionalFormatting sqref="I4:I37">
    <cfRule type="colorScale" priority="72">
      <colorScale>
        <cfvo type="min"/>
        <cfvo type="max"/>
        <color rgb="FFFCFCFF"/>
        <color rgb="FF63BE7B"/>
      </colorScale>
    </cfRule>
  </conditionalFormatting>
  <conditionalFormatting sqref="J4:J37">
    <cfRule type="colorScale" priority="71">
      <colorScale>
        <cfvo type="min"/>
        <cfvo type="max"/>
        <color rgb="FFFCFCFF"/>
        <color rgb="FF63BE7B"/>
      </colorScale>
    </cfRule>
  </conditionalFormatting>
  <conditionalFormatting sqref="K4:K37">
    <cfRule type="colorScale" priority="70">
      <colorScale>
        <cfvo type="min"/>
        <cfvo type="max"/>
        <color rgb="FFFCFCFF"/>
        <color rgb="FF63BE7B"/>
      </colorScale>
    </cfRule>
  </conditionalFormatting>
  <conditionalFormatting sqref="L4:L37">
    <cfRule type="colorScale" priority="69">
      <colorScale>
        <cfvo type="min"/>
        <cfvo type="max"/>
        <color rgb="FFFCFCFF"/>
        <color rgb="FF63BE7B"/>
      </colorScale>
    </cfRule>
  </conditionalFormatting>
  <conditionalFormatting sqref="M4:M37">
    <cfRule type="colorScale" priority="68">
      <colorScale>
        <cfvo type="min"/>
        <cfvo type="max"/>
        <color rgb="FFFCFCFF"/>
        <color rgb="FF63BE7B"/>
      </colorScale>
    </cfRule>
  </conditionalFormatting>
  <conditionalFormatting sqref="O4:O37">
    <cfRule type="colorScale" priority="67">
      <colorScale>
        <cfvo type="min"/>
        <cfvo type="max"/>
        <color rgb="FFFCFCFF"/>
        <color rgb="FF63BE7B"/>
      </colorScale>
    </cfRule>
  </conditionalFormatting>
  <conditionalFormatting sqref="P4:P37">
    <cfRule type="colorScale" priority="66">
      <colorScale>
        <cfvo type="min"/>
        <cfvo type="max"/>
        <color rgb="FFFCFCFF"/>
        <color rgb="FF63BE7B"/>
      </colorScale>
    </cfRule>
  </conditionalFormatting>
  <conditionalFormatting sqref="Q4:Q37">
    <cfRule type="colorScale" priority="65">
      <colorScale>
        <cfvo type="min"/>
        <cfvo type="max"/>
        <color rgb="FFFCFCFF"/>
        <color rgb="FF63BE7B"/>
      </colorScale>
    </cfRule>
  </conditionalFormatting>
  <conditionalFormatting sqref="R4:R37">
    <cfRule type="colorScale" priority="64">
      <colorScale>
        <cfvo type="min"/>
        <cfvo type="max"/>
        <color rgb="FFFCFCFF"/>
        <color rgb="FF63BE7B"/>
      </colorScale>
    </cfRule>
  </conditionalFormatting>
  <conditionalFormatting sqref="S4:S37">
    <cfRule type="colorScale" priority="63">
      <colorScale>
        <cfvo type="min"/>
        <cfvo type="max"/>
        <color rgb="FFFCFCFF"/>
        <color rgb="FF63BE7B"/>
      </colorScale>
    </cfRule>
  </conditionalFormatting>
  <conditionalFormatting sqref="T4:T37">
    <cfRule type="colorScale" priority="62">
      <colorScale>
        <cfvo type="min"/>
        <cfvo type="max"/>
        <color rgb="FFFCFCFF"/>
        <color rgb="FF63BE7B"/>
      </colorScale>
    </cfRule>
  </conditionalFormatting>
  <conditionalFormatting sqref="U4:U37">
    <cfRule type="colorScale" priority="61">
      <colorScale>
        <cfvo type="min"/>
        <cfvo type="max"/>
        <color rgb="FFFCFCFF"/>
        <color rgb="FF63BE7B"/>
      </colorScale>
    </cfRule>
  </conditionalFormatting>
  <conditionalFormatting sqref="V4:V37">
    <cfRule type="colorScale" priority="60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59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58">
      <colorScale>
        <cfvo type="min"/>
        <cfvo type="max"/>
        <color rgb="FFFCFCFF"/>
        <color rgb="FF63BE7B"/>
      </colorScale>
    </cfRule>
  </conditionalFormatting>
  <conditionalFormatting sqref="Y4:Y37">
    <cfRule type="colorScale" priority="57">
      <colorScale>
        <cfvo type="min"/>
        <cfvo type="max"/>
        <color rgb="FFFCFCFF"/>
        <color rgb="FF63BE7B"/>
      </colorScale>
    </cfRule>
  </conditionalFormatting>
  <conditionalFormatting sqref="Z4:Z37">
    <cfRule type="colorScale" priority="56">
      <colorScale>
        <cfvo type="min"/>
        <cfvo type="max"/>
        <color rgb="FFFCFCFF"/>
        <color rgb="FF63BE7B"/>
      </colorScale>
    </cfRule>
  </conditionalFormatting>
  <conditionalFormatting sqref="AA4:AA37">
    <cfRule type="colorScale" priority="55">
      <colorScale>
        <cfvo type="min"/>
        <cfvo type="max"/>
        <color rgb="FFFCFCFF"/>
        <color rgb="FF63BE7B"/>
      </colorScale>
    </cfRule>
  </conditionalFormatting>
  <conditionalFormatting sqref="AB4:AB37">
    <cfRule type="colorScale" priority="54">
      <colorScale>
        <cfvo type="min"/>
        <cfvo type="max"/>
        <color rgb="FFFCFCFF"/>
        <color rgb="FF63BE7B"/>
      </colorScale>
    </cfRule>
  </conditionalFormatting>
  <conditionalFormatting sqref="AC4:AC3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D4:AD3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E4:AE37">
    <cfRule type="colorScale" priority="51">
      <colorScale>
        <cfvo type="min"/>
        <cfvo type="max"/>
        <color rgb="FFFCFCFF"/>
        <color rgb="FF63BE7B"/>
      </colorScale>
    </cfRule>
  </conditionalFormatting>
  <conditionalFormatting sqref="AF4:AF37">
    <cfRule type="colorScale" priority="50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9">
      <colorScale>
        <cfvo type="min"/>
        <cfvo type="max"/>
        <color rgb="FFFCFCFF"/>
        <color rgb="FF63BE7B"/>
      </colorScale>
    </cfRule>
  </conditionalFormatting>
  <conditionalFormatting sqref="AH4:AH37">
    <cfRule type="colorScale" priority="48">
      <colorScale>
        <cfvo type="min"/>
        <cfvo type="max"/>
        <color rgb="FFFCFCFF"/>
        <color rgb="FF63BE7B"/>
      </colorScale>
    </cfRule>
  </conditionalFormatting>
  <conditionalFormatting sqref="AI4:AI37">
    <cfRule type="colorScale" priority="47">
      <colorScale>
        <cfvo type="min"/>
        <cfvo type="max"/>
        <color rgb="FFFCFCFF"/>
        <color rgb="FF63BE7B"/>
      </colorScale>
    </cfRule>
  </conditionalFormatting>
  <conditionalFormatting sqref="AJ4:AJ37">
    <cfRule type="colorScale" priority="46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45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44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3">
      <colorScale>
        <cfvo type="min"/>
        <cfvo type="max"/>
        <color rgb="FFFCFCFF"/>
        <color rgb="FF63BE7B"/>
      </colorScale>
    </cfRule>
  </conditionalFormatting>
  <conditionalFormatting sqref="C3:C38 H38:I38 N38:O38 T38:U38 Z38:AA38 AF38:AG38">
    <cfRule type="colorScale" priority="42">
      <colorScale>
        <cfvo type="min"/>
        <cfvo type="max"/>
        <color rgb="FFFCFCFF"/>
        <color rgb="FF63BE7B"/>
      </colorScale>
    </cfRule>
  </conditionalFormatting>
  <conditionalFormatting sqref="D3:D38 J38 P38 V38 AB38 AH38">
    <cfRule type="colorScale" priority="41">
      <colorScale>
        <cfvo type="min"/>
        <cfvo type="max"/>
        <color rgb="FFFCFCFF"/>
        <color rgb="FF63BE7B"/>
      </colorScale>
    </cfRule>
  </conditionalFormatting>
  <conditionalFormatting sqref="E3:E38 G38 K38 Q38 W38 AC38 AI38 M38 S38 Y38 AE38">
    <cfRule type="colorScale" priority="40">
      <colorScale>
        <cfvo type="min"/>
        <cfvo type="max"/>
        <color rgb="FFFCFCFF"/>
        <color rgb="FF63BE7B"/>
      </colorScale>
    </cfRule>
  </conditionalFormatting>
  <conditionalFormatting sqref="F3:F38 L38 R38 X38 AD38 AJ38">
    <cfRule type="colorScale" priority="39">
      <colorScale>
        <cfvo type="min"/>
        <cfvo type="max"/>
        <color rgb="FFFCFCFF"/>
        <color rgb="FF63BE7B"/>
      </colorScale>
    </cfRule>
  </conditionalFormatting>
  <conditionalFormatting sqref="G3:G37">
    <cfRule type="colorScale" priority="38">
      <colorScale>
        <cfvo type="min"/>
        <cfvo type="max"/>
        <color rgb="FFFCFCFF"/>
        <color rgb="FF63BE7B"/>
      </colorScale>
    </cfRule>
  </conditionalFormatting>
  <conditionalFormatting sqref="H3:H37">
    <cfRule type="colorScale" priority="37">
      <colorScale>
        <cfvo type="min"/>
        <cfvo type="max"/>
        <color rgb="FFFCFCFF"/>
        <color rgb="FF63BE7B"/>
      </colorScale>
    </cfRule>
  </conditionalFormatting>
  <conditionalFormatting sqref="I3:I37">
    <cfRule type="colorScale" priority="36">
      <colorScale>
        <cfvo type="min"/>
        <cfvo type="max"/>
        <color rgb="FFFCFCFF"/>
        <color rgb="FF63BE7B"/>
      </colorScale>
    </cfRule>
  </conditionalFormatting>
  <conditionalFormatting sqref="J3:J37">
    <cfRule type="colorScale" priority="35">
      <colorScale>
        <cfvo type="min"/>
        <cfvo type="max"/>
        <color rgb="FFFCFCFF"/>
        <color rgb="FF63BE7B"/>
      </colorScale>
    </cfRule>
  </conditionalFormatting>
  <conditionalFormatting sqref="K3:K37">
    <cfRule type="colorScale" priority="34">
      <colorScale>
        <cfvo type="min"/>
        <cfvo type="max"/>
        <color rgb="FFFCFCFF"/>
        <color rgb="FF63BE7B"/>
      </colorScale>
    </cfRule>
  </conditionalFormatting>
  <conditionalFormatting sqref="L3:L37">
    <cfRule type="colorScale" priority="33">
      <colorScale>
        <cfvo type="min"/>
        <cfvo type="max"/>
        <color rgb="FFFCFCFF"/>
        <color rgb="FF63BE7B"/>
      </colorScale>
    </cfRule>
  </conditionalFormatting>
  <conditionalFormatting sqref="M3:M37">
    <cfRule type="colorScale" priority="32">
      <colorScale>
        <cfvo type="min"/>
        <cfvo type="max"/>
        <color rgb="FFFCFCFF"/>
        <color rgb="FF63BE7B"/>
      </colorScale>
    </cfRule>
  </conditionalFormatting>
  <conditionalFormatting sqref="N3:N37">
    <cfRule type="colorScale" priority="31">
      <colorScale>
        <cfvo type="min"/>
        <cfvo type="max"/>
        <color rgb="FFFCFCFF"/>
        <color rgb="FF63BE7B"/>
      </colorScale>
    </cfRule>
  </conditionalFormatting>
  <conditionalFormatting sqref="O3:O37">
    <cfRule type="colorScale" priority="30">
      <colorScale>
        <cfvo type="min"/>
        <cfvo type="max"/>
        <color rgb="FFFCFCFF"/>
        <color rgb="FF63BE7B"/>
      </colorScale>
    </cfRule>
  </conditionalFormatting>
  <conditionalFormatting sqref="P3:P37">
    <cfRule type="colorScale" priority="29">
      <colorScale>
        <cfvo type="min"/>
        <cfvo type="max"/>
        <color rgb="FFFCFCFF"/>
        <color rgb="FF63BE7B"/>
      </colorScale>
    </cfRule>
  </conditionalFormatting>
  <conditionalFormatting sqref="Q3:Q37">
    <cfRule type="colorScale" priority="28">
      <colorScale>
        <cfvo type="min"/>
        <cfvo type="max"/>
        <color rgb="FFFCFCFF"/>
        <color rgb="FF63BE7B"/>
      </colorScale>
    </cfRule>
  </conditionalFormatting>
  <conditionalFormatting sqref="R3:R37">
    <cfRule type="colorScale" priority="27">
      <colorScale>
        <cfvo type="min"/>
        <cfvo type="max"/>
        <color rgb="FFFCFCFF"/>
        <color rgb="FF63BE7B"/>
      </colorScale>
    </cfRule>
  </conditionalFormatting>
  <conditionalFormatting sqref="S3:S37">
    <cfRule type="colorScale" priority="26">
      <colorScale>
        <cfvo type="min"/>
        <cfvo type="max"/>
        <color rgb="FFFCFCFF"/>
        <color rgb="FF63BE7B"/>
      </colorScale>
    </cfRule>
  </conditionalFormatting>
  <conditionalFormatting sqref="T3:T37">
    <cfRule type="colorScale" priority="25">
      <colorScale>
        <cfvo type="min"/>
        <cfvo type="max"/>
        <color rgb="FFFCFCFF"/>
        <color rgb="FF63BE7B"/>
      </colorScale>
    </cfRule>
  </conditionalFormatting>
  <conditionalFormatting sqref="U3:U37">
    <cfRule type="colorScale" priority="24">
      <colorScale>
        <cfvo type="min"/>
        <cfvo type="max"/>
        <color rgb="FFFCFCFF"/>
        <color rgb="FF63BE7B"/>
      </colorScale>
    </cfRule>
  </conditionalFormatting>
  <conditionalFormatting sqref="V3:V37">
    <cfRule type="colorScale" priority="23">
      <colorScale>
        <cfvo type="min"/>
        <cfvo type="max"/>
        <color rgb="FFFCFCFF"/>
        <color rgb="FF63BE7B"/>
      </colorScale>
    </cfRule>
  </conditionalFormatting>
  <conditionalFormatting sqref="W3:W37">
    <cfRule type="colorScale" priority="22">
      <colorScale>
        <cfvo type="min"/>
        <cfvo type="max"/>
        <color rgb="FFFCFCFF"/>
        <color rgb="FF63BE7B"/>
      </colorScale>
    </cfRule>
  </conditionalFormatting>
  <conditionalFormatting sqref="X3:X37">
    <cfRule type="colorScale" priority="21">
      <colorScale>
        <cfvo type="min"/>
        <cfvo type="max"/>
        <color rgb="FFFCFCFF"/>
        <color rgb="FF63BE7B"/>
      </colorScale>
    </cfRule>
  </conditionalFormatting>
  <conditionalFormatting sqref="Y3:Y37">
    <cfRule type="colorScale" priority="20">
      <colorScale>
        <cfvo type="min"/>
        <cfvo type="max"/>
        <color rgb="FFFCFCFF"/>
        <color rgb="FF63BE7B"/>
      </colorScale>
    </cfRule>
  </conditionalFormatting>
  <conditionalFormatting sqref="Z3:Z37">
    <cfRule type="colorScale" priority="19">
      <colorScale>
        <cfvo type="min"/>
        <cfvo type="max"/>
        <color rgb="FFFCFCFF"/>
        <color rgb="FF63BE7B"/>
      </colorScale>
    </cfRule>
  </conditionalFormatting>
  <conditionalFormatting sqref="AA3:AA37">
    <cfRule type="colorScale" priority="18">
      <colorScale>
        <cfvo type="min"/>
        <cfvo type="max"/>
        <color rgb="FFFCFCFF"/>
        <color rgb="FF63BE7B"/>
      </colorScale>
    </cfRule>
  </conditionalFormatting>
  <conditionalFormatting sqref="AB3:AB37">
    <cfRule type="colorScale" priority="17">
      <colorScale>
        <cfvo type="min"/>
        <cfvo type="max"/>
        <color rgb="FFFCFCFF"/>
        <color rgb="FF63BE7B"/>
      </colorScale>
    </cfRule>
  </conditionalFormatting>
  <conditionalFormatting sqref="AC3:AC37">
    <cfRule type="colorScale" priority="16">
      <colorScale>
        <cfvo type="min"/>
        <cfvo type="max"/>
        <color rgb="FFFCFCFF"/>
        <color rgb="FF63BE7B"/>
      </colorScale>
    </cfRule>
  </conditionalFormatting>
  <conditionalFormatting sqref="AD3:AD37">
    <cfRule type="colorScale" priority="15">
      <colorScale>
        <cfvo type="min"/>
        <cfvo type="max"/>
        <color rgb="FFFCFCFF"/>
        <color rgb="FF63BE7B"/>
      </colorScale>
    </cfRule>
  </conditionalFormatting>
  <conditionalFormatting sqref="AE3:AE37">
    <cfRule type="colorScale" priority="14">
      <colorScale>
        <cfvo type="min"/>
        <cfvo type="max"/>
        <color rgb="FFFCFCFF"/>
        <color rgb="FF63BE7B"/>
      </colorScale>
    </cfRule>
  </conditionalFormatting>
  <conditionalFormatting sqref="AF3:AF37">
    <cfRule type="colorScale" priority="13">
      <colorScale>
        <cfvo type="min"/>
        <cfvo type="max"/>
        <color rgb="FFFCFCFF"/>
        <color rgb="FF63BE7B"/>
      </colorScale>
    </cfRule>
  </conditionalFormatting>
  <conditionalFormatting sqref="AG3:AG3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H3:AH3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I3:AI3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J3:AJ37">
    <cfRule type="colorScale" priority="9">
      <colorScale>
        <cfvo type="min"/>
        <cfvo type="max"/>
        <color rgb="FFFCFCFF"/>
        <color rgb="FF63BE7B"/>
      </colorScale>
    </cfRule>
  </conditionalFormatting>
  <conditionalFormatting sqref="C3:C38">
    <cfRule type="colorScale" priority="8">
      <colorScale>
        <cfvo type="min"/>
        <cfvo type="max"/>
        <color rgb="FFFCFCFF"/>
        <color rgb="FF63BE7B"/>
      </colorScale>
    </cfRule>
  </conditionalFormatting>
  <conditionalFormatting sqref="D3:D38">
    <cfRule type="colorScale" priority="7">
      <colorScale>
        <cfvo type="min"/>
        <cfvo type="max"/>
        <color rgb="FFFCFCFF"/>
        <color rgb="FF63BE7B"/>
      </colorScale>
    </cfRule>
  </conditionalFormatting>
  <conditionalFormatting sqref="E3:E38">
    <cfRule type="colorScale" priority="6">
      <colorScale>
        <cfvo type="min"/>
        <cfvo type="max"/>
        <color rgb="FFFCFCFF"/>
        <color rgb="FF63BE7B"/>
      </colorScale>
    </cfRule>
  </conditionalFormatting>
  <conditionalFormatting sqref="F3:F38">
    <cfRule type="colorScale" priority="5">
      <colorScale>
        <cfvo type="min"/>
        <cfvo type="max"/>
        <color rgb="FFFCFCFF"/>
        <color rgb="FF63BE7B"/>
      </colorScale>
    </cfRule>
  </conditionalFormatting>
  <conditionalFormatting sqref="G3:G38">
    <cfRule type="colorScale" priority="4">
      <colorScale>
        <cfvo type="min"/>
        <cfvo type="max"/>
        <color rgb="FFFCFCFF"/>
        <color rgb="FF63BE7B"/>
      </colorScale>
    </cfRule>
  </conditionalFormatting>
  <conditionalFormatting sqref="H3:H38">
    <cfRule type="colorScale" priority="3">
      <colorScale>
        <cfvo type="min"/>
        <cfvo type="max"/>
        <color rgb="FFFCFCFF"/>
        <color rgb="FF63BE7B"/>
      </colorScale>
    </cfRule>
  </conditionalFormatting>
  <conditionalFormatting sqref="P2:P38">
    <cfRule type="colorScale" priority="2">
      <colorScale>
        <cfvo type="min"/>
        <cfvo type="max"/>
        <color rgb="FFFCFCFF"/>
        <color rgb="FF63BE7B"/>
      </colorScale>
    </cfRule>
  </conditionalFormatting>
  <conditionalFormatting sqref="N3:N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EA354-BBF3-4C0E-AFF4-9F3D2F074546}">
  <dimension ref="A1:AM56"/>
  <sheetViews>
    <sheetView zoomScale="85" zoomScaleNormal="85" workbookViewId="0"/>
  </sheetViews>
  <sheetFormatPr defaultRowHeight="15" customHeight="1"/>
  <cols>
    <col min="1" max="1" width="5.5703125" customWidth="1"/>
    <col min="2" max="2" width="17.5703125" bestFit="1" customWidth="1"/>
    <col min="3" max="36" width="5.5703125" bestFit="1" customWidth="1"/>
    <col min="37" max="37" width="7.5703125" customWidth="1"/>
    <col min="38" max="38" width="5.5703125" bestFit="1" customWidth="1"/>
  </cols>
  <sheetData>
    <row r="1" spans="1:39" ht="15" customHeight="1">
      <c r="A1" s="5"/>
      <c r="C1" s="38" t="s">
        <v>6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5"/>
    </row>
    <row r="2" spans="1:39" s="1" customFormat="1" ht="15" customHeight="1">
      <c r="A2" s="39" t="s">
        <v>9</v>
      </c>
      <c r="B2" s="7"/>
      <c r="C2" s="29" t="s">
        <v>36</v>
      </c>
      <c r="D2" s="29" t="s">
        <v>37</v>
      </c>
      <c r="E2" s="29" t="s">
        <v>38</v>
      </c>
      <c r="F2" s="29" t="s">
        <v>39</v>
      </c>
      <c r="G2" s="29" t="s">
        <v>14</v>
      </c>
      <c r="H2" s="29" t="s">
        <v>40</v>
      </c>
      <c r="I2" s="29" t="s">
        <v>41</v>
      </c>
      <c r="J2" s="29" t="s">
        <v>42</v>
      </c>
      <c r="K2" s="29" t="s">
        <v>43</v>
      </c>
      <c r="L2" s="29" t="s">
        <v>15</v>
      </c>
      <c r="M2" s="29" t="s">
        <v>16</v>
      </c>
      <c r="N2" s="29" t="s">
        <v>17</v>
      </c>
      <c r="O2" s="29" t="s">
        <v>44</v>
      </c>
      <c r="P2" s="29" t="s">
        <v>45</v>
      </c>
      <c r="Q2" s="29" t="s">
        <v>46</v>
      </c>
      <c r="R2" s="29" t="s">
        <v>47</v>
      </c>
      <c r="S2" s="29" t="s">
        <v>48</v>
      </c>
      <c r="T2" s="29" t="s">
        <v>49</v>
      </c>
      <c r="U2" s="29" t="s">
        <v>18</v>
      </c>
      <c r="V2" s="29" t="s">
        <v>50</v>
      </c>
      <c r="W2" s="29" t="s">
        <v>51</v>
      </c>
      <c r="X2" s="29" t="s">
        <v>52</v>
      </c>
      <c r="Y2" s="29" t="s">
        <v>53</v>
      </c>
      <c r="Z2" s="29" t="s">
        <v>54</v>
      </c>
      <c r="AA2" s="29" t="s">
        <v>19</v>
      </c>
      <c r="AB2" s="29" t="s">
        <v>55</v>
      </c>
      <c r="AC2" s="29" t="s">
        <v>56</v>
      </c>
      <c r="AD2" s="29" t="s">
        <v>57</v>
      </c>
      <c r="AE2" s="29" t="s">
        <v>58</v>
      </c>
      <c r="AF2" s="29" t="s">
        <v>20</v>
      </c>
      <c r="AG2" s="29" t="s">
        <v>21</v>
      </c>
      <c r="AH2" s="29" t="s">
        <v>59</v>
      </c>
      <c r="AI2" s="29" t="s">
        <v>22</v>
      </c>
      <c r="AJ2" s="30" t="s">
        <v>60</v>
      </c>
      <c r="AK2" s="9"/>
      <c r="AL2" s="10"/>
      <c r="AM2" s="10"/>
    </row>
    <row r="3" spans="1:39" s="1" customFormat="1" ht="15" customHeight="1">
      <c r="A3" s="39"/>
      <c r="B3" s="31" t="s">
        <v>61</v>
      </c>
      <c r="C3" s="27">
        <v>108</v>
      </c>
      <c r="D3" s="27">
        <v>162</v>
      </c>
      <c r="E3" s="27">
        <v>216</v>
      </c>
      <c r="F3" s="27">
        <v>108</v>
      </c>
      <c r="G3" s="27">
        <v>108</v>
      </c>
      <c r="H3" s="27">
        <v>243</v>
      </c>
      <c r="I3" s="27">
        <v>459</v>
      </c>
      <c r="J3" s="27">
        <v>81</v>
      </c>
      <c r="K3" s="27">
        <v>108</v>
      </c>
      <c r="L3" s="27">
        <v>81</v>
      </c>
      <c r="M3" s="27">
        <v>81</v>
      </c>
      <c r="N3" s="27">
        <v>81</v>
      </c>
      <c r="O3" s="27">
        <v>108</v>
      </c>
      <c r="P3" s="27">
        <v>54</v>
      </c>
      <c r="Q3" s="27">
        <v>189</v>
      </c>
      <c r="R3" s="27">
        <v>81</v>
      </c>
      <c r="S3" s="27">
        <v>189</v>
      </c>
      <c r="T3" s="27">
        <v>81</v>
      </c>
      <c r="U3" s="27">
        <v>108</v>
      </c>
      <c r="V3" s="27">
        <v>135</v>
      </c>
      <c r="W3" s="27">
        <v>54</v>
      </c>
      <c r="X3" s="27">
        <v>189</v>
      </c>
      <c r="Y3" s="27">
        <v>243</v>
      </c>
      <c r="Z3" s="27">
        <v>81</v>
      </c>
      <c r="AA3" s="27">
        <v>135</v>
      </c>
      <c r="AB3" s="27">
        <v>81</v>
      </c>
      <c r="AC3" s="27">
        <v>81</v>
      </c>
      <c r="AD3" s="27">
        <v>324</v>
      </c>
      <c r="AE3" s="27">
        <v>135</v>
      </c>
      <c r="AF3" s="27">
        <v>81</v>
      </c>
      <c r="AG3" s="27">
        <v>135</v>
      </c>
      <c r="AH3" s="27">
        <v>162</v>
      </c>
      <c r="AI3" s="27">
        <v>108</v>
      </c>
      <c r="AJ3" s="27">
        <v>162</v>
      </c>
      <c r="AK3" s="9"/>
      <c r="AL3" s="10"/>
      <c r="AM3" s="10"/>
    </row>
    <row r="4" spans="1:39" ht="15" customHeight="1">
      <c r="A4" s="39"/>
      <c r="B4" s="25" t="s">
        <v>36</v>
      </c>
      <c r="C4" s="28">
        <v>103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9">
        <v>0</v>
      </c>
      <c r="AH4" s="29">
        <v>0</v>
      </c>
      <c r="AI4" s="29">
        <v>0</v>
      </c>
      <c r="AJ4" s="29">
        <v>0</v>
      </c>
      <c r="AK4" s="8"/>
      <c r="AL4" s="8"/>
      <c r="AM4" s="8"/>
    </row>
    <row r="5" spans="1:39" ht="15" customHeight="1">
      <c r="A5" s="39"/>
      <c r="B5" s="25" t="s">
        <v>37</v>
      </c>
      <c r="C5" s="29">
        <v>0</v>
      </c>
      <c r="D5" s="28">
        <v>162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29">
        <v>0</v>
      </c>
      <c r="AJ5" s="29">
        <v>0</v>
      </c>
      <c r="AK5" s="8"/>
      <c r="AL5" s="8"/>
      <c r="AM5" s="8"/>
    </row>
    <row r="6" spans="1:39" ht="15" customHeight="1">
      <c r="A6" s="39"/>
      <c r="B6" s="25" t="s">
        <v>38</v>
      </c>
      <c r="C6" s="29">
        <v>0</v>
      </c>
      <c r="D6" s="29">
        <v>0</v>
      </c>
      <c r="E6" s="28">
        <v>216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29">
        <v>0</v>
      </c>
      <c r="AJ6" s="29">
        <v>0</v>
      </c>
      <c r="AK6" s="8"/>
      <c r="AL6" s="8"/>
      <c r="AM6" s="8"/>
    </row>
    <row r="7" spans="1:39" ht="15" customHeight="1">
      <c r="A7" s="39"/>
      <c r="B7" s="25" t="s">
        <v>39</v>
      </c>
      <c r="C7" s="29">
        <v>0</v>
      </c>
      <c r="D7" s="29">
        <v>0</v>
      </c>
      <c r="E7" s="29">
        <v>0</v>
      </c>
      <c r="F7" s="28">
        <v>108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v>0</v>
      </c>
      <c r="AJ7" s="29">
        <v>0</v>
      </c>
      <c r="AK7" s="8"/>
      <c r="AL7" s="8"/>
      <c r="AM7" s="8"/>
    </row>
    <row r="8" spans="1:39" ht="15" customHeight="1">
      <c r="A8" s="39"/>
      <c r="B8" s="25" t="s">
        <v>14</v>
      </c>
      <c r="C8" s="29">
        <v>0</v>
      </c>
      <c r="D8" s="29">
        <v>0</v>
      </c>
      <c r="E8" s="29">
        <v>0</v>
      </c>
      <c r="F8" s="29">
        <v>0</v>
      </c>
      <c r="G8" s="28">
        <v>108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9">
        <v>0</v>
      </c>
      <c r="AK8" s="8"/>
      <c r="AL8" s="8"/>
      <c r="AM8" s="8"/>
    </row>
    <row r="9" spans="1:39" ht="15" customHeight="1">
      <c r="A9" s="39"/>
      <c r="B9" s="25" t="s">
        <v>40</v>
      </c>
      <c r="C9" s="29">
        <v>0</v>
      </c>
      <c r="D9" s="29">
        <v>0</v>
      </c>
      <c r="E9" s="29">
        <v>0</v>
      </c>
      <c r="F9" s="29">
        <v>0</v>
      </c>
      <c r="G9" s="29">
        <v>0</v>
      </c>
      <c r="H9" s="28">
        <v>242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v>0</v>
      </c>
      <c r="AJ9" s="29">
        <v>0</v>
      </c>
      <c r="AK9" s="8"/>
      <c r="AL9" s="8"/>
      <c r="AM9" s="8"/>
    </row>
    <row r="10" spans="1:39" ht="15" customHeight="1">
      <c r="A10" s="39"/>
      <c r="B10" s="25" t="s">
        <v>41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8">
        <v>454</v>
      </c>
      <c r="J10" s="29">
        <v>0</v>
      </c>
      <c r="K10" s="29">
        <v>0</v>
      </c>
      <c r="L10" s="29">
        <v>0</v>
      </c>
      <c r="M10" s="29">
        <v>27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v>0</v>
      </c>
      <c r="AJ10" s="29">
        <v>0</v>
      </c>
      <c r="AK10" s="8"/>
      <c r="AL10" s="8"/>
      <c r="AM10" s="8"/>
    </row>
    <row r="11" spans="1:39" ht="15" customHeight="1">
      <c r="A11" s="39"/>
      <c r="B11" s="25" t="s">
        <v>42</v>
      </c>
      <c r="C11" s="29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8">
        <v>54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1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29">
        <v>0</v>
      </c>
      <c r="AJ11" s="29">
        <v>0</v>
      </c>
      <c r="AK11" s="8"/>
      <c r="AL11" s="8"/>
      <c r="AM11" s="8"/>
    </row>
    <row r="12" spans="1:39" ht="15" customHeight="1">
      <c r="A12" s="39"/>
      <c r="B12" s="25" t="s">
        <v>43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8">
        <v>92</v>
      </c>
      <c r="L12" s="29">
        <v>0</v>
      </c>
      <c r="M12" s="29">
        <v>0</v>
      </c>
      <c r="N12" s="29">
        <v>0</v>
      </c>
      <c r="O12" s="29">
        <v>0</v>
      </c>
      <c r="P12" s="29">
        <v>27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8"/>
      <c r="AL12" s="8"/>
      <c r="AM12" s="8"/>
    </row>
    <row r="13" spans="1:39" ht="15" customHeight="1">
      <c r="A13" s="39"/>
      <c r="B13" s="25" t="s">
        <v>15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8">
        <v>81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v>0</v>
      </c>
      <c r="AJ13" s="29">
        <v>0</v>
      </c>
      <c r="AK13" s="8"/>
      <c r="AL13" s="8"/>
      <c r="AM13" s="8"/>
    </row>
    <row r="14" spans="1:39" ht="15" customHeight="1">
      <c r="A14" s="39"/>
      <c r="B14" s="25" t="s">
        <v>16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8">
        <v>54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29">
        <v>27</v>
      </c>
      <c r="AF14" s="29">
        <v>0</v>
      </c>
      <c r="AG14" s="29">
        <v>0</v>
      </c>
      <c r="AH14" s="29">
        <v>5</v>
      </c>
      <c r="AI14" s="29">
        <v>0</v>
      </c>
      <c r="AJ14" s="29">
        <v>0</v>
      </c>
      <c r="AK14" s="8"/>
      <c r="AL14" s="8"/>
      <c r="AM14" s="8"/>
    </row>
    <row r="15" spans="1:39" ht="15" customHeight="1">
      <c r="A15" s="39"/>
      <c r="B15" s="25" t="s">
        <v>17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8">
        <v>44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v>0</v>
      </c>
      <c r="AJ15" s="29">
        <v>0</v>
      </c>
      <c r="AK15" s="8"/>
      <c r="AL15" s="8"/>
      <c r="AM15" s="8"/>
    </row>
    <row r="16" spans="1:39" ht="15" customHeight="1">
      <c r="A16" s="39"/>
      <c r="B16" s="25" t="s">
        <v>44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8">
        <v>108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8"/>
      <c r="AL16" s="8"/>
      <c r="AM16" s="8"/>
    </row>
    <row r="17" spans="1:39" ht="15" customHeight="1">
      <c r="A17" s="39"/>
      <c r="B17" s="25" t="s">
        <v>45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15</v>
      </c>
      <c r="L17" s="29">
        <v>0</v>
      </c>
      <c r="M17" s="29">
        <v>0</v>
      </c>
      <c r="N17" s="29">
        <v>37</v>
      </c>
      <c r="O17" s="29">
        <v>0</v>
      </c>
      <c r="P17" s="28">
        <v>27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30">
        <v>0</v>
      </c>
      <c r="AJ17" s="29">
        <v>0</v>
      </c>
      <c r="AK17" s="8"/>
      <c r="AL17" s="8"/>
      <c r="AM17" s="8"/>
    </row>
    <row r="18" spans="1:39" ht="15" customHeight="1">
      <c r="A18" s="39"/>
      <c r="B18" s="25" t="s">
        <v>46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30">
        <v>0</v>
      </c>
      <c r="Q18" s="28">
        <v>189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30">
        <v>0</v>
      </c>
      <c r="AJ18" s="29">
        <v>0</v>
      </c>
      <c r="AK18" s="8"/>
      <c r="AL18" s="8"/>
      <c r="AM18" s="8"/>
    </row>
    <row r="19" spans="1:39" ht="15" customHeight="1">
      <c r="A19" s="39"/>
      <c r="B19" s="25" t="s">
        <v>47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30">
        <v>0</v>
      </c>
      <c r="Q19" s="29">
        <v>0</v>
      </c>
      <c r="R19" s="28">
        <v>81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0</v>
      </c>
      <c r="AI19" s="30">
        <v>0</v>
      </c>
      <c r="AJ19" s="29">
        <v>0</v>
      </c>
      <c r="AK19" s="8"/>
      <c r="AL19" s="8"/>
      <c r="AM19" s="8"/>
    </row>
    <row r="20" spans="1:39" ht="15" customHeight="1">
      <c r="A20" s="39"/>
      <c r="B20" s="25" t="s">
        <v>48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30">
        <v>0</v>
      </c>
      <c r="Q20" s="29">
        <v>0</v>
      </c>
      <c r="R20" s="29">
        <v>0</v>
      </c>
      <c r="S20" s="28">
        <v>162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30">
        <v>0</v>
      </c>
      <c r="AJ20" s="29">
        <v>0</v>
      </c>
      <c r="AK20" s="8"/>
      <c r="AL20" s="8"/>
      <c r="AM20" s="8"/>
    </row>
    <row r="21" spans="1:39" ht="15" customHeight="1">
      <c r="A21" s="39"/>
      <c r="B21" s="25" t="s">
        <v>49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30">
        <v>0</v>
      </c>
      <c r="Q21" s="29">
        <v>0</v>
      </c>
      <c r="R21" s="29">
        <v>0</v>
      </c>
      <c r="S21" s="29">
        <v>6</v>
      </c>
      <c r="T21" s="28">
        <v>81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29">
        <v>0</v>
      </c>
      <c r="AF21" s="29">
        <v>0</v>
      </c>
      <c r="AG21" s="29">
        <v>0</v>
      </c>
      <c r="AH21" s="29">
        <v>0</v>
      </c>
      <c r="AI21" s="30">
        <v>0</v>
      </c>
      <c r="AJ21" s="29">
        <v>0</v>
      </c>
      <c r="AK21" s="8"/>
      <c r="AL21" s="8"/>
      <c r="AM21" s="8"/>
    </row>
    <row r="22" spans="1:39" ht="15" customHeight="1">
      <c r="A22" s="39"/>
      <c r="B22" s="25" t="s">
        <v>18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30">
        <v>0</v>
      </c>
      <c r="Q22" s="29">
        <v>0</v>
      </c>
      <c r="R22" s="29">
        <v>0</v>
      </c>
      <c r="S22" s="29">
        <v>0</v>
      </c>
      <c r="T22" s="29">
        <v>0</v>
      </c>
      <c r="U22" s="28">
        <v>108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30">
        <v>0</v>
      </c>
      <c r="AJ22" s="29">
        <v>0</v>
      </c>
      <c r="AK22" s="8"/>
      <c r="AL22" s="8"/>
      <c r="AM22" s="8"/>
    </row>
    <row r="23" spans="1:39" ht="15" customHeight="1">
      <c r="A23" s="39"/>
      <c r="B23" s="25" t="s">
        <v>50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30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8">
        <v>134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30">
        <v>0</v>
      </c>
      <c r="AJ23" s="29">
        <v>0</v>
      </c>
      <c r="AK23" s="8"/>
      <c r="AL23" s="8"/>
      <c r="AM23" s="8"/>
    </row>
    <row r="24" spans="1:39" ht="15" customHeight="1">
      <c r="A24" s="39"/>
      <c r="B24" s="25" t="s">
        <v>51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30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8">
        <v>54</v>
      </c>
      <c r="X24" s="29"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0</v>
      </c>
      <c r="AH24" s="29">
        <v>0</v>
      </c>
      <c r="AI24" s="30">
        <v>0</v>
      </c>
      <c r="AJ24" s="29">
        <v>0</v>
      </c>
      <c r="AK24" s="8"/>
      <c r="AL24" s="8"/>
      <c r="AM24" s="8"/>
    </row>
    <row r="25" spans="1:39" ht="15" customHeight="1">
      <c r="A25" s="39"/>
      <c r="B25" s="25" t="s">
        <v>52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30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8">
        <v>189</v>
      </c>
      <c r="Y25" s="29">
        <v>0</v>
      </c>
      <c r="Z25" s="29">
        <v>0</v>
      </c>
      <c r="AA25" s="29">
        <v>0</v>
      </c>
      <c r="AB25" s="29">
        <v>0</v>
      </c>
      <c r="AC25" s="29">
        <v>0</v>
      </c>
      <c r="AD25" s="29">
        <v>0</v>
      </c>
      <c r="AE25" s="29">
        <v>0</v>
      </c>
      <c r="AF25" s="29">
        <v>0</v>
      </c>
      <c r="AG25" s="29">
        <v>0</v>
      </c>
      <c r="AH25" s="29">
        <v>0</v>
      </c>
      <c r="AI25" s="30">
        <v>0</v>
      </c>
      <c r="AJ25" s="29">
        <v>0</v>
      </c>
      <c r="AK25" s="8"/>
      <c r="AL25" s="8"/>
      <c r="AM25" s="8"/>
    </row>
    <row r="26" spans="1:39" ht="15" customHeight="1">
      <c r="A26" s="39"/>
      <c r="B26" s="25" t="s">
        <v>53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30">
        <v>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8">
        <v>229</v>
      </c>
      <c r="Z26" s="29">
        <v>0</v>
      </c>
      <c r="AA26" s="29">
        <v>0</v>
      </c>
      <c r="AB26" s="29">
        <v>0</v>
      </c>
      <c r="AC26" s="29">
        <v>0</v>
      </c>
      <c r="AD26" s="29">
        <v>0</v>
      </c>
      <c r="AE26" s="29">
        <v>0</v>
      </c>
      <c r="AF26" s="29">
        <v>0</v>
      </c>
      <c r="AG26" s="29">
        <v>0</v>
      </c>
      <c r="AH26" s="29">
        <v>0</v>
      </c>
      <c r="AI26" s="30">
        <v>0</v>
      </c>
      <c r="AJ26" s="29">
        <v>0</v>
      </c>
      <c r="AK26" s="8"/>
      <c r="AL26" s="8"/>
      <c r="AM26" s="8"/>
    </row>
    <row r="27" spans="1:39" ht="15" customHeight="1">
      <c r="A27" s="39"/>
      <c r="B27" s="25" t="s">
        <v>54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3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30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14</v>
      </c>
      <c r="Z27" s="28">
        <v>78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0</v>
      </c>
      <c r="AH27" s="29">
        <v>0</v>
      </c>
      <c r="AI27" s="30">
        <v>0</v>
      </c>
      <c r="AJ27" s="29">
        <v>0</v>
      </c>
      <c r="AK27" s="8"/>
      <c r="AL27" s="8"/>
      <c r="AM27" s="8"/>
    </row>
    <row r="28" spans="1:39" ht="15" customHeight="1">
      <c r="A28" s="39"/>
      <c r="B28" s="25" t="s">
        <v>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30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9">
        <v>0</v>
      </c>
      <c r="AA28" s="28">
        <v>108</v>
      </c>
      <c r="AB28" s="29">
        <v>0</v>
      </c>
      <c r="AC28" s="29">
        <v>0</v>
      </c>
      <c r="AD28" s="29">
        <v>0</v>
      </c>
      <c r="AE28" s="29">
        <v>0</v>
      </c>
      <c r="AF28" s="29">
        <v>0</v>
      </c>
      <c r="AG28" s="29">
        <v>0</v>
      </c>
      <c r="AH28" s="29">
        <v>0</v>
      </c>
      <c r="AI28" s="30">
        <v>0</v>
      </c>
      <c r="AJ28" s="29">
        <v>0</v>
      </c>
      <c r="AK28" s="8"/>
      <c r="AL28" s="8"/>
      <c r="AM28" s="8"/>
    </row>
    <row r="29" spans="1:39" ht="15" customHeight="1">
      <c r="A29" s="39"/>
      <c r="B29" s="25" t="s">
        <v>55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30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29">
        <v>0</v>
      </c>
      <c r="AA29" s="29">
        <v>0</v>
      </c>
      <c r="AB29" s="28">
        <v>81</v>
      </c>
      <c r="AC29" s="29">
        <v>0</v>
      </c>
      <c r="AD29" s="29">
        <v>0</v>
      </c>
      <c r="AE29" s="29">
        <v>0</v>
      </c>
      <c r="AF29" s="29">
        <v>0</v>
      </c>
      <c r="AG29" s="29">
        <v>0</v>
      </c>
      <c r="AH29" s="29">
        <v>0</v>
      </c>
      <c r="AI29" s="30">
        <v>0</v>
      </c>
      <c r="AJ29" s="29">
        <v>0</v>
      </c>
      <c r="AK29" s="8"/>
      <c r="AL29" s="8"/>
      <c r="AM29" s="8"/>
    </row>
    <row r="30" spans="1:39" ht="15" customHeight="1">
      <c r="A30" s="39"/>
      <c r="B30" s="25" t="s">
        <v>56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30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  <c r="AA30" s="29">
        <v>0</v>
      </c>
      <c r="AB30" s="29">
        <v>0</v>
      </c>
      <c r="AC30" s="28">
        <v>81</v>
      </c>
      <c r="AD30" s="29">
        <v>0</v>
      </c>
      <c r="AE30" s="29">
        <v>0</v>
      </c>
      <c r="AF30" s="29">
        <v>0</v>
      </c>
      <c r="AG30" s="29">
        <v>0</v>
      </c>
      <c r="AH30" s="29">
        <v>0</v>
      </c>
      <c r="AI30" s="30">
        <v>0</v>
      </c>
      <c r="AJ30" s="29">
        <v>0</v>
      </c>
      <c r="AK30" s="8"/>
      <c r="AL30" s="8"/>
      <c r="AM30" s="8"/>
    </row>
    <row r="31" spans="1:39" ht="15" customHeight="1">
      <c r="A31" s="39"/>
      <c r="B31" s="25" t="s">
        <v>57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27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30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8">
        <v>315</v>
      </c>
      <c r="AE31" s="29">
        <v>0</v>
      </c>
      <c r="AF31" s="29">
        <v>0</v>
      </c>
      <c r="AG31" s="29">
        <v>0</v>
      </c>
      <c r="AH31" s="29">
        <v>0</v>
      </c>
      <c r="AI31" s="30">
        <v>0</v>
      </c>
      <c r="AJ31" s="29">
        <v>0</v>
      </c>
      <c r="AK31" s="8"/>
      <c r="AL31" s="8"/>
      <c r="AM31" s="8"/>
    </row>
    <row r="32" spans="1:39" ht="15" customHeight="1">
      <c r="A32" s="39"/>
      <c r="B32" s="25" t="s">
        <v>58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30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9">
        <v>0</v>
      </c>
      <c r="AA32" s="29">
        <v>0</v>
      </c>
      <c r="AB32" s="29">
        <v>0</v>
      </c>
      <c r="AC32" s="29">
        <v>0</v>
      </c>
      <c r="AD32" s="29">
        <v>0</v>
      </c>
      <c r="AE32" s="28">
        <v>108</v>
      </c>
      <c r="AF32" s="29">
        <v>0</v>
      </c>
      <c r="AG32" s="29">
        <v>0</v>
      </c>
      <c r="AH32" s="29">
        <v>0</v>
      </c>
      <c r="AI32" s="30">
        <v>0</v>
      </c>
      <c r="AJ32" s="29">
        <v>0</v>
      </c>
      <c r="AK32" s="8"/>
      <c r="AL32" s="8"/>
      <c r="AM32" s="8"/>
    </row>
    <row r="33" spans="1:39" ht="15" customHeight="1">
      <c r="A33" s="39"/>
      <c r="B33" s="25" t="s">
        <v>20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30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9">
        <v>0</v>
      </c>
      <c r="AB33" s="29">
        <v>0</v>
      </c>
      <c r="AC33" s="29">
        <v>0</v>
      </c>
      <c r="AD33" s="29">
        <v>0</v>
      </c>
      <c r="AE33" s="29">
        <v>0</v>
      </c>
      <c r="AF33" s="28">
        <v>81</v>
      </c>
      <c r="AG33" s="29">
        <v>0</v>
      </c>
      <c r="AH33" s="29">
        <v>16</v>
      </c>
      <c r="AI33" s="30">
        <v>0</v>
      </c>
      <c r="AJ33" s="29">
        <v>0</v>
      </c>
      <c r="AK33" s="8"/>
      <c r="AL33" s="8"/>
      <c r="AM33" s="8"/>
    </row>
    <row r="34" spans="1:39" ht="15" customHeight="1">
      <c r="A34" s="39"/>
      <c r="B34" s="25" t="s">
        <v>21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2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30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9">
        <v>0</v>
      </c>
      <c r="AB34" s="29">
        <v>0</v>
      </c>
      <c r="AC34" s="29">
        <v>0</v>
      </c>
      <c r="AD34" s="29">
        <v>0</v>
      </c>
      <c r="AE34" s="29">
        <v>0</v>
      </c>
      <c r="AF34" s="29">
        <v>0</v>
      </c>
      <c r="AG34" s="28">
        <v>135</v>
      </c>
      <c r="AH34" s="29">
        <v>0</v>
      </c>
      <c r="AI34" s="30">
        <v>0</v>
      </c>
      <c r="AJ34" s="29">
        <v>0</v>
      </c>
      <c r="AK34" s="8"/>
      <c r="AL34" s="8"/>
      <c r="AM34" s="8"/>
    </row>
    <row r="35" spans="1:39" ht="15" customHeight="1">
      <c r="A35" s="39"/>
      <c r="B35" s="25" t="s">
        <v>59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30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29">
        <v>0</v>
      </c>
      <c r="AA35" s="29">
        <v>0</v>
      </c>
      <c r="AB35" s="29">
        <v>0</v>
      </c>
      <c r="AC35" s="29">
        <v>0</v>
      </c>
      <c r="AD35" s="29">
        <v>0</v>
      </c>
      <c r="AE35" s="29">
        <v>0</v>
      </c>
      <c r="AF35" s="29">
        <v>0</v>
      </c>
      <c r="AG35" s="29">
        <v>0</v>
      </c>
      <c r="AH35" s="28">
        <v>135</v>
      </c>
      <c r="AI35" s="30">
        <v>0</v>
      </c>
      <c r="AJ35" s="29">
        <v>0</v>
      </c>
      <c r="AK35" s="8"/>
      <c r="AL35" s="8"/>
      <c r="AM35" s="8"/>
    </row>
    <row r="36" spans="1:39" ht="15" customHeight="1">
      <c r="A36" s="39"/>
      <c r="B36" s="25" t="s">
        <v>22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9">
        <v>0</v>
      </c>
      <c r="O36" s="29">
        <v>0</v>
      </c>
      <c r="P36" s="30">
        <v>0</v>
      </c>
      <c r="Q36" s="29">
        <v>0</v>
      </c>
      <c r="R36" s="29">
        <v>0</v>
      </c>
      <c r="S36" s="29">
        <v>3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9">
        <v>0</v>
      </c>
      <c r="AB36" s="29">
        <v>0</v>
      </c>
      <c r="AC36" s="29">
        <v>0</v>
      </c>
      <c r="AD36" s="29">
        <v>5</v>
      </c>
      <c r="AE36" s="29">
        <v>0</v>
      </c>
      <c r="AF36" s="29">
        <v>0</v>
      </c>
      <c r="AG36" s="29">
        <v>0</v>
      </c>
      <c r="AH36" s="29">
        <v>0</v>
      </c>
      <c r="AI36" s="28">
        <v>81</v>
      </c>
      <c r="AJ36" s="29">
        <v>0</v>
      </c>
      <c r="AK36" s="8"/>
      <c r="AL36" s="8"/>
      <c r="AM36" s="8"/>
    </row>
    <row r="37" spans="1:39" ht="15" customHeight="1">
      <c r="A37" s="39"/>
      <c r="B37" s="26" t="s">
        <v>60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1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  <c r="AH37" s="29">
        <v>0</v>
      </c>
      <c r="AI37" s="29">
        <v>27</v>
      </c>
      <c r="AJ37" s="28">
        <v>162</v>
      </c>
      <c r="AK37" s="8"/>
      <c r="AL37" s="8"/>
      <c r="AM37" s="8"/>
    </row>
    <row r="38" spans="1:39" ht="15" customHeight="1">
      <c r="A38" s="5"/>
      <c r="B38" s="26" t="s">
        <v>25</v>
      </c>
      <c r="C38" s="33">
        <f>C3-C39</f>
        <v>5</v>
      </c>
      <c r="D38" s="33">
        <f xml:space="preserve"> D3 -D39</f>
        <v>0</v>
      </c>
      <c r="E38" s="33">
        <f xml:space="preserve"> E3-E39</f>
        <v>0</v>
      </c>
      <c r="F38" s="33">
        <f xml:space="preserve"> F3 - F39</f>
        <v>0</v>
      </c>
      <c r="G38" s="33">
        <f xml:space="preserve"> G3-G39</f>
        <v>0</v>
      </c>
      <c r="H38" s="33">
        <f>H3-H39</f>
        <v>1</v>
      </c>
      <c r="I38" s="33">
        <f t="shared" ref="I38" si="0">I3-I39</f>
        <v>0</v>
      </c>
      <c r="J38" s="33">
        <f t="shared" ref="J38" si="1" xml:space="preserve"> J3 -J39</f>
        <v>0</v>
      </c>
      <c r="K38" s="33">
        <f t="shared" ref="K38" si="2" xml:space="preserve"> K3-K39</f>
        <v>1</v>
      </c>
      <c r="L38" s="33">
        <f t="shared" ref="L38" si="3" xml:space="preserve"> L3 - L39</f>
        <v>0</v>
      </c>
      <c r="M38" s="33">
        <f t="shared" ref="M38" si="4" xml:space="preserve"> M3-M39</f>
        <v>0</v>
      </c>
      <c r="N38" s="33">
        <f t="shared" ref="N38:O38" si="5">N3-N39</f>
        <v>0</v>
      </c>
      <c r="O38" s="33">
        <f t="shared" si="5"/>
        <v>0</v>
      </c>
      <c r="P38" s="33">
        <f t="shared" ref="P38" si="6" xml:space="preserve"> P3 -P39</f>
        <v>0</v>
      </c>
      <c r="Q38" s="33">
        <f t="shared" ref="Q38" si="7" xml:space="preserve"> Q3-Q39</f>
        <v>0</v>
      </c>
      <c r="R38" s="33">
        <f t="shared" ref="R38" si="8" xml:space="preserve"> R3 - R39</f>
        <v>0</v>
      </c>
      <c r="S38" s="33">
        <f t="shared" ref="S38" si="9" xml:space="preserve"> S3-S39</f>
        <v>17</v>
      </c>
      <c r="T38" s="33">
        <f t="shared" ref="T38:U38" si="10">T3-T39</f>
        <v>0</v>
      </c>
      <c r="U38" s="33">
        <f t="shared" si="10"/>
        <v>0</v>
      </c>
      <c r="V38" s="33">
        <f t="shared" ref="V38" si="11" xml:space="preserve"> V3 -V39</f>
        <v>0</v>
      </c>
      <c r="W38" s="33">
        <f t="shared" ref="W38" si="12" xml:space="preserve"> W3-W39</f>
        <v>0</v>
      </c>
      <c r="X38" s="33">
        <f t="shared" ref="X38" si="13" xml:space="preserve"> X3 - X39</f>
        <v>0</v>
      </c>
      <c r="Y38" s="33">
        <f t="shared" ref="Y38" si="14" xml:space="preserve"> Y3-Y39</f>
        <v>0</v>
      </c>
      <c r="Z38" s="33">
        <f t="shared" ref="Z38:AA38" si="15">Z3-Z39</f>
        <v>3</v>
      </c>
      <c r="AA38" s="33">
        <f t="shared" si="15"/>
        <v>27</v>
      </c>
      <c r="AB38" s="33">
        <f t="shared" ref="AB38" si="16" xml:space="preserve"> AB3 -AB39</f>
        <v>0</v>
      </c>
      <c r="AC38" s="33">
        <f t="shared" ref="AC38" si="17" xml:space="preserve"> AC3-AC39</f>
        <v>0</v>
      </c>
      <c r="AD38" s="33">
        <f t="shared" ref="AD38" si="18" xml:space="preserve"> AD3 - AD39</f>
        <v>4</v>
      </c>
      <c r="AE38" s="33">
        <f t="shared" ref="AE38" si="19" xml:space="preserve"> AE3-AE39</f>
        <v>0</v>
      </c>
      <c r="AF38" s="33">
        <f t="shared" ref="AF38:AG38" si="20">AF3-AF39</f>
        <v>0</v>
      </c>
      <c r="AG38" s="33">
        <f t="shared" si="20"/>
        <v>0</v>
      </c>
      <c r="AH38" s="33">
        <f t="shared" ref="AH38" si="21" xml:space="preserve"> AH3 -AH39</f>
        <v>6</v>
      </c>
      <c r="AI38" s="33">
        <f t="shared" ref="AI38" si="22" xml:space="preserve"> AI3-AI39</f>
        <v>0</v>
      </c>
      <c r="AJ38" s="33">
        <f t="shared" ref="AJ38" si="23" xml:space="preserve"> AJ3 - AJ39</f>
        <v>0</v>
      </c>
      <c r="AK38" s="8"/>
      <c r="AL38" s="8"/>
      <c r="AM38" s="8"/>
    </row>
    <row r="39" spans="1:39" ht="15" customHeight="1">
      <c r="A39" s="5"/>
      <c r="B39" s="8"/>
      <c r="C39" s="13">
        <f>SUM(C4:C37)</f>
        <v>103</v>
      </c>
      <c r="D39" s="13">
        <f>SUM(D4:D37)</f>
        <v>162</v>
      </c>
      <c r="E39" s="13">
        <f t="shared" ref="E39:AJ39" si="24">SUM(E4:E37)</f>
        <v>216</v>
      </c>
      <c r="F39" s="13">
        <f>SUM(F4:F37)</f>
        <v>108</v>
      </c>
      <c r="G39" s="13">
        <f t="shared" si="24"/>
        <v>108</v>
      </c>
      <c r="H39" s="13">
        <f t="shared" si="24"/>
        <v>242</v>
      </c>
      <c r="I39" s="13">
        <f t="shared" si="24"/>
        <v>459</v>
      </c>
      <c r="J39" s="13">
        <f t="shared" si="24"/>
        <v>81</v>
      </c>
      <c r="K39" s="13">
        <f t="shared" si="24"/>
        <v>107</v>
      </c>
      <c r="L39" s="13">
        <f t="shared" si="24"/>
        <v>81</v>
      </c>
      <c r="M39" s="13">
        <f t="shared" si="24"/>
        <v>81</v>
      </c>
      <c r="N39" s="13">
        <f t="shared" si="24"/>
        <v>81</v>
      </c>
      <c r="O39" s="13">
        <f t="shared" si="24"/>
        <v>108</v>
      </c>
      <c r="P39" s="13">
        <f t="shared" si="24"/>
        <v>54</v>
      </c>
      <c r="Q39" s="13">
        <f t="shared" si="24"/>
        <v>189</v>
      </c>
      <c r="R39" s="13">
        <f t="shared" si="24"/>
        <v>81</v>
      </c>
      <c r="S39" s="13">
        <f t="shared" si="24"/>
        <v>172</v>
      </c>
      <c r="T39" s="13">
        <f t="shared" si="24"/>
        <v>81</v>
      </c>
      <c r="U39" s="13">
        <f t="shared" si="24"/>
        <v>108</v>
      </c>
      <c r="V39" s="13">
        <f t="shared" si="24"/>
        <v>135</v>
      </c>
      <c r="W39" s="13">
        <f t="shared" si="24"/>
        <v>54</v>
      </c>
      <c r="X39" s="13">
        <f t="shared" si="24"/>
        <v>189</v>
      </c>
      <c r="Y39" s="13">
        <f t="shared" si="24"/>
        <v>243</v>
      </c>
      <c r="Z39" s="13">
        <f t="shared" si="24"/>
        <v>78</v>
      </c>
      <c r="AA39" s="13">
        <f t="shared" si="24"/>
        <v>108</v>
      </c>
      <c r="AB39" s="13">
        <f t="shared" si="24"/>
        <v>81</v>
      </c>
      <c r="AC39" s="13">
        <f t="shared" si="24"/>
        <v>81</v>
      </c>
      <c r="AD39" s="13">
        <f t="shared" si="24"/>
        <v>320</v>
      </c>
      <c r="AE39" s="13">
        <f t="shared" si="24"/>
        <v>135</v>
      </c>
      <c r="AF39" s="13">
        <f t="shared" si="24"/>
        <v>81</v>
      </c>
      <c r="AG39" s="13">
        <f t="shared" si="24"/>
        <v>135</v>
      </c>
      <c r="AH39" s="13">
        <f t="shared" si="24"/>
        <v>156</v>
      </c>
      <c r="AI39" s="13">
        <f t="shared" si="24"/>
        <v>108</v>
      </c>
      <c r="AJ39" s="13">
        <f t="shared" si="24"/>
        <v>162</v>
      </c>
      <c r="AK39" s="8"/>
      <c r="AL39" s="8"/>
      <c r="AM39" s="8"/>
    </row>
    <row r="40" spans="1:39" ht="15" customHeight="1">
      <c r="A40" s="5"/>
      <c r="B40" s="14"/>
      <c r="C40" s="11" t="s">
        <v>36</v>
      </c>
      <c r="D40" s="11" t="s">
        <v>37</v>
      </c>
      <c r="E40" s="11" t="s">
        <v>38</v>
      </c>
      <c r="F40" s="11" t="s">
        <v>39</v>
      </c>
      <c r="G40" s="11" t="s">
        <v>14</v>
      </c>
      <c r="H40" s="11" t="s">
        <v>40</v>
      </c>
      <c r="I40" s="11" t="s">
        <v>41</v>
      </c>
      <c r="J40" s="11" t="s">
        <v>42</v>
      </c>
      <c r="K40" s="11" t="s">
        <v>43</v>
      </c>
      <c r="L40" s="11" t="s">
        <v>15</v>
      </c>
      <c r="M40" s="11" t="s">
        <v>16</v>
      </c>
      <c r="N40" s="11" t="s">
        <v>17</v>
      </c>
      <c r="O40" s="11" t="s">
        <v>44</v>
      </c>
      <c r="P40" s="11" t="s">
        <v>45</v>
      </c>
      <c r="Q40" s="11" t="s">
        <v>46</v>
      </c>
      <c r="R40" s="11" t="s">
        <v>47</v>
      </c>
      <c r="S40" s="11" t="s">
        <v>48</v>
      </c>
      <c r="T40" s="11" t="s">
        <v>49</v>
      </c>
      <c r="U40" s="11" t="s">
        <v>18</v>
      </c>
      <c r="V40" s="11" t="s">
        <v>50</v>
      </c>
      <c r="W40" s="11" t="s">
        <v>51</v>
      </c>
      <c r="X40" s="11" t="s">
        <v>52</v>
      </c>
      <c r="Y40" s="11" t="s">
        <v>53</v>
      </c>
      <c r="Z40" s="11" t="s">
        <v>54</v>
      </c>
      <c r="AA40" s="11" t="s">
        <v>19</v>
      </c>
      <c r="AB40" s="11" t="s">
        <v>55</v>
      </c>
      <c r="AC40" s="11" t="s">
        <v>56</v>
      </c>
      <c r="AD40" s="11" t="s">
        <v>57</v>
      </c>
      <c r="AE40" s="11" t="s">
        <v>58</v>
      </c>
      <c r="AF40" s="11" t="s">
        <v>20</v>
      </c>
      <c r="AG40" s="11" t="s">
        <v>21</v>
      </c>
      <c r="AH40" s="11" t="s">
        <v>59</v>
      </c>
      <c r="AI40" s="11" t="s">
        <v>22</v>
      </c>
      <c r="AJ40" s="12" t="s">
        <v>60</v>
      </c>
      <c r="AK40" s="8"/>
      <c r="AL40" s="8"/>
      <c r="AM40" s="8"/>
    </row>
    <row r="41" spans="1:39" ht="15" customHeight="1">
      <c r="A41" s="5"/>
      <c r="B41" s="15" t="s">
        <v>0</v>
      </c>
      <c r="C41" s="16">
        <f>C4</f>
        <v>103</v>
      </c>
      <c r="D41" s="16">
        <f>D5</f>
        <v>162</v>
      </c>
      <c r="E41" s="16">
        <f>E6</f>
        <v>216</v>
      </c>
      <c r="F41" s="16">
        <f>F7</f>
        <v>108</v>
      </c>
      <c r="G41" s="16">
        <f>G8</f>
        <v>108</v>
      </c>
      <c r="H41" s="16">
        <f>H9</f>
        <v>242</v>
      </c>
      <c r="I41" s="16">
        <f>I10</f>
        <v>454</v>
      </c>
      <c r="J41" s="16">
        <f>J11</f>
        <v>54</v>
      </c>
      <c r="K41" s="16">
        <f>K12</f>
        <v>92</v>
      </c>
      <c r="L41" s="16">
        <f>L13</f>
        <v>81</v>
      </c>
      <c r="M41" s="16">
        <f>M14</f>
        <v>54</v>
      </c>
      <c r="N41" s="16">
        <f>N15</f>
        <v>44</v>
      </c>
      <c r="O41" s="16">
        <f>O16</f>
        <v>108</v>
      </c>
      <c r="P41" s="16">
        <f>P17</f>
        <v>27</v>
      </c>
      <c r="Q41" s="16">
        <f>Q18</f>
        <v>189</v>
      </c>
      <c r="R41" s="16">
        <f>R19</f>
        <v>81</v>
      </c>
      <c r="S41" s="16">
        <f>S20</f>
        <v>162</v>
      </c>
      <c r="T41" s="16">
        <f>T21</f>
        <v>81</v>
      </c>
      <c r="U41" s="16">
        <f>U22</f>
        <v>108</v>
      </c>
      <c r="V41" s="16">
        <f>V23</f>
        <v>134</v>
      </c>
      <c r="W41" s="16">
        <f>W24</f>
        <v>54</v>
      </c>
      <c r="X41" s="16">
        <f>X25</f>
        <v>189</v>
      </c>
      <c r="Y41" s="16">
        <f>Y26</f>
        <v>229</v>
      </c>
      <c r="Z41" s="16">
        <f>Z27</f>
        <v>78</v>
      </c>
      <c r="AA41" s="16">
        <f>AA28</f>
        <v>108</v>
      </c>
      <c r="AB41" s="16">
        <f>AB29</f>
        <v>81</v>
      </c>
      <c r="AC41" s="16">
        <f>AC30</f>
        <v>81</v>
      </c>
      <c r="AD41" s="16">
        <f>AD31</f>
        <v>315</v>
      </c>
      <c r="AE41" s="16">
        <f>AE32</f>
        <v>108</v>
      </c>
      <c r="AF41" s="16">
        <f>AF33</f>
        <v>81</v>
      </c>
      <c r="AG41" s="16">
        <f>AG34</f>
        <v>135</v>
      </c>
      <c r="AH41" s="16">
        <f>AH35</f>
        <v>135</v>
      </c>
      <c r="AI41" s="16">
        <f>AI36</f>
        <v>81</v>
      </c>
      <c r="AJ41" s="16">
        <f>AJ37</f>
        <v>162</v>
      </c>
      <c r="AK41" s="8">
        <f>SUM(C41:AJ41)</f>
        <v>4445</v>
      </c>
      <c r="AL41" s="8"/>
      <c r="AM41" s="8"/>
    </row>
    <row r="42" spans="1:39" ht="15" customHeight="1">
      <c r="A42" s="5"/>
      <c r="B42" s="15" t="s">
        <v>1</v>
      </c>
      <c r="C42" s="16">
        <f>SUM(D4:AJ4)</f>
        <v>0</v>
      </c>
      <c r="D42" s="16">
        <f>SUM(C5,E5:AJ5)</f>
        <v>0</v>
      </c>
      <c r="E42" s="16">
        <f>SUM(C6:D6,F6:AJ6)</f>
        <v>0</v>
      </c>
      <c r="F42" s="16">
        <f>SUM(C7:E7,G7:AJ7)</f>
        <v>0</v>
      </c>
      <c r="G42" s="16">
        <f>SUM(C8:F8,H8:AJ8)</f>
        <v>0</v>
      </c>
      <c r="H42" s="16">
        <f>SUM(I9:AJ9,C9:G9)</f>
        <v>0</v>
      </c>
      <c r="I42" s="16">
        <f>SUM(C10:H10,J10:AJ10)</f>
        <v>27</v>
      </c>
      <c r="J42" s="16">
        <f>SUM(C11:I11,K11:AJ11)</f>
        <v>1</v>
      </c>
      <c r="K42" s="16">
        <f>SUM(C12:J12,L12:AJ12)</f>
        <v>27</v>
      </c>
      <c r="L42" s="16">
        <f>SUM(M13:AJ13,C13:K13)</f>
        <v>0</v>
      </c>
      <c r="M42" s="16">
        <f>SUM(N14:AJ14,C14:L14)</f>
        <v>32</v>
      </c>
      <c r="N42" s="16">
        <f>SUM(O15:AJ15,C15:M15)</f>
        <v>0</v>
      </c>
      <c r="O42" s="16">
        <f>SUM(P16:AJ16,C16:N16)</f>
        <v>0</v>
      </c>
      <c r="P42" s="16">
        <f>SUM(Q17:AJ17,C17:O17)</f>
        <v>52</v>
      </c>
      <c r="Q42" s="16">
        <f>SUM(R18:AJ18,C18:P18)</f>
        <v>0</v>
      </c>
      <c r="R42" s="16">
        <f>SUM(S19:AJ19,C19:Q19)</f>
        <v>0</v>
      </c>
      <c r="S42" s="16">
        <f>SUM(T20:AJ20,C20:R20)</f>
        <v>0</v>
      </c>
      <c r="T42" s="16">
        <f>SUM(U21:AJ21,C21:S21)</f>
        <v>6</v>
      </c>
      <c r="U42" s="16">
        <f>SUM(V22:AJ22,C22:T22)</f>
        <v>0</v>
      </c>
      <c r="V42" s="16">
        <f>SUM(W23:AJ23,C23:U23)</f>
        <v>0</v>
      </c>
      <c r="W42" s="16">
        <f>SUM(X24:AJ24,C24:V24)</f>
        <v>0</v>
      </c>
      <c r="X42" s="16">
        <f>SUM(C25:W25,Y25:AJ25)</f>
        <v>0</v>
      </c>
      <c r="Y42" s="16">
        <f>SUM(C26:X26,Z26:AJ26)</f>
        <v>0</v>
      </c>
      <c r="Z42" s="16">
        <f>SUM(AA27:AJ27,C27:Y27)</f>
        <v>17</v>
      </c>
      <c r="AA42" s="16">
        <f>SUM(AB28:AJ28,C28:Z28)</f>
        <v>0</v>
      </c>
      <c r="AB42" s="16">
        <f>SUM(AC29:AJ29,C29:AA29)</f>
        <v>0</v>
      </c>
      <c r="AC42" s="16">
        <f>SUM(AD30:AJ30,C30:AB30)</f>
        <v>0</v>
      </c>
      <c r="AD42" s="16">
        <f>SUM(AE31:AJ31,C31:AC31)</f>
        <v>27</v>
      </c>
      <c r="AE42" s="16">
        <f>SUM(AF32:AJ32,C32:AD32)</f>
        <v>0</v>
      </c>
      <c r="AF42" s="16">
        <f>SUM(AG33:AJ33,C33:AE33)</f>
        <v>16</v>
      </c>
      <c r="AG42" s="16">
        <f>SUM(AH34:AJ34,C34:AF34)</f>
        <v>2</v>
      </c>
      <c r="AH42" s="16">
        <f>SUM(AI35:AJ35,C35:AG35)</f>
        <v>0</v>
      </c>
      <c r="AI42" s="16">
        <f>SUM(C36:AH36,AJ36)</f>
        <v>8</v>
      </c>
      <c r="AJ42" s="16">
        <f>SUM(C37:AI37)</f>
        <v>28</v>
      </c>
      <c r="AK42" s="8">
        <f t="shared" ref="AK42:AK44" si="25">SUM(C42:AJ42)</f>
        <v>243</v>
      </c>
      <c r="AL42" s="8"/>
      <c r="AM42" s="8"/>
    </row>
    <row r="43" spans="1:39" ht="15" customHeight="1">
      <c r="A43" s="5"/>
      <c r="B43" s="15" t="s">
        <v>2</v>
      </c>
      <c r="C43" s="16">
        <f>SUM(D5:AJ38)</f>
        <v>4644</v>
      </c>
      <c r="D43" s="16">
        <f>SUM(E6:AJ38,E4:AJ4,C6:C38,C4)</f>
        <v>4590</v>
      </c>
      <c r="E43" s="16">
        <f>SUM(F7:AJ38,F4:AJ5,C7:D38,C4:D5)</f>
        <v>4536</v>
      </c>
      <c r="F43" s="16">
        <f>SUM(G8:AJ38,G4:AJ6,C4:E6,C8:E38)</f>
        <v>4644</v>
      </c>
      <c r="G43" s="16">
        <f>SUM(H9:AJ38,H4:AJ7,C4:F7,C9:F38)</f>
        <v>4644</v>
      </c>
      <c r="H43" s="16">
        <f>SUM(I10:AJ38,C10:G38,I4:AJ8,C4:G8)</f>
        <v>4509</v>
      </c>
      <c r="I43" s="16">
        <f>SUM(J11:AJ38,C4:H9,J4:AJ9,C11:H38)</f>
        <v>4266</v>
      </c>
      <c r="J43" s="16">
        <f>SUM(K12:AJ38,K4:AJ10,C4:I10,C12:I38)</f>
        <v>4670</v>
      </c>
      <c r="K43" s="16">
        <f>SUM(L13:AJ38,L4:AJ11,C13:J38,C4:J11)</f>
        <v>4617</v>
      </c>
      <c r="L43" s="16">
        <f>SUM(M14:AJ38,C4:K12,M4:AJ12,C14:K38)</f>
        <v>4671</v>
      </c>
      <c r="M43" s="16">
        <f>SUM(N15:AJ38,N4:AJ13,C15:L38,C4:L13)</f>
        <v>4639</v>
      </c>
      <c r="N43" s="16">
        <f>SUM(O16:AJ38,C4:M14,C16:M38,O4:AJ14)</f>
        <v>4671</v>
      </c>
      <c r="O43" s="16">
        <f>SUM(P17:AJ38,P4:AJ15,C4:N15,C17:N38)</f>
        <v>4644</v>
      </c>
      <c r="P43" s="16">
        <f>SUM(Q18:AJ38,Q4:AJ16,C18:O38,C4:O16)</f>
        <v>4646</v>
      </c>
      <c r="Q43" s="16">
        <f>SUM(R19:AJ38,C4:P17,C19:P38,R4:AJ17)</f>
        <v>4563</v>
      </c>
      <c r="R43" s="16">
        <f>SUM(S20:AJ38,S4:AJ18,C4:Q18,C20:Q38)</f>
        <v>4671</v>
      </c>
      <c r="S43" s="16">
        <f>SUM(T21:AJ38,T4:AJ19,C21:R38,C4:R19)</f>
        <v>4563</v>
      </c>
      <c r="T43" s="16">
        <f>SUM(U22:AJ38,C4:S20,C22:S38,U4:AJ20)</f>
        <v>4665</v>
      </c>
      <c r="U43" s="16">
        <f>SUM(V23:AJ38,V4:AJ21,C4:T21,C23:T38)</f>
        <v>4644</v>
      </c>
      <c r="V43" s="16">
        <f>SUM(W24:AJ38,W4:AJ22,C24:U38,C4:U22)</f>
        <v>4617</v>
      </c>
      <c r="W43" s="16">
        <f>SUM(X25:AJ38,C4:V23,C25:V38,X4:AJ23)</f>
        <v>4698</v>
      </c>
      <c r="X43" s="16">
        <f>SUM(C26:W38,C4:W24,Y4:AJ24,Y26:AJ38)</f>
        <v>4563</v>
      </c>
      <c r="Y43" s="16">
        <f>SUM(Z27:AJ38,Z4:AJ25,C27:X38,C4:X25)</f>
        <v>4509</v>
      </c>
      <c r="Z43" s="16">
        <f>SUM(AA28:AJ38,C4:Y26,C28:Y38,AA4:AJ26)</f>
        <v>4654</v>
      </c>
      <c r="AA43" s="16">
        <f>SUM(AB29:AJ38,AB4:AJ27,C4:Z27,C29:Z38)</f>
        <v>4617</v>
      </c>
      <c r="AB43" s="16">
        <f>SUM(AC30:AJ38,AC4:AJ28,C30:AA38,C4:AA28)</f>
        <v>4671</v>
      </c>
      <c r="AC43" s="16">
        <f>SUM(AD31:AJ38,C4:AB29,C31:AB38,AD4:AJ29)</f>
        <v>4671</v>
      </c>
      <c r="AD43" s="16">
        <f>SUM(AE32:AJ38,AE4:AJ30,C4:AC30,C32:AC38)</f>
        <v>4401</v>
      </c>
      <c r="AE43" s="16">
        <f>SUM(AF33:AJ38,AF4:AJ31,C33:AD38,C4:AD31)</f>
        <v>4617</v>
      </c>
      <c r="AF43" s="16">
        <f>SUM(AG34:AJ38,C4:AE32,C34:AE38,AG4:AJ32)</f>
        <v>4655</v>
      </c>
      <c r="AG43" s="16">
        <f>SUM(AH35:AJ38,AH4:AJ33,C4:AF33,C35:AF38)</f>
        <v>4615</v>
      </c>
      <c r="AH43" s="16">
        <f>SUM(AI36:AJ38,AI4:AJ34,C36:AG38,C4:AG34)</f>
        <v>4590</v>
      </c>
      <c r="AI43" s="16">
        <f>SUM(C4:AH35,AJ4:AJ35,C37:AH38,AJ37:AJ38)</f>
        <v>4636</v>
      </c>
      <c r="AJ43" s="16">
        <f>SUM(C4:AI36,C38:AI38)</f>
        <v>4562</v>
      </c>
      <c r="AK43" s="8">
        <f t="shared" si="25"/>
        <v>156573</v>
      </c>
      <c r="AL43" s="8"/>
      <c r="AM43" s="8"/>
    </row>
    <row r="44" spans="1:39" ht="15" customHeight="1">
      <c r="A44" s="5"/>
      <c r="B44" s="15" t="s">
        <v>3</v>
      </c>
      <c r="C44" s="16">
        <f>SUM(C5:C38)</f>
        <v>5</v>
      </c>
      <c r="D44" s="16">
        <f>SUM(D6:D38,D4)</f>
        <v>0</v>
      </c>
      <c r="E44" s="16">
        <f>SUM(E7:E38,E4:E5)</f>
        <v>0</v>
      </c>
      <c r="F44" s="16">
        <f>SUM(F8:F38,F4:F6)</f>
        <v>0</v>
      </c>
      <c r="G44" s="16">
        <f>SUM(G9:G38,G4:G7)</f>
        <v>0</v>
      </c>
      <c r="H44" s="16">
        <f>SUM(H4:H8,H10:H38)</f>
        <v>1</v>
      </c>
      <c r="I44" s="16">
        <f>SUM(I4:I9,I11:I38)</f>
        <v>5</v>
      </c>
      <c r="J44" s="16">
        <f>SUM(J12:J38,J4:J10)</f>
        <v>27</v>
      </c>
      <c r="K44" s="16">
        <f>SUM(K13:K38,K4:K11)</f>
        <v>16</v>
      </c>
      <c r="L44" s="16">
        <f>SUM(L14:L38,L4:L12)</f>
        <v>0</v>
      </c>
      <c r="M44" s="16">
        <f>SUM(M15:M38,M4:M13)</f>
        <v>27</v>
      </c>
      <c r="N44" s="16">
        <f>SUM(N16:N38,N4:N14)</f>
        <v>37</v>
      </c>
      <c r="O44" s="16">
        <f>SUM(O17:O38,O4:O15)</f>
        <v>0</v>
      </c>
      <c r="P44" s="16">
        <f>SUM(P18:P38,P4:P16)</f>
        <v>27</v>
      </c>
      <c r="Q44" s="16">
        <f>SUM(Q19:Q38,Q4:Q17)</f>
        <v>0</v>
      </c>
      <c r="R44" s="16">
        <f>SUM(R20:R38,R4:R18)</f>
        <v>0</v>
      </c>
      <c r="S44" s="16">
        <f>SUM(S21:S38,S4:S19)</f>
        <v>27</v>
      </c>
      <c r="T44" s="16">
        <f>SUM(T22:T38,T4:T20)</f>
        <v>0</v>
      </c>
      <c r="U44" s="16">
        <f>SUM(U23:U38,U4:U21)</f>
        <v>0</v>
      </c>
      <c r="V44" s="16">
        <f>SUM(V24:V38,V4:V22)</f>
        <v>1</v>
      </c>
      <c r="W44" s="16">
        <f>SUM(W25:W38,W4:W23)</f>
        <v>0</v>
      </c>
      <c r="X44" s="16">
        <f>SUM(X26:X38,X4:X24)</f>
        <v>0</v>
      </c>
      <c r="Y44" s="16">
        <f>SUM(Y27:Y38,Y4:Y25)</f>
        <v>14</v>
      </c>
      <c r="Z44" s="16">
        <f>SUM(Z28:Z38,Z4:Z26)</f>
        <v>3</v>
      </c>
      <c r="AA44" s="16">
        <f>SUM(AA29:AA38,AA4:AA27)</f>
        <v>27</v>
      </c>
      <c r="AB44" s="16">
        <f>SUM(AB30:AB38,AB4:AB28)</f>
        <v>0</v>
      </c>
      <c r="AC44" s="16">
        <f>SUM(AC31:AC38,AC4:AC29)</f>
        <v>0</v>
      </c>
      <c r="AD44" s="16">
        <f>SUM(AD32:AD38,AD4:AD30)</f>
        <v>9</v>
      </c>
      <c r="AE44" s="16">
        <f>SUM(AE33:AE38,AE4:AE31)</f>
        <v>27</v>
      </c>
      <c r="AF44" s="16">
        <f>SUM(AF34:AF38,AF4:AF32)</f>
        <v>0</v>
      </c>
      <c r="AG44" s="16">
        <f>SUM(AG35:AG38,AG4:AG33)</f>
        <v>0</v>
      </c>
      <c r="AH44" s="16">
        <f>SUM(AH36:AH38,AH4:AH34)</f>
        <v>27</v>
      </c>
      <c r="AI44" s="16">
        <f>SUM(AI4:AI35,AI37:AI38)</f>
        <v>27</v>
      </c>
      <c r="AJ44" s="16">
        <f>SUM(AJ4:AJ36,AJ38)</f>
        <v>0</v>
      </c>
      <c r="AK44" s="8">
        <f t="shared" si="25"/>
        <v>307</v>
      </c>
      <c r="AL44" s="8"/>
      <c r="AM44" s="8"/>
    </row>
    <row r="45" spans="1:39" ht="15" customHeight="1">
      <c r="A45" s="5"/>
      <c r="B45" s="14"/>
      <c r="C45" s="17">
        <f>SUM(C41:C44)</f>
        <v>4752</v>
      </c>
      <c r="D45" s="17">
        <f>SUM(D41:D44)</f>
        <v>4752</v>
      </c>
      <c r="E45" s="17">
        <f t="shared" ref="E45:I45" si="26">SUM(E41:E44)</f>
        <v>4752</v>
      </c>
      <c r="F45" s="17">
        <f t="shared" si="26"/>
        <v>4752</v>
      </c>
      <c r="G45" s="17">
        <f t="shared" si="26"/>
        <v>4752</v>
      </c>
      <c r="H45" s="17">
        <f>SUM(H41:H44)</f>
        <v>4752</v>
      </c>
      <c r="I45" s="17">
        <f t="shared" si="26"/>
        <v>4752</v>
      </c>
      <c r="J45" s="17">
        <f>SUM(J41:J44)</f>
        <v>4752</v>
      </c>
      <c r="K45" s="17">
        <f>SUM(K41:K44)</f>
        <v>4752</v>
      </c>
      <c r="L45" s="17">
        <f>SUM(L41:L44)</f>
        <v>4752</v>
      </c>
      <c r="M45" s="17">
        <f t="shared" ref="M45:AH45" si="27">SUM(M41:M44)</f>
        <v>4752</v>
      </c>
      <c r="N45" s="17">
        <f t="shared" si="27"/>
        <v>4752</v>
      </c>
      <c r="O45" s="17">
        <f t="shared" si="27"/>
        <v>4752</v>
      </c>
      <c r="P45" s="17">
        <f t="shared" si="27"/>
        <v>4752</v>
      </c>
      <c r="Q45" s="17">
        <f t="shared" si="27"/>
        <v>4752</v>
      </c>
      <c r="R45" s="17">
        <f t="shared" si="27"/>
        <v>4752</v>
      </c>
      <c r="S45" s="17">
        <f>SUM(S41:S44)</f>
        <v>4752</v>
      </c>
      <c r="T45" s="17">
        <f t="shared" si="27"/>
        <v>4752</v>
      </c>
      <c r="U45" s="17">
        <f t="shared" si="27"/>
        <v>4752</v>
      </c>
      <c r="V45" s="17">
        <f t="shared" si="27"/>
        <v>4752</v>
      </c>
      <c r="W45" s="17">
        <f t="shared" si="27"/>
        <v>4752</v>
      </c>
      <c r="X45" s="17">
        <f t="shared" si="27"/>
        <v>4752</v>
      </c>
      <c r="Y45" s="17">
        <f t="shared" si="27"/>
        <v>4752</v>
      </c>
      <c r="Z45" s="17">
        <f t="shared" si="27"/>
        <v>4752</v>
      </c>
      <c r="AA45" s="17">
        <f t="shared" si="27"/>
        <v>4752</v>
      </c>
      <c r="AB45" s="17">
        <f t="shared" si="27"/>
        <v>4752</v>
      </c>
      <c r="AC45" s="17">
        <f t="shared" si="27"/>
        <v>4752</v>
      </c>
      <c r="AD45" s="17">
        <f t="shared" si="27"/>
        <v>4752</v>
      </c>
      <c r="AE45" s="17">
        <f t="shared" si="27"/>
        <v>4752</v>
      </c>
      <c r="AF45" s="17">
        <f>SUM(AF41:AF44)</f>
        <v>4752</v>
      </c>
      <c r="AG45" s="17">
        <f t="shared" si="27"/>
        <v>4752</v>
      </c>
      <c r="AH45" s="17">
        <f t="shared" si="27"/>
        <v>4752</v>
      </c>
      <c r="AI45" s="17">
        <f>SUM(AI41:AI44)</f>
        <v>4752</v>
      </c>
      <c r="AJ45" s="17">
        <f>SUM(AJ41:AJ44)</f>
        <v>4752</v>
      </c>
      <c r="AK45" s="8"/>
      <c r="AL45" s="8"/>
      <c r="AM45" s="8"/>
    </row>
    <row r="46" spans="1:39" ht="15" customHeight="1">
      <c r="A46" s="5"/>
      <c r="B46" s="24" t="s">
        <v>8</v>
      </c>
      <c r="C46" s="16">
        <f t="shared" ref="C46:AJ46" si="28">SUM(C4:C38)</f>
        <v>108</v>
      </c>
      <c r="D46" s="16">
        <f t="shared" si="28"/>
        <v>162</v>
      </c>
      <c r="E46" s="16">
        <f t="shared" si="28"/>
        <v>216</v>
      </c>
      <c r="F46" s="16">
        <f t="shared" si="28"/>
        <v>108</v>
      </c>
      <c r="G46" s="16">
        <f t="shared" si="28"/>
        <v>108</v>
      </c>
      <c r="H46" s="16">
        <f t="shared" si="28"/>
        <v>243</v>
      </c>
      <c r="I46" s="16">
        <f t="shared" si="28"/>
        <v>459</v>
      </c>
      <c r="J46" s="16">
        <f t="shared" si="28"/>
        <v>81</v>
      </c>
      <c r="K46" s="16">
        <f t="shared" si="28"/>
        <v>108</v>
      </c>
      <c r="L46" s="16">
        <f t="shared" si="28"/>
        <v>81</v>
      </c>
      <c r="M46" s="16">
        <f t="shared" si="28"/>
        <v>81</v>
      </c>
      <c r="N46" s="16">
        <f t="shared" si="28"/>
        <v>81</v>
      </c>
      <c r="O46" s="16">
        <f t="shared" si="28"/>
        <v>108</v>
      </c>
      <c r="P46" s="16">
        <f t="shared" si="28"/>
        <v>54</v>
      </c>
      <c r="Q46" s="16">
        <f t="shared" si="28"/>
        <v>189</v>
      </c>
      <c r="R46" s="16">
        <f t="shared" si="28"/>
        <v>81</v>
      </c>
      <c r="S46" s="16">
        <f t="shared" si="28"/>
        <v>189</v>
      </c>
      <c r="T46" s="16">
        <f t="shared" si="28"/>
        <v>81</v>
      </c>
      <c r="U46" s="16">
        <f t="shared" si="28"/>
        <v>108</v>
      </c>
      <c r="V46" s="16">
        <f t="shared" si="28"/>
        <v>135</v>
      </c>
      <c r="W46" s="16">
        <f t="shared" si="28"/>
        <v>54</v>
      </c>
      <c r="X46" s="16">
        <f t="shared" si="28"/>
        <v>189</v>
      </c>
      <c r="Y46" s="16">
        <f t="shared" si="28"/>
        <v>243</v>
      </c>
      <c r="Z46" s="16">
        <f t="shared" si="28"/>
        <v>81</v>
      </c>
      <c r="AA46" s="16">
        <f t="shared" si="28"/>
        <v>135</v>
      </c>
      <c r="AB46" s="16">
        <f t="shared" si="28"/>
        <v>81</v>
      </c>
      <c r="AC46" s="16">
        <f t="shared" si="28"/>
        <v>81</v>
      </c>
      <c r="AD46" s="16">
        <f t="shared" si="28"/>
        <v>324</v>
      </c>
      <c r="AE46" s="16">
        <f t="shared" si="28"/>
        <v>135</v>
      </c>
      <c r="AF46" s="16">
        <f t="shared" si="28"/>
        <v>81</v>
      </c>
      <c r="AG46" s="16">
        <f t="shared" si="28"/>
        <v>135</v>
      </c>
      <c r="AH46" s="16">
        <f t="shared" si="28"/>
        <v>162</v>
      </c>
      <c r="AI46" s="16">
        <f t="shared" si="28"/>
        <v>108</v>
      </c>
      <c r="AJ46" s="16">
        <f t="shared" si="28"/>
        <v>162</v>
      </c>
      <c r="AK46" s="18">
        <f>SUM(C46:AJ46)</f>
        <v>4752</v>
      </c>
      <c r="AL46" s="8"/>
      <c r="AM46" s="8"/>
    </row>
    <row r="47" spans="1:39" ht="15" customHeight="1">
      <c r="A47" s="5"/>
      <c r="B47" s="24" t="s">
        <v>7</v>
      </c>
      <c r="C47" s="16">
        <f>SUM(D4:AJ38)</f>
        <v>4644</v>
      </c>
      <c r="D47" s="16">
        <f>SUM(C4:C38,E4:AJ38)</f>
        <v>4590</v>
      </c>
      <c r="E47" s="16">
        <f>SUM(C4:D38,F4:AJ38)</f>
        <v>4536</v>
      </c>
      <c r="F47" s="16">
        <f>SUM(G4:AJ38,C4:E38)</f>
        <v>4644</v>
      </c>
      <c r="G47" s="16">
        <f>SUM(C4:F38,H4:AJ38)</f>
        <v>4644</v>
      </c>
      <c r="H47" s="16">
        <f>SUM(C4:G38,I4:AJ38)</f>
        <v>4509</v>
      </c>
      <c r="I47" s="16">
        <f>SUM(C4:H38,J4:AJ38)</f>
        <v>4293</v>
      </c>
      <c r="J47" s="16">
        <f>SUM(K4:AJ38,C4:I38)</f>
        <v>4671</v>
      </c>
      <c r="K47" s="16">
        <f>SUM(L4:AJ38,C4:J38)</f>
        <v>4644</v>
      </c>
      <c r="L47" s="16">
        <f>SUM(M4:AJ38,C4:K38)</f>
        <v>4671</v>
      </c>
      <c r="M47" s="16">
        <f>SUM(N4:AJ38,C4:L38)</f>
        <v>4671</v>
      </c>
      <c r="N47" s="16">
        <f>SUM(O4:AJ38,C4:M38)</f>
        <v>4671</v>
      </c>
      <c r="O47" s="16">
        <f>SUM(P4:AJ38,C4:N38)</f>
        <v>4644</v>
      </c>
      <c r="P47" s="16">
        <f>SUM(Q4:AJ38,C4:O38)</f>
        <v>4698</v>
      </c>
      <c r="Q47" s="16">
        <f>SUM(R4:AJ38,C4:P38)</f>
        <v>4563</v>
      </c>
      <c r="R47" s="16">
        <f>SUM(S4:AJ38,C4:Q38)</f>
        <v>4671</v>
      </c>
      <c r="S47" s="16">
        <f>SUM(T4:AJ38,C4:R38)</f>
        <v>4563</v>
      </c>
      <c r="T47" s="16">
        <f>SUM(U4:AJ38,C4:S38)</f>
        <v>4671</v>
      </c>
      <c r="U47" s="16">
        <f>SUM(V4:AJ38,C4:T38)</f>
        <v>4644</v>
      </c>
      <c r="V47" s="16">
        <f>SUM(C4:U38,W4:AJ38)</f>
        <v>4617</v>
      </c>
      <c r="W47" s="16">
        <f>SUM(X4:AJ38,C4:V38)</f>
        <v>4698</v>
      </c>
      <c r="X47" s="16">
        <f>SUM(Y4:AJ38,C4:W38)</f>
        <v>4563</v>
      </c>
      <c r="Y47" s="16">
        <f>SUM(C4:X38,Z4:AJ38)</f>
        <v>4509</v>
      </c>
      <c r="Z47" s="16">
        <f>SUM(AA4:AJ38,C4:Y38)</f>
        <v>4671</v>
      </c>
      <c r="AA47" s="16">
        <f>SUM(AB4:AJ38,C4:Z38)</f>
        <v>4617</v>
      </c>
      <c r="AB47" s="16">
        <f>SUM(AC4:AJ38,C4:AA38)</f>
        <v>4671</v>
      </c>
      <c r="AC47" s="16">
        <f>SUM(AD4:AJ38,C4:AB38)</f>
        <v>4671</v>
      </c>
      <c r="AD47" s="16">
        <f>SUM(AE4:AJ38,C4:AC38)</f>
        <v>4428</v>
      </c>
      <c r="AE47" s="16">
        <f>SUM(AF4:AJ38,C4:AD38)</f>
        <v>4617</v>
      </c>
      <c r="AF47" s="16">
        <f>SUM(AG4:AJ38,C4:AE38)</f>
        <v>4671</v>
      </c>
      <c r="AG47" s="16">
        <f>SUM(AH4:AJ38,C4:AF38)</f>
        <v>4617</v>
      </c>
      <c r="AH47" s="16">
        <f>SUM(AI4:AJ38,C4:AG38)</f>
        <v>4590</v>
      </c>
      <c r="AI47" s="16">
        <f>SUM(C4:AH38,AJ4:AJ38)</f>
        <v>4644</v>
      </c>
      <c r="AJ47" s="16">
        <f>SUM(C4:AI38)</f>
        <v>4590</v>
      </c>
      <c r="AK47" s="19">
        <f>SUM(C47:AJ47)</f>
        <v>156816</v>
      </c>
      <c r="AL47" s="8"/>
      <c r="AM47" s="8"/>
    </row>
    <row r="48" spans="1:39" ht="15" customHeight="1">
      <c r="A48" s="5"/>
      <c r="B48" s="14"/>
      <c r="C48" s="17">
        <f>SUM(C46:C47)</f>
        <v>4752</v>
      </c>
      <c r="D48" s="17">
        <f>SUM(D46:D47)</f>
        <v>4752</v>
      </c>
      <c r="E48" s="17">
        <f t="shared" ref="E48:AH48" si="29">SUM(E46:E47)</f>
        <v>4752</v>
      </c>
      <c r="F48" s="17">
        <f>SUM(F46:F47)</f>
        <v>4752</v>
      </c>
      <c r="G48" s="17">
        <f t="shared" si="29"/>
        <v>4752</v>
      </c>
      <c r="H48" s="17">
        <f t="shared" si="29"/>
        <v>4752</v>
      </c>
      <c r="I48" s="17">
        <f t="shared" si="29"/>
        <v>4752</v>
      </c>
      <c r="J48" s="17">
        <f t="shared" si="29"/>
        <v>4752</v>
      </c>
      <c r="K48" s="17">
        <f t="shared" si="29"/>
        <v>4752</v>
      </c>
      <c r="L48" s="17">
        <f t="shared" si="29"/>
        <v>4752</v>
      </c>
      <c r="M48" s="17">
        <f>SUM(M46:M47)</f>
        <v>4752</v>
      </c>
      <c r="N48" s="17">
        <f>SUM(N46:N47)</f>
        <v>4752</v>
      </c>
      <c r="O48" s="17">
        <f t="shared" si="29"/>
        <v>4752</v>
      </c>
      <c r="P48" s="17">
        <f t="shared" si="29"/>
        <v>4752</v>
      </c>
      <c r="Q48" s="17">
        <f t="shared" si="29"/>
        <v>4752</v>
      </c>
      <c r="R48" s="17">
        <f t="shared" si="29"/>
        <v>4752</v>
      </c>
      <c r="S48" s="17">
        <f t="shared" si="29"/>
        <v>4752</v>
      </c>
      <c r="T48" s="17">
        <f t="shared" si="29"/>
        <v>4752</v>
      </c>
      <c r="U48" s="17">
        <f t="shared" si="29"/>
        <v>4752</v>
      </c>
      <c r="V48" s="17">
        <f t="shared" si="29"/>
        <v>4752</v>
      </c>
      <c r="W48" s="17">
        <f t="shared" si="29"/>
        <v>4752</v>
      </c>
      <c r="X48" s="17">
        <f t="shared" si="29"/>
        <v>4752</v>
      </c>
      <c r="Y48" s="17">
        <f>SUM(Y46:Y47)</f>
        <v>4752</v>
      </c>
      <c r="Z48" s="17">
        <f t="shared" si="29"/>
        <v>4752</v>
      </c>
      <c r="AA48" s="17">
        <f t="shared" si="29"/>
        <v>4752</v>
      </c>
      <c r="AB48" s="17">
        <f t="shared" si="29"/>
        <v>4752</v>
      </c>
      <c r="AC48" s="17">
        <f t="shared" si="29"/>
        <v>4752</v>
      </c>
      <c r="AD48" s="17">
        <f t="shared" si="29"/>
        <v>4752</v>
      </c>
      <c r="AE48" s="17">
        <f t="shared" si="29"/>
        <v>4752</v>
      </c>
      <c r="AF48" s="17">
        <f t="shared" si="29"/>
        <v>4752</v>
      </c>
      <c r="AG48" s="17">
        <f>SUM(AG46:AG47)</f>
        <v>4752</v>
      </c>
      <c r="AH48" s="17">
        <f t="shared" si="29"/>
        <v>4752</v>
      </c>
      <c r="AI48" s="17">
        <f>SUM(AI46:AI47)</f>
        <v>4752</v>
      </c>
      <c r="AJ48" s="17">
        <f>SUM(AJ46:AJ47)</f>
        <v>4752</v>
      </c>
      <c r="AK48" s="8"/>
      <c r="AL48" s="8"/>
      <c r="AM48" s="8"/>
    </row>
    <row r="49" spans="1:39" ht="15" customHeight="1">
      <c r="A49" s="6"/>
      <c r="B49" s="14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8"/>
      <c r="AL49" s="8"/>
      <c r="AM49" s="8"/>
    </row>
    <row r="50" spans="1:39" ht="15" customHeight="1">
      <c r="A50" s="6"/>
      <c r="B50" s="14"/>
      <c r="C50" s="11" t="s">
        <v>36</v>
      </c>
      <c r="D50" s="11" t="s">
        <v>37</v>
      </c>
      <c r="E50" s="11" t="s">
        <v>38</v>
      </c>
      <c r="F50" s="11" t="s">
        <v>39</v>
      </c>
      <c r="G50" s="11" t="s">
        <v>14</v>
      </c>
      <c r="H50" s="11" t="s">
        <v>40</v>
      </c>
      <c r="I50" s="11" t="s">
        <v>41</v>
      </c>
      <c r="J50" s="11" t="s">
        <v>42</v>
      </c>
      <c r="K50" s="11" t="s">
        <v>43</v>
      </c>
      <c r="L50" s="11" t="s">
        <v>15</v>
      </c>
      <c r="M50" s="11" t="s">
        <v>16</v>
      </c>
      <c r="N50" s="11" t="s">
        <v>17</v>
      </c>
      <c r="O50" s="11" t="s">
        <v>44</v>
      </c>
      <c r="P50" s="11" t="s">
        <v>45</v>
      </c>
      <c r="Q50" s="11" t="s">
        <v>46</v>
      </c>
      <c r="R50" s="11" t="s">
        <v>47</v>
      </c>
      <c r="S50" s="11" t="s">
        <v>48</v>
      </c>
      <c r="T50" s="11" t="s">
        <v>49</v>
      </c>
      <c r="U50" s="11" t="s">
        <v>18</v>
      </c>
      <c r="V50" s="11" t="s">
        <v>50</v>
      </c>
      <c r="W50" s="11" t="s">
        <v>51</v>
      </c>
      <c r="X50" s="11" t="s">
        <v>52</v>
      </c>
      <c r="Y50" s="11" t="s">
        <v>53</v>
      </c>
      <c r="Z50" s="11" t="s">
        <v>54</v>
      </c>
      <c r="AA50" s="11" t="s">
        <v>19</v>
      </c>
      <c r="AB50" s="11" t="s">
        <v>55</v>
      </c>
      <c r="AC50" s="11" t="s">
        <v>56</v>
      </c>
      <c r="AD50" s="11" t="s">
        <v>57</v>
      </c>
      <c r="AE50" s="11" t="s">
        <v>58</v>
      </c>
      <c r="AF50" s="11" t="s">
        <v>20</v>
      </c>
      <c r="AG50" s="11" t="s">
        <v>21</v>
      </c>
      <c r="AH50" s="11" t="s">
        <v>59</v>
      </c>
      <c r="AI50" s="11" t="s">
        <v>22</v>
      </c>
      <c r="AJ50" s="12" t="s">
        <v>60</v>
      </c>
      <c r="AK50" s="12"/>
      <c r="AL50" s="20" t="s">
        <v>35</v>
      </c>
      <c r="AM50" s="8"/>
    </row>
    <row r="51" spans="1:39" ht="15" customHeight="1">
      <c r="A51" s="6"/>
      <c r="B51" s="21" t="str">
        <f>[1]Summary!$B$4</f>
        <v>Sensitivity/Recall</v>
      </c>
      <c r="C51" s="22">
        <f>C41/(C44+C41)</f>
        <v>0.95370370370370372</v>
      </c>
      <c r="D51" s="22">
        <f t="shared" ref="D51:AJ51" si="30">D41/(D44+D41)</f>
        <v>1</v>
      </c>
      <c r="E51" s="22">
        <f t="shared" si="30"/>
        <v>1</v>
      </c>
      <c r="F51" s="22">
        <f t="shared" si="30"/>
        <v>1</v>
      </c>
      <c r="G51" s="22">
        <f t="shared" si="30"/>
        <v>1</v>
      </c>
      <c r="H51" s="22">
        <f t="shared" si="30"/>
        <v>0.99588477366255146</v>
      </c>
      <c r="I51" s="22">
        <f t="shared" si="30"/>
        <v>0.98910675381263613</v>
      </c>
      <c r="J51" s="22">
        <f t="shared" si="30"/>
        <v>0.66666666666666663</v>
      </c>
      <c r="K51" s="22">
        <f t="shared" si="30"/>
        <v>0.85185185185185186</v>
      </c>
      <c r="L51" s="22">
        <f t="shared" si="30"/>
        <v>1</v>
      </c>
      <c r="M51" s="22">
        <f t="shared" si="30"/>
        <v>0.66666666666666663</v>
      </c>
      <c r="N51" s="22">
        <f t="shared" si="30"/>
        <v>0.54320987654320985</v>
      </c>
      <c r="O51" s="22">
        <f t="shared" si="30"/>
        <v>1</v>
      </c>
      <c r="P51" s="22">
        <f t="shared" si="30"/>
        <v>0.5</v>
      </c>
      <c r="Q51" s="22">
        <f>Q41/(Q44+Q41)</f>
        <v>1</v>
      </c>
      <c r="R51" s="22">
        <f t="shared" ref="R51:AH51" si="31">R41/(R44+R41)</f>
        <v>1</v>
      </c>
      <c r="S51" s="22">
        <f t="shared" si="31"/>
        <v>0.8571428571428571</v>
      </c>
      <c r="T51" s="22">
        <f t="shared" si="31"/>
        <v>1</v>
      </c>
      <c r="U51" s="22">
        <f t="shared" si="31"/>
        <v>1</v>
      </c>
      <c r="V51" s="22">
        <f t="shared" si="31"/>
        <v>0.99259259259259258</v>
      </c>
      <c r="W51" s="22">
        <f t="shared" si="31"/>
        <v>1</v>
      </c>
      <c r="X51" s="22">
        <f t="shared" si="31"/>
        <v>1</v>
      </c>
      <c r="Y51" s="22">
        <f t="shared" si="31"/>
        <v>0.9423868312757202</v>
      </c>
      <c r="Z51" s="22">
        <f t="shared" si="31"/>
        <v>0.96296296296296291</v>
      </c>
      <c r="AA51" s="22">
        <f t="shared" si="31"/>
        <v>0.8</v>
      </c>
      <c r="AB51" s="22">
        <f t="shared" si="31"/>
        <v>1</v>
      </c>
      <c r="AC51" s="22">
        <f t="shared" si="31"/>
        <v>1</v>
      </c>
      <c r="AD51" s="22">
        <f t="shared" si="31"/>
        <v>0.97222222222222221</v>
      </c>
      <c r="AE51" s="22">
        <f t="shared" si="31"/>
        <v>0.8</v>
      </c>
      <c r="AF51" s="22">
        <f t="shared" si="31"/>
        <v>1</v>
      </c>
      <c r="AG51" s="22">
        <f t="shared" si="31"/>
        <v>1</v>
      </c>
      <c r="AH51" s="22">
        <f t="shared" si="31"/>
        <v>0.83333333333333337</v>
      </c>
      <c r="AI51" s="22">
        <f>AI41/(AI44+AI41)</f>
        <v>0.75</v>
      </c>
      <c r="AJ51" s="22">
        <f t="shared" si="30"/>
        <v>1</v>
      </c>
      <c r="AK51" s="36"/>
      <c r="AL51" s="22">
        <f>AK41/(AK44+AK41)</f>
        <v>0.93539562289562295</v>
      </c>
      <c r="AM51" s="8"/>
    </row>
    <row r="52" spans="1:39" ht="15" customHeight="1">
      <c r="A52" s="6"/>
      <c r="B52" s="23" t="s">
        <v>13</v>
      </c>
      <c r="C52" s="22">
        <f>C43/(C42+C43)</f>
        <v>1</v>
      </c>
      <c r="D52" s="22">
        <f>D43/(D42+D43)</f>
        <v>1</v>
      </c>
      <c r="E52" s="22">
        <f t="shared" ref="E52:AJ52" si="32">E43/(E42+E43)</f>
        <v>1</v>
      </c>
      <c r="F52" s="22">
        <f t="shared" si="32"/>
        <v>1</v>
      </c>
      <c r="G52" s="22">
        <f t="shared" si="32"/>
        <v>1</v>
      </c>
      <c r="H52" s="22">
        <f t="shared" si="32"/>
        <v>1</v>
      </c>
      <c r="I52" s="22">
        <f t="shared" si="32"/>
        <v>0.99371069182389937</v>
      </c>
      <c r="J52" s="22">
        <f t="shared" si="32"/>
        <v>0.99978591308071074</v>
      </c>
      <c r="K52" s="22">
        <f t="shared" si="32"/>
        <v>0.9941860465116279</v>
      </c>
      <c r="L52" s="22">
        <f t="shared" si="32"/>
        <v>1</v>
      </c>
      <c r="M52" s="22">
        <f t="shared" si="32"/>
        <v>0.99314921858274463</v>
      </c>
      <c r="N52" s="22">
        <f t="shared" si="32"/>
        <v>1</v>
      </c>
      <c r="O52" s="22">
        <f t="shared" si="32"/>
        <v>1</v>
      </c>
      <c r="P52" s="22">
        <f t="shared" si="32"/>
        <v>0.988931460195828</v>
      </c>
      <c r="Q52" s="22">
        <f>Q43/(Q42+Q43)</f>
        <v>1</v>
      </c>
      <c r="R52" s="22">
        <f t="shared" ref="R52:AH52" si="33">R43/(R42+R43)</f>
        <v>1</v>
      </c>
      <c r="S52" s="22">
        <f t="shared" si="33"/>
        <v>1</v>
      </c>
      <c r="T52" s="22">
        <f t="shared" si="33"/>
        <v>0.99871547848426456</v>
      </c>
      <c r="U52" s="22">
        <f t="shared" si="33"/>
        <v>1</v>
      </c>
      <c r="V52" s="22">
        <f t="shared" si="33"/>
        <v>1</v>
      </c>
      <c r="W52" s="22">
        <f t="shared" si="33"/>
        <v>1</v>
      </c>
      <c r="X52" s="22">
        <f t="shared" si="33"/>
        <v>1</v>
      </c>
      <c r="Y52" s="22">
        <f t="shared" si="33"/>
        <v>1</v>
      </c>
      <c r="Z52" s="22">
        <f t="shared" si="33"/>
        <v>0.99636052237208306</v>
      </c>
      <c r="AA52" s="22">
        <f t="shared" si="33"/>
        <v>1</v>
      </c>
      <c r="AB52" s="22">
        <f t="shared" si="33"/>
        <v>1</v>
      </c>
      <c r="AC52" s="22">
        <f t="shared" si="33"/>
        <v>1</v>
      </c>
      <c r="AD52" s="22">
        <f t="shared" si="33"/>
        <v>0.99390243902439024</v>
      </c>
      <c r="AE52" s="22">
        <f t="shared" si="33"/>
        <v>1</v>
      </c>
      <c r="AF52" s="22">
        <f t="shared" si="33"/>
        <v>0.99657460929137232</v>
      </c>
      <c r="AG52" s="22">
        <f t="shared" si="33"/>
        <v>0.99956681828026861</v>
      </c>
      <c r="AH52" s="22">
        <f t="shared" si="33"/>
        <v>1</v>
      </c>
      <c r="AI52" s="22">
        <f t="shared" si="32"/>
        <v>0.9982773471145564</v>
      </c>
      <c r="AJ52" s="22">
        <f t="shared" si="32"/>
        <v>0.99389978213507624</v>
      </c>
      <c r="AK52" s="36"/>
      <c r="AL52" s="22">
        <f>AK43/(AK43+AK42)</f>
        <v>0.99845041322314054</v>
      </c>
      <c r="AM52" s="8"/>
    </row>
    <row r="53" spans="1:39" ht="15" customHeight="1">
      <c r="A53" s="6"/>
      <c r="B53" s="21" t="s">
        <v>4</v>
      </c>
      <c r="C53" s="22">
        <f t="shared" ref="C53:AJ53" si="34">C41/(C41+C42)</f>
        <v>1</v>
      </c>
      <c r="D53" s="22">
        <f t="shared" si="34"/>
        <v>1</v>
      </c>
      <c r="E53" s="22">
        <f t="shared" si="34"/>
        <v>1</v>
      </c>
      <c r="F53" s="22">
        <f t="shared" si="34"/>
        <v>1</v>
      </c>
      <c r="G53" s="22">
        <f t="shared" si="34"/>
        <v>1</v>
      </c>
      <c r="H53" s="22">
        <f t="shared" si="34"/>
        <v>1</v>
      </c>
      <c r="I53" s="22">
        <f t="shared" si="34"/>
        <v>0.94386694386694392</v>
      </c>
      <c r="J53" s="22">
        <f t="shared" si="34"/>
        <v>0.98181818181818181</v>
      </c>
      <c r="K53" s="22">
        <f t="shared" si="34"/>
        <v>0.77310924369747902</v>
      </c>
      <c r="L53" s="22">
        <f t="shared" si="34"/>
        <v>1</v>
      </c>
      <c r="M53" s="22">
        <f t="shared" si="34"/>
        <v>0.62790697674418605</v>
      </c>
      <c r="N53" s="22">
        <f t="shared" si="34"/>
        <v>1</v>
      </c>
      <c r="O53" s="22">
        <f t="shared" si="34"/>
        <v>1</v>
      </c>
      <c r="P53" s="22">
        <f t="shared" si="34"/>
        <v>0.34177215189873417</v>
      </c>
      <c r="Q53" s="22">
        <f t="shared" si="34"/>
        <v>1</v>
      </c>
      <c r="R53" s="22">
        <f t="shared" si="34"/>
        <v>1</v>
      </c>
      <c r="S53" s="22">
        <f t="shared" si="34"/>
        <v>1</v>
      </c>
      <c r="T53" s="22">
        <f t="shared" si="34"/>
        <v>0.93103448275862066</v>
      </c>
      <c r="U53" s="22">
        <f t="shared" si="34"/>
        <v>1</v>
      </c>
      <c r="V53" s="22">
        <f t="shared" si="34"/>
        <v>1</v>
      </c>
      <c r="W53" s="22">
        <f t="shared" si="34"/>
        <v>1</v>
      </c>
      <c r="X53" s="22">
        <f t="shared" si="34"/>
        <v>1</v>
      </c>
      <c r="Y53" s="22">
        <f t="shared" si="34"/>
        <v>1</v>
      </c>
      <c r="Z53" s="22">
        <f t="shared" si="34"/>
        <v>0.82105263157894737</v>
      </c>
      <c r="AA53" s="22">
        <f t="shared" si="34"/>
        <v>1</v>
      </c>
      <c r="AB53" s="22">
        <f t="shared" si="34"/>
        <v>1</v>
      </c>
      <c r="AC53" s="22">
        <f t="shared" si="34"/>
        <v>1</v>
      </c>
      <c r="AD53" s="22">
        <f t="shared" si="34"/>
        <v>0.92105263157894735</v>
      </c>
      <c r="AE53" s="22">
        <f t="shared" si="34"/>
        <v>1</v>
      </c>
      <c r="AF53" s="22">
        <f t="shared" si="34"/>
        <v>0.83505154639175261</v>
      </c>
      <c r="AG53" s="22">
        <f t="shared" si="34"/>
        <v>0.98540145985401462</v>
      </c>
      <c r="AH53" s="22">
        <f t="shared" si="34"/>
        <v>1</v>
      </c>
      <c r="AI53" s="22">
        <f t="shared" si="34"/>
        <v>0.9101123595505618</v>
      </c>
      <c r="AJ53" s="22">
        <f t="shared" si="34"/>
        <v>0.85263157894736841</v>
      </c>
      <c r="AK53" s="36"/>
      <c r="AL53" s="22">
        <f>AK41/(AK41+AK42)</f>
        <v>0.94816552901023887</v>
      </c>
      <c r="AM53" s="8"/>
    </row>
    <row r="54" spans="1:39" ht="15" customHeight="1">
      <c r="A54" s="6"/>
      <c r="B54" s="23" t="s">
        <v>5</v>
      </c>
      <c r="C54" s="22">
        <f t="shared" ref="C54:AJ54" si="35">(C41+C43)/(C46+C47)</f>
        <v>0.99894781144781142</v>
      </c>
      <c r="D54" s="22">
        <f t="shared" si="35"/>
        <v>1</v>
      </c>
      <c r="E54" s="22">
        <f t="shared" si="35"/>
        <v>1</v>
      </c>
      <c r="F54" s="22">
        <f t="shared" si="35"/>
        <v>1</v>
      </c>
      <c r="G54" s="22">
        <f t="shared" si="35"/>
        <v>1</v>
      </c>
      <c r="H54" s="22">
        <f t="shared" si="35"/>
        <v>0.99978956228956228</v>
      </c>
      <c r="I54" s="22">
        <f t="shared" si="35"/>
        <v>0.9932659932659933</v>
      </c>
      <c r="J54" s="22">
        <f t="shared" si="35"/>
        <v>0.99410774410774416</v>
      </c>
      <c r="K54" s="22">
        <f t="shared" si="35"/>
        <v>0.99095117845117842</v>
      </c>
      <c r="L54" s="22">
        <f t="shared" si="35"/>
        <v>1</v>
      </c>
      <c r="M54" s="22">
        <f t="shared" si="35"/>
        <v>0.98758417508417506</v>
      </c>
      <c r="N54" s="22">
        <f t="shared" si="35"/>
        <v>0.99221380471380471</v>
      </c>
      <c r="O54" s="22">
        <f t="shared" si="35"/>
        <v>1</v>
      </c>
      <c r="P54" s="22">
        <f t="shared" si="35"/>
        <v>0.98337542087542085</v>
      </c>
      <c r="Q54" s="22">
        <f t="shared" si="35"/>
        <v>1</v>
      </c>
      <c r="R54" s="22">
        <f t="shared" si="35"/>
        <v>1</v>
      </c>
      <c r="S54" s="22">
        <f t="shared" si="35"/>
        <v>0.99431818181818177</v>
      </c>
      <c r="T54" s="22">
        <f t="shared" si="35"/>
        <v>0.9987373737373737</v>
      </c>
      <c r="U54" s="22">
        <f t="shared" si="35"/>
        <v>1</v>
      </c>
      <c r="V54" s="22">
        <f t="shared" si="35"/>
        <v>0.99978956228956228</v>
      </c>
      <c r="W54" s="22">
        <f t="shared" si="35"/>
        <v>1</v>
      </c>
      <c r="X54" s="22">
        <f t="shared" si="35"/>
        <v>1</v>
      </c>
      <c r="Y54" s="22">
        <f t="shared" si="35"/>
        <v>0.99705387205387208</v>
      </c>
      <c r="Z54" s="22">
        <f t="shared" si="35"/>
        <v>0.99579124579124578</v>
      </c>
      <c r="AA54" s="22">
        <f t="shared" si="35"/>
        <v>0.99431818181818177</v>
      </c>
      <c r="AB54" s="22">
        <f t="shared" si="35"/>
        <v>1</v>
      </c>
      <c r="AC54" s="22">
        <f t="shared" si="35"/>
        <v>1</v>
      </c>
      <c r="AD54" s="22">
        <f t="shared" si="35"/>
        <v>0.99242424242424243</v>
      </c>
      <c r="AE54" s="22">
        <f t="shared" si="35"/>
        <v>0.99431818181818177</v>
      </c>
      <c r="AF54" s="22">
        <f t="shared" si="35"/>
        <v>0.99663299663299665</v>
      </c>
      <c r="AG54" s="22">
        <f t="shared" si="35"/>
        <v>0.99957912457912457</v>
      </c>
      <c r="AH54" s="22">
        <f t="shared" si="35"/>
        <v>0.99431818181818177</v>
      </c>
      <c r="AI54" s="22">
        <f t="shared" si="35"/>
        <v>0.99263468013468015</v>
      </c>
      <c r="AJ54" s="22">
        <f t="shared" si="35"/>
        <v>0.99410774410774416</v>
      </c>
      <c r="AK54" s="36"/>
      <c r="AL54" s="22">
        <f>(AK41+AK43)/(AK46+AK47)</f>
        <v>0.99659586056644878</v>
      </c>
      <c r="AM54" s="8"/>
    </row>
    <row r="55" spans="1:39" ht="15" customHeight="1">
      <c r="A55" s="6"/>
      <c r="B55" s="21" t="s">
        <v>12</v>
      </c>
      <c r="C55" s="22">
        <f t="shared" ref="C55:AJ55" si="36">(2*(C53*C51))/(C53+C51)</f>
        <v>0.976303317535545</v>
      </c>
      <c r="D55" s="22">
        <f t="shared" si="36"/>
        <v>1</v>
      </c>
      <c r="E55" s="22">
        <f t="shared" si="36"/>
        <v>1</v>
      </c>
      <c r="F55" s="22">
        <f t="shared" si="36"/>
        <v>1</v>
      </c>
      <c r="G55" s="22">
        <f t="shared" si="36"/>
        <v>1</v>
      </c>
      <c r="H55" s="22">
        <f t="shared" si="36"/>
        <v>0.99793814432989691</v>
      </c>
      <c r="I55" s="22">
        <f t="shared" si="36"/>
        <v>0.9659574468085107</v>
      </c>
      <c r="J55" s="22">
        <f t="shared" si="36"/>
        <v>0.79411764705882359</v>
      </c>
      <c r="K55" s="22">
        <f t="shared" si="36"/>
        <v>0.81057268722466957</v>
      </c>
      <c r="L55" s="22">
        <f t="shared" si="36"/>
        <v>1</v>
      </c>
      <c r="M55" s="22">
        <f t="shared" si="36"/>
        <v>0.64670658682634719</v>
      </c>
      <c r="N55" s="22">
        <f t="shared" si="36"/>
        <v>0.70399999999999996</v>
      </c>
      <c r="O55" s="22">
        <f t="shared" si="36"/>
        <v>1</v>
      </c>
      <c r="P55" s="22">
        <f t="shared" si="36"/>
        <v>0.40601503759398494</v>
      </c>
      <c r="Q55" s="22">
        <f t="shared" si="36"/>
        <v>1</v>
      </c>
      <c r="R55" s="22">
        <f t="shared" si="36"/>
        <v>1</v>
      </c>
      <c r="S55" s="22">
        <f t="shared" si="36"/>
        <v>0.92307692307692302</v>
      </c>
      <c r="T55" s="22">
        <f t="shared" si="36"/>
        <v>0.9642857142857143</v>
      </c>
      <c r="U55" s="22">
        <f t="shared" si="36"/>
        <v>1</v>
      </c>
      <c r="V55" s="22">
        <f t="shared" si="36"/>
        <v>0.99628252788104099</v>
      </c>
      <c r="W55" s="22">
        <f t="shared" si="36"/>
        <v>1</v>
      </c>
      <c r="X55" s="22">
        <f t="shared" si="36"/>
        <v>1</v>
      </c>
      <c r="Y55" s="22">
        <f t="shared" si="36"/>
        <v>0.97033898305084743</v>
      </c>
      <c r="Z55" s="22">
        <f t="shared" si="36"/>
        <v>0.88636363636363635</v>
      </c>
      <c r="AA55" s="22">
        <f t="shared" si="36"/>
        <v>0.88888888888888895</v>
      </c>
      <c r="AB55" s="22">
        <f t="shared" si="36"/>
        <v>1</v>
      </c>
      <c r="AC55" s="22">
        <f t="shared" si="36"/>
        <v>1</v>
      </c>
      <c r="AD55" s="22">
        <f t="shared" si="36"/>
        <v>0.94594594594594583</v>
      </c>
      <c r="AE55" s="22">
        <f t="shared" si="36"/>
        <v>0.88888888888888895</v>
      </c>
      <c r="AF55" s="22">
        <f t="shared" si="36"/>
        <v>0.9101123595505618</v>
      </c>
      <c r="AG55" s="22">
        <f t="shared" si="36"/>
        <v>0.99264705882352944</v>
      </c>
      <c r="AH55" s="22">
        <f t="shared" si="36"/>
        <v>0.90909090909090906</v>
      </c>
      <c r="AI55" s="22">
        <f t="shared" si="36"/>
        <v>0.82233502538071068</v>
      </c>
      <c r="AJ55" s="22">
        <f t="shared" si="36"/>
        <v>0.92045454545454541</v>
      </c>
      <c r="AK55" s="37"/>
      <c r="AL55" s="22">
        <f>2*(AL51*AL53)/(AL51+AL53)</f>
        <v>0.94173728813559321</v>
      </c>
      <c r="AM55" s="8"/>
    </row>
    <row r="56" spans="1:39" ht="15" customHeight="1">
      <c r="A56" s="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</sheetData>
  <mergeCells count="2">
    <mergeCell ref="C1:AJ1"/>
    <mergeCell ref="A2:A37"/>
  </mergeCells>
  <conditionalFormatting sqref="N4:N37">
    <cfRule type="colorScale" priority="77">
      <colorScale>
        <cfvo type="min"/>
        <cfvo type="max"/>
        <color rgb="FFFCFCFF"/>
        <color rgb="FF63BE7B"/>
      </colorScale>
    </cfRule>
  </conditionalFormatting>
  <conditionalFormatting sqref="C4:C38 H38:I38 N38:O38 T38:U38 Z38:AA38 AF38:AG38">
    <cfRule type="colorScale" priority="76">
      <colorScale>
        <cfvo type="min"/>
        <cfvo type="max"/>
        <color rgb="FFFCFCFF"/>
        <color rgb="FF63BE7B"/>
      </colorScale>
    </cfRule>
  </conditionalFormatting>
  <conditionalFormatting sqref="D4:D38 J38 P38 V38 AB38 AH38">
    <cfRule type="colorScale" priority="75">
      <colorScale>
        <cfvo type="min"/>
        <cfvo type="max"/>
        <color rgb="FFFCFCFF"/>
        <color rgb="FF63BE7B"/>
      </colorScale>
    </cfRule>
  </conditionalFormatting>
  <conditionalFormatting sqref="E4:E38 G38 K38 Q38 W38 AC38 AI38 M38 S38 Y38 AE38">
    <cfRule type="colorScale" priority="74">
      <colorScale>
        <cfvo type="min"/>
        <cfvo type="max"/>
        <color rgb="FFFCFCFF"/>
        <color rgb="FF63BE7B"/>
      </colorScale>
    </cfRule>
  </conditionalFormatting>
  <conditionalFormatting sqref="F4:F38 L38 R38 X38 AD38 AJ38">
    <cfRule type="colorScale" priority="73">
      <colorScale>
        <cfvo type="min"/>
        <cfvo type="max"/>
        <color rgb="FFFCFCFF"/>
        <color rgb="FF63BE7B"/>
      </colorScale>
    </cfRule>
  </conditionalFormatting>
  <conditionalFormatting sqref="G4:G37">
    <cfRule type="colorScale" priority="72">
      <colorScale>
        <cfvo type="min"/>
        <cfvo type="max"/>
        <color rgb="FFFCFCFF"/>
        <color rgb="FF63BE7B"/>
      </colorScale>
    </cfRule>
  </conditionalFormatting>
  <conditionalFormatting sqref="H4:H37">
    <cfRule type="colorScale" priority="71">
      <colorScale>
        <cfvo type="min"/>
        <cfvo type="max"/>
        <color rgb="FFFCFCFF"/>
        <color rgb="FF63BE7B"/>
      </colorScale>
    </cfRule>
  </conditionalFormatting>
  <conditionalFormatting sqref="I4:I37">
    <cfRule type="colorScale" priority="70">
      <colorScale>
        <cfvo type="min"/>
        <cfvo type="max"/>
        <color rgb="FFFCFCFF"/>
        <color rgb="FF63BE7B"/>
      </colorScale>
    </cfRule>
  </conditionalFormatting>
  <conditionalFormatting sqref="J4:J37">
    <cfRule type="colorScale" priority="69">
      <colorScale>
        <cfvo type="min"/>
        <cfvo type="max"/>
        <color rgb="FFFCFCFF"/>
        <color rgb="FF63BE7B"/>
      </colorScale>
    </cfRule>
  </conditionalFormatting>
  <conditionalFormatting sqref="K4:K37">
    <cfRule type="colorScale" priority="68">
      <colorScale>
        <cfvo type="min"/>
        <cfvo type="max"/>
        <color rgb="FFFCFCFF"/>
        <color rgb="FF63BE7B"/>
      </colorScale>
    </cfRule>
  </conditionalFormatting>
  <conditionalFormatting sqref="L4:L37">
    <cfRule type="colorScale" priority="67">
      <colorScale>
        <cfvo type="min"/>
        <cfvo type="max"/>
        <color rgb="FFFCFCFF"/>
        <color rgb="FF63BE7B"/>
      </colorScale>
    </cfRule>
  </conditionalFormatting>
  <conditionalFormatting sqref="M4:M37">
    <cfRule type="colorScale" priority="66">
      <colorScale>
        <cfvo type="min"/>
        <cfvo type="max"/>
        <color rgb="FFFCFCFF"/>
        <color rgb="FF63BE7B"/>
      </colorScale>
    </cfRule>
  </conditionalFormatting>
  <conditionalFormatting sqref="O4:O37">
    <cfRule type="colorScale" priority="65">
      <colorScale>
        <cfvo type="min"/>
        <cfvo type="max"/>
        <color rgb="FFFCFCFF"/>
        <color rgb="FF63BE7B"/>
      </colorScale>
    </cfRule>
  </conditionalFormatting>
  <conditionalFormatting sqref="P4:P37">
    <cfRule type="colorScale" priority="64">
      <colorScale>
        <cfvo type="min"/>
        <cfvo type="max"/>
        <color rgb="FFFCFCFF"/>
        <color rgb="FF63BE7B"/>
      </colorScale>
    </cfRule>
  </conditionalFormatting>
  <conditionalFormatting sqref="Q4:Q37">
    <cfRule type="colorScale" priority="63">
      <colorScale>
        <cfvo type="min"/>
        <cfvo type="max"/>
        <color rgb="FFFCFCFF"/>
        <color rgb="FF63BE7B"/>
      </colorScale>
    </cfRule>
  </conditionalFormatting>
  <conditionalFormatting sqref="R4:R37">
    <cfRule type="colorScale" priority="62">
      <colorScale>
        <cfvo type="min"/>
        <cfvo type="max"/>
        <color rgb="FFFCFCFF"/>
        <color rgb="FF63BE7B"/>
      </colorScale>
    </cfRule>
  </conditionalFormatting>
  <conditionalFormatting sqref="S4:S37">
    <cfRule type="colorScale" priority="61">
      <colorScale>
        <cfvo type="min"/>
        <cfvo type="max"/>
        <color rgb="FFFCFCFF"/>
        <color rgb="FF63BE7B"/>
      </colorScale>
    </cfRule>
  </conditionalFormatting>
  <conditionalFormatting sqref="T4:T37">
    <cfRule type="colorScale" priority="60">
      <colorScale>
        <cfvo type="min"/>
        <cfvo type="max"/>
        <color rgb="FFFCFCFF"/>
        <color rgb="FF63BE7B"/>
      </colorScale>
    </cfRule>
  </conditionalFormatting>
  <conditionalFormatting sqref="U4:U37">
    <cfRule type="colorScale" priority="59">
      <colorScale>
        <cfvo type="min"/>
        <cfvo type="max"/>
        <color rgb="FFFCFCFF"/>
        <color rgb="FF63BE7B"/>
      </colorScale>
    </cfRule>
  </conditionalFormatting>
  <conditionalFormatting sqref="V4:V37">
    <cfRule type="colorScale" priority="58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57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56">
      <colorScale>
        <cfvo type="min"/>
        <cfvo type="max"/>
        <color rgb="FFFCFCFF"/>
        <color rgb="FF63BE7B"/>
      </colorScale>
    </cfRule>
  </conditionalFormatting>
  <conditionalFormatting sqref="Y4:Y37">
    <cfRule type="colorScale" priority="55">
      <colorScale>
        <cfvo type="min"/>
        <cfvo type="max"/>
        <color rgb="FFFCFCFF"/>
        <color rgb="FF63BE7B"/>
      </colorScale>
    </cfRule>
  </conditionalFormatting>
  <conditionalFormatting sqref="Z4:Z37">
    <cfRule type="colorScale" priority="54">
      <colorScale>
        <cfvo type="min"/>
        <cfvo type="max"/>
        <color rgb="FFFCFCFF"/>
        <color rgb="FF63BE7B"/>
      </colorScale>
    </cfRule>
  </conditionalFormatting>
  <conditionalFormatting sqref="AA4:AA3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B4:AB3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C4:AC37">
    <cfRule type="colorScale" priority="51">
      <colorScale>
        <cfvo type="min"/>
        <cfvo type="max"/>
        <color rgb="FFFCFCFF"/>
        <color rgb="FF63BE7B"/>
      </colorScale>
    </cfRule>
  </conditionalFormatting>
  <conditionalFormatting sqref="AD4:AD37">
    <cfRule type="colorScale" priority="50">
      <colorScale>
        <cfvo type="min"/>
        <cfvo type="max"/>
        <color rgb="FFFCFCFF"/>
        <color rgb="FF63BE7B"/>
      </colorScale>
    </cfRule>
  </conditionalFormatting>
  <conditionalFormatting sqref="AE4:AE37">
    <cfRule type="colorScale" priority="49">
      <colorScale>
        <cfvo type="min"/>
        <cfvo type="max"/>
        <color rgb="FFFCFCFF"/>
        <color rgb="FF63BE7B"/>
      </colorScale>
    </cfRule>
  </conditionalFormatting>
  <conditionalFormatting sqref="AF4:AF37">
    <cfRule type="colorScale" priority="48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7">
      <colorScale>
        <cfvo type="min"/>
        <cfvo type="max"/>
        <color rgb="FFFCFCFF"/>
        <color rgb="FF63BE7B"/>
      </colorScale>
    </cfRule>
  </conditionalFormatting>
  <conditionalFormatting sqref="AH4:AH37">
    <cfRule type="colorScale" priority="46">
      <colorScale>
        <cfvo type="min"/>
        <cfvo type="max"/>
        <color rgb="FFFCFCFF"/>
        <color rgb="FF63BE7B"/>
      </colorScale>
    </cfRule>
  </conditionalFormatting>
  <conditionalFormatting sqref="AI4:AI37">
    <cfRule type="colorScale" priority="45">
      <colorScale>
        <cfvo type="min"/>
        <cfvo type="max"/>
        <color rgb="FFFCFCFF"/>
        <color rgb="FF63BE7B"/>
      </colorScale>
    </cfRule>
  </conditionalFormatting>
  <conditionalFormatting sqref="AJ4:AJ37">
    <cfRule type="colorScale" priority="44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43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42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1">
      <colorScale>
        <cfvo type="min"/>
        <cfvo type="max"/>
        <color rgb="FFFCFCFF"/>
        <color rgb="FF63BE7B"/>
      </colorScale>
    </cfRule>
  </conditionalFormatting>
  <conditionalFormatting sqref="C3:C38 H38:I38 N38:O38 T38:U38 Z38:AA38 AF38:AG38">
    <cfRule type="colorScale" priority="40">
      <colorScale>
        <cfvo type="min"/>
        <cfvo type="max"/>
        <color rgb="FFFCFCFF"/>
        <color rgb="FF63BE7B"/>
      </colorScale>
    </cfRule>
  </conditionalFormatting>
  <conditionalFormatting sqref="D3:D38 J38 P38 V38 AB38 AH38">
    <cfRule type="colorScale" priority="39">
      <colorScale>
        <cfvo type="min"/>
        <cfvo type="max"/>
        <color rgb="FFFCFCFF"/>
        <color rgb="FF63BE7B"/>
      </colorScale>
    </cfRule>
  </conditionalFormatting>
  <conditionalFormatting sqref="E3:E38 G38 K38 Q38 W38 AC38 AI38 M38 S38 Y38 AE38">
    <cfRule type="colorScale" priority="38">
      <colorScale>
        <cfvo type="min"/>
        <cfvo type="max"/>
        <color rgb="FFFCFCFF"/>
        <color rgb="FF63BE7B"/>
      </colorScale>
    </cfRule>
  </conditionalFormatting>
  <conditionalFormatting sqref="F3:F38 L38 R38 X38 AD38 AJ38">
    <cfRule type="colorScale" priority="37">
      <colorScale>
        <cfvo type="min"/>
        <cfvo type="max"/>
        <color rgb="FFFCFCFF"/>
        <color rgb="FF63BE7B"/>
      </colorScale>
    </cfRule>
  </conditionalFormatting>
  <conditionalFormatting sqref="G3:G37">
    <cfRule type="colorScale" priority="36">
      <colorScale>
        <cfvo type="min"/>
        <cfvo type="max"/>
        <color rgb="FFFCFCFF"/>
        <color rgb="FF63BE7B"/>
      </colorScale>
    </cfRule>
  </conditionalFormatting>
  <conditionalFormatting sqref="H3:H37">
    <cfRule type="colorScale" priority="35">
      <colorScale>
        <cfvo type="min"/>
        <cfvo type="max"/>
        <color rgb="FFFCFCFF"/>
        <color rgb="FF63BE7B"/>
      </colorScale>
    </cfRule>
  </conditionalFormatting>
  <conditionalFormatting sqref="I3:I37">
    <cfRule type="colorScale" priority="34">
      <colorScale>
        <cfvo type="min"/>
        <cfvo type="max"/>
        <color rgb="FFFCFCFF"/>
        <color rgb="FF63BE7B"/>
      </colorScale>
    </cfRule>
  </conditionalFormatting>
  <conditionalFormatting sqref="J3:J37">
    <cfRule type="colorScale" priority="33">
      <colorScale>
        <cfvo type="min"/>
        <cfvo type="max"/>
        <color rgb="FFFCFCFF"/>
        <color rgb="FF63BE7B"/>
      </colorScale>
    </cfRule>
  </conditionalFormatting>
  <conditionalFormatting sqref="K3:K37">
    <cfRule type="colorScale" priority="32">
      <colorScale>
        <cfvo type="min"/>
        <cfvo type="max"/>
        <color rgb="FFFCFCFF"/>
        <color rgb="FF63BE7B"/>
      </colorScale>
    </cfRule>
  </conditionalFormatting>
  <conditionalFormatting sqref="L3:L37">
    <cfRule type="colorScale" priority="31">
      <colorScale>
        <cfvo type="min"/>
        <cfvo type="max"/>
        <color rgb="FFFCFCFF"/>
        <color rgb="FF63BE7B"/>
      </colorScale>
    </cfRule>
  </conditionalFormatting>
  <conditionalFormatting sqref="M3:M37">
    <cfRule type="colorScale" priority="30">
      <colorScale>
        <cfvo type="min"/>
        <cfvo type="max"/>
        <color rgb="FFFCFCFF"/>
        <color rgb="FF63BE7B"/>
      </colorScale>
    </cfRule>
  </conditionalFormatting>
  <conditionalFormatting sqref="N3:N37">
    <cfRule type="colorScale" priority="29">
      <colorScale>
        <cfvo type="min"/>
        <cfvo type="max"/>
        <color rgb="FFFCFCFF"/>
        <color rgb="FF63BE7B"/>
      </colorScale>
    </cfRule>
  </conditionalFormatting>
  <conditionalFormatting sqref="O3:O37">
    <cfRule type="colorScale" priority="28">
      <colorScale>
        <cfvo type="min"/>
        <cfvo type="max"/>
        <color rgb="FFFCFCFF"/>
        <color rgb="FF63BE7B"/>
      </colorScale>
    </cfRule>
  </conditionalFormatting>
  <conditionalFormatting sqref="P3:P37">
    <cfRule type="colorScale" priority="27">
      <colorScale>
        <cfvo type="min"/>
        <cfvo type="max"/>
        <color rgb="FFFCFCFF"/>
        <color rgb="FF63BE7B"/>
      </colorScale>
    </cfRule>
  </conditionalFormatting>
  <conditionalFormatting sqref="Q3:Q37">
    <cfRule type="colorScale" priority="26">
      <colorScale>
        <cfvo type="min"/>
        <cfvo type="max"/>
        <color rgb="FFFCFCFF"/>
        <color rgb="FF63BE7B"/>
      </colorScale>
    </cfRule>
  </conditionalFormatting>
  <conditionalFormatting sqref="R3:R37">
    <cfRule type="colorScale" priority="25">
      <colorScale>
        <cfvo type="min"/>
        <cfvo type="max"/>
        <color rgb="FFFCFCFF"/>
        <color rgb="FF63BE7B"/>
      </colorScale>
    </cfRule>
  </conditionalFormatting>
  <conditionalFormatting sqref="S3:S37">
    <cfRule type="colorScale" priority="24">
      <colorScale>
        <cfvo type="min"/>
        <cfvo type="max"/>
        <color rgb="FFFCFCFF"/>
        <color rgb="FF63BE7B"/>
      </colorScale>
    </cfRule>
  </conditionalFormatting>
  <conditionalFormatting sqref="T3:T37">
    <cfRule type="colorScale" priority="23">
      <colorScale>
        <cfvo type="min"/>
        <cfvo type="max"/>
        <color rgb="FFFCFCFF"/>
        <color rgb="FF63BE7B"/>
      </colorScale>
    </cfRule>
  </conditionalFormatting>
  <conditionalFormatting sqref="U3:U37">
    <cfRule type="colorScale" priority="22">
      <colorScale>
        <cfvo type="min"/>
        <cfvo type="max"/>
        <color rgb="FFFCFCFF"/>
        <color rgb="FF63BE7B"/>
      </colorScale>
    </cfRule>
  </conditionalFormatting>
  <conditionalFormatting sqref="V3:V37">
    <cfRule type="colorScale" priority="21">
      <colorScale>
        <cfvo type="min"/>
        <cfvo type="max"/>
        <color rgb="FFFCFCFF"/>
        <color rgb="FF63BE7B"/>
      </colorScale>
    </cfRule>
  </conditionalFormatting>
  <conditionalFormatting sqref="W3:W37">
    <cfRule type="colorScale" priority="20">
      <colorScale>
        <cfvo type="min"/>
        <cfvo type="max"/>
        <color rgb="FFFCFCFF"/>
        <color rgb="FF63BE7B"/>
      </colorScale>
    </cfRule>
  </conditionalFormatting>
  <conditionalFormatting sqref="X3:X37">
    <cfRule type="colorScale" priority="19">
      <colorScale>
        <cfvo type="min"/>
        <cfvo type="max"/>
        <color rgb="FFFCFCFF"/>
        <color rgb="FF63BE7B"/>
      </colorScale>
    </cfRule>
  </conditionalFormatting>
  <conditionalFormatting sqref="Y3:Y37">
    <cfRule type="colorScale" priority="18">
      <colorScale>
        <cfvo type="min"/>
        <cfvo type="max"/>
        <color rgb="FFFCFCFF"/>
        <color rgb="FF63BE7B"/>
      </colorScale>
    </cfRule>
  </conditionalFormatting>
  <conditionalFormatting sqref="Z3:Z37">
    <cfRule type="colorScale" priority="17">
      <colorScale>
        <cfvo type="min"/>
        <cfvo type="max"/>
        <color rgb="FFFCFCFF"/>
        <color rgb="FF63BE7B"/>
      </colorScale>
    </cfRule>
  </conditionalFormatting>
  <conditionalFormatting sqref="AA3:AA37">
    <cfRule type="colorScale" priority="16">
      <colorScale>
        <cfvo type="min"/>
        <cfvo type="max"/>
        <color rgb="FFFCFCFF"/>
        <color rgb="FF63BE7B"/>
      </colorScale>
    </cfRule>
  </conditionalFormatting>
  <conditionalFormatting sqref="AB3:AB37">
    <cfRule type="colorScale" priority="15">
      <colorScale>
        <cfvo type="min"/>
        <cfvo type="max"/>
        <color rgb="FFFCFCFF"/>
        <color rgb="FF63BE7B"/>
      </colorScale>
    </cfRule>
  </conditionalFormatting>
  <conditionalFormatting sqref="AC3:AC37">
    <cfRule type="colorScale" priority="14">
      <colorScale>
        <cfvo type="min"/>
        <cfvo type="max"/>
        <color rgb="FFFCFCFF"/>
        <color rgb="FF63BE7B"/>
      </colorScale>
    </cfRule>
  </conditionalFormatting>
  <conditionalFormatting sqref="AD3:AD37">
    <cfRule type="colorScale" priority="13">
      <colorScale>
        <cfvo type="min"/>
        <cfvo type="max"/>
        <color rgb="FFFCFCFF"/>
        <color rgb="FF63BE7B"/>
      </colorScale>
    </cfRule>
  </conditionalFormatting>
  <conditionalFormatting sqref="AE3:AE3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F3:AF3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G3:AG3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H3:AH37">
    <cfRule type="colorScale" priority="9">
      <colorScale>
        <cfvo type="min"/>
        <cfvo type="max"/>
        <color rgb="FFFCFCFF"/>
        <color rgb="FF63BE7B"/>
      </colorScale>
    </cfRule>
  </conditionalFormatting>
  <conditionalFormatting sqref="AI3:AI37">
    <cfRule type="colorScale" priority="8">
      <colorScale>
        <cfvo type="min"/>
        <cfvo type="max"/>
        <color rgb="FFFCFCFF"/>
        <color rgb="FF63BE7B"/>
      </colorScale>
    </cfRule>
  </conditionalFormatting>
  <conditionalFormatting sqref="AJ3:AJ37">
    <cfRule type="colorScale" priority="7">
      <colorScale>
        <cfvo type="min"/>
        <cfvo type="max"/>
        <color rgb="FFFCFCFF"/>
        <color rgb="FF63BE7B"/>
      </colorScale>
    </cfRule>
  </conditionalFormatting>
  <conditionalFormatting sqref="C3:C38">
    <cfRule type="colorScale" priority="6">
      <colorScale>
        <cfvo type="min"/>
        <cfvo type="max"/>
        <color rgb="FFFCFCFF"/>
        <color rgb="FF63BE7B"/>
      </colorScale>
    </cfRule>
  </conditionalFormatting>
  <conditionalFormatting sqref="D3:D38">
    <cfRule type="colorScale" priority="5">
      <colorScale>
        <cfvo type="min"/>
        <cfvo type="max"/>
        <color rgb="FFFCFCFF"/>
        <color rgb="FF63BE7B"/>
      </colorScale>
    </cfRule>
  </conditionalFormatting>
  <conditionalFormatting sqref="E3:E38">
    <cfRule type="colorScale" priority="4">
      <colorScale>
        <cfvo type="min"/>
        <cfvo type="max"/>
        <color rgb="FFFCFCFF"/>
        <color rgb="FF63BE7B"/>
      </colorScale>
    </cfRule>
  </conditionalFormatting>
  <conditionalFormatting sqref="F3:F38">
    <cfRule type="colorScale" priority="3">
      <colorScale>
        <cfvo type="min"/>
        <cfvo type="max"/>
        <color rgb="FFFCFCFF"/>
        <color rgb="FF63BE7B"/>
      </colorScale>
    </cfRule>
  </conditionalFormatting>
  <conditionalFormatting sqref="G3:G38">
    <cfRule type="colorScale" priority="2">
      <colorScale>
        <cfvo type="min"/>
        <cfvo type="max"/>
        <color rgb="FFFCFCFF"/>
        <color rgb="FF63BE7B"/>
      </colorScale>
    </cfRule>
  </conditionalFormatting>
  <conditionalFormatting sqref="H3:H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22B75-3213-4828-AA59-7896ACC72439}">
  <dimension ref="A1:AM56"/>
  <sheetViews>
    <sheetView zoomScale="85" zoomScaleNormal="85" workbookViewId="0"/>
  </sheetViews>
  <sheetFormatPr defaultRowHeight="15" customHeight="1"/>
  <cols>
    <col min="1" max="1" width="5.5703125" customWidth="1"/>
    <col min="2" max="2" width="17.5703125" bestFit="1" customWidth="1"/>
    <col min="3" max="36" width="5.5703125" bestFit="1" customWidth="1"/>
    <col min="37" max="37" width="7.7109375" customWidth="1"/>
    <col min="38" max="38" width="5.5703125" bestFit="1" customWidth="1"/>
  </cols>
  <sheetData>
    <row r="1" spans="1:39" ht="15" customHeight="1">
      <c r="A1" s="5"/>
      <c r="C1" s="38" t="s">
        <v>6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5"/>
    </row>
    <row r="2" spans="1:39" s="1" customFormat="1" ht="15" customHeight="1">
      <c r="A2" s="39" t="s">
        <v>9</v>
      </c>
      <c r="B2" s="7"/>
      <c r="C2" s="29" t="s">
        <v>36</v>
      </c>
      <c r="D2" s="29" t="s">
        <v>37</v>
      </c>
      <c r="E2" s="29" t="s">
        <v>38</v>
      </c>
      <c r="F2" s="29" t="s">
        <v>39</v>
      </c>
      <c r="G2" s="29" t="s">
        <v>14</v>
      </c>
      <c r="H2" s="29" t="s">
        <v>40</v>
      </c>
      <c r="I2" s="29" t="s">
        <v>41</v>
      </c>
      <c r="J2" s="29" t="s">
        <v>42</v>
      </c>
      <c r="K2" s="29" t="s">
        <v>43</v>
      </c>
      <c r="L2" s="29" t="s">
        <v>15</v>
      </c>
      <c r="M2" s="29" t="s">
        <v>16</v>
      </c>
      <c r="N2" s="29" t="s">
        <v>17</v>
      </c>
      <c r="O2" s="29" t="s">
        <v>44</v>
      </c>
      <c r="P2" s="29" t="s">
        <v>45</v>
      </c>
      <c r="Q2" s="29" t="s">
        <v>46</v>
      </c>
      <c r="R2" s="29" t="s">
        <v>47</v>
      </c>
      <c r="S2" s="29" t="s">
        <v>48</v>
      </c>
      <c r="T2" s="29" t="s">
        <v>49</v>
      </c>
      <c r="U2" s="29" t="s">
        <v>18</v>
      </c>
      <c r="V2" s="29" t="s">
        <v>50</v>
      </c>
      <c r="W2" s="29" t="s">
        <v>51</v>
      </c>
      <c r="X2" s="29" t="s">
        <v>52</v>
      </c>
      <c r="Y2" s="29" t="s">
        <v>53</v>
      </c>
      <c r="Z2" s="29" t="s">
        <v>54</v>
      </c>
      <c r="AA2" s="29" t="s">
        <v>19</v>
      </c>
      <c r="AB2" s="29" t="s">
        <v>55</v>
      </c>
      <c r="AC2" s="29" t="s">
        <v>56</v>
      </c>
      <c r="AD2" s="29" t="s">
        <v>57</v>
      </c>
      <c r="AE2" s="29" t="s">
        <v>58</v>
      </c>
      <c r="AF2" s="29" t="s">
        <v>20</v>
      </c>
      <c r="AG2" s="29" t="s">
        <v>21</v>
      </c>
      <c r="AH2" s="29" t="s">
        <v>59</v>
      </c>
      <c r="AI2" s="29" t="s">
        <v>22</v>
      </c>
      <c r="AJ2" s="30" t="s">
        <v>60</v>
      </c>
      <c r="AK2" s="9"/>
      <c r="AL2" s="10"/>
      <c r="AM2" s="10"/>
    </row>
    <row r="3" spans="1:39" s="1" customFormat="1" ht="15" customHeight="1">
      <c r="A3" s="39"/>
      <c r="B3" s="31" t="s">
        <v>61</v>
      </c>
      <c r="C3" s="27">
        <v>108</v>
      </c>
      <c r="D3" s="27">
        <v>162</v>
      </c>
      <c r="E3" s="27">
        <v>216</v>
      </c>
      <c r="F3" s="27">
        <v>108</v>
      </c>
      <c r="G3" s="27">
        <v>108</v>
      </c>
      <c r="H3" s="27">
        <v>243</v>
      </c>
      <c r="I3" s="27">
        <v>459</v>
      </c>
      <c r="J3" s="27">
        <v>81</v>
      </c>
      <c r="K3" s="27">
        <v>108</v>
      </c>
      <c r="L3" s="27">
        <v>81</v>
      </c>
      <c r="M3" s="27">
        <v>81</v>
      </c>
      <c r="N3" s="27">
        <v>81</v>
      </c>
      <c r="O3" s="27">
        <v>108</v>
      </c>
      <c r="P3" s="27">
        <v>54</v>
      </c>
      <c r="Q3" s="27">
        <v>189</v>
      </c>
      <c r="R3" s="27">
        <v>81</v>
      </c>
      <c r="S3" s="27">
        <v>189</v>
      </c>
      <c r="T3" s="27">
        <v>81</v>
      </c>
      <c r="U3" s="27">
        <v>108</v>
      </c>
      <c r="V3" s="27">
        <v>135</v>
      </c>
      <c r="W3" s="27">
        <v>54</v>
      </c>
      <c r="X3" s="27">
        <v>189</v>
      </c>
      <c r="Y3" s="27">
        <v>243</v>
      </c>
      <c r="Z3" s="27">
        <v>81</v>
      </c>
      <c r="AA3" s="27">
        <v>135</v>
      </c>
      <c r="AB3" s="27">
        <v>81</v>
      </c>
      <c r="AC3" s="27">
        <v>81</v>
      </c>
      <c r="AD3" s="27">
        <v>324</v>
      </c>
      <c r="AE3" s="27">
        <v>135</v>
      </c>
      <c r="AF3" s="27">
        <v>81</v>
      </c>
      <c r="AG3" s="27">
        <v>135</v>
      </c>
      <c r="AH3" s="27">
        <v>162</v>
      </c>
      <c r="AI3" s="27">
        <v>108</v>
      </c>
      <c r="AJ3" s="27">
        <v>162</v>
      </c>
      <c r="AK3" s="9"/>
      <c r="AL3" s="10"/>
      <c r="AM3" s="10"/>
    </row>
    <row r="4" spans="1:39" ht="15" customHeight="1">
      <c r="A4" s="39"/>
      <c r="B4" s="25" t="s">
        <v>36</v>
      </c>
      <c r="C4" s="28">
        <v>102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9">
        <v>0</v>
      </c>
      <c r="AH4" s="29">
        <v>0</v>
      </c>
      <c r="AI4" s="29">
        <v>0</v>
      </c>
      <c r="AJ4" s="29">
        <v>0</v>
      </c>
      <c r="AK4" s="8"/>
      <c r="AL4" s="8"/>
      <c r="AM4" s="8"/>
    </row>
    <row r="5" spans="1:39" ht="15" customHeight="1">
      <c r="A5" s="39"/>
      <c r="B5" s="25" t="s">
        <v>37</v>
      </c>
      <c r="C5" s="29">
        <v>0</v>
      </c>
      <c r="D5" s="28">
        <v>162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29">
        <v>0</v>
      </c>
      <c r="AJ5" s="29">
        <v>0</v>
      </c>
      <c r="AK5" s="8"/>
      <c r="AL5" s="8"/>
      <c r="AM5" s="8"/>
    </row>
    <row r="6" spans="1:39" ht="15" customHeight="1">
      <c r="A6" s="39"/>
      <c r="B6" s="25" t="s">
        <v>38</v>
      </c>
      <c r="C6" s="29">
        <v>0</v>
      </c>
      <c r="D6" s="29">
        <v>0</v>
      </c>
      <c r="E6" s="28">
        <v>216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29">
        <v>0</v>
      </c>
      <c r="AJ6" s="29">
        <v>0</v>
      </c>
      <c r="AK6" s="8"/>
      <c r="AL6" s="8"/>
      <c r="AM6" s="8"/>
    </row>
    <row r="7" spans="1:39" ht="15" customHeight="1">
      <c r="A7" s="39"/>
      <c r="B7" s="25" t="s">
        <v>39</v>
      </c>
      <c r="C7" s="29">
        <v>0</v>
      </c>
      <c r="D7" s="29">
        <v>0</v>
      </c>
      <c r="E7" s="29">
        <v>0</v>
      </c>
      <c r="F7" s="28">
        <v>108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v>0</v>
      </c>
      <c r="AJ7" s="29">
        <v>0</v>
      </c>
      <c r="AK7" s="8"/>
      <c r="AL7" s="8"/>
      <c r="AM7" s="8"/>
    </row>
    <row r="8" spans="1:39" ht="15" customHeight="1">
      <c r="A8" s="39"/>
      <c r="B8" s="25" t="s">
        <v>14</v>
      </c>
      <c r="C8" s="29">
        <v>0</v>
      </c>
      <c r="D8" s="29">
        <v>0</v>
      </c>
      <c r="E8" s="29">
        <v>0</v>
      </c>
      <c r="F8" s="29">
        <v>0</v>
      </c>
      <c r="G8" s="28">
        <v>108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9">
        <v>0</v>
      </c>
      <c r="AK8" s="8"/>
      <c r="AL8" s="8"/>
      <c r="AM8" s="8"/>
    </row>
    <row r="9" spans="1:39" ht="15" customHeight="1">
      <c r="A9" s="39"/>
      <c r="B9" s="25" t="s">
        <v>40</v>
      </c>
      <c r="C9" s="29">
        <v>0</v>
      </c>
      <c r="D9" s="29">
        <v>0</v>
      </c>
      <c r="E9" s="29">
        <v>0</v>
      </c>
      <c r="F9" s="29">
        <v>0</v>
      </c>
      <c r="G9" s="29">
        <v>0</v>
      </c>
      <c r="H9" s="28">
        <v>242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v>0</v>
      </c>
      <c r="AJ9" s="29">
        <v>0</v>
      </c>
      <c r="AK9" s="8"/>
      <c r="AL9" s="8"/>
      <c r="AM9" s="8"/>
    </row>
    <row r="10" spans="1:39" ht="15" customHeight="1">
      <c r="A10" s="39"/>
      <c r="B10" s="25" t="s">
        <v>41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8">
        <v>454</v>
      </c>
      <c r="J10" s="29">
        <v>0</v>
      </c>
      <c r="K10" s="29">
        <v>0</v>
      </c>
      <c r="L10" s="29">
        <v>0</v>
      </c>
      <c r="M10" s="29">
        <v>27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v>0</v>
      </c>
      <c r="AJ10" s="29">
        <v>0</v>
      </c>
      <c r="AK10" s="8"/>
      <c r="AL10" s="8"/>
      <c r="AM10" s="8"/>
    </row>
    <row r="11" spans="1:39" ht="15" customHeight="1">
      <c r="A11" s="39"/>
      <c r="B11" s="25" t="s">
        <v>42</v>
      </c>
      <c r="C11" s="29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8">
        <v>54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1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29">
        <v>0</v>
      </c>
      <c r="AJ11" s="29">
        <v>0</v>
      </c>
      <c r="AK11" s="8"/>
      <c r="AL11" s="8"/>
      <c r="AM11" s="8"/>
    </row>
    <row r="12" spans="1:39" ht="15" customHeight="1">
      <c r="A12" s="39"/>
      <c r="B12" s="25" t="s">
        <v>43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8">
        <v>92</v>
      </c>
      <c r="L12" s="29">
        <v>0</v>
      </c>
      <c r="M12" s="29">
        <v>0</v>
      </c>
      <c r="N12" s="29">
        <v>0</v>
      </c>
      <c r="O12" s="29">
        <v>0</v>
      </c>
      <c r="P12" s="29">
        <v>27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8"/>
      <c r="AL12" s="8"/>
      <c r="AM12" s="8"/>
    </row>
    <row r="13" spans="1:39" ht="15" customHeight="1">
      <c r="A13" s="39"/>
      <c r="B13" s="25" t="s">
        <v>15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8">
        <v>81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v>0</v>
      </c>
      <c r="AJ13" s="29">
        <v>0</v>
      </c>
      <c r="AK13" s="8"/>
      <c r="AL13" s="8"/>
      <c r="AM13" s="8"/>
    </row>
    <row r="14" spans="1:39" ht="15" customHeight="1">
      <c r="A14" s="39"/>
      <c r="B14" s="25" t="s">
        <v>16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8">
        <v>54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29">
        <v>27</v>
      </c>
      <c r="AF14" s="29">
        <v>0</v>
      </c>
      <c r="AG14" s="29">
        <v>0</v>
      </c>
      <c r="AH14" s="29">
        <v>5</v>
      </c>
      <c r="AI14" s="29">
        <v>0</v>
      </c>
      <c r="AJ14" s="29">
        <v>0</v>
      </c>
      <c r="AK14" s="8"/>
      <c r="AL14" s="8"/>
      <c r="AM14" s="8"/>
    </row>
    <row r="15" spans="1:39" ht="15" customHeight="1">
      <c r="A15" s="39"/>
      <c r="B15" s="25" t="s">
        <v>17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8">
        <v>43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v>0</v>
      </c>
      <c r="AJ15" s="29">
        <v>0</v>
      </c>
      <c r="AK15" s="8"/>
      <c r="AL15" s="8"/>
      <c r="AM15" s="8"/>
    </row>
    <row r="16" spans="1:39" ht="15" customHeight="1">
      <c r="A16" s="39"/>
      <c r="B16" s="25" t="s">
        <v>44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8">
        <v>108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8"/>
      <c r="AL16" s="8"/>
      <c r="AM16" s="8"/>
    </row>
    <row r="17" spans="1:39" ht="15" customHeight="1">
      <c r="A17" s="39"/>
      <c r="B17" s="25" t="s">
        <v>45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15</v>
      </c>
      <c r="L17" s="29">
        <v>0</v>
      </c>
      <c r="M17" s="29">
        <v>0</v>
      </c>
      <c r="N17" s="29">
        <v>37</v>
      </c>
      <c r="O17" s="29">
        <v>0</v>
      </c>
      <c r="P17" s="28">
        <v>27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30">
        <v>0</v>
      </c>
      <c r="AJ17" s="29">
        <v>0</v>
      </c>
      <c r="AK17" s="8"/>
      <c r="AL17" s="8"/>
      <c r="AM17" s="8"/>
    </row>
    <row r="18" spans="1:39" ht="15" customHeight="1">
      <c r="A18" s="39"/>
      <c r="B18" s="25" t="s">
        <v>46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30">
        <v>0</v>
      </c>
      <c r="Q18" s="28">
        <v>189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30">
        <v>0</v>
      </c>
      <c r="AJ18" s="29">
        <v>0</v>
      </c>
      <c r="AK18" s="8"/>
      <c r="AL18" s="8"/>
      <c r="AM18" s="8"/>
    </row>
    <row r="19" spans="1:39" ht="15" customHeight="1">
      <c r="A19" s="39"/>
      <c r="B19" s="25" t="s">
        <v>47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30">
        <v>0</v>
      </c>
      <c r="Q19" s="29">
        <v>0</v>
      </c>
      <c r="R19" s="28">
        <v>81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0</v>
      </c>
      <c r="AI19" s="30">
        <v>0</v>
      </c>
      <c r="AJ19" s="29">
        <v>0</v>
      </c>
      <c r="AK19" s="8"/>
      <c r="AL19" s="8"/>
      <c r="AM19" s="8"/>
    </row>
    <row r="20" spans="1:39" ht="15" customHeight="1">
      <c r="A20" s="39"/>
      <c r="B20" s="25" t="s">
        <v>48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30">
        <v>0</v>
      </c>
      <c r="Q20" s="29">
        <v>0</v>
      </c>
      <c r="R20" s="29">
        <v>0</v>
      </c>
      <c r="S20" s="28">
        <v>162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30">
        <v>0</v>
      </c>
      <c r="AJ20" s="29">
        <v>0</v>
      </c>
      <c r="AK20" s="8"/>
      <c r="AL20" s="8"/>
      <c r="AM20" s="8"/>
    </row>
    <row r="21" spans="1:39" ht="15" customHeight="1">
      <c r="A21" s="39"/>
      <c r="B21" s="25" t="s">
        <v>49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30">
        <v>0</v>
      </c>
      <c r="Q21" s="29">
        <v>0</v>
      </c>
      <c r="R21" s="29">
        <v>0</v>
      </c>
      <c r="S21" s="29">
        <v>6</v>
      </c>
      <c r="T21" s="28">
        <v>81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29">
        <v>0</v>
      </c>
      <c r="AF21" s="29">
        <v>0</v>
      </c>
      <c r="AG21" s="29">
        <v>0</v>
      </c>
      <c r="AH21" s="29">
        <v>0</v>
      </c>
      <c r="AI21" s="30">
        <v>0</v>
      </c>
      <c r="AJ21" s="29">
        <v>0</v>
      </c>
      <c r="AK21" s="8"/>
      <c r="AL21" s="8"/>
      <c r="AM21" s="8"/>
    </row>
    <row r="22" spans="1:39" ht="15" customHeight="1">
      <c r="A22" s="39"/>
      <c r="B22" s="25" t="s">
        <v>18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30">
        <v>0</v>
      </c>
      <c r="Q22" s="29">
        <v>0</v>
      </c>
      <c r="R22" s="29">
        <v>0</v>
      </c>
      <c r="S22" s="29">
        <v>0</v>
      </c>
      <c r="T22" s="29">
        <v>0</v>
      </c>
      <c r="U22" s="28">
        <v>108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30">
        <v>0</v>
      </c>
      <c r="AJ22" s="29">
        <v>0</v>
      </c>
      <c r="AK22" s="8"/>
      <c r="AL22" s="8"/>
      <c r="AM22" s="8"/>
    </row>
    <row r="23" spans="1:39" ht="15" customHeight="1">
      <c r="A23" s="39"/>
      <c r="B23" s="25" t="s">
        <v>50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30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8">
        <v>134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30">
        <v>0</v>
      </c>
      <c r="AJ23" s="29">
        <v>0</v>
      </c>
      <c r="AK23" s="8"/>
      <c r="AL23" s="8"/>
      <c r="AM23" s="8"/>
    </row>
    <row r="24" spans="1:39" ht="15" customHeight="1">
      <c r="A24" s="39"/>
      <c r="B24" s="25" t="s">
        <v>51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30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8">
        <v>54</v>
      </c>
      <c r="X24" s="29"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0</v>
      </c>
      <c r="AH24" s="29">
        <v>0</v>
      </c>
      <c r="AI24" s="30">
        <v>0</v>
      </c>
      <c r="AJ24" s="29">
        <v>0</v>
      </c>
      <c r="AK24" s="8"/>
      <c r="AL24" s="8"/>
      <c r="AM24" s="8"/>
    </row>
    <row r="25" spans="1:39" ht="15" customHeight="1">
      <c r="A25" s="39"/>
      <c r="B25" s="25" t="s">
        <v>52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30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8">
        <v>189</v>
      </c>
      <c r="Y25" s="29">
        <v>0</v>
      </c>
      <c r="Z25" s="29">
        <v>0</v>
      </c>
      <c r="AA25" s="29">
        <v>0</v>
      </c>
      <c r="AB25" s="29">
        <v>0</v>
      </c>
      <c r="AC25" s="29">
        <v>0</v>
      </c>
      <c r="AD25" s="29">
        <v>0</v>
      </c>
      <c r="AE25" s="29">
        <v>0</v>
      </c>
      <c r="AF25" s="29">
        <v>0</v>
      </c>
      <c r="AG25" s="29">
        <v>0</v>
      </c>
      <c r="AH25" s="29">
        <v>0</v>
      </c>
      <c r="AI25" s="30">
        <v>0</v>
      </c>
      <c r="AJ25" s="29">
        <v>0</v>
      </c>
      <c r="AK25" s="8"/>
      <c r="AL25" s="8"/>
      <c r="AM25" s="8"/>
    </row>
    <row r="26" spans="1:39" ht="15" customHeight="1">
      <c r="A26" s="39"/>
      <c r="B26" s="25" t="s">
        <v>53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30">
        <v>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8">
        <v>229</v>
      </c>
      <c r="Z26" s="29">
        <v>0</v>
      </c>
      <c r="AA26" s="29">
        <v>0</v>
      </c>
      <c r="AB26" s="29">
        <v>0</v>
      </c>
      <c r="AC26" s="29">
        <v>0</v>
      </c>
      <c r="AD26" s="29">
        <v>0</v>
      </c>
      <c r="AE26" s="29">
        <v>0</v>
      </c>
      <c r="AF26" s="29">
        <v>0</v>
      </c>
      <c r="AG26" s="29">
        <v>0</v>
      </c>
      <c r="AH26" s="29">
        <v>0</v>
      </c>
      <c r="AI26" s="30">
        <v>0</v>
      </c>
      <c r="AJ26" s="29">
        <v>0</v>
      </c>
      <c r="AK26" s="8"/>
      <c r="AL26" s="8"/>
      <c r="AM26" s="8"/>
    </row>
    <row r="27" spans="1:39" ht="15" customHeight="1">
      <c r="A27" s="39"/>
      <c r="B27" s="25" t="s">
        <v>54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3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30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14</v>
      </c>
      <c r="Z27" s="28">
        <v>77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0</v>
      </c>
      <c r="AH27" s="29">
        <v>0</v>
      </c>
      <c r="AI27" s="30">
        <v>0</v>
      </c>
      <c r="AJ27" s="29">
        <v>0</v>
      </c>
      <c r="AK27" s="8"/>
      <c r="AL27" s="8"/>
      <c r="AM27" s="8"/>
    </row>
    <row r="28" spans="1:39" ht="15" customHeight="1">
      <c r="A28" s="39"/>
      <c r="B28" s="25" t="s">
        <v>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30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9">
        <v>0</v>
      </c>
      <c r="AA28" s="28">
        <v>108</v>
      </c>
      <c r="AB28" s="29">
        <v>0</v>
      </c>
      <c r="AC28" s="29">
        <v>0</v>
      </c>
      <c r="AD28" s="29">
        <v>0</v>
      </c>
      <c r="AE28" s="29">
        <v>0</v>
      </c>
      <c r="AF28" s="29">
        <v>0</v>
      </c>
      <c r="AG28" s="29">
        <v>0</v>
      </c>
      <c r="AH28" s="29">
        <v>0</v>
      </c>
      <c r="AI28" s="30">
        <v>0</v>
      </c>
      <c r="AJ28" s="29">
        <v>0</v>
      </c>
      <c r="AK28" s="8"/>
      <c r="AL28" s="8"/>
      <c r="AM28" s="8"/>
    </row>
    <row r="29" spans="1:39" ht="15" customHeight="1">
      <c r="A29" s="39"/>
      <c r="B29" s="25" t="s">
        <v>55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30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29">
        <v>0</v>
      </c>
      <c r="AA29" s="29">
        <v>0</v>
      </c>
      <c r="AB29" s="28">
        <v>81</v>
      </c>
      <c r="AC29" s="29">
        <v>0</v>
      </c>
      <c r="AD29" s="29">
        <v>0</v>
      </c>
      <c r="AE29" s="29">
        <v>0</v>
      </c>
      <c r="AF29" s="29">
        <v>0</v>
      </c>
      <c r="AG29" s="29">
        <v>0</v>
      </c>
      <c r="AH29" s="29">
        <v>0</v>
      </c>
      <c r="AI29" s="30">
        <v>0</v>
      </c>
      <c r="AJ29" s="29">
        <v>0</v>
      </c>
      <c r="AK29" s="8"/>
      <c r="AL29" s="8"/>
      <c r="AM29" s="8"/>
    </row>
    <row r="30" spans="1:39" ht="15" customHeight="1">
      <c r="A30" s="39"/>
      <c r="B30" s="25" t="s">
        <v>56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30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  <c r="AA30" s="29">
        <v>0</v>
      </c>
      <c r="AB30" s="29">
        <v>0</v>
      </c>
      <c r="AC30" s="28">
        <v>81</v>
      </c>
      <c r="AD30" s="29">
        <v>0</v>
      </c>
      <c r="AE30" s="29">
        <v>0</v>
      </c>
      <c r="AF30" s="29">
        <v>0</v>
      </c>
      <c r="AG30" s="29">
        <v>0</v>
      </c>
      <c r="AH30" s="29">
        <v>0</v>
      </c>
      <c r="AI30" s="30">
        <v>0</v>
      </c>
      <c r="AJ30" s="29">
        <v>0</v>
      </c>
      <c r="AK30" s="8"/>
      <c r="AL30" s="8"/>
      <c r="AM30" s="8"/>
    </row>
    <row r="31" spans="1:39" ht="15" customHeight="1">
      <c r="A31" s="39"/>
      <c r="B31" s="25" t="s">
        <v>57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27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30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8">
        <v>314</v>
      </c>
      <c r="AE31" s="29">
        <v>0</v>
      </c>
      <c r="AF31" s="29">
        <v>0</v>
      </c>
      <c r="AG31" s="29">
        <v>0</v>
      </c>
      <c r="AH31" s="29">
        <v>0</v>
      </c>
      <c r="AI31" s="30">
        <v>0</v>
      </c>
      <c r="AJ31" s="29">
        <v>0</v>
      </c>
      <c r="AK31" s="8"/>
      <c r="AL31" s="8"/>
      <c r="AM31" s="8"/>
    </row>
    <row r="32" spans="1:39" ht="15" customHeight="1">
      <c r="A32" s="39"/>
      <c r="B32" s="25" t="s">
        <v>58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30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9">
        <v>0</v>
      </c>
      <c r="AA32" s="29">
        <v>0</v>
      </c>
      <c r="AB32" s="29">
        <v>0</v>
      </c>
      <c r="AC32" s="29">
        <v>0</v>
      </c>
      <c r="AD32" s="29">
        <v>0</v>
      </c>
      <c r="AE32" s="28">
        <v>108</v>
      </c>
      <c r="AF32" s="29">
        <v>0</v>
      </c>
      <c r="AG32" s="29">
        <v>0</v>
      </c>
      <c r="AH32" s="29">
        <v>0</v>
      </c>
      <c r="AI32" s="30">
        <v>0</v>
      </c>
      <c r="AJ32" s="29">
        <v>0</v>
      </c>
      <c r="AK32" s="8"/>
      <c r="AL32" s="8"/>
      <c r="AM32" s="8"/>
    </row>
    <row r="33" spans="1:39" ht="15" customHeight="1">
      <c r="A33" s="39"/>
      <c r="B33" s="25" t="s">
        <v>20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30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9">
        <v>0</v>
      </c>
      <c r="AB33" s="29">
        <v>0</v>
      </c>
      <c r="AC33" s="29">
        <v>0</v>
      </c>
      <c r="AD33" s="29">
        <v>0</v>
      </c>
      <c r="AE33" s="29">
        <v>0</v>
      </c>
      <c r="AF33" s="28">
        <v>81</v>
      </c>
      <c r="AG33" s="29">
        <v>0</v>
      </c>
      <c r="AH33" s="29">
        <v>15</v>
      </c>
      <c r="AI33" s="30">
        <v>0</v>
      </c>
      <c r="AJ33" s="29">
        <v>0</v>
      </c>
      <c r="AK33" s="8"/>
      <c r="AL33" s="8"/>
      <c r="AM33" s="8"/>
    </row>
    <row r="34" spans="1:39" ht="15" customHeight="1">
      <c r="A34" s="39"/>
      <c r="B34" s="25" t="s">
        <v>21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2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30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9">
        <v>0</v>
      </c>
      <c r="AB34" s="29">
        <v>0</v>
      </c>
      <c r="AC34" s="29">
        <v>0</v>
      </c>
      <c r="AD34" s="29">
        <v>0</v>
      </c>
      <c r="AE34" s="29">
        <v>0</v>
      </c>
      <c r="AF34" s="29">
        <v>0</v>
      </c>
      <c r="AG34" s="28">
        <v>135</v>
      </c>
      <c r="AH34" s="29">
        <v>0</v>
      </c>
      <c r="AI34" s="30">
        <v>0</v>
      </c>
      <c r="AJ34" s="29">
        <v>0</v>
      </c>
      <c r="AK34" s="8"/>
      <c r="AL34" s="8"/>
      <c r="AM34" s="8"/>
    </row>
    <row r="35" spans="1:39" ht="15" customHeight="1">
      <c r="A35" s="39"/>
      <c r="B35" s="25" t="s">
        <v>59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30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29">
        <v>0</v>
      </c>
      <c r="AA35" s="29">
        <v>0</v>
      </c>
      <c r="AB35" s="29">
        <v>0</v>
      </c>
      <c r="AC35" s="29">
        <v>0</v>
      </c>
      <c r="AD35" s="29">
        <v>0</v>
      </c>
      <c r="AE35" s="29">
        <v>0</v>
      </c>
      <c r="AF35" s="29">
        <v>0</v>
      </c>
      <c r="AG35" s="29">
        <v>0</v>
      </c>
      <c r="AH35" s="28">
        <v>135</v>
      </c>
      <c r="AI35" s="30">
        <v>0</v>
      </c>
      <c r="AJ35" s="29">
        <v>0</v>
      </c>
      <c r="AK35" s="8"/>
      <c r="AL35" s="8"/>
      <c r="AM35" s="8"/>
    </row>
    <row r="36" spans="1:39" ht="15" customHeight="1">
      <c r="A36" s="39"/>
      <c r="B36" s="25" t="s">
        <v>22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9">
        <v>0</v>
      </c>
      <c r="O36" s="29">
        <v>0</v>
      </c>
      <c r="P36" s="30">
        <v>0</v>
      </c>
      <c r="Q36" s="29">
        <v>0</v>
      </c>
      <c r="R36" s="29">
        <v>0</v>
      </c>
      <c r="S36" s="29">
        <v>2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9">
        <v>0</v>
      </c>
      <c r="AB36" s="29">
        <v>0</v>
      </c>
      <c r="AC36" s="29">
        <v>0</v>
      </c>
      <c r="AD36" s="29">
        <v>5</v>
      </c>
      <c r="AE36" s="29">
        <v>0</v>
      </c>
      <c r="AF36" s="29">
        <v>0</v>
      </c>
      <c r="AG36" s="29">
        <v>0</v>
      </c>
      <c r="AH36" s="29">
        <v>0</v>
      </c>
      <c r="AI36" s="28">
        <v>81</v>
      </c>
      <c r="AJ36" s="29">
        <v>0</v>
      </c>
      <c r="AK36" s="8"/>
      <c r="AL36" s="8"/>
      <c r="AM36" s="8"/>
    </row>
    <row r="37" spans="1:39" ht="15" customHeight="1">
      <c r="A37" s="39"/>
      <c r="B37" s="26" t="s">
        <v>60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1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  <c r="AH37" s="29">
        <v>0</v>
      </c>
      <c r="AI37" s="29">
        <v>27</v>
      </c>
      <c r="AJ37" s="28">
        <v>162</v>
      </c>
      <c r="AK37" s="8"/>
      <c r="AL37" s="8"/>
      <c r="AM37" s="8"/>
    </row>
    <row r="38" spans="1:39" ht="15" customHeight="1">
      <c r="A38" s="5"/>
      <c r="B38" s="26" t="s">
        <v>25</v>
      </c>
      <c r="C38" s="33">
        <f>C3-C39</f>
        <v>6</v>
      </c>
      <c r="D38" s="33">
        <f xml:space="preserve"> D3 -D39</f>
        <v>0</v>
      </c>
      <c r="E38" s="33">
        <f xml:space="preserve"> E3-E39</f>
        <v>0</v>
      </c>
      <c r="F38" s="33">
        <f xml:space="preserve"> F3 - F39</f>
        <v>0</v>
      </c>
      <c r="G38" s="33">
        <f xml:space="preserve"> G3-G39</f>
        <v>0</v>
      </c>
      <c r="H38" s="33">
        <f>H3-H39</f>
        <v>1</v>
      </c>
      <c r="I38" s="33">
        <f t="shared" ref="I38" si="0">I3-I39</f>
        <v>0</v>
      </c>
      <c r="J38" s="33">
        <f t="shared" ref="J38" si="1" xml:space="preserve"> J3 -J39</f>
        <v>0</v>
      </c>
      <c r="K38" s="33">
        <f t="shared" ref="K38" si="2" xml:space="preserve"> K3-K39</f>
        <v>1</v>
      </c>
      <c r="L38" s="33">
        <f t="shared" ref="L38" si="3" xml:space="preserve"> L3 - L39</f>
        <v>0</v>
      </c>
      <c r="M38" s="33">
        <f t="shared" ref="M38" si="4" xml:space="preserve"> M3-M39</f>
        <v>0</v>
      </c>
      <c r="N38" s="33">
        <f t="shared" ref="N38:O38" si="5">N3-N39</f>
        <v>1</v>
      </c>
      <c r="O38" s="33">
        <f t="shared" si="5"/>
        <v>0</v>
      </c>
      <c r="P38" s="33">
        <f t="shared" ref="P38" si="6" xml:space="preserve"> P3 -P39</f>
        <v>0</v>
      </c>
      <c r="Q38" s="33">
        <f t="shared" ref="Q38" si="7" xml:space="preserve"> Q3-Q39</f>
        <v>0</v>
      </c>
      <c r="R38" s="33">
        <f t="shared" ref="R38" si="8" xml:space="preserve"> R3 - R39</f>
        <v>0</v>
      </c>
      <c r="S38" s="33">
        <f t="shared" ref="S38" si="9" xml:space="preserve"> S3-S39</f>
        <v>18</v>
      </c>
      <c r="T38" s="33">
        <f t="shared" ref="T38:U38" si="10">T3-T39</f>
        <v>0</v>
      </c>
      <c r="U38" s="33">
        <f t="shared" si="10"/>
        <v>0</v>
      </c>
      <c r="V38" s="33">
        <f t="shared" ref="V38" si="11" xml:space="preserve"> V3 -V39</f>
        <v>0</v>
      </c>
      <c r="W38" s="33">
        <f t="shared" ref="W38" si="12" xml:space="preserve"> W3-W39</f>
        <v>0</v>
      </c>
      <c r="X38" s="33">
        <f t="shared" ref="X38" si="13" xml:space="preserve"> X3 - X39</f>
        <v>0</v>
      </c>
      <c r="Y38" s="33">
        <f t="shared" ref="Y38" si="14" xml:space="preserve"> Y3-Y39</f>
        <v>0</v>
      </c>
      <c r="Z38" s="33">
        <f t="shared" ref="Z38:AA38" si="15">Z3-Z39</f>
        <v>4</v>
      </c>
      <c r="AA38" s="33">
        <f t="shared" si="15"/>
        <v>27</v>
      </c>
      <c r="AB38" s="33">
        <f t="shared" ref="AB38" si="16" xml:space="preserve"> AB3 -AB39</f>
        <v>0</v>
      </c>
      <c r="AC38" s="33">
        <f t="shared" ref="AC38" si="17" xml:space="preserve"> AC3-AC39</f>
        <v>0</v>
      </c>
      <c r="AD38" s="33">
        <f t="shared" ref="AD38" si="18" xml:space="preserve"> AD3 - AD39</f>
        <v>5</v>
      </c>
      <c r="AE38" s="33">
        <f t="shared" ref="AE38" si="19" xml:space="preserve"> AE3-AE39</f>
        <v>0</v>
      </c>
      <c r="AF38" s="33">
        <f t="shared" ref="AF38:AG38" si="20">AF3-AF39</f>
        <v>0</v>
      </c>
      <c r="AG38" s="33">
        <f t="shared" si="20"/>
        <v>0</v>
      </c>
      <c r="AH38" s="33">
        <f t="shared" ref="AH38" si="21" xml:space="preserve"> AH3 -AH39</f>
        <v>7</v>
      </c>
      <c r="AI38" s="33">
        <f t="shared" ref="AI38" si="22" xml:space="preserve"> AI3-AI39</f>
        <v>0</v>
      </c>
      <c r="AJ38" s="33">
        <f t="shared" ref="AJ38" si="23" xml:space="preserve"> AJ3 - AJ39</f>
        <v>0</v>
      </c>
      <c r="AK38" s="8"/>
      <c r="AL38" s="8"/>
      <c r="AM38" s="8"/>
    </row>
    <row r="39" spans="1:39" ht="15" customHeight="1">
      <c r="A39" s="5"/>
      <c r="B39" s="8"/>
      <c r="C39" s="13">
        <f>SUM(C4:C37)</f>
        <v>102</v>
      </c>
      <c r="D39" s="13">
        <f>SUM(D4:D37)</f>
        <v>162</v>
      </c>
      <c r="E39" s="13">
        <f t="shared" ref="E39:AJ39" si="24">SUM(E4:E37)</f>
        <v>216</v>
      </c>
      <c r="F39" s="13">
        <f>SUM(F4:F37)</f>
        <v>108</v>
      </c>
      <c r="G39" s="13">
        <f t="shared" si="24"/>
        <v>108</v>
      </c>
      <c r="H39" s="13">
        <f t="shared" si="24"/>
        <v>242</v>
      </c>
      <c r="I39" s="13">
        <f t="shared" si="24"/>
        <v>459</v>
      </c>
      <c r="J39" s="13">
        <f t="shared" si="24"/>
        <v>81</v>
      </c>
      <c r="K39" s="13">
        <f t="shared" si="24"/>
        <v>107</v>
      </c>
      <c r="L39" s="13">
        <f t="shared" si="24"/>
        <v>81</v>
      </c>
      <c r="M39" s="13">
        <f t="shared" si="24"/>
        <v>81</v>
      </c>
      <c r="N39" s="13">
        <f t="shared" si="24"/>
        <v>80</v>
      </c>
      <c r="O39" s="13">
        <f t="shared" si="24"/>
        <v>108</v>
      </c>
      <c r="P39" s="13">
        <f t="shared" si="24"/>
        <v>54</v>
      </c>
      <c r="Q39" s="13">
        <f t="shared" si="24"/>
        <v>189</v>
      </c>
      <c r="R39" s="13">
        <f t="shared" si="24"/>
        <v>81</v>
      </c>
      <c r="S39" s="13">
        <f t="shared" si="24"/>
        <v>171</v>
      </c>
      <c r="T39" s="13">
        <f t="shared" si="24"/>
        <v>81</v>
      </c>
      <c r="U39" s="13">
        <f t="shared" si="24"/>
        <v>108</v>
      </c>
      <c r="V39" s="13">
        <f t="shared" si="24"/>
        <v>135</v>
      </c>
      <c r="W39" s="13">
        <f t="shared" si="24"/>
        <v>54</v>
      </c>
      <c r="X39" s="13">
        <f t="shared" si="24"/>
        <v>189</v>
      </c>
      <c r="Y39" s="13">
        <f t="shared" si="24"/>
        <v>243</v>
      </c>
      <c r="Z39" s="13">
        <f t="shared" si="24"/>
        <v>77</v>
      </c>
      <c r="AA39" s="13">
        <f t="shared" si="24"/>
        <v>108</v>
      </c>
      <c r="AB39" s="13">
        <f t="shared" si="24"/>
        <v>81</v>
      </c>
      <c r="AC39" s="13">
        <f t="shared" si="24"/>
        <v>81</v>
      </c>
      <c r="AD39" s="13">
        <f t="shared" si="24"/>
        <v>319</v>
      </c>
      <c r="AE39" s="13">
        <f t="shared" si="24"/>
        <v>135</v>
      </c>
      <c r="AF39" s="13">
        <f t="shared" si="24"/>
        <v>81</v>
      </c>
      <c r="AG39" s="13">
        <f t="shared" si="24"/>
        <v>135</v>
      </c>
      <c r="AH39" s="13">
        <f t="shared" si="24"/>
        <v>155</v>
      </c>
      <c r="AI39" s="13">
        <f t="shared" si="24"/>
        <v>108</v>
      </c>
      <c r="AJ39" s="13">
        <f t="shared" si="24"/>
        <v>162</v>
      </c>
      <c r="AK39" s="8"/>
      <c r="AL39" s="8"/>
      <c r="AM39" s="8"/>
    </row>
    <row r="40" spans="1:39" ht="15" customHeight="1">
      <c r="A40" s="5"/>
      <c r="B40" s="14"/>
      <c r="C40" s="11" t="s">
        <v>36</v>
      </c>
      <c r="D40" s="11" t="s">
        <v>37</v>
      </c>
      <c r="E40" s="11" t="s">
        <v>38</v>
      </c>
      <c r="F40" s="11" t="s">
        <v>39</v>
      </c>
      <c r="G40" s="11" t="s">
        <v>14</v>
      </c>
      <c r="H40" s="11" t="s">
        <v>40</v>
      </c>
      <c r="I40" s="11" t="s">
        <v>41</v>
      </c>
      <c r="J40" s="11" t="s">
        <v>42</v>
      </c>
      <c r="K40" s="11" t="s">
        <v>43</v>
      </c>
      <c r="L40" s="11" t="s">
        <v>15</v>
      </c>
      <c r="M40" s="11" t="s">
        <v>16</v>
      </c>
      <c r="N40" s="11" t="s">
        <v>17</v>
      </c>
      <c r="O40" s="11" t="s">
        <v>44</v>
      </c>
      <c r="P40" s="11" t="s">
        <v>45</v>
      </c>
      <c r="Q40" s="11" t="s">
        <v>46</v>
      </c>
      <c r="R40" s="11" t="s">
        <v>47</v>
      </c>
      <c r="S40" s="11" t="s">
        <v>48</v>
      </c>
      <c r="T40" s="11" t="s">
        <v>49</v>
      </c>
      <c r="U40" s="11" t="s">
        <v>18</v>
      </c>
      <c r="V40" s="11" t="s">
        <v>50</v>
      </c>
      <c r="W40" s="11" t="s">
        <v>51</v>
      </c>
      <c r="X40" s="11" t="s">
        <v>52</v>
      </c>
      <c r="Y40" s="11" t="s">
        <v>53</v>
      </c>
      <c r="Z40" s="11" t="s">
        <v>54</v>
      </c>
      <c r="AA40" s="11" t="s">
        <v>19</v>
      </c>
      <c r="AB40" s="11" t="s">
        <v>55</v>
      </c>
      <c r="AC40" s="11" t="s">
        <v>56</v>
      </c>
      <c r="AD40" s="11" t="s">
        <v>57</v>
      </c>
      <c r="AE40" s="11" t="s">
        <v>58</v>
      </c>
      <c r="AF40" s="11" t="s">
        <v>20</v>
      </c>
      <c r="AG40" s="11" t="s">
        <v>21</v>
      </c>
      <c r="AH40" s="11" t="s">
        <v>59</v>
      </c>
      <c r="AI40" s="11" t="s">
        <v>22</v>
      </c>
      <c r="AJ40" s="12" t="s">
        <v>60</v>
      </c>
      <c r="AK40" s="8"/>
      <c r="AL40" s="8"/>
      <c r="AM40" s="8"/>
    </row>
    <row r="41" spans="1:39" ht="15" customHeight="1">
      <c r="A41" s="5"/>
      <c r="B41" s="15" t="s">
        <v>0</v>
      </c>
      <c r="C41" s="16">
        <f>C4</f>
        <v>102</v>
      </c>
      <c r="D41" s="16">
        <f>D5</f>
        <v>162</v>
      </c>
      <c r="E41" s="16">
        <f>E6</f>
        <v>216</v>
      </c>
      <c r="F41" s="16">
        <f>F7</f>
        <v>108</v>
      </c>
      <c r="G41" s="16">
        <f>G8</f>
        <v>108</v>
      </c>
      <c r="H41" s="16">
        <f>H9</f>
        <v>242</v>
      </c>
      <c r="I41" s="16">
        <f>I10</f>
        <v>454</v>
      </c>
      <c r="J41" s="16">
        <f>J11</f>
        <v>54</v>
      </c>
      <c r="K41" s="16">
        <f>K12</f>
        <v>92</v>
      </c>
      <c r="L41" s="16">
        <f>L13</f>
        <v>81</v>
      </c>
      <c r="M41" s="16">
        <f>M14</f>
        <v>54</v>
      </c>
      <c r="N41" s="16">
        <f>N15</f>
        <v>43</v>
      </c>
      <c r="O41" s="16">
        <f>O16</f>
        <v>108</v>
      </c>
      <c r="P41" s="16">
        <f>P17</f>
        <v>27</v>
      </c>
      <c r="Q41" s="16">
        <f>Q18</f>
        <v>189</v>
      </c>
      <c r="R41" s="16">
        <f>R19</f>
        <v>81</v>
      </c>
      <c r="S41" s="16">
        <f>S20</f>
        <v>162</v>
      </c>
      <c r="T41" s="16">
        <f>T21</f>
        <v>81</v>
      </c>
      <c r="U41" s="16">
        <f>U22</f>
        <v>108</v>
      </c>
      <c r="V41" s="16">
        <f>V23</f>
        <v>134</v>
      </c>
      <c r="W41" s="16">
        <f>W24</f>
        <v>54</v>
      </c>
      <c r="X41" s="16">
        <f>X25</f>
        <v>189</v>
      </c>
      <c r="Y41" s="16">
        <f>Y26</f>
        <v>229</v>
      </c>
      <c r="Z41" s="16">
        <f>Z27</f>
        <v>77</v>
      </c>
      <c r="AA41" s="16">
        <f>AA28</f>
        <v>108</v>
      </c>
      <c r="AB41" s="16">
        <f>AB29</f>
        <v>81</v>
      </c>
      <c r="AC41" s="16">
        <f>AC30</f>
        <v>81</v>
      </c>
      <c r="AD41" s="16">
        <f>AD31</f>
        <v>314</v>
      </c>
      <c r="AE41" s="16">
        <f>AE32</f>
        <v>108</v>
      </c>
      <c r="AF41" s="16">
        <f>AF33</f>
        <v>81</v>
      </c>
      <c r="AG41" s="16">
        <f>AG34</f>
        <v>135</v>
      </c>
      <c r="AH41" s="16">
        <f>AH35</f>
        <v>135</v>
      </c>
      <c r="AI41" s="16">
        <f>AI36</f>
        <v>81</v>
      </c>
      <c r="AJ41" s="16">
        <f>AJ37</f>
        <v>162</v>
      </c>
      <c r="AK41" s="8">
        <f>SUM(C41:AJ41)</f>
        <v>4441</v>
      </c>
      <c r="AL41" s="8"/>
      <c r="AM41" s="8"/>
    </row>
    <row r="42" spans="1:39" ht="15" customHeight="1">
      <c r="A42" s="5"/>
      <c r="B42" s="15" t="s">
        <v>1</v>
      </c>
      <c r="C42" s="16">
        <f>SUM(D4:AJ4)</f>
        <v>0</v>
      </c>
      <c r="D42" s="16">
        <f>SUM(C5,E5:AJ5)</f>
        <v>0</v>
      </c>
      <c r="E42" s="16">
        <f>SUM(C6:D6,F6:AJ6)</f>
        <v>0</v>
      </c>
      <c r="F42" s="16">
        <f>SUM(C7:E7,G7:AJ7)</f>
        <v>0</v>
      </c>
      <c r="G42" s="16">
        <f>SUM(C8:F8,H8:AJ8)</f>
        <v>0</v>
      </c>
      <c r="H42" s="16">
        <f>SUM(I9:AJ9,C9:G9)</f>
        <v>0</v>
      </c>
      <c r="I42" s="16">
        <f>SUM(C10:H10,J10:AJ10)</f>
        <v>27</v>
      </c>
      <c r="J42" s="16">
        <f>SUM(C11:I11,K11:AJ11)</f>
        <v>1</v>
      </c>
      <c r="K42" s="16">
        <f>SUM(C12:J12,L12:AJ12)</f>
        <v>27</v>
      </c>
      <c r="L42" s="16">
        <f>SUM(M13:AJ13,C13:K13)</f>
        <v>0</v>
      </c>
      <c r="M42" s="16">
        <f>SUM(N14:AJ14,C14:L14)</f>
        <v>32</v>
      </c>
      <c r="N42" s="16">
        <f>SUM(O15:AJ15,C15:M15)</f>
        <v>0</v>
      </c>
      <c r="O42" s="16">
        <f>SUM(P16:AJ16,C16:N16)</f>
        <v>0</v>
      </c>
      <c r="P42" s="16">
        <f>SUM(Q17:AJ17,C17:O17)</f>
        <v>52</v>
      </c>
      <c r="Q42" s="16">
        <f>SUM(R18:AJ18,C18:P18)</f>
        <v>0</v>
      </c>
      <c r="R42" s="16">
        <f>SUM(S19:AJ19,C19:Q19)</f>
        <v>0</v>
      </c>
      <c r="S42" s="16">
        <f>SUM(T20:AJ20,C20:R20)</f>
        <v>0</v>
      </c>
      <c r="T42" s="16">
        <f>SUM(U21:AJ21,C21:S21)</f>
        <v>6</v>
      </c>
      <c r="U42" s="16">
        <f>SUM(V22:AJ22,C22:T22)</f>
        <v>0</v>
      </c>
      <c r="V42" s="16">
        <f>SUM(W23:AJ23,C23:U23)</f>
        <v>0</v>
      </c>
      <c r="W42" s="16">
        <f>SUM(X24:AJ24,C24:V24)</f>
        <v>0</v>
      </c>
      <c r="X42" s="16">
        <f>SUM(C25:W25,Y25:AJ25)</f>
        <v>0</v>
      </c>
      <c r="Y42" s="16">
        <f>SUM(C26:X26,Z26:AJ26)</f>
        <v>0</v>
      </c>
      <c r="Z42" s="16">
        <f>SUM(AA27:AJ27,C27:Y27)</f>
        <v>17</v>
      </c>
      <c r="AA42" s="16">
        <f>SUM(AB28:AJ28,C28:Z28)</f>
        <v>0</v>
      </c>
      <c r="AB42" s="16">
        <f>SUM(AC29:AJ29,C29:AA29)</f>
        <v>0</v>
      </c>
      <c r="AC42" s="16">
        <f>SUM(AD30:AJ30,C30:AB30)</f>
        <v>0</v>
      </c>
      <c r="AD42" s="16">
        <f>SUM(AE31:AJ31,C31:AC31)</f>
        <v>27</v>
      </c>
      <c r="AE42" s="16">
        <f>SUM(AF32:AJ32,C32:AD32)</f>
        <v>0</v>
      </c>
      <c r="AF42" s="16">
        <f>SUM(AG33:AJ33,C33:AE33)</f>
        <v>15</v>
      </c>
      <c r="AG42" s="16">
        <f>SUM(AH34:AJ34,C34:AF34)</f>
        <v>2</v>
      </c>
      <c r="AH42" s="16">
        <f>SUM(AI35:AJ35,C35:AG35)</f>
        <v>0</v>
      </c>
      <c r="AI42" s="16">
        <f>SUM(C36:AH36,AJ36)</f>
        <v>7</v>
      </c>
      <c r="AJ42" s="16">
        <f>SUM(C37:AI37)</f>
        <v>28</v>
      </c>
      <c r="AK42" s="8">
        <f t="shared" ref="AK42:AK44" si="25">SUM(C42:AJ42)</f>
        <v>241</v>
      </c>
      <c r="AL42" s="8"/>
      <c r="AM42" s="8"/>
    </row>
    <row r="43" spans="1:39" ht="15" customHeight="1">
      <c r="A43" s="5"/>
      <c r="B43" s="15" t="s">
        <v>2</v>
      </c>
      <c r="C43" s="16">
        <f>SUM(D5:AJ38)</f>
        <v>4644</v>
      </c>
      <c r="D43" s="16">
        <f>SUM(E6:AJ38,E4:AJ4,C6:C38,C4)</f>
        <v>4590</v>
      </c>
      <c r="E43" s="16">
        <f>SUM(F7:AJ38,F4:AJ5,C7:D38,C4:D5)</f>
        <v>4536</v>
      </c>
      <c r="F43" s="16">
        <f>SUM(G8:AJ38,G4:AJ6,C4:E6,C8:E38)</f>
        <v>4644</v>
      </c>
      <c r="G43" s="16">
        <f>SUM(H9:AJ38,H4:AJ7,C4:F7,C9:F38)</f>
        <v>4644</v>
      </c>
      <c r="H43" s="16">
        <f>SUM(I10:AJ38,C10:G38,I4:AJ8,C4:G8)</f>
        <v>4509</v>
      </c>
      <c r="I43" s="16">
        <f>SUM(J11:AJ38,C4:H9,J4:AJ9,C11:H38)</f>
        <v>4266</v>
      </c>
      <c r="J43" s="16">
        <f>SUM(K12:AJ38,K4:AJ10,C4:I10,C12:I38)</f>
        <v>4670</v>
      </c>
      <c r="K43" s="16">
        <f>SUM(L13:AJ38,L4:AJ11,C13:J38,C4:J11)</f>
        <v>4617</v>
      </c>
      <c r="L43" s="16">
        <f>SUM(M14:AJ38,C4:K12,M4:AJ12,C14:K38)</f>
        <v>4671</v>
      </c>
      <c r="M43" s="16">
        <f>SUM(N15:AJ38,N4:AJ13,C15:L38,C4:L13)</f>
        <v>4639</v>
      </c>
      <c r="N43" s="16">
        <f>SUM(O16:AJ38,C4:M14,C16:M38,O4:AJ14)</f>
        <v>4671</v>
      </c>
      <c r="O43" s="16">
        <f>SUM(P17:AJ38,P4:AJ15,C4:N15,C17:N38)</f>
        <v>4644</v>
      </c>
      <c r="P43" s="16">
        <f>SUM(Q18:AJ38,Q4:AJ16,C18:O38,C4:O16)</f>
        <v>4646</v>
      </c>
      <c r="Q43" s="16">
        <f>SUM(R19:AJ38,C4:P17,C19:P38,R4:AJ17)</f>
        <v>4563</v>
      </c>
      <c r="R43" s="16">
        <f>SUM(S20:AJ38,S4:AJ18,C4:Q18,C20:Q38)</f>
        <v>4671</v>
      </c>
      <c r="S43" s="16">
        <f>SUM(T21:AJ38,T4:AJ19,C21:R38,C4:R19)</f>
        <v>4563</v>
      </c>
      <c r="T43" s="16">
        <f>SUM(U22:AJ38,C4:S20,C22:S38,U4:AJ20)</f>
        <v>4665</v>
      </c>
      <c r="U43" s="16">
        <f>SUM(V23:AJ38,V4:AJ21,C4:T21,C23:T38)</f>
        <v>4644</v>
      </c>
      <c r="V43" s="16">
        <f>SUM(W24:AJ38,W4:AJ22,C24:U38,C4:U22)</f>
        <v>4617</v>
      </c>
      <c r="W43" s="16">
        <f>SUM(X25:AJ38,C4:V23,C25:V38,X4:AJ23)</f>
        <v>4698</v>
      </c>
      <c r="X43" s="16">
        <f>SUM(C26:W38,C4:W24,Y4:AJ24,Y26:AJ38)</f>
        <v>4563</v>
      </c>
      <c r="Y43" s="16">
        <f>SUM(Z27:AJ38,Z4:AJ25,C27:X38,C4:X25)</f>
        <v>4509</v>
      </c>
      <c r="Z43" s="16">
        <f>SUM(AA28:AJ38,C4:Y26,C28:Y38,AA4:AJ26)</f>
        <v>4654</v>
      </c>
      <c r="AA43" s="16">
        <f>SUM(AB29:AJ38,AB4:AJ27,C4:Z27,C29:Z38)</f>
        <v>4617</v>
      </c>
      <c r="AB43" s="16">
        <f>SUM(AC30:AJ38,AC4:AJ28,C30:AA38,C4:AA28)</f>
        <v>4671</v>
      </c>
      <c r="AC43" s="16">
        <f>SUM(AD31:AJ38,C4:AB29,C31:AB38,AD4:AJ29)</f>
        <v>4671</v>
      </c>
      <c r="AD43" s="16">
        <f>SUM(AE32:AJ38,AE4:AJ30,C4:AC30,C32:AC38)</f>
        <v>4401</v>
      </c>
      <c r="AE43" s="16">
        <f>SUM(AF33:AJ38,AF4:AJ31,C33:AD38,C4:AD31)</f>
        <v>4617</v>
      </c>
      <c r="AF43" s="16">
        <f>SUM(AG34:AJ38,C4:AE32,C34:AE38,AG4:AJ32)</f>
        <v>4656</v>
      </c>
      <c r="AG43" s="16">
        <f>SUM(AH35:AJ38,AH4:AJ33,C4:AF33,C35:AF38)</f>
        <v>4615</v>
      </c>
      <c r="AH43" s="16">
        <f>SUM(AI36:AJ38,AI4:AJ34,C36:AG38,C4:AG34)</f>
        <v>4590</v>
      </c>
      <c r="AI43" s="16">
        <f>SUM(C4:AH35,AJ4:AJ35,C37:AH38,AJ37:AJ38)</f>
        <v>4637</v>
      </c>
      <c r="AJ43" s="16">
        <f>SUM(C4:AI36,C38:AI38)</f>
        <v>4562</v>
      </c>
      <c r="AK43" s="8">
        <f t="shared" si="25"/>
        <v>156575</v>
      </c>
      <c r="AL43" s="8"/>
      <c r="AM43" s="8"/>
    </row>
    <row r="44" spans="1:39" ht="15" customHeight="1">
      <c r="A44" s="5"/>
      <c r="B44" s="15" t="s">
        <v>3</v>
      </c>
      <c r="C44" s="16">
        <f>SUM(C5:C38)</f>
        <v>6</v>
      </c>
      <c r="D44" s="16">
        <f>SUM(D6:D38,D4)</f>
        <v>0</v>
      </c>
      <c r="E44" s="16">
        <f>SUM(E7:E38,E4:E5)</f>
        <v>0</v>
      </c>
      <c r="F44" s="16">
        <f>SUM(F8:F38,F4:F6)</f>
        <v>0</v>
      </c>
      <c r="G44" s="16">
        <f>SUM(G9:G38,G4:G7)</f>
        <v>0</v>
      </c>
      <c r="H44" s="16">
        <f>SUM(H4:H8,H10:H38)</f>
        <v>1</v>
      </c>
      <c r="I44" s="16">
        <f>SUM(I4:I9,I11:I38)</f>
        <v>5</v>
      </c>
      <c r="J44" s="16">
        <f>SUM(J12:J38,J4:J10)</f>
        <v>27</v>
      </c>
      <c r="K44" s="16">
        <f>SUM(K13:K38,K4:K11)</f>
        <v>16</v>
      </c>
      <c r="L44" s="16">
        <f>SUM(L14:L38,L4:L12)</f>
        <v>0</v>
      </c>
      <c r="M44" s="16">
        <f>SUM(M15:M38,M4:M13)</f>
        <v>27</v>
      </c>
      <c r="N44" s="16">
        <f>SUM(N16:N38,N4:N14)</f>
        <v>38</v>
      </c>
      <c r="O44" s="16">
        <f>SUM(O17:O38,O4:O15)</f>
        <v>0</v>
      </c>
      <c r="P44" s="16">
        <f>SUM(P18:P38,P4:P16)</f>
        <v>27</v>
      </c>
      <c r="Q44" s="16">
        <f>SUM(Q19:Q38,Q4:Q17)</f>
        <v>0</v>
      </c>
      <c r="R44" s="16">
        <f>SUM(R20:R38,R4:R18)</f>
        <v>0</v>
      </c>
      <c r="S44" s="16">
        <f>SUM(S21:S38,S4:S19)</f>
        <v>27</v>
      </c>
      <c r="T44" s="16">
        <f>SUM(T22:T38,T4:T20)</f>
        <v>0</v>
      </c>
      <c r="U44" s="16">
        <f>SUM(U23:U38,U4:U21)</f>
        <v>0</v>
      </c>
      <c r="V44" s="16">
        <f>SUM(V24:V38,V4:V22)</f>
        <v>1</v>
      </c>
      <c r="W44" s="16">
        <f>SUM(W25:W38,W4:W23)</f>
        <v>0</v>
      </c>
      <c r="X44" s="16">
        <f>SUM(X26:X38,X4:X24)</f>
        <v>0</v>
      </c>
      <c r="Y44" s="16">
        <f>SUM(Y27:Y38,Y4:Y25)</f>
        <v>14</v>
      </c>
      <c r="Z44" s="16">
        <f>SUM(Z28:Z38,Z4:Z26)</f>
        <v>4</v>
      </c>
      <c r="AA44" s="16">
        <f>SUM(AA29:AA38,AA4:AA27)</f>
        <v>27</v>
      </c>
      <c r="AB44" s="16">
        <f>SUM(AB30:AB38,AB4:AB28)</f>
        <v>0</v>
      </c>
      <c r="AC44" s="16">
        <f>SUM(AC31:AC38,AC4:AC29)</f>
        <v>0</v>
      </c>
      <c r="AD44" s="16">
        <f>SUM(AD32:AD38,AD4:AD30)</f>
        <v>10</v>
      </c>
      <c r="AE44" s="16">
        <f>SUM(AE33:AE38,AE4:AE31)</f>
        <v>27</v>
      </c>
      <c r="AF44" s="16">
        <f>SUM(AF34:AF38,AF4:AF32)</f>
        <v>0</v>
      </c>
      <c r="AG44" s="16">
        <f>SUM(AG35:AG38,AG4:AG33)</f>
        <v>0</v>
      </c>
      <c r="AH44" s="16">
        <f>SUM(AH36:AH38,AH4:AH34)</f>
        <v>27</v>
      </c>
      <c r="AI44" s="16">
        <f>SUM(AI4:AI35,AI37:AI38)</f>
        <v>27</v>
      </c>
      <c r="AJ44" s="16">
        <f>SUM(AJ4:AJ36,AJ38)</f>
        <v>0</v>
      </c>
      <c r="AK44" s="8">
        <f t="shared" si="25"/>
        <v>311</v>
      </c>
      <c r="AL44" s="8"/>
      <c r="AM44" s="8"/>
    </row>
    <row r="45" spans="1:39" ht="15" customHeight="1">
      <c r="A45" s="5"/>
      <c r="B45" s="14"/>
      <c r="C45" s="17">
        <f>SUM(C41:C44)</f>
        <v>4752</v>
      </c>
      <c r="D45" s="17">
        <f>SUM(D41:D44)</f>
        <v>4752</v>
      </c>
      <c r="E45" s="17">
        <f t="shared" ref="E45:I45" si="26">SUM(E41:E44)</f>
        <v>4752</v>
      </c>
      <c r="F45" s="17">
        <f t="shared" si="26"/>
        <v>4752</v>
      </c>
      <c r="G45" s="17">
        <f t="shared" si="26"/>
        <v>4752</v>
      </c>
      <c r="H45" s="17">
        <f>SUM(H41:H44)</f>
        <v>4752</v>
      </c>
      <c r="I45" s="17">
        <f t="shared" si="26"/>
        <v>4752</v>
      </c>
      <c r="J45" s="17">
        <f>SUM(J41:J44)</f>
        <v>4752</v>
      </c>
      <c r="K45" s="17">
        <f>SUM(K41:K44)</f>
        <v>4752</v>
      </c>
      <c r="L45" s="17">
        <f>SUM(L41:L44)</f>
        <v>4752</v>
      </c>
      <c r="M45" s="17">
        <f t="shared" ref="M45:AH45" si="27">SUM(M41:M44)</f>
        <v>4752</v>
      </c>
      <c r="N45" s="17">
        <f t="shared" si="27"/>
        <v>4752</v>
      </c>
      <c r="O45" s="17">
        <f t="shared" si="27"/>
        <v>4752</v>
      </c>
      <c r="P45" s="17">
        <f t="shared" si="27"/>
        <v>4752</v>
      </c>
      <c r="Q45" s="17">
        <f t="shared" si="27"/>
        <v>4752</v>
      </c>
      <c r="R45" s="17">
        <f t="shared" si="27"/>
        <v>4752</v>
      </c>
      <c r="S45" s="17">
        <f>SUM(S41:S44)</f>
        <v>4752</v>
      </c>
      <c r="T45" s="17">
        <f t="shared" si="27"/>
        <v>4752</v>
      </c>
      <c r="U45" s="17">
        <f t="shared" si="27"/>
        <v>4752</v>
      </c>
      <c r="V45" s="17">
        <f t="shared" si="27"/>
        <v>4752</v>
      </c>
      <c r="W45" s="17">
        <f t="shared" si="27"/>
        <v>4752</v>
      </c>
      <c r="X45" s="17">
        <f t="shared" si="27"/>
        <v>4752</v>
      </c>
      <c r="Y45" s="17">
        <f t="shared" si="27"/>
        <v>4752</v>
      </c>
      <c r="Z45" s="17">
        <f t="shared" si="27"/>
        <v>4752</v>
      </c>
      <c r="AA45" s="17">
        <f t="shared" si="27"/>
        <v>4752</v>
      </c>
      <c r="AB45" s="17">
        <f t="shared" si="27"/>
        <v>4752</v>
      </c>
      <c r="AC45" s="17">
        <f t="shared" si="27"/>
        <v>4752</v>
      </c>
      <c r="AD45" s="17">
        <f t="shared" si="27"/>
        <v>4752</v>
      </c>
      <c r="AE45" s="17">
        <f t="shared" si="27"/>
        <v>4752</v>
      </c>
      <c r="AF45" s="17">
        <f>SUM(AF41:AF44)</f>
        <v>4752</v>
      </c>
      <c r="AG45" s="17">
        <f t="shared" si="27"/>
        <v>4752</v>
      </c>
      <c r="AH45" s="17">
        <f t="shared" si="27"/>
        <v>4752</v>
      </c>
      <c r="AI45" s="17">
        <f>SUM(AI41:AI44)</f>
        <v>4752</v>
      </c>
      <c r="AJ45" s="17">
        <f>SUM(AJ41:AJ44)</f>
        <v>4752</v>
      </c>
      <c r="AK45" s="8"/>
      <c r="AL45" s="8"/>
      <c r="AM45" s="8"/>
    </row>
    <row r="46" spans="1:39" ht="15" customHeight="1">
      <c r="A46" s="5"/>
      <c r="B46" s="24" t="s">
        <v>8</v>
      </c>
      <c r="C46" s="16">
        <f t="shared" ref="C46:AJ46" si="28">SUM(C4:C38)</f>
        <v>108</v>
      </c>
      <c r="D46" s="16">
        <f t="shared" si="28"/>
        <v>162</v>
      </c>
      <c r="E46" s="16">
        <f t="shared" si="28"/>
        <v>216</v>
      </c>
      <c r="F46" s="16">
        <f t="shared" si="28"/>
        <v>108</v>
      </c>
      <c r="G46" s="16">
        <f t="shared" si="28"/>
        <v>108</v>
      </c>
      <c r="H46" s="16">
        <f t="shared" si="28"/>
        <v>243</v>
      </c>
      <c r="I46" s="16">
        <f t="shared" si="28"/>
        <v>459</v>
      </c>
      <c r="J46" s="16">
        <f t="shared" si="28"/>
        <v>81</v>
      </c>
      <c r="K46" s="16">
        <f t="shared" si="28"/>
        <v>108</v>
      </c>
      <c r="L46" s="16">
        <f t="shared" si="28"/>
        <v>81</v>
      </c>
      <c r="M46" s="16">
        <f t="shared" si="28"/>
        <v>81</v>
      </c>
      <c r="N46" s="16">
        <f t="shared" si="28"/>
        <v>81</v>
      </c>
      <c r="O46" s="16">
        <f t="shared" si="28"/>
        <v>108</v>
      </c>
      <c r="P46" s="16">
        <f t="shared" si="28"/>
        <v>54</v>
      </c>
      <c r="Q46" s="16">
        <f t="shared" si="28"/>
        <v>189</v>
      </c>
      <c r="R46" s="16">
        <f t="shared" si="28"/>
        <v>81</v>
      </c>
      <c r="S46" s="16">
        <f t="shared" si="28"/>
        <v>189</v>
      </c>
      <c r="T46" s="16">
        <f t="shared" si="28"/>
        <v>81</v>
      </c>
      <c r="U46" s="16">
        <f t="shared" si="28"/>
        <v>108</v>
      </c>
      <c r="V46" s="16">
        <f t="shared" si="28"/>
        <v>135</v>
      </c>
      <c r="W46" s="16">
        <f t="shared" si="28"/>
        <v>54</v>
      </c>
      <c r="X46" s="16">
        <f t="shared" si="28"/>
        <v>189</v>
      </c>
      <c r="Y46" s="16">
        <f t="shared" si="28"/>
        <v>243</v>
      </c>
      <c r="Z46" s="16">
        <f t="shared" si="28"/>
        <v>81</v>
      </c>
      <c r="AA46" s="16">
        <f t="shared" si="28"/>
        <v>135</v>
      </c>
      <c r="AB46" s="16">
        <f t="shared" si="28"/>
        <v>81</v>
      </c>
      <c r="AC46" s="16">
        <f t="shared" si="28"/>
        <v>81</v>
      </c>
      <c r="AD46" s="16">
        <f t="shared" si="28"/>
        <v>324</v>
      </c>
      <c r="AE46" s="16">
        <f t="shared" si="28"/>
        <v>135</v>
      </c>
      <c r="AF46" s="16">
        <f t="shared" si="28"/>
        <v>81</v>
      </c>
      <c r="AG46" s="16">
        <f t="shared" si="28"/>
        <v>135</v>
      </c>
      <c r="AH46" s="16">
        <f t="shared" si="28"/>
        <v>162</v>
      </c>
      <c r="AI46" s="16">
        <f t="shared" si="28"/>
        <v>108</v>
      </c>
      <c r="AJ46" s="16">
        <f t="shared" si="28"/>
        <v>162</v>
      </c>
      <c r="AK46" s="18">
        <f>SUM(C46:AJ46)</f>
        <v>4752</v>
      </c>
      <c r="AL46" s="8"/>
      <c r="AM46" s="8"/>
    </row>
    <row r="47" spans="1:39" ht="15" customHeight="1">
      <c r="A47" s="5"/>
      <c r="B47" s="24" t="s">
        <v>7</v>
      </c>
      <c r="C47" s="16">
        <f>SUM(D4:AJ38)</f>
        <v>4644</v>
      </c>
      <c r="D47" s="16">
        <f>SUM(C4:C38,E4:AJ38)</f>
        <v>4590</v>
      </c>
      <c r="E47" s="16">
        <f>SUM(C4:D38,F4:AJ38)</f>
        <v>4536</v>
      </c>
      <c r="F47" s="16">
        <f>SUM(G4:AJ38,C4:E38)</f>
        <v>4644</v>
      </c>
      <c r="G47" s="16">
        <f>SUM(C4:F38,H4:AJ38)</f>
        <v>4644</v>
      </c>
      <c r="H47" s="16">
        <f>SUM(C4:G38,I4:AJ38)</f>
        <v>4509</v>
      </c>
      <c r="I47" s="16">
        <f>SUM(C4:H38,J4:AJ38)</f>
        <v>4293</v>
      </c>
      <c r="J47" s="16">
        <f>SUM(K4:AJ38,C4:I38)</f>
        <v>4671</v>
      </c>
      <c r="K47" s="16">
        <f>SUM(L4:AJ38,C4:J38)</f>
        <v>4644</v>
      </c>
      <c r="L47" s="16">
        <f>SUM(M4:AJ38,C4:K38)</f>
        <v>4671</v>
      </c>
      <c r="M47" s="16">
        <f>SUM(N4:AJ38,C4:L38)</f>
        <v>4671</v>
      </c>
      <c r="N47" s="16">
        <f>SUM(O4:AJ38,C4:M38)</f>
        <v>4671</v>
      </c>
      <c r="O47" s="16">
        <f>SUM(P4:AJ38,C4:N38)</f>
        <v>4644</v>
      </c>
      <c r="P47" s="16">
        <f>SUM(Q4:AJ38,C4:O38)</f>
        <v>4698</v>
      </c>
      <c r="Q47" s="16">
        <f>SUM(R4:AJ38,C4:P38)</f>
        <v>4563</v>
      </c>
      <c r="R47" s="16">
        <f>SUM(S4:AJ38,C4:Q38)</f>
        <v>4671</v>
      </c>
      <c r="S47" s="16">
        <f>SUM(T4:AJ38,C4:R38)</f>
        <v>4563</v>
      </c>
      <c r="T47" s="16">
        <f>SUM(U4:AJ38,C4:S38)</f>
        <v>4671</v>
      </c>
      <c r="U47" s="16">
        <f>SUM(V4:AJ38,C4:T38)</f>
        <v>4644</v>
      </c>
      <c r="V47" s="16">
        <f>SUM(C4:U38,W4:AJ38)</f>
        <v>4617</v>
      </c>
      <c r="W47" s="16">
        <f>SUM(X4:AJ38,C4:V38)</f>
        <v>4698</v>
      </c>
      <c r="X47" s="16">
        <f>SUM(Y4:AJ38,C4:W38)</f>
        <v>4563</v>
      </c>
      <c r="Y47" s="16">
        <f>SUM(C4:X38,Z4:AJ38)</f>
        <v>4509</v>
      </c>
      <c r="Z47" s="16">
        <f>SUM(AA4:AJ38,C4:Y38)</f>
        <v>4671</v>
      </c>
      <c r="AA47" s="16">
        <f>SUM(AB4:AJ38,C4:Z38)</f>
        <v>4617</v>
      </c>
      <c r="AB47" s="16">
        <f>SUM(AC4:AJ38,C4:AA38)</f>
        <v>4671</v>
      </c>
      <c r="AC47" s="16">
        <f>SUM(AD4:AJ38,C4:AB38)</f>
        <v>4671</v>
      </c>
      <c r="AD47" s="16">
        <f>SUM(AE4:AJ38,C4:AC38)</f>
        <v>4428</v>
      </c>
      <c r="AE47" s="16">
        <f>SUM(AF4:AJ38,C4:AD38)</f>
        <v>4617</v>
      </c>
      <c r="AF47" s="16">
        <f>SUM(AG4:AJ38,C4:AE38)</f>
        <v>4671</v>
      </c>
      <c r="AG47" s="16">
        <f>SUM(AH4:AJ38,C4:AF38)</f>
        <v>4617</v>
      </c>
      <c r="AH47" s="16">
        <f>SUM(AI4:AJ38,C4:AG38)</f>
        <v>4590</v>
      </c>
      <c r="AI47" s="16">
        <f>SUM(C4:AH38,AJ4:AJ38)</f>
        <v>4644</v>
      </c>
      <c r="AJ47" s="16">
        <f>SUM(C4:AI38)</f>
        <v>4590</v>
      </c>
      <c r="AK47" s="19">
        <f>SUM(C47:AJ47)</f>
        <v>156816</v>
      </c>
      <c r="AL47" s="8"/>
      <c r="AM47" s="8"/>
    </row>
    <row r="48" spans="1:39" ht="15" customHeight="1">
      <c r="A48" s="5"/>
      <c r="B48" s="14"/>
      <c r="C48" s="17">
        <f>SUM(C46:C47)</f>
        <v>4752</v>
      </c>
      <c r="D48" s="17">
        <f>SUM(D46:D47)</f>
        <v>4752</v>
      </c>
      <c r="E48" s="17">
        <f t="shared" ref="E48:AH48" si="29">SUM(E46:E47)</f>
        <v>4752</v>
      </c>
      <c r="F48" s="17">
        <f>SUM(F46:F47)</f>
        <v>4752</v>
      </c>
      <c r="G48" s="17">
        <f t="shared" si="29"/>
        <v>4752</v>
      </c>
      <c r="H48" s="17">
        <f t="shared" si="29"/>
        <v>4752</v>
      </c>
      <c r="I48" s="17">
        <f t="shared" si="29"/>
        <v>4752</v>
      </c>
      <c r="J48" s="17">
        <f t="shared" si="29"/>
        <v>4752</v>
      </c>
      <c r="K48" s="17">
        <f t="shared" si="29"/>
        <v>4752</v>
      </c>
      <c r="L48" s="17">
        <f t="shared" si="29"/>
        <v>4752</v>
      </c>
      <c r="M48" s="17">
        <f>SUM(M46:M47)</f>
        <v>4752</v>
      </c>
      <c r="N48" s="17">
        <f>SUM(N46:N47)</f>
        <v>4752</v>
      </c>
      <c r="O48" s="17">
        <f t="shared" si="29"/>
        <v>4752</v>
      </c>
      <c r="P48" s="17">
        <f t="shared" si="29"/>
        <v>4752</v>
      </c>
      <c r="Q48" s="17">
        <f t="shared" si="29"/>
        <v>4752</v>
      </c>
      <c r="R48" s="17">
        <f t="shared" si="29"/>
        <v>4752</v>
      </c>
      <c r="S48" s="17">
        <f t="shared" si="29"/>
        <v>4752</v>
      </c>
      <c r="T48" s="17">
        <f t="shared" si="29"/>
        <v>4752</v>
      </c>
      <c r="U48" s="17">
        <f t="shared" si="29"/>
        <v>4752</v>
      </c>
      <c r="V48" s="17">
        <f t="shared" si="29"/>
        <v>4752</v>
      </c>
      <c r="W48" s="17">
        <f t="shared" si="29"/>
        <v>4752</v>
      </c>
      <c r="X48" s="17">
        <f t="shared" si="29"/>
        <v>4752</v>
      </c>
      <c r="Y48" s="17">
        <f>SUM(Y46:Y47)</f>
        <v>4752</v>
      </c>
      <c r="Z48" s="17">
        <f t="shared" si="29"/>
        <v>4752</v>
      </c>
      <c r="AA48" s="17">
        <f t="shared" si="29"/>
        <v>4752</v>
      </c>
      <c r="AB48" s="17">
        <f t="shared" si="29"/>
        <v>4752</v>
      </c>
      <c r="AC48" s="17">
        <f t="shared" si="29"/>
        <v>4752</v>
      </c>
      <c r="AD48" s="17">
        <f t="shared" si="29"/>
        <v>4752</v>
      </c>
      <c r="AE48" s="17">
        <f t="shared" si="29"/>
        <v>4752</v>
      </c>
      <c r="AF48" s="17">
        <f t="shared" si="29"/>
        <v>4752</v>
      </c>
      <c r="AG48" s="17">
        <f>SUM(AG46:AG47)</f>
        <v>4752</v>
      </c>
      <c r="AH48" s="17">
        <f t="shared" si="29"/>
        <v>4752</v>
      </c>
      <c r="AI48" s="17">
        <f>SUM(AI46:AI47)</f>
        <v>4752</v>
      </c>
      <c r="AJ48" s="17">
        <f>SUM(AJ46:AJ47)</f>
        <v>4752</v>
      </c>
      <c r="AK48" s="8"/>
      <c r="AL48" s="8"/>
      <c r="AM48" s="8"/>
    </row>
    <row r="49" spans="1:39" ht="15" customHeight="1">
      <c r="A49" s="6"/>
      <c r="B49" s="14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8"/>
      <c r="AL49" s="8"/>
      <c r="AM49" s="8"/>
    </row>
    <row r="50" spans="1:39" ht="15" customHeight="1">
      <c r="A50" s="6"/>
      <c r="B50" s="14"/>
      <c r="C50" s="11" t="s">
        <v>36</v>
      </c>
      <c r="D50" s="11" t="s">
        <v>37</v>
      </c>
      <c r="E50" s="11" t="s">
        <v>38</v>
      </c>
      <c r="F50" s="11" t="s">
        <v>39</v>
      </c>
      <c r="G50" s="11" t="s">
        <v>14</v>
      </c>
      <c r="H50" s="11" t="s">
        <v>40</v>
      </c>
      <c r="I50" s="11" t="s">
        <v>41</v>
      </c>
      <c r="J50" s="11" t="s">
        <v>42</v>
      </c>
      <c r="K50" s="11" t="s">
        <v>43</v>
      </c>
      <c r="L50" s="11" t="s">
        <v>15</v>
      </c>
      <c r="M50" s="11" t="s">
        <v>16</v>
      </c>
      <c r="N50" s="11" t="s">
        <v>17</v>
      </c>
      <c r="O50" s="11" t="s">
        <v>44</v>
      </c>
      <c r="P50" s="11" t="s">
        <v>45</v>
      </c>
      <c r="Q50" s="11" t="s">
        <v>46</v>
      </c>
      <c r="R50" s="11" t="s">
        <v>47</v>
      </c>
      <c r="S50" s="11" t="s">
        <v>48</v>
      </c>
      <c r="T50" s="11" t="s">
        <v>49</v>
      </c>
      <c r="U50" s="11" t="s">
        <v>18</v>
      </c>
      <c r="V50" s="11" t="s">
        <v>50</v>
      </c>
      <c r="W50" s="11" t="s">
        <v>51</v>
      </c>
      <c r="X50" s="11" t="s">
        <v>52</v>
      </c>
      <c r="Y50" s="11" t="s">
        <v>53</v>
      </c>
      <c r="Z50" s="11" t="s">
        <v>54</v>
      </c>
      <c r="AA50" s="11" t="s">
        <v>19</v>
      </c>
      <c r="AB50" s="11" t="s">
        <v>55</v>
      </c>
      <c r="AC50" s="11" t="s">
        <v>56</v>
      </c>
      <c r="AD50" s="11" t="s">
        <v>57</v>
      </c>
      <c r="AE50" s="11" t="s">
        <v>58</v>
      </c>
      <c r="AF50" s="11" t="s">
        <v>20</v>
      </c>
      <c r="AG50" s="11" t="s">
        <v>21</v>
      </c>
      <c r="AH50" s="11" t="s">
        <v>59</v>
      </c>
      <c r="AI50" s="11" t="s">
        <v>22</v>
      </c>
      <c r="AJ50" s="12" t="s">
        <v>60</v>
      </c>
      <c r="AK50" s="12"/>
      <c r="AL50" s="20" t="s">
        <v>35</v>
      </c>
      <c r="AM50" s="8"/>
    </row>
    <row r="51" spans="1:39" ht="15" customHeight="1">
      <c r="A51" s="6"/>
      <c r="B51" s="21" t="str">
        <f>[1]Summary!$B$4</f>
        <v>Sensitivity/Recall</v>
      </c>
      <c r="C51" s="22">
        <f>C41/(C44+C41)</f>
        <v>0.94444444444444442</v>
      </c>
      <c r="D51" s="22">
        <f t="shared" ref="D51:AJ51" si="30">D41/(D44+D41)</f>
        <v>1</v>
      </c>
      <c r="E51" s="22">
        <f t="shared" si="30"/>
        <v>1</v>
      </c>
      <c r="F51" s="22">
        <f t="shared" si="30"/>
        <v>1</v>
      </c>
      <c r="G51" s="22">
        <f t="shared" si="30"/>
        <v>1</v>
      </c>
      <c r="H51" s="22">
        <f t="shared" si="30"/>
        <v>0.99588477366255146</v>
      </c>
      <c r="I51" s="22">
        <f t="shared" si="30"/>
        <v>0.98910675381263613</v>
      </c>
      <c r="J51" s="22">
        <f t="shared" si="30"/>
        <v>0.66666666666666663</v>
      </c>
      <c r="K51" s="22">
        <f t="shared" si="30"/>
        <v>0.85185185185185186</v>
      </c>
      <c r="L51" s="22">
        <f t="shared" si="30"/>
        <v>1</v>
      </c>
      <c r="M51" s="22">
        <f t="shared" si="30"/>
        <v>0.66666666666666663</v>
      </c>
      <c r="N51" s="22">
        <f t="shared" si="30"/>
        <v>0.53086419753086422</v>
      </c>
      <c r="O51" s="22">
        <f t="shared" si="30"/>
        <v>1</v>
      </c>
      <c r="P51" s="22">
        <f t="shared" si="30"/>
        <v>0.5</v>
      </c>
      <c r="Q51" s="22">
        <f>Q41/(Q44+Q41)</f>
        <v>1</v>
      </c>
      <c r="R51" s="22">
        <f t="shared" ref="R51:AH51" si="31">R41/(R44+R41)</f>
        <v>1</v>
      </c>
      <c r="S51" s="22">
        <f t="shared" si="31"/>
        <v>0.8571428571428571</v>
      </c>
      <c r="T51" s="22">
        <f t="shared" si="31"/>
        <v>1</v>
      </c>
      <c r="U51" s="22">
        <f t="shared" si="31"/>
        <v>1</v>
      </c>
      <c r="V51" s="22">
        <f t="shared" si="31"/>
        <v>0.99259259259259258</v>
      </c>
      <c r="W51" s="22">
        <f t="shared" si="31"/>
        <v>1</v>
      </c>
      <c r="X51" s="22">
        <f t="shared" si="31"/>
        <v>1</v>
      </c>
      <c r="Y51" s="22">
        <f t="shared" si="31"/>
        <v>0.9423868312757202</v>
      </c>
      <c r="Z51" s="22">
        <f t="shared" si="31"/>
        <v>0.95061728395061729</v>
      </c>
      <c r="AA51" s="22">
        <f t="shared" si="31"/>
        <v>0.8</v>
      </c>
      <c r="AB51" s="22">
        <f t="shared" si="31"/>
        <v>1</v>
      </c>
      <c r="AC51" s="22">
        <f t="shared" si="31"/>
        <v>1</v>
      </c>
      <c r="AD51" s="22">
        <f t="shared" si="31"/>
        <v>0.96913580246913578</v>
      </c>
      <c r="AE51" s="22">
        <f t="shared" si="31"/>
        <v>0.8</v>
      </c>
      <c r="AF51" s="22">
        <f t="shared" si="31"/>
        <v>1</v>
      </c>
      <c r="AG51" s="22">
        <f t="shared" si="31"/>
        <v>1</v>
      </c>
      <c r="AH51" s="22">
        <f t="shared" si="31"/>
        <v>0.83333333333333337</v>
      </c>
      <c r="AI51" s="22">
        <f>AI41/(AI44+AI41)</f>
        <v>0.75</v>
      </c>
      <c r="AJ51" s="22">
        <f t="shared" si="30"/>
        <v>1</v>
      </c>
      <c r="AK51" s="36"/>
      <c r="AL51" s="22">
        <f>AK41/(AK44+AK41)</f>
        <v>0.93455387205387208</v>
      </c>
      <c r="AM51" s="8"/>
    </row>
    <row r="52" spans="1:39" ht="15" customHeight="1">
      <c r="A52" s="6"/>
      <c r="B52" s="23" t="s">
        <v>13</v>
      </c>
      <c r="C52" s="22">
        <f>C43/(C42+C43)</f>
        <v>1</v>
      </c>
      <c r="D52" s="22">
        <f>D43/(D42+D43)</f>
        <v>1</v>
      </c>
      <c r="E52" s="22">
        <f t="shared" ref="E52:AJ52" si="32">E43/(E42+E43)</f>
        <v>1</v>
      </c>
      <c r="F52" s="22">
        <f t="shared" si="32"/>
        <v>1</v>
      </c>
      <c r="G52" s="22">
        <f t="shared" si="32"/>
        <v>1</v>
      </c>
      <c r="H52" s="22">
        <f t="shared" si="32"/>
        <v>1</v>
      </c>
      <c r="I52" s="22">
        <f t="shared" si="32"/>
        <v>0.99371069182389937</v>
      </c>
      <c r="J52" s="22">
        <f t="shared" si="32"/>
        <v>0.99978591308071074</v>
      </c>
      <c r="K52" s="22">
        <f t="shared" si="32"/>
        <v>0.9941860465116279</v>
      </c>
      <c r="L52" s="22">
        <f t="shared" si="32"/>
        <v>1</v>
      </c>
      <c r="M52" s="22">
        <f t="shared" si="32"/>
        <v>0.99314921858274463</v>
      </c>
      <c r="N52" s="22">
        <f t="shared" si="32"/>
        <v>1</v>
      </c>
      <c r="O52" s="22">
        <f t="shared" si="32"/>
        <v>1</v>
      </c>
      <c r="P52" s="22">
        <f t="shared" si="32"/>
        <v>0.988931460195828</v>
      </c>
      <c r="Q52" s="22">
        <f>Q43/(Q42+Q43)</f>
        <v>1</v>
      </c>
      <c r="R52" s="22">
        <f t="shared" ref="R52:AH52" si="33">R43/(R42+R43)</f>
        <v>1</v>
      </c>
      <c r="S52" s="22">
        <f t="shared" si="33"/>
        <v>1</v>
      </c>
      <c r="T52" s="22">
        <f t="shared" si="33"/>
        <v>0.99871547848426456</v>
      </c>
      <c r="U52" s="22">
        <f t="shared" si="33"/>
        <v>1</v>
      </c>
      <c r="V52" s="22">
        <f t="shared" si="33"/>
        <v>1</v>
      </c>
      <c r="W52" s="22">
        <f t="shared" si="33"/>
        <v>1</v>
      </c>
      <c r="X52" s="22">
        <f t="shared" si="33"/>
        <v>1</v>
      </c>
      <c r="Y52" s="22">
        <f t="shared" si="33"/>
        <v>1</v>
      </c>
      <c r="Z52" s="22">
        <f t="shared" si="33"/>
        <v>0.99636052237208306</v>
      </c>
      <c r="AA52" s="22">
        <f t="shared" si="33"/>
        <v>1</v>
      </c>
      <c r="AB52" s="22">
        <f t="shared" si="33"/>
        <v>1</v>
      </c>
      <c r="AC52" s="22">
        <f t="shared" si="33"/>
        <v>1</v>
      </c>
      <c r="AD52" s="22">
        <f t="shared" si="33"/>
        <v>0.99390243902439024</v>
      </c>
      <c r="AE52" s="22">
        <f t="shared" si="33"/>
        <v>1</v>
      </c>
      <c r="AF52" s="22">
        <f t="shared" si="33"/>
        <v>0.99678869621066157</v>
      </c>
      <c r="AG52" s="22">
        <f t="shared" si="33"/>
        <v>0.99956681828026861</v>
      </c>
      <c r="AH52" s="22">
        <f t="shared" si="33"/>
        <v>1</v>
      </c>
      <c r="AI52" s="22">
        <f t="shared" si="32"/>
        <v>0.99849267872523684</v>
      </c>
      <c r="AJ52" s="22">
        <f t="shared" si="32"/>
        <v>0.99389978213507624</v>
      </c>
      <c r="AK52" s="36"/>
      <c r="AL52" s="22">
        <f>AK43/(AK43+AK42)</f>
        <v>0.99846316702377313</v>
      </c>
      <c r="AM52" s="8"/>
    </row>
    <row r="53" spans="1:39" ht="15" customHeight="1">
      <c r="A53" s="6"/>
      <c r="B53" s="21" t="s">
        <v>4</v>
      </c>
      <c r="C53" s="22">
        <f t="shared" ref="C53:AJ53" si="34">C41/(C41+C42)</f>
        <v>1</v>
      </c>
      <c r="D53" s="22">
        <f t="shared" si="34"/>
        <v>1</v>
      </c>
      <c r="E53" s="22">
        <f t="shared" si="34"/>
        <v>1</v>
      </c>
      <c r="F53" s="22">
        <f t="shared" si="34"/>
        <v>1</v>
      </c>
      <c r="G53" s="22">
        <f t="shared" si="34"/>
        <v>1</v>
      </c>
      <c r="H53" s="22">
        <f t="shared" si="34"/>
        <v>1</v>
      </c>
      <c r="I53" s="22">
        <f t="shared" si="34"/>
        <v>0.94386694386694392</v>
      </c>
      <c r="J53" s="22">
        <f t="shared" si="34"/>
        <v>0.98181818181818181</v>
      </c>
      <c r="K53" s="22">
        <f t="shared" si="34"/>
        <v>0.77310924369747902</v>
      </c>
      <c r="L53" s="22">
        <f t="shared" si="34"/>
        <v>1</v>
      </c>
      <c r="M53" s="22">
        <f t="shared" si="34"/>
        <v>0.62790697674418605</v>
      </c>
      <c r="N53" s="22">
        <f t="shared" si="34"/>
        <v>1</v>
      </c>
      <c r="O53" s="22">
        <f t="shared" si="34"/>
        <v>1</v>
      </c>
      <c r="P53" s="22">
        <f t="shared" si="34"/>
        <v>0.34177215189873417</v>
      </c>
      <c r="Q53" s="22">
        <f t="shared" si="34"/>
        <v>1</v>
      </c>
      <c r="R53" s="22">
        <f t="shared" si="34"/>
        <v>1</v>
      </c>
      <c r="S53" s="22">
        <f t="shared" si="34"/>
        <v>1</v>
      </c>
      <c r="T53" s="22">
        <f t="shared" si="34"/>
        <v>0.93103448275862066</v>
      </c>
      <c r="U53" s="22">
        <f t="shared" si="34"/>
        <v>1</v>
      </c>
      <c r="V53" s="22">
        <f t="shared" si="34"/>
        <v>1</v>
      </c>
      <c r="W53" s="22">
        <f t="shared" si="34"/>
        <v>1</v>
      </c>
      <c r="X53" s="22">
        <f t="shared" si="34"/>
        <v>1</v>
      </c>
      <c r="Y53" s="22">
        <f t="shared" si="34"/>
        <v>1</v>
      </c>
      <c r="Z53" s="22">
        <f t="shared" si="34"/>
        <v>0.81914893617021278</v>
      </c>
      <c r="AA53" s="22">
        <f t="shared" si="34"/>
        <v>1</v>
      </c>
      <c r="AB53" s="22">
        <f t="shared" si="34"/>
        <v>1</v>
      </c>
      <c r="AC53" s="22">
        <f t="shared" si="34"/>
        <v>1</v>
      </c>
      <c r="AD53" s="22">
        <f t="shared" si="34"/>
        <v>0.92082111436950143</v>
      </c>
      <c r="AE53" s="22">
        <f t="shared" si="34"/>
        <v>1</v>
      </c>
      <c r="AF53" s="22">
        <f t="shared" si="34"/>
        <v>0.84375</v>
      </c>
      <c r="AG53" s="22">
        <f t="shared" si="34"/>
        <v>0.98540145985401462</v>
      </c>
      <c r="AH53" s="22">
        <f t="shared" si="34"/>
        <v>1</v>
      </c>
      <c r="AI53" s="22">
        <f t="shared" si="34"/>
        <v>0.92045454545454541</v>
      </c>
      <c r="AJ53" s="22">
        <f t="shared" si="34"/>
        <v>0.85263157894736841</v>
      </c>
      <c r="AK53" s="36"/>
      <c r="AL53" s="22">
        <f>AK41/(AK41+AK42)</f>
        <v>0.94852627082443397</v>
      </c>
      <c r="AM53" s="8"/>
    </row>
    <row r="54" spans="1:39" ht="15" customHeight="1">
      <c r="A54" s="6"/>
      <c r="B54" s="23" t="s">
        <v>5</v>
      </c>
      <c r="C54" s="22">
        <f t="shared" ref="C54:AJ54" si="35">(C41+C43)/(C46+C47)</f>
        <v>0.9987373737373737</v>
      </c>
      <c r="D54" s="22">
        <f t="shared" si="35"/>
        <v>1</v>
      </c>
      <c r="E54" s="22">
        <f t="shared" si="35"/>
        <v>1</v>
      </c>
      <c r="F54" s="22">
        <f t="shared" si="35"/>
        <v>1</v>
      </c>
      <c r="G54" s="22">
        <f t="shared" si="35"/>
        <v>1</v>
      </c>
      <c r="H54" s="22">
        <f t="shared" si="35"/>
        <v>0.99978956228956228</v>
      </c>
      <c r="I54" s="22">
        <f t="shared" si="35"/>
        <v>0.9932659932659933</v>
      </c>
      <c r="J54" s="22">
        <f t="shared" si="35"/>
        <v>0.99410774410774416</v>
      </c>
      <c r="K54" s="22">
        <f t="shared" si="35"/>
        <v>0.99095117845117842</v>
      </c>
      <c r="L54" s="22">
        <f t="shared" si="35"/>
        <v>1</v>
      </c>
      <c r="M54" s="22">
        <f t="shared" si="35"/>
        <v>0.98758417508417506</v>
      </c>
      <c r="N54" s="22">
        <f t="shared" si="35"/>
        <v>0.992003367003367</v>
      </c>
      <c r="O54" s="22">
        <f t="shared" si="35"/>
        <v>1</v>
      </c>
      <c r="P54" s="22">
        <f t="shared" si="35"/>
        <v>0.98337542087542085</v>
      </c>
      <c r="Q54" s="22">
        <f t="shared" si="35"/>
        <v>1</v>
      </c>
      <c r="R54" s="22">
        <f t="shared" si="35"/>
        <v>1</v>
      </c>
      <c r="S54" s="22">
        <f t="shared" si="35"/>
        <v>0.99431818181818177</v>
      </c>
      <c r="T54" s="22">
        <f t="shared" si="35"/>
        <v>0.9987373737373737</v>
      </c>
      <c r="U54" s="22">
        <f t="shared" si="35"/>
        <v>1</v>
      </c>
      <c r="V54" s="22">
        <f t="shared" si="35"/>
        <v>0.99978956228956228</v>
      </c>
      <c r="W54" s="22">
        <f t="shared" si="35"/>
        <v>1</v>
      </c>
      <c r="X54" s="22">
        <f t="shared" si="35"/>
        <v>1</v>
      </c>
      <c r="Y54" s="22">
        <f t="shared" si="35"/>
        <v>0.99705387205387208</v>
      </c>
      <c r="Z54" s="22">
        <f t="shared" si="35"/>
        <v>0.99558080808080807</v>
      </c>
      <c r="AA54" s="22">
        <f t="shared" si="35"/>
        <v>0.99431818181818177</v>
      </c>
      <c r="AB54" s="22">
        <f t="shared" si="35"/>
        <v>1</v>
      </c>
      <c r="AC54" s="22">
        <f t="shared" si="35"/>
        <v>1</v>
      </c>
      <c r="AD54" s="22">
        <f t="shared" si="35"/>
        <v>0.99221380471380471</v>
      </c>
      <c r="AE54" s="22">
        <f t="shared" si="35"/>
        <v>0.99431818181818177</v>
      </c>
      <c r="AF54" s="22">
        <f t="shared" si="35"/>
        <v>0.99684343434343436</v>
      </c>
      <c r="AG54" s="22">
        <f t="shared" si="35"/>
        <v>0.99957912457912457</v>
      </c>
      <c r="AH54" s="22">
        <f t="shared" si="35"/>
        <v>0.99431818181818177</v>
      </c>
      <c r="AI54" s="22">
        <f t="shared" si="35"/>
        <v>0.99284511784511786</v>
      </c>
      <c r="AJ54" s="22">
        <f t="shared" si="35"/>
        <v>0.99410774410774416</v>
      </c>
      <c r="AK54" s="36"/>
      <c r="AL54" s="22">
        <f>(AK41+AK43)/(AK46+AK47)</f>
        <v>0.99658348187759949</v>
      </c>
      <c r="AM54" s="8"/>
    </row>
    <row r="55" spans="1:39" ht="15" customHeight="1">
      <c r="A55" s="6"/>
      <c r="B55" s="21" t="s">
        <v>12</v>
      </c>
      <c r="C55" s="22">
        <f t="shared" ref="C55:AJ55" si="36">(2*(C53*C51))/(C53+C51)</f>
        <v>0.97142857142857142</v>
      </c>
      <c r="D55" s="22">
        <f t="shared" si="36"/>
        <v>1</v>
      </c>
      <c r="E55" s="22">
        <f t="shared" si="36"/>
        <v>1</v>
      </c>
      <c r="F55" s="22">
        <f t="shared" si="36"/>
        <v>1</v>
      </c>
      <c r="G55" s="22">
        <f t="shared" si="36"/>
        <v>1</v>
      </c>
      <c r="H55" s="22">
        <f t="shared" si="36"/>
        <v>0.99793814432989691</v>
      </c>
      <c r="I55" s="22">
        <f t="shared" si="36"/>
        <v>0.9659574468085107</v>
      </c>
      <c r="J55" s="22">
        <f t="shared" si="36"/>
        <v>0.79411764705882359</v>
      </c>
      <c r="K55" s="22">
        <f t="shared" si="36"/>
        <v>0.81057268722466957</v>
      </c>
      <c r="L55" s="22">
        <f t="shared" si="36"/>
        <v>1</v>
      </c>
      <c r="M55" s="22">
        <f t="shared" si="36"/>
        <v>0.64670658682634719</v>
      </c>
      <c r="N55" s="22">
        <f t="shared" si="36"/>
        <v>0.69354838709677413</v>
      </c>
      <c r="O55" s="22">
        <f t="shared" si="36"/>
        <v>1</v>
      </c>
      <c r="P55" s="22">
        <f t="shared" si="36"/>
        <v>0.40601503759398494</v>
      </c>
      <c r="Q55" s="22">
        <f t="shared" si="36"/>
        <v>1</v>
      </c>
      <c r="R55" s="22">
        <f t="shared" si="36"/>
        <v>1</v>
      </c>
      <c r="S55" s="22">
        <f t="shared" si="36"/>
        <v>0.92307692307692302</v>
      </c>
      <c r="T55" s="22">
        <f t="shared" si="36"/>
        <v>0.9642857142857143</v>
      </c>
      <c r="U55" s="22">
        <f t="shared" si="36"/>
        <v>1</v>
      </c>
      <c r="V55" s="22">
        <f t="shared" si="36"/>
        <v>0.99628252788104099</v>
      </c>
      <c r="W55" s="22">
        <f t="shared" si="36"/>
        <v>1</v>
      </c>
      <c r="X55" s="22">
        <f t="shared" si="36"/>
        <v>1</v>
      </c>
      <c r="Y55" s="22">
        <f t="shared" si="36"/>
        <v>0.97033898305084743</v>
      </c>
      <c r="Z55" s="22">
        <f t="shared" si="36"/>
        <v>0.87999999999999989</v>
      </c>
      <c r="AA55" s="22">
        <f t="shared" si="36"/>
        <v>0.88888888888888895</v>
      </c>
      <c r="AB55" s="22">
        <f t="shared" si="36"/>
        <v>1</v>
      </c>
      <c r="AC55" s="22">
        <f t="shared" si="36"/>
        <v>1</v>
      </c>
      <c r="AD55" s="22">
        <f t="shared" si="36"/>
        <v>0.94436090225563907</v>
      </c>
      <c r="AE55" s="22">
        <f t="shared" si="36"/>
        <v>0.88888888888888895</v>
      </c>
      <c r="AF55" s="22">
        <f t="shared" si="36"/>
        <v>0.9152542372881356</v>
      </c>
      <c r="AG55" s="22">
        <f t="shared" si="36"/>
        <v>0.99264705882352944</v>
      </c>
      <c r="AH55" s="22">
        <f t="shared" si="36"/>
        <v>0.90909090909090906</v>
      </c>
      <c r="AI55" s="22">
        <f t="shared" si="36"/>
        <v>0.82653061224489799</v>
      </c>
      <c r="AJ55" s="22">
        <f t="shared" si="36"/>
        <v>0.92045454545454541</v>
      </c>
      <c r="AK55" s="37"/>
      <c r="AL55" s="22">
        <f>2*(AL51*AL53)/(AL51+AL53)</f>
        <v>0.94148823404706372</v>
      </c>
      <c r="AM55" s="8"/>
    </row>
    <row r="56" spans="1:39" ht="15" customHeight="1">
      <c r="A56" s="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</sheetData>
  <mergeCells count="2">
    <mergeCell ref="C1:AJ1"/>
    <mergeCell ref="A2:A37"/>
  </mergeCells>
  <conditionalFormatting sqref="N4:N37">
    <cfRule type="colorScale" priority="77">
      <colorScale>
        <cfvo type="min"/>
        <cfvo type="max"/>
        <color rgb="FFFCFCFF"/>
        <color rgb="FF63BE7B"/>
      </colorScale>
    </cfRule>
  </conditionalFormatting>
  <conditionalFormatting sqref="C4:C38 H38:I38 N38:O38 T38:U38 Z38:AA38 AF38:AG38">
    <cfRule type="colorScale" priority="76">
      <colorScale>
        <cfvo type="min"/>
        <cfvo type="max"/>
        <color rgb="FFFCFCFF"/>
        <color rgb="FF63BE7B"/>
      </colorScale>
    </cfRule>
  </conditionalFormatting>
  <conditionalFormatting sqref="D4:D38 J38 P38 V38 AB38 AH38">
    <cfRule type="colorScale" priority="75">
      <colorScale>
        <cfvo type="min"/>
        <cfvo type="max"/>
        <color rgb="FFFCFCFF"/>
        <color rgb="FF63BE7B"/>
      </colorScale>
    </cfRule>
  </conditionalFormatting>
  <conditionalFormatting sqref="E4:E38 G38 K38 Q38 W38 AC38 AI38 M38 S38 Y38 AE38">
    <cfRule type="colorScale" priority="74">
      <colorScale>
        <cfvo type="min"/>
        <cfvo type="max"/>
        <color rgb="FFFCFCFF"/>
        <color rgb="FF63BE7B"/>
      </colorScale>
    </cfRule>
  </conditionalFormatting>
  <conditionalFormatting sqref="F4:F38 L38 R38 X38 AD38 AJ38">
    <cfRule type="colorScale" priority="73">
      <colorScale>
        <cfvo type="min"/>
        <cfvo type="max"/>
        <color rgb="FFFCFCFF"/>
        <color rgb="FF63BE7B"/>
      </colorScale>
    </cfRule>
  </conditionalFormatting>
  <conditionalFormatting sqref="G4:G37">
    <cfRule type="colorScale" priority="72">
      <colorScale>
        <cfvo type="min"/>
        <cfvo type="max"/>
        <color rgb="FFFCFCFF"/>
        <color rgb="FF63BE7B"/>
      </colorScale>
    </cfRule>
  </conditionalFormatting>
  <conditionalFormatting sqref="H4:H37">
    <cfRule type="colorScale" priority="71">
      <colorScale>
        <cfvo type="min"/>
        <cfvo type="max"/>
        <color rgb="FFFCFCFF"/>
        <color rgb="FF63BE7B"/>
      </colorScale>
    </cfRule>
  </conditionalFormatting>
  <conditionalFormatting sqref="I4:I37">
    <cfRule type="colorScale" priority="70">
      <colorScale>
        <cfvo type="min"/>
        <cfvo type="max"/>
        <color rgb="FFFCFCFF"/>
        <color rgb="FF63BE7B"/>
      </colorScale>
    </cfRule>
  </conditionalFormatting>
  <conditionalFormatting sqref="J4:J37">
    <cfRule type="colorScale" priority="69">
      <colorScale>
        <cfvo type="min"/>
        <cfvo type="max"/>
        <color rgb="FFFCFCFF"/>
        <color rgb="FF63BE7B"/>
      </colorScale>
    </cfRule>
  </conditionalFormatting>
  <conditionalFormatting sqref="K4:K37">
    <cfRule type="colorScale" priority="68">
      <colorScale>
        <cfvo type="min"/>
        <cfvo type="max"/>
        <color rgb="FFFCFCFF"/>
        <color rgb="FF63BE7B"/>
      </colorScale>
    </cfRule>
  </conditionalFormatting>
  <conditionalFormatting sqref="L4:L37">
    <cfRule type="colorScale" priority="67">
      <colorScale>
        <cfvo type="min"/>
        <cfvo type="max"/>
        <color rgb="FFFCFCFF"/>
        <color rgb="FF63BE7B"/>
      </colorScale>
    </cfRule>
  </conditionalFormatting>
  <conditionalFormatting sqref="M4:M37">
    <cfRule type="colorScale" priority="66">
      <colorScale>
        <cfvo type="min"/>
        <cfvo type="max"/>
        <color rgb="FFFCFCFF"/>
        <color rgb="FF63BE7B"/>
      </colorScale>
    </cfRule>
  </conditionalFormatting>
  <conditionalFormatting sqref="O4:O37">
    <cfRule type="colorScale" priority="65">
      <colorScale>
        <cfvo type="min"/>
        <cfvo type="max"/>
        <color rgb="FFFCFCFF"/>
        <color rgb="FF63BE7B"/>
      </colorScale>
    </cfRule>
  </conditionalFormatting>
  <conditionalFormatting sqref="P4:P37">
    <cfRule type="colorScale" priority="64">
      <colorScale>
        <cfvo type="min"/>
        <cfvo type="max"/>
        <color rgb="FFFCFCFF"/>
        <color rgb="FF63BE7B"/>
      </colorScale>
    </cfRule>
  </conditionalFormatting>
  <conditionalFormatting sqref="Q4:Q37">
    <cfRule type="colorScale" priority="63">
      <colorScale>
        <cfvo type="min"/>
        <cfvo type="max"/>
        <color rgb="FFFCFCFF"/>
        <color rgb="FF63BE7B"/>
      </colorScale>
    </cfRule>
  </conditionalFormatting>
  <conditionalFormatting sqref="R4:R37">
    <cfRule type="colorScale" priority="62">
      <colorScale>
        <cfvo type="min"/>
        <cfvo type="max"/>
        <color rgb="FFFCFCFF"/>
        <color rgb="FF63BE7B"/>
      </colorScale>
    </cfRule>
  </conditionalFormatting>
  <conditionalFormatting sqref="S4:S37">
    <cfRule type="colorScale" priority="61">
      <colorScale>
        <cfvo type="min"/>
        <cfvo type="max"/>
        <color rgb="FFFCFCFF"/>
        <color rgb="FF63BE7B"/>
      </colorScale>
    </cfRule>
  </conditionalFormatting>
  <conditionalFormatting sqref="T4:T37">
    <cfRule type="colorScale" priority="60">
      <colorScale>
        <cfvo type="min"/>
        <cfvo type="max"/>
        <color rgb="FFFCFCFF"/>
        <color rgb="FF63BE7B"/>
      </colorScale>
    </cfRule>
  </conditionalFormatting>
  <conditionalFormatting sqref="U4:U37">
    <cfRule type="colorScale" priority="59">
      <colorScale>
        <cfvo type="min"/>
        <cfvo type="max"/>
        <color rgb="FFFCFCFF"/>
        <color rgb="FF63BE7B"/>
      </colorScale>
    </cfRule>
  </conditionalFormatting>
  <conditionalFormatting sqref="V4:V37">
    <cfRule type="colorScale" priority="58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57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56">
      <colorScale>
        <cfvo type="min"/>
        <cfvo type="max"/>
        <color rgb="FFFCFCFF"/>
        <color rgb="FF63BE7B"/>
      </colorScale>
    </cfRule>
  </conditionalFormatting>
  <conditionalFormatting sqref="Y4:Y37">
    <cfRule type="colorScale" priority="55">
      <colorScale>
        <cfvo type="min"/>
        <cfvo type="max"/>
        <color rgb="FFFCFCFF"/>
        <color rgb="FF63BE7B"/>
      </colorScale>
    </cfRule>
  </conditionalFormatting>
  <conditionalFormatting sqref="Z4:Z37">
    <cfRule type="colorScale" priority="54">
      <colorScale>
        <cfvo type="min"/>
        <cfvo type="max"/>
        <color rgb="FFFCFCFF"/>
        <color rgb="FF63BE7B"/>
      </colorScale>
    </cfRule>
  </conditionalFormatting>
  <conditionalFormatting sqref="AA4:AA3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B4:AB3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C4:AC37">
    <cfRule type="colorScale" priority="51">
      <colorScale>
        <cfvo type="min"/>
        <cfvo type="max"/>
        <color rgb="FFFCFCFF"/>
        <color rgb="FF63BE7B"/>
      </colorScale>
    </cfRule>
  </conditionalFormatting>
  <conditionalFormatting sqref="AD4:AD37">
    <cfRule type="colorScale" priority="50">
      <colorScale>
        <cfvo type="min"/>
        <cfvo type="max"/>
        <color rgb="FFFCFCFF"/>
        <color rgb="FF63BE7B"/>
      </colorScale>
    </cfRule>
  </conditionalFormatting>
  <conditionalFormatting sqref="AE4:AE37">
    <cfRule type="colorScale" priority="49">
      <colorScale>
        <cfvo type="min"/>
        <cfvo type="max"/>
        <color rgb="FFFCFCFF"/>
        <color rgb="FF63BE7B"/>
      </colorScale>
    </cfRule>
  </conditionalFormatting>
  <conditionalFormatting sqref="AF4:AF37">
    <cfRule type="colorScale" priority="48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7">
      <colorScale>
        <cfvo type="min"/>
        <cfvo type="max"/>
        <color rgb="FFFCFCFF"/>
        <color rgb="FF63BE7B"/>
      </colorScale>
    </cfRule>
  </conditionalFormatting>
  <conditionalFormatting sqref="AH4:AH37">
    <cfRule type="colorScale" priority="46">
      <colorScale>
        <cfvo type="min"/>
        <cfvo type="max"/>
        <color rgb="FFFCFCFF"/>
        <color rgb="FF63BE7B"/>
      </colorScale>
    </cfRule>
  </conditionalFormatting>
  <conditionalFormatting sqref="AI4:AI37">
    <cfRule type="colorScale" priority="45">
      <colorScale>
        <cfvo type="min"/>
        <cfvo type="max"/>
        <color rgb="FFFCFCFF"/>
        <color rgb="FF63BE7B"/>
      </colorScale>
    </cfRule>
  </conditionalFormatting>
  <conditionalFormatting sqref="AJ4:AJ37">
    <cfRule type="colorScale" priority="44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43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42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1">
      <colorScale>
        <cfvo type="min"/>
        <cfvo type="max"/>
        <color rgb="FFFCFCFF"/>
        <color rgb="FF63BE7B"/>
      </colorScale>
    </cfRule>
  </conditionalFormatting>
  <conditionalFormatting sqref="C3:C38 H38:I38 N38:O38 T38:U38 Z38:AA38 AF38:AG38">
    <cfRule type="colorScale" priority="40">
      <colorScale>
        <cfvo type="min"/>
        <cfvo type="max"/>
        <color rgb="FFFCFCFF"/>
        <color rgb="FF63BE7B"/>
      </colorScale>
    </cfRule>
  </conditionalFormatting>
  <conditionalFormatting sqref="D3:D38 J38 P38 V38 AB38 AH38">
    <cfRule type="colorScale" priority="39">
      <colorScale>
        <cfvo type="min"/>
        <cfvo type="max"/>
        <color rgb="FFFCFCFF"/>
        <color rgb="FF63BE7B"/>
      </colorScale>
    </cfRule>
  </conditionalFormatting>
  <conditionalFormatting sqref="E3:E38 G38 K38 Q38 W38 AC38 AI38 M38 S38 Y38 AE38">
    <cfRule type="colorScale" priority="38">
      <colorScale>
        <cfvo type="min"/>
        <cfvo type="max"/>
        <color rgb="FFFCFCFF"/>
        <color rgb="FF63BE7B"/>
      </colorScale>
    </cfRule>
  </conditionalFormatting>
  <conditionalFormatting sqref="F3:F38 L38 R38 X38 AD38 AJ38">
    <cfRule type="colorScale" priority="37">
      <colorScale>
        <cfvo type="min"/>
        <cfvo type="max"/>
        <color rgb="FFFCFCFF"/>
        <color rgb="FF63BE7B"/>
      </colorScale>
    </cfRule>
  </conditionalFormatting>
  <conditionalFormatting sqref="G3:G37">
    <cfRule type="colorScale" priority="36">
      <colorScale>
        <cfvo type="min"/>
        <cfvo type="max"/>
        <color rgb="FFFCFCFF"/>
        <color rgb="FF63BE7B"/>
      </colorScale>
    </cfRule>
  </conditionalFormatting>
  <conditionalFormatting sqref="H3:H37">
    <cfRule type="colorScale" priority="35">
      <colorScale>
        <cfvo type="min"/>
        <cfvo type="max"/>
        <color rgb="FFFCFCFF"/>
        <color rgb="FF63BE7B"/>
      </colorScale>
    </cfRule>
  </conditionalFormatting>
  <conditionalFormatting sqref="I3:I37">
    <cfRule type="colorScale" priority="34">
      <colorScale>
        <cfvo type="min"/>
        <cfvo type="max"/>
        <color rgb="FFFCFCFF"/>
        <color rgb="FF63BE7B"/>
      </colorScale>
    </cfRule>
  </conditionalFormatting>
  <conditionalFormatting sqref="J3:J37">
    <cfRule type="colorScale" priority="33">
      <colorScale>
        <cfvo type="min"/>
        <cfvo type="max"/>
        <color rgb="FFFCFCFF"/>
        <color rgb="FF63BE7B"/>
      </colorScale>
    </cfRule>
  </conditionalFormatting>
  <conditionalFormatting sqref="K3:K37">
    <cfRule type="colorScale" priority="32">
      <colorScale>
        <cfvo type="min"/>
        <cfvo type="max"/>
        <color rgb="FFFCFCFF"/>
        <color rgb="FF63BE7B"/>
      </colorScale>
    </cfRule>
  </conditionalFormatting>
  <conditionalFormatting sqref="L3:L37">
    <cfRule type="colorScale" priority="31">
      <colorScale>
        <cfvo type="min"/>
        <cfvo type="max"/>
        <color rgb="FFFCFCFF"/>
        <color rgb="FF63BE7B"/>
      </colorScale>
    </cfRule>
  </conditionalFormatting>
  <conditionalFormatting sqref="M3:M37">
    <cfRule type="colorScale" priority="30">
      <colorScale>
        <cfvo type="min"/>
        <cfvo type="max"/>
        <color rgb="FFFCFCFF"/>
        <color rgb="FF63BE7B"/>
      </colorScale>
    </cfRule>
  </conditionalFormatting>
  <conditionalFormatting sqref="N3:N37">
    <cfRule type="colorScale" priority="29">
      <colorScale>
        <cfvo type="min"/>
        <cfvo type="max"/>
        <color rgb="FFFCFCFF"/>
        <color rgb="FF63BE7B"/>
      </colorScale>
    </cfRule>
  </conditionalFormatting>
  <conditionalFormatting sqref="O3:O37">
    <cfRule type="colorScale" priority="28">
      <colorScale>
        <cfvo type="min"/>
        <cfvo type="max"/>
        <color rgb="FFFCFCFF"/>
        <color rgb="FF63BE7B"/>
      </colorScale>
    </cfRule>
  </conditionalFormatting>
  <conditionalFormatting sqref="P3:P37">
    <cfRule type="colorScale" priority="27">
      <colorScale>
        <cfvo type="min"/>
        <cfvo type="max"/>
        <color rgb="FFFCFCFF"/>
        <color rgb="FF63BE7B"/>
      </colorScale>
    </cfRule>
  </conditionalFormatting>
  <conditionalFormatting sqref="Q3:Q37">
    <cfRule type="colorScale" priority="26">
      <colorScale>
        <cfvo type="min"/>
        <cfvo type="max"/>
        <color rgb="FFFCFCFF"/>
        <color rgb="FF63BE7B"/>
      </colorScale>
    </cfRule>
  </conditionalFormatting>
  <conditionalFormatting sqref="R3:R37">
    <cfRule type="colorScale" priority="25">
      <colorScale>
        <cfvo type="min"/>
        <cfvo type="max"/>
        <color rgb="FFFCFCFF"/>
        <color rgb="FF63BE7B"/>
      </colorScale>
    </cfRule>
  </conditionalFormatting>
  <conditionalFormatting sqref="S3:S37">
    <cfRule type="colorScale" priority="24">
      <colorScale>
        <cfvo type="min"/>
        <cfvo type="max"/>
        <color rgb="FFFCFCFF"/>
        <color rgb="FF63BE7B"/>
      </colorScale>
    </cfRule>
  </conditionalFormatting>
  <conditionalFormatting sqref="T3:T37">
    <cfRule type="colorScale" priority="23">
      <colorScale>
        <cfvo type="min"/>
        <cfvo type="max"/>
        <color rgb="FFFCFCFF"/>
        <color rgb="FF63BE7B"/>
      </colorScale>
    </cfRule>
  </conditionalFormatting>
  <conditionalFormatting sqref="U3:U37">
    <cfRule type="colorScale" priority="22">
      <colorScale>
        <cfvo type="min"/>
        <cfvo type="max"/>
        <color rgb="FFFCFCFF"/>
        <color rgb="FF63BE7B"/>
      </colorScale>
    </cfRule>
  </conditionalFormatting>
  <conditionalFormatting sqref="V3:V37">
    <cfRule type="colorScale" priority="21">
      <colorScale>
        <cfvo type="min"/>
        <cfvo type="max"/>
        <color rgb="FFFCFCFF"/>
        <color rgb="FF63BE7B"/>
      </colorScale>
    </cfRule>
  </conditionalFormatting>
  <conditionalFormatting sqref="W3:W37">
    <cfRule type="colorScale" priority="20">
      <colorScale>
        <cfvo type="min"/>
        <cfvo type="max"/>
        <color rgb="FFFCFCFF"/>
        <color rgb="FF63BE7B"/>
      </colorScale>
    </cfRule>
  </conditionalFormatting>
  <conditionalFormatting sqref="X3:X37">
    <cfRule type="colorScale" priority="19">
      <colorScale>
        <cfvo type="min"/>
        <cfvo type="max"/>
        <color rgb="FFFCFCFF"/>
        <color rgb="FF63BE7B"/>
      </colorScale>
    </cfRule>
  </conditionalFormatting>
  <conditionalFormatting sqref="Y3:Y37">
    <cfRule type="colorScale" priority="18">
      <colorScale>
        <cfvo type="min"/>
        <cfvo type="max"/>
        <color rgb="FFFCFCFF"/>
        <color rgb="FF63BE7B"/>
      </colorScale>
    </cfRule>
  </conditionalFormatting>
  <conditionalFormatting sqref="Z3:Z37">
    <cfRule type="colorScale" priority="17">
      <colorScale>
        <cfvo type="min"/>
        <cfvo type="max"/>
        <color rgb="FFFCFCFF"/>
        <color rgb="FF63BE7B"/>
      </colorScale>
    </cfRule>
  </conditionalFormatting>
  <conditionalFormatting sqref="AA3:AA37">
    <cfRule type="colorScale" priority="16">
      <colorScale>
        <cfvo type="min"/>
        <cfvo type="max"/>
        <color rgb="FFFCFCFF"/>
        <color rgb="FF63BE7B"/>
      </colorScale>
    </cfRule>
  </conditionalFormatting>
  <conditionalFormatting sqref="AB3:AB37">
    <cfRule type="colorScale" priority="15">
      <colorScale>
        <cfvo type="min"/>
        <cfvo type="max"/>
        <color rgb="FFFCFCFF"/>
        <color rgb="FF63BE7B"/>
      </colorScale>
    </cfRule>
  </conditionalFormatting>
  <conditionalFormatting sqref="AC3:AC37">
    <cfRule type="colorScale" priority="14">
      <colorScale>
        <cfvo type="min"/>
        <cfvo type="max"/>
        <color rgb="FFFCFCFF"/>
        <color rgb="FF63BE7B"/>
      </colorScale>
    </cfRule>
  </conditionalFormatting>
  <conditionalFormatting sqref="AD3:AD37">
    <cfRule type="colorScale" priority="13">
      <colorScale>
        <cfvo type="min"/>
        <cfvo type="max"/>
        <color rgb="FFFCFCFF"/>
        <color rgb="FF63BE7B"/>
      </colorScale>
    </cfRule>
  </conditionalFormatting>
  <conditionalFormatting sqref="AE3:AE3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F3:AF3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G3:AG3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H3:AH37">
    <cfRule type="colorScale" priority="9">
      <colorScale>
        <cfvo type="min"/>
        <cfvo type="max"/>
        <color rgb="FFFCFCFF"/>
        <color rgb="FF63BE7B"/>
      </colorScale>
    </cfRule>
  </conditionalFormatting>
  <conditionalFormatting sqref="AI3:AI37">
    <cfRule type="colorScale" priority="8">
      <colorScale>
        <cfvo type="min"/>
        <cfvo type="max"/>
        <color rgb="FFFCFCFF"/>
        <color rgb="FF63BE7B"/>
      </colorScale>
    </cfRule>
  </conditionalFormatting>
  <conditionalFormatting sqref="AJ3:AJ37">
    <cfRule type="colorScale" priority="7">
      <colorScale>
        <cfvo type="min"/>
        <cfvo type="max"/>
        <color rgb="FFFCFCFF"/>
        <color rgb="FF63BE7B"/>
      </colorScale>
    </cfRule>
  </conditionalFormatting>
  <conditionalFormatting sqref="C3:C38">
    <cfRule type="colorScale" priority="6">
      <colorScale>
        <cfvo type="min"/>
        <cfvo type="max"/>
        <color rgb="FFFCFCFF"/>
        <color rgb="FF63BE7B"/>
      </colorScale>
    </cfRule>
  </conditionalFormatting>
  <conditionalFormatting sqref="D3:D38">
    <cfRule type="colorScale" priority="5">
      <colorScale>
        <cfvo type="min"/>
        <cfvo type="max"/>
        <color rgb="FFFCFCFF"/>
        <color rgb="FF63BE7B"/>
      </colorScale>
    </cfRule>
  </conditionalFormatting>
  <conditionalFormatting sqref="E3:E38">
    <cfRule type="colorScale" priority="4">
      <colorScale>
        <cfvo type="min"/>
        <cfvo type="max"/>
        <color rgb="FFFCFCFF"/>
        <color rgb="FF63BE7B"/>
      </colorScale>
    </cfRule>
  </conditionalFormatting>
  <conditionalFormatting sqref="F3:F38">
    <cfRule type="colorScale" priority="3">
      <colorScale>
        <cfvo type="min"/>
        <cfvo type="max"/>
        <color rgb="FFFCFCFF"/>
        <color rgb="FF63BE7B"/>
      </colorScale>
    </cfRule>
  </conditionalFormatting>
  <conditionalFormatting sqref="G3:G38">
    <cfRule type="colorScale" priority="2">
      <colorScale>
        <cfvo type="min"/>
        <cfvo type="max"/>
        <color rgb="FFFCFCFF"/>
        <color rgb="FF63BE7B"/>
      </colorScale>
    </cfRule>
  </conditionalFormatting>
  <conditionalFormatting sqref="H3:H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999EC-AC35-42BC-AFA9-D745490FF2CE}">
  <dimension ref="A1:AM56"/>
  <sheetViews>
    <sheetView zoomScale="85" zoomScaleNormal="85" workbookViewId="0"/>
  </sheetViews>
  <sheetFormatPr defaultRowHeight="15" customHeight="1"/>
  <cols>
    <col min="1" max="1" width="5.5703125" customWidth="1"/>
    <col min="2" max="2" width="17.5703125" bestFit="1" customWidth="1"/>
    <col min="3" max="36" width="5.5703125" bestFit="1" customWidth="1"/>
    <col min="37" max="37" width="6.85546875" customWidth="1"/>
    <col min="38" max="38" width="5.5703125" bestFit="1" customWidth="1"/>
  </cols>
  <sheetData>
    <row r="1" spans="1:39" ht="15" customHeight="1">
      <c r="A1" s="5"/>
      <c r="C1" s="38" t="s">
        <v>6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5"/>
    </row>
    <row r="2" spans="1:39" s="1" customFormat="1" ht="15" customHeight="1">
      <c r="A2" s="39" t="s">
        <v>9</v>
      </c>
      <c r="B2" s="7"/>
      <c r="C2" s="29" t="s">
        <v>36</v>
      </c>
      <c r="D2" s="29" t="s">
        <v>37</v>
      </c>
      <c r="E2" s="29" t="s">
        <v>38</v>
      </c>
      <c r="F2" s="29" t="s">
        <v>39</v>
      </c>
      <c r="G2" s="29" t="s">
        <v>14</v>
      </c>
      <c r="H2" s="29" t="s">
        <v>40</v>
      </c>
      <c r="I2" s="29" t="s">
        <v>41</v>
      </c>
      <c r="J2" s="29" t="s">
        <v>42</v>
      </c>
      <c r="K2" s="29" t="s">
        <v>43</v>
      </c>
      <c r="L2" s="29" t="s">
        <v>15</v>
      </c>
      <c r="M2" s="29" t="s">
        <v>16</v>
      </c>
      <c r="N2" s="29" t="s">
        <v>17</v>
      </c>
      <c r="O2" s="29" t="s">
        <v>44</v>
      </c>
      <c r="P2" s="29" t="s">
        <v>45</v>
      </c>
      <c r="Q2" s="29" t="s">
        <v>46</v>
      </c>
      <c r="R2" s="29" t="s">
        <v>47</v>
      </c>
      <c r="S2" s="29" t="s">
        <v>48</v>
      </c>
      <c r="T2" s="29" t="s">
        <v>49</v>
      </c>
      <c r="U2" s="29" t="s">
        <v>18</v>
      </c>
      <c r="V2" s="29" t="s">
        <v>50</v>
      </c>
      <c r="W2" s="29" t="s">
        <v>51</v>
      </c>
      <c r="X2" s="29" t="s">
        <v>52</v>
      </c>
      <c r="Y2" s="29" t="s">
        <v>53</v>
      </c>
      <c r="Z2" s="29" t="s">
        <v>54</v>
      </c>
      <c r="AA2" s="29" t="s">
        <v>19</v>
      </c>
      <c r="AB2" s="29" t="s">
        <v>55</v>
      </c>
      <c r="AC2" s="29" t="s">
        <v>56</v>
      </c>
      <c r="AD2" s="29" t="s">
        <v>57</v>
      </c>
      <c r="AE2" s="29" t="s">
        <v>58</v>
      </c>
      <c r="AF2" s="29" t="s">
        <v>20</v>
      </c>
      <c r="AG2" s="29" t="s">
        <v>21</v>
      </c>
      <c r="AH2" s="29" t="s">
        <v>59</v>
      </c>
      <c r="AI2" s="29" t="s">
        <v>22</v>
      </c>
      <c r="AJ2" s="30" t="s">
        <v>60</v>
      </c>
      <c r="AK2" s="9"/>
      <c r="AL2" s="10"/>
      <c r="AM2" s="10"/>
    </row>
    <row r="3" spans="1:39" s="1" customFormat="1" ht="15" customHeight="1">
      <c r="A3" s="39"/>
      <c r="B3" s="31" t="s">
        <v>61</v>
      </c>
      <c r="C3" s="27">
        <v>108</v>
      </c>
      <c r="D3" s="27">
        <v>162</v>
      </c>
      <c r="E3" s="27">
        <v>216</v>
      </c>
      <c r="F3" s="27">
        <v>108</v>
      </c>
      <c r="G3" s="27">
        <v>108</v>
      </c>
      <c r="H3" s="27">
        <v>243</v>
      </c>
      <c r="I3" s="27">
        <v>459</v>
      </c>
      <c r="J3" s="27">
        <v>81</v>
      </c>
      <c r="K3" s="27">
        <v>108</v>
      </c>
      <c r="L3" s="27">
        <v>81</v>
      </c>
      <c r="M3" s="27">
        <v>81</v>
      </c>
      <c r="N3" s="27">
        <v>81</v>
      </c>
      <c r="O3" s="27">
        <v>108</v>
      </c>
      <c r="P3" s="27">
        <v>54</v>
      </c>
      <c r="Q3" s="27">
        <v>189</v>
      </c>
      <c r="R3" s="27">
        <v>81</v>
      </c>
      <c r="S3" s="27">
        <v>189</v>
      </c>
      <c r="T3" s="27">
        <v>81</v>
      </c>
      <c r="U3" s="27">
        <v>108</v>
      </c>
      <c r="V3" s="27">
        <v>135</v>
      </c>
      <c r="W3" s="27">
        <v>54</v>
      </c>
      <c r="X3" s="27">
        <v>189</v>
      </c>
      <c r="Y3" s="27">
        <v>243</v>
      </c>
      <c r="Z3" s="27">
        <v>81</v>
      </c>
      <c r="AA3" s="27">
        <v>135</v>
      </c>
      <c r="AB3" s="27">
        <v>81</v>
      </c>
      <c r="AC3" s="27">
        <v>81</v>
      </c>
      <c r="AD3" s="27">
        <v>324</v>
      </c>
      <c r="AE3" s="27">
        <v>135</v>
      </c>
      <c r="AF3" s="27">
        <v>81</v>
      </c>
      <c r="AG3" s="27">
        <v>135</v>
      </c>
      <c r="AH3" s="27">
        <v>162</v>
      </c>
      <c r="AI3" s="27">
        <v>108</v>
      </c>
      <c r="AJ3" s="27">
        <v>162</v>
      </c>
      <c r="AK3" s="9"/>
      <c r="AL3" s="10"/>
      <c r="AM3" s="10"/>
    </row>
    <row r="4" spans="1:39" ht="15" customHeight="1">
      <c r="A4" s="39"/>
      <c r="B4" s="25" t="s">
        <v>36</v>
      </c>
      <c r="C4" s="28">
        <v>100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9">
        <v>0</v>
      </c>
      <c r="AH4" s="29">
        <v>0</v>
      </c>
      <c r="AI4" s="29">
        <v>0</v>
      </c>
      <c r="AJ4" s="29">
        <v>0</v>
      </c>
      <c r="AK4" s="8"/>
      <c r="AL4" s="8"/>
      <c r="AM4" s="8"/>
    </row>
    <row r="5" spans="1:39" ht="15" customHeight="1">
      <c r="A5" s="39"/>
      <c r="B5" s="25" t="s">
        <v>37</v>
      </c>
      <c r="C5" s="29">
        <v>0</v>
      </c>
      <c r="D5" s="28">
        <v>162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29">
        <v>0</v>
      </c>
      <c r="AJ5" s="29">
        <v>0</v>
      </c>
      <c r="AK5" s="8"/>
      <c r="AL5" s="8"/>
      <c r="AM5" s="8"/>
    </row>
    <row r="6" spans="1:39" ht="15" customHeight="1">
      <c r="A6" s="39"/>
      <c r="B6" s="25" t="s">
        <v>38</v>
      </c>
      <c r="C6" s="29">
        <v>0</v>
      </c>
      <c r="D6" s="29">
        <v>0</v>
      </c>
      <c r="E6" s="28">
        <v>216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29">
        <v>0</v>
      </c>
      <c r="AJ6" s="29">
        <v>0</v>
      </c>
      <c r="AK6" s="8"/>
      <c r="AL6" s="8"/>
      <c r="AM6" s="8"/>
    </row>
    <row r="7" spans="1:39" ht="15" customHeight="1">
      <c r="A7" s="39"/>
      <c r="B7" s="25" t="s">
        <v>39</v>
      </c>
      <c r="C7" s="29">
        <v>0</v>
      </c>
      <c r="D7" s="29">
        <v>0</v>
      </c>
      <c r="E7" s="29">
        <v>0</v>
      </c>
      <c r="F7" s="28">
        <v>108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v>0</v>
      </c>
      <c r="AJ7" s="29">
        <v>0</v>
      </c>
      <c r="AK7" s="8"/>
      <c r="AL7" s="8"/>
      <c r="AM7" s="8"/>
    </row>
    <row r="8" spans="1:39" ht="15" customHeight="1">
      <c r="A8" s="39"/>
      <c r="B8" s="25" t="s">
        <v>14</v>
      </c>
      <c r="C8" s="29">
        <v>0</v>
      </c>
      <c r="D8" s="29">
        <v>0</v>
      </c>
      <c r="E8" s="29">
        <v>0</v>
      </c>
      <c r="F8" s="29">
        <v>0</v>
      </c>
      <c r="G8" s="28">
        <v>108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9">
        <v>0</v>
      </c>
      <c r="AK8" s="8"/>
      <c r="AL8" s="8"/>
      <c r="AM8" s="8"/>
    </row>
    <row r="9" spans="1:39" ht="15" customHeight="1">
      <c r="A9" s="39"/>
      <c r="B9" s="25" t="s">
        <v>40</v>
      </c>
      <c r="C9" s="29">
        <v>0</v>
      </c>
      <c r="D9" s="29">
        <v>0</v>
      </c>
      <c r="E9" s="29">
        <v>0</v>
      </c>
      <c r="F9" s="29">
        <v>0</v>
      </c>
      <c r="G9" s="29">
        <v>0</v>
      </c>
      <c r="H9" s="28">
        <v>242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v>0</v>
      </c>
      <c r="AJ9" s="29">
        <v>0</v>
      </c>
      <c r="AK9" s="8"/>
      <c r="AL9" s="8"/>
      <c r="AM9" s="8"/>
    </row>
    <row r="10" spans="1:39" ht="15" customHeight="1">
      <c r="A10" s="39"/>
      <c r="B10" s="25" t="s">
        <v>41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8">
        <v>454</v>
      </c>
      <c r="J10" s="29">
        <v>0</v>
      </c>
      <c r="K10" s="29">
        <v>0</v>
      </c>
      <c r="L10" s="29">
        <v>0</v>
      </c>
      <c r="M10" s="29">
        <v>27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v>0</v>
      </c>
      <c r="AJ10" s="29">
        <v>0</v>
      </c>
      <c r="AK10" s="8"/>
      <c r="AL10" s="8"/>
      <c r="AM10" s="8"/>
    </row>
    <row r="11" spans="1:39" ht="15" customHeight="1">
      <c r="A11" s="39"/>
      <c r="B11" s="25" t="s">
        <v>42</v>
      </c>
      <c r="C11" s="29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8">
        <v>54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29">
        <v>0</v>
      </c>
      <c r="AJ11" s="29">
        <v>0</v>
      </c>
      <c r="AK11" s="8"/>
      <c r="AL11" s="8"/>
      <c r="AM11" s="8"/>
    </row>
    <row r="12" spans="1:39" ht="15" customHeight="1">
      <c r="A12" s="39"/>
      <c r="B12" s="25" t="s">
        <v>43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8">
        <v>92</v>
      </c>
      <c r="L12" s="29">
        <v>0</v>
      </c>
      <c r="M12" s="29">
        <v>0</v>
      </c>
      <c r="N12" s="29">
        <v>0</v>
      </c>
      <c r="O12" s="29">
        <v>0</v>
      </c>
      <c r="P12" s="29">
        <v>27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8"/>
      <c r="AL12" s="8"/>
      <c r="AM12" s="8"/>
    </row>
    <row r="13" spans="1:39" ht="15" customHeight="1">
      <c r="A13" s="39"/>
      <c r="B13" s="25" t="s">
        <v>15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8">
        <v>81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v>0</v>
      </c>
      <c r="AJ13" s="29">
        <v>0</v>
      </c>
      <c r="AK13" s="8"/>
      <c r="AL13" s="8"/>
      <c r="AM13" s="8"/>
    </row>
    <row r="14" spans="1:39" ht="15" customHeight="1">
      <c r="A14" s="39"/>
      <c r="B14" s="25" t="s">
        <v>16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8">
        <v>54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29">
        <v>27</v>
      </c>
      <c r="AF14" s="29">
        <v>0</v>
      </c>
      <c r="AG14" s="29">
        <v>0</v>
      </c>
      <c r="AH14" s="29">
        <v>4</v>
      </c>
      <c r="AI14" s="29">
        <v>0</v>
      </c>
      <c r="AJ14" s="29">
        <v>0</v>
      </c>
      <c r="AK14" s="8"/>
      <c r="AL14" s="8"/>
      <c r="AM14" s="8"/>
    </row>
    <row r="15" spans="1:39" ht="15" customHeight="1">
      <c r="A15" s="39"/>
      <c r="B15" s="25" t="s">
        <v>17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8">
        <v>41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v>0</v>
      </c>
      <c r="AJ15" s="29">
        <v>0</v>
      </c>
      <c r="AK15" s="8"/>
      <c r="AL15" s="8"/>
      <c r="AM15" s="8"/>
    </row>
    <row r="16" spans="1:39" ht="15" customHeight="1">
      <c r="A16" s="39"/>
      <c r="B16" s="25" t="s">
        <v>44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8">
        <v>108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8"/>
      <c r="AL16" s="8"/>
      <c r="AM16" s="8"/>
    </row>
    <row r="17" spans="1:39" ht="15" customHeight="1">
      <c r="A17" s="39"/>
      <c r="B17" s="25" t="s">
        <v>45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11</v>
      </c>
      <c r="L17" s="29">
        <v>0</v>
      </c>
      <c r="M17" s="29">
        <v>0</v>
      </c>
      <c r="N17" s="29">
        <v>37</v>
      </c>
      <c r="O17" s="29">
        <v>0</v>
      </c>
      <c r="P17" s="28">
        <v>27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30">
        <v>0</v>
      </c>
      <c r="AJ17" s="29">
        <v>0</v>
      </c>
      <c r="AK17" s="8"/>
      <c r="AL17" s="8"/>
      <c r="AM17" s="8"/>
    </row>
    <row r="18" spans="1:39" ht="15" customHeight="1">
      <c r="A18" s="39"/>
      <c r="B18" s="25" t="s">
        <v>46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30">
        <v>0</v>
      </c>
      <c r="Q18" s="28">
        <v>189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30">
        <v>0</v>
      </c>
      <c r="AJ18" s="29">
        <v>0</v>
      </c>
      <c r="AK18" s="8"/>
      <c r="AL18" s="8"/>
      <c r="AM18" s="8"/>
    </row>
    <row r="19" spans="1:39" ht="15" customHeight="1">
      <c r="A19" s="39"/>
      <c r="B19" s="25" t="s">
        <v>47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30">
        <v>0</v>
      </c>
      <c r="Q19" s="29">
        <v>0</v>
      </c>
      <c r="R19" s="28">
        <v>81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0</v>
      </c>
      <c r="AI19" s="30">
        <v>0</v>
      </c>
      <c r="AJ19" s="29">
        <v>0</v>
      </c>
      <c r="AK19" s="8"/>
      <c r="AL19" s="8"/>
      <c r="AM19" s="8"/>
    </row>
    <row r="20" spans="1:39" ht="15" customHeight="1">
      <c r="A20" s="39"/>
      <c r="B20" s="25" t="s">
        <v>48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30">
        <v>0</v>
      </c>
      <c r="Q20" s="29">
        <v>0</v>
      </c>
      <c r="R20" s="29">
        <v>0</v>
      </c>
      <c r="S20" s="28">
        <v>161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30">
        <v>0</v>
      </c>
      <c r="AJ20" s="29">
        <v>0</v>
      </c>
      <c r="AK20" s="8"/>
      <c r="AL20" s="8"/>
      <c r="AM20" s="8"/>
    </row>
    <row r="21" spans="1:39" ht="15" customHeight="1">
      <c r="A21" s="39"/>
      <c r="B21" s="25" t="s">
        <v>49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30">
        <v>0</v>
      </c>
      <c r="Q21" s="29">
        <v>0</v>
      </c>
      <c r="R21" s="29">
        <v>0</v>
      </c>
      <c r="S21" s="29">
        <v>6</v>
      </c>
      <c r="T21" s="28">
        <v>81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29">
        <v>0</v>
      </c>
      <c r="AF21" s="29">
        <v>0</v>
      </c>
      <c r="AG21" s="29">
        <v>0</v>
      </c>
      <c r="AH21" s="29">
        <v>0</v>
      </c>
      <c r="AI21" s="30">
        <v>0</v>
      </c>
      <c r="AJ21" s="29">
        <v>0</v>
      </c>
      <c r="AK21" s="8"/>
      <c r="AL21" s="8"/>
      <c r="AM21" s="8"/>
    </row>
    <row r="22" spans="1:39" ht="15" customHeight="1">
      <c r="A22" s="39"/>
      <c r="B22" s="25" t="s">
        <v>18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30">
        <v>0</v>
      </c>
      <c r="Q22" s="29">
        <v>0</v>
      </c>
      <c r="R22" s="29">
        <v>0</v>
      </c>
      <c r="S22" s="29">
        <v>0</v>
      </c>
      <c r="T22" s="29">
        <v>0</v>
      </c>
      <c r="U22" s="28">
        <v>108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30">
        <v>0</v>
      </c>
      <c r="AJ22" s="29">
        <v>0</v>
      </c>
      <c r="AK22" s="8"/>
      <c r="AL22" s="8"/>
      <c r="AM22" s="8"/>
    </row>
    <row r="23" spans="1:39" ht="15" customHeight="1">
      <c r="A23" s="39"/>
      <c r="B23" s="25" t="s">
        <v>50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30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8">
        <v>134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30">
        <v>0</v>
      </c>
      <c r="AJ23" s="29">
        <v>0</v>
      </c>
      <c r="AK23" s="8"/>
      <c r="AL23" s="8"/>
      <c r="AM23" s="8"/>
    </row>
    <row r="24" spans="1:39" ht="15" customHeight="1">
      <c r="A24" s="39"/>
      <c r="B24" s="25" t="s">
        <v>51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30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8">
        <v>54</v>
      </c>
      <c r="X24" s="29"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0</v>
      </c>
      <c r="AH24" s="29">
        <v>0</v>
      </c>
      <c r="AI24" s="30">
        <v>0</v>
      </c>
      <c r="AJ24" s="29">
        <v>0</v>
      </c>
      <c r="AK24" s="8"/>
      <c r="AL24" s="8"/>
      <c r="AM24" s="8"/>
    </row>
    <row r="25" spans="1:39" ht="15" customHeight="1">
      <c r="A25" s="39"/>
      <c r="B25" s="25" t="s">
        <v>52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30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8">
        <v>189</v>
      </c>
      <c r="Y25" s="29">
        <v>0</v>
      </c>
      <c r="Z25" s="29">
        <v>0</v>
      </c>
      <c r="AA25" s="29">
        <v>0</v>
      </c>
      <c r="AB25" s="29">
        <v>0</v>
      </c>
      <c r="AC25" s="29">
        <v>0</v>
      </c>
      <c r="AD25" s="29">
        <v>0</v>
      </c>
      <c r="AE25" s="29">
        <v>0</v>
      </c>
      <c r="AF25" s="29">
        <v>0</v>
      </c>
      <c r="AG25" s="29">
        <v>0</v>
      </c>
      <c r="AH25" s="29">
        <v>0</v>
      </c>
      <c r="AI25" s="30">
        <v>0</v>
      </c>
      <c r="AJ25" s="29">
        <v>0</v>
      </c>
      <c r="AK25" s="8"/>
      <c r="AL25" s="8"/>
      <c r="AM25" s="8"/>
    </row>
    <row r="26" spans="1:39" ht="15" customHeight="1">
      <c r="A26" s="39"/>
      <c r="B26" s="25" t="s">
        <v>53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30">
        <v>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8">
        <v>228</v>
      </c>
      <c r="Z26" s="29">
        <v>0</v>
      </c>
      <c r="AA26" s="29">
        <v>0</v>
      </c>
      <c r="AB26" s="29">
        <v>0</v>
      </c>
      <c r="AC26" s="29">
        <v>0</v>
      </c>
      <c r="AD26" s="29">
        <v>0</v>
      </c>
      <c r="AE26" s="29">
        <v>0</v>
      </c>
      <c r="AF26" s="29">
        <v>0</v>
      </c>
      <c r="AG26" s="29">
        <v>0</v>
      </c>
      <c r="AH26" s="29">
        <v>0</v>
      </c>
      <c r="AI26" s="30">
        <v>0</v>
      </c>
      <c r="AJ26" s="29">
        <v>0</v>
      </c>
      <c r="AK26" s="8"/>
      <c r="AL26" s="8"/>
      <c r="AM26" s="8"/>
    </row>
    <row r="27" spans="1:39" ht="15" customHeight="1">
      <c r="A27" s="39"/>
      <c r="B27" s="25" t="s">
        <v>54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3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30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14</v>
      </c>
      <c r="Z27" s="28">
        <v>77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0</v>
      </c>
      <c r="AH27" s="29">
        <v>0</v>
      </c>
      <c r="AI27" s="30">
        <v>0</v>
      </c>
      <c r="AJ27" s="29">
        <v>0</v>
      </c>
      <c r="AK27" s="8"/>
      <c r="AL27" s="8"/>
      <c r="AM27" s="8"/>
    </row>
    <row r="28" spans="1:39" ht="15" customHeight="1">
      <c r="A28" s="39"/>
      <c r="B28" s="25" t="s">
        <v>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30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9">
        <v>0</v>
      </c>
      <c r="AA28" s="28">
        <v>108</v>
      </c>
      <c r="AB28" s="29">
        <v>0</v>
      </c>
      <c r="AC28" s="29">
        <v>0</v>
      </c>
      <c r="AD28" s="29">
        <v>0</v>
      </c>
      <c r="AE28" s="29">
        <v>0</v>
      </c>
      <c r="AF28" s="29">
        <v>0</v>
      </c>
      <c r="AG28" s="29">
        <v>0</v>
      </c>
      <c r="AH28" s="29">
        <v>0</v>
      </c>
      <c r="AI28" s="30">
        <v>0</v>
      </c>
      <c r="AJ28" s="29">
        <v>0</v>
      </c>
      <c r="AK28" s="8"/>
      <c r="AL28" s="8"/>
      <c r="AM28" s="8"/>
    </row>
    <row r="29" spans="1:39" ht="15" customHeight="1">
      <c r="A29" s="39"/>
      <c r="B29" s="25" t="s">
        <v>55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30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29">
        <v>0</v>
      </c>
      <c r="AA29" s="29">
        <v>0</v>
      </c>
      <c r="AB29" s="28">
        <v>81</v>
      </c>
      <c r="AC29" s="29">
        <v>0</v>
      </c>
      <c r="AD29" s="29">
        <v>0</v>
      </c>
      <c r="AE29" s="29">
        <v>0</v>
      </c>
      <c r="AF29" s="29">
        <v>0</v>
      </c>
      <c r="AG29" s="29">
        <v>0</v>
      </c>
      <c r="AH29" s="29">
        <v>0</v>
      </c>
      <c r="AI29" s="30">
        <v>0</v>
      </c>
      <c r="AJ29" s="29">
        <v>0</v>
      </c>
      <c r="AK29" s="8"/>
      <c r="AL29" s="8"/>
      <c r="AM29" s="8"/>
    </row>
    <row r="30" spans="1:39" ht="15" customHeight="1">
      <c r="A30" s="39"/>
      <c r="B30" s="25" t="s">
        <v>56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30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  <c r="AA30" s="29">
        <v>0</v>
      </c>
      <c r="AB30" s="29">
        <v>0</v>
      </c>
      <c r="AC30" s="28">
        <v>81</v>
      </c>
      <c r="AD30" s="29">
        <v>0</v>
      </c>
      <c r="AE30" s="29">
        <v>0</v>
      </c>
      <c r="AF30" s="29">
        <v>0</v>
      </c>
      <c r="AG30" s="29">
        <v>0</v>
      </c>
      <c r="AH30" s="29">
        <v>0</v>
      </c>
      <c r="AI30" s="30">
        <v>0</v>
      </c>
      <c r="AJ30" s="29">
        <v>0</v>
      </c>
      <c r="AK30" s="8"/>
      <c r="AL30" s="8"/>
      <c r="AM30" s="8"/>
    </row>
    <row r="31" spans="1:39" ht="15" customHeight="1">
      <c r="A31" s="39"/>
      <c r="B31" s="25" t="s">
        <v>57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27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30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8">
        <v>314</v>
      </c>
      <c r="AE31" s="29">
        <v>0</v>
      </c>
      <c r="AF31" s="29">
        <v>0</v>
      </c>
      <c r="AG31" s="29">
        <v>0</v>
      </c>
      <c r="AH31" s="29">
        <v>0</v>
      </c>
      <c r="AI31" s="30">
        <v>0</v>
      </c>
      <c r="AJ31" s="29">
        <v>0</v>
      </c>
      <c r="AK31" s="8"/>
      <c r="AL31" s="8"/>
      <c r="AM31" s="8"/>
    </row>
    <row r="32" spans="1:39" ht="15" customHeight="1">
      <c r="A32" s="39"/>
      <c r="B32" s="25" t="s">
        <v>58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30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9">
        <v>0</v>
      </c>
      <c r="AA32" s="29">
        <v>0</v>
      </c>
      <c r="AB32" s="29">
        <v>0</v>
      </c>
      <c r="AC32" s="29">
        <v>0</v>
      </c>
      <c r="AD32" s="29">
        <v>0</v>
      </c>
      <c r="AE32" s="28">
        <v>108</v>
      </c>
      <c r="AF32" s="29">
        <v>0</v>
      </c>
      <c r="AG32" s="29">
        <v>0</v>
      </c>
      <c r="AH32" s="29">
        <v>0</v>
      </c>
      <c r="AI32" s="30">
        <v>0</v>
      </c>
      <c r="AJ32" s="29">
        <v>0</v>
      </c>
      <c r="AK32" s="8"/>
      <c r="AL32" s="8"/>
      <c r="AM32" s="8"/>
    </row>
    <row r="33" spans="1:39" ht="15" customHeight="1">
      <c r="A33" s="39"/>
      <c r="B33" s="25" t="s">
        <v>20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30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9">
        <v>0</v>
      </c>
      <c r="AB33" s="29">
        <v>0</v>
      </c>
      <c r="AC33" s="29">
        <v>0</v>
      </c>
      <c r="AD33" s="29">
        <v>0</v>
      </c>
      <c r="AE33" s="29">
        <v>0</v>
      </c>
      <c r="AF33" s="28">
        <v>81</v>
      </c>
      <c r="AG33" s="29">
        <v>0</v>
      </c>
      <c r="AH33" s="29">
        <v>13</v>
      </c>
      <c r="AI33" s="30">
        <v>0</v>
      </c>
      <c r="AJ33" s="29">
        <v>0</v>
      </c>
      <c r="AK33" s="8"/>
      <c r="AL33" s="8"/>
      <c r="AM33" s="8"/>
    </row>
    <row r="34" spans="1:39" ht="15" customHeight="1">
      <c r="A34" s="39"/>
      <c r="B34" s="25" t="s">
        <v>21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2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30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9">
        <v>0</v>
      </c>
      <c r="AB34" s="29">
        <v>0</v>
      </c>
      <c r="AC34" s="29">
        <v>0</v>
      </c>
      <c r="AD34" s="29">
        <v>0</v>
      </c>
      <c r="AE34" s="29">
        <v>0</v>
      </c>
      <c r="AF34" s="29">
        <v>0</v>
      </c>
      <c r="AG34" s="28">
        <v>135</v>
      </c>
      <c r="AH34" s="29">
        <v>0</v>
      </c>
      <c r="AI34" s="30">
        <v>0</v>
      </c>
      <c r="AJ34" s="29">
        <v>0</v>
      </c>
      <c r="AK34" s="8"/>
      <c r="AL34" s="8"/>
      <c r="AM34" s="8"/>
    </row>
    <row r="35" spans="1:39" ht="15" customHeight="1">
      <c r="A35" s="39"/>
      <c r="B35" s="25" t="s">
        <v>59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30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29">
        <v>0</v>
      </c>
      <c r="AA35" s="29">
        <v>0</v>
      </c>
      <c r="AB35" s="29">
        <v>0</v>
      </c>
      <c r="AC35" s="29">
        <v>0</v>
      </c>
      <c r="AD35" s="29">
        <v>0</v>
      </c>
      <c r="AE35" s="29">
        <v>0</v>
      </c>
      <c r="AF35" s="29">
        <v>0</v>
      </c>
      <c r="AG35" s="29">
        <v>0</v>
      </c>
      <c r="AH35" s="28">
        <v>135</v>
      </c>
      <c r="AI35" s="30">
        <v>0</v>
      </c>
      <c r="AJ35" s="29">
        <v>0</v>
      </c>
      <c r="AK35" s="8"/>
      <c r="AL35" s="8"/>
      <c r="AM35" s="8"/>
    </row>
    <row r="36" spans="1:39" ht="15" customHeight="1">
      <c r="A36" s="39"/>
      <c r="B36" s="25" t="s">
        <v>22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9">
        <v>0</v>
      </c>
      <c r="O36" s="29">
        <v>0</v>
      </c>
      <c r="P36" s="30">
        <v>0</v>
      </c>
      <c r="Q36" s="29">
        <v>0</v>
      </c>
      <c r="R36" s="29">
        <v>0</v>
      </c>
      <c r="S36" s="29">
        <v>1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9">
        <v>0</v>
      </c>
      <c r="AB36" s="29">
        <v>0</v>
      </c>
      <c r="AC36" s="29">
        <v>0</v>
      </c>
      <c r="AD36" s="29">
        <v>4</v>
      </c>
      <c r="AE36" s="29">
        <v>0</v>
      </c>
      <c r="AF36" s="29">
        <v>0</v>
      </c>
      <c r="AG36" s="29">
        <v>0</v>
      </c>
      <c r="AH36" s="29">
        <v>0</v>
      </c>
      <c r="AI36" s="28">
        <v>81</v>
      </c>
      <c r="AJ36" s="29">
        <v>0</v>
      </c>
      <c r="AK36" s="8"/>
      <c r="AL36" s="8"/>
      <c r="AM36" s="8"/>
    </row>
    <row r="37" spans="1:39" ht="15" customHeight="1">
      <c r="A37" s="39"/>
      <c r="B37" s="26" t="s">
        <v>60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1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  <c r="AH37" s="29">
        <v>0</v>
      </c>
      <c r="AI37" s="29">
        <v>27</v>
      </c>
      <c r="AJ37" s="28">
        <v>162</v>
      </c>
      <c r="AK37" s="8"/>
      <c r="AL37" s="8"/>
      <c r="AM37" s="8"/>
    </row>
    <row r="38" spans="1:39" ht="15" customHeight="1">
      <c r="A38" s="5"/>
      <c r="B38" s="26" t="s">
        <v>25</v>
      </c>
      <c r="C38" s="33">
        <f>C3-C39</f>
        <v>8</v>
      </c>
      <c r="D38" s="33">
        <f xml:space="preserve"> D3 -D39</f>
        <v>0</v>
      </c>
      <c r="E38" s="33">
        <f xml:space="preserve"> E3-E39</f>
        <v>0</v>
      </c>
      <c r="F38" s="33">
        <f xml:space="preserve"> F3 - F39</f>
        <v>0</v>
      </c>
      <c r="G38" s="33">
        <f xml:space="preserve"> G3-G39</f>
        <v>0</v>
      </c>
      <c r="H38" s="33">
        <f>H3-H39</f>
        <v>1</v>
      </c>
      <c r="I38" s="33">
        <f t="shared" ref="I38" si="0">I3-I39</f>
        <v>0</v>
      </c>
      <c r="J38" s="33">
        <f t="shared" ref="J38" si="1" xml:space="preserve"> J3 -J39</f>
        <v>0</v>
      </c>
      <c r="K38" s="33">
        <f t="shared" ref="K38" si="2" xml:space="preserve"> K3-K39</f>
        <v>5</v>
      </c>
      <c r="L38" s="33">
        <f t="shared" ref="L38" si="3" xml:space="preserve"> L3 - L39</f>
        <v>0</v>
      </c>
      <c r="M38" s="33">
        <f t="shared" ref="M38" si="4" xml:space="preserve"> M3-M39</f>
        <v>0</v>
      </c>
      <c r="N38" s="33">
        <f t="shared" ref="N38:O38" si="5">N3-N39</f>
        <v>3</v>
      </c>
      <c r="O38" s="33">
        <f t="shared" si="5"/>
        <v>0</v>
      </c>
      <c r="P38" s="33">
        <f t="shared" ref="P38" si="6" xml:space="preserve"> P3 -P39</f>
        <v>0</v>
      </c>
      <c r="Q38" s="33">
        <f t="shared" ref="Q38" si="7" xml:space="preserve"> Q3-Q39</f>
        <v>0</v>
      </c>
      <c r="R38" s="33">
        <f t="shared" ref="R38" si="8" xml:space="preserve"> R3 - R39</f>
        <v>0</v>
      </c>
      <c r="S38" s="33">
        <f t="shared" ref="S38" si="9" xml:space="preserve"> S3-S39</f>
        <v>21</v>
      </c>
      <c r="T38" s="33">
        <f t="shared" ref="T38:U38" si="10">T3-T39</f>
        <v>0</v>
      </c>
      <c r="U38" s="33">
        <f t="shared" si="10"/>
        <v>0</v>
      </c>
      <c r="V38" s="33">
        <f t="shared" ref="V38" si="11" xml:space="preserve"> V3 -V39</f>
        <v>0</v>
      </c>
      <c r="W38" s="33">
        <f t="shared" ref="W38" si="12" xml:space="preserve"> W3-W39</f>
        <v>0</v>
      </c>
      <c r="X38" s="33">
        <f t="shared" ref="X38" si="13" xml:space="preserve"> X3 - X39</f>
        <v>0</v>
      </c>
      <c r="Y38" s="33">
        <f t="shared" ref="Y38" si="14" xml:space="preserve"> Y3-Y39</f>
        <v>1</v>
      </c>
      <c r="Z38" s="33">
        <f t="shared" ref="Z38:AA38" si="15">Z3-Z39</f>
        <v>4</v>
      </c>
      <c r="AA38" s="33">
        <f t="shared" si="15"/>
        <v>27</v>
      </c>
      <c r="AB38" s="33">
        <f t="shared" ref="AB38" si="16" xml:space="preserve"> AB3 -AB39</f>
        <v>0</v>
      </c>
      <c r="AC38" s="33">
        <f t="shared" ref="AC38" si="17" xml:space="preserve"> AC3-AC39</f>
        <v>0</v>
      </c>
      <c r="AD38" s="33">
        <f t="shared" ref="AD38" si="18" xml:space="preserve"> AD3 - AD39</f>
        <v>6</v>
      </c>
      <c r="AE38" s="33">
        <f t="shared" ref="AE38" si="19" xml:space="preserve"> AE3-AE39</f>
        <v>0</v>
      </c>
      <c r="AF38" s="33">
        <f t="shared" ref="AF38:AG38" si="20">AF3-AF39</f>
        <v>0</v>
      </c>
      <c r="AG38" s="33">
        <f t="shared" si="20"/>
        <v>0</v>
      </c>
      <c r="AH38" s="33">
        <f t="shared" ref="AH38" si="21" xml:space="preserve"> AH3 -AH39</f>
        <v>10</v>
      </c>
      <c r="AI38" s="33">
        <f t="shared" ref="AI38" si="22" xml:space="preserve"> AI3-AI39</f>
        <v>0</v>
      </c>
      <c r="AJ38" s="33">
        <f t="shared" ref="AJ38" si="23" xml:space="preserve"> AJ3 - AJ39</f>
        <v>0</v>
      </c>
      <c r="AK38" s="8"/>
      <c r="AL38" s="8"/>
      <c r="AM38" s="8"/>
    </row>
    <row r="39" spans="1:39" ht="15" customHeight="1">
      <c r="A39" s="5"/>
      <c r="B39" s="8"/>
      <c r="C39" s="13">
        <f>SUM(C4:C37)</f>
        <v>100</v>
      </c>
      <c r="D39" s="13">
        <f>SUM(D4:D37)</f>
        <v>162</v>
      </c>
      <c r="E39" s="13">
        <f t="shared" ref="E39:AJ39" si="24">SUM(E4:E37)</f>
        <v>216</v>
      </c>
      <c r="F39" s="13">
        <f>SUM(F4:F37)</f>
        <v>108</v>
      </c>
      <c r="G39" s="13">
        <f t="shared" si="24"/>
        <v>108</v>
      </c>
      <c r="H39" s="13">
        <f t="shared" si="24"/>
        <v>242</v>
      </c>
      <c r="I39" s="13">
        <f t="shared" si="24"/>
        <v>459</v>
      </c>
      <c r="J39" s="13">
        <f t="shared" si="24"/>
        <v>81</v>
      </c>
      <c r="K39" s="13">
        <f t="shared" si="24"/>
        <v>103</v>
      </c>
      <c r="L39" s="13">
        <f t="shared" si="24"/>
        <v>81</v>
      </c>
      <c r="M39" s="13">
        <f t="shared" si="24"/>
        <v>81</v>
      </c>
      <c r="N39" s="13">
        <f t="shared" si="24"/>
        <v>78</v>
      </c>
      <c r="O39" s="13">
        <f t="shared" si="24"/>
        <v>108</v>
      </c>
      <c r="P39" s="13">
        <f t="shared" si="24"/>
        <v>54</v>
      </c>
      <c r="Q39" s="13">
        <f t="shared" si="24"/>
        <v>189</v>
      </c>
      <c r="R39" s="13">
        <f t="shared" si="24"/>
        <v>81</v>
      </c>
      <c r="S39" s="13">
        <f t="shared" si="24"/>
        <v>168</v>
      </c>
      <c r="T39" s="13">
        <f t="shared" si="24"/>
        <v>81</v>
      </c>
      <c r="U39" s="13">
        <f t="shared" si="24"/>
        <v>108</v>
      </c>
      <c r="V39" s="13">
        <f t="shared" si="24"/>
        <v>135</v>
      </c>
      <c r="W39" s="13">
        <f t="shared" si="24"/>
        <v>54</v>
      </c>
      <c r="X39" s="13">
        <f t="shared" si="24"/>
        <v>189</v>
      </c>
      <c r="Y39" s="13">
        <f t="shared" si="24"/>
        <v>242</v>
      </c>
      <c r="Z39" s="13">
        <f t="shared" si="24"/>
        <v>77</v>
      </c>
      <c r="AA39" s="13">
        <f t="shared" si="24"/>
        <v>108</v>
      </c>
      <c r="AB39" s="13">
        <f t="shared" si="24"/>
        <v>81</v>
      </c>
      <c r="AC39" s="13">
        <f t="shared" si="24"/>
        <v>81</v>
      </c>
      <c r="AD39" s="13">
        <f t="shared" si="24"/>
        <v>318</v>
      </c>
      <c r="AE39" s="13">
        <f t="shared" si="24"/>
        <v>135</v>
      </c>
      <c r="AF39" s="13">
        <f t="shared" si="24"/>
        <v>81</v>
      </c>
      <c r="AG39" s="13">
        <f t="shared" si="24"/>
        <v>135</v>
      </c>
      <c r="AH39" s="13">
        <f t="shared" si="24"/>
        <v>152</v>
      </c>
      <c r="AI39" s="13">
        <f t="shared" si="24"/>
        <v>108</v>
      </c>
      <c r="AJ39" s="13">
        <f t="shared" si="24"/>
        <v>162</v>
      </c>
      <c r="AK39" s="8"/>
      <c r="AL39" s="8"/>
      <c r="AM39" s="8"/>
    </row>
    <row r="40" spans="1:39" ht="15" customHeight="1">
      <c r="A40" s="5"/>
      <c r="B40" s="14"/>
      <c r="C40" s="11" t="s">
        <v>36</v>
      </c>
      <c r="D40" s="11" t="s">
        <v>37</v>
      </c>
      <c r="E40" s="11" t="s">
        <v>38</v>
      </c>
      <c r="F40" s="11" t="s">
        <v>39</v>
      </c>
      <c r="G40" s="11" t="s">
        <v>14</v>
      </c>
      <c r="H40" s="11" t="s">
        <v>40</v>
      </c>
      <c r="I40" s="11" t="s">
        <v>41</v>
      </c>
      <c r="J40" s="11" t="s">
        <v>42</v>
      </c>
      <c r="K40" s="11" t="s">
        <v>43</v>
      </c>
      <c r="L40" s="11" t="s">
        <v>15</v>
      </c>
      <c r="M40" s="11" t="s">
        <v>16</v>
      </c>
      <c r="N40" s="11" t="s">
        <v>17</v>
      </c>
      <c r="O40" s="11" t="s">
        <v>44</v>
      </c>
      <c r="P40" s="11" t="s">
        <v>45</v>
      </c>
      <c r="Q40" s="11" t="s">
        <v>46</v>
      </c>
      <c r="R40" s="11" t="s">
        <v>47</v>
      </c>
      <c r="S40" s="11" t="s">
        <v>48</v>
      </c>
      <c r="T40" s="11" t="s">
        <v>49</v>
      </c>
      <c r="U40" s="11" t="s">
        <v>18</v>
      </c>
      <c r="V40" s="11" t="s">
        <v>50</v>
      </c>
      <c r="W40" s="11" t="s">
        <v>51</v>
      </c>
      <c r="X40" s="11" t="s">
        <v>52</v>
      </c>
      <c r="Y40" s="11" t="s">
        <v>53</v>
      </c>
      <c r="Z40" s="11" t="s">
        <v>54</v>
      </c>
      <c r="AA40" s="11" t="s">
        <v>19</v>
      </c>
      <c r="AB40" s="11" t="s">
        <v>55</v>
      </c>
      <c r="AC40" s="11" t="s">
        <v>56</v>
      </c>
      <c r="AD40" s="11" t="s">
        <v>57</v>
      </c>
      <c r="AE40" s="11" t="s">
        <v>58</v>
      </c>
      <c r="AF40" s="11" t="s">
        <v>20</v>
      </c>
      <c r="AG40" s="11" t="s">
        <v>21</v>
      </c>
      <c r="AH40" s="11" t="s">
        <v>59</v>
      </c>
      <c r="AI40" s="11" t="s">
        <v>22</v>
      </c>
      <c r="AJ40" s="12" t="s">
        <v>60</v>
      </c>
      <c r="AK40" s="8"/>
      <c r="AL40" s="8"/>
      <c r="AM40" s="8"/>
    </row>
    <row r="41" spans="1:39" ht="15" customHeight="1">
      <c r="A41" s="5"/>
      <c r="B41" s="15" t="s">
        <v>0</v>
      </c>
      <c r="C41" s="16">
        <f>C4</f>
        <v>100</v>
      </c>
      <c r="D41" s="16">
        <f>D5</f>
        <v>162</v>
      </c>
      <c r="E41" s="16">
        <f>E6</f>
        <v>216</v>
      </c>
      <c r="F41" s="16">
        <f>F7</f>
        <v>108</v>
      </c>
      <c r="G41" s="16">
        <f>G8</f>
        <v>108</v>
      </c>
      <c r="H41" s="16">
        <f>H9</f>
        <v>242</v>
      </c>
      <c r="I41" s="16">
        <f>I10</f>
        <v>454</v>
      </c>
      <c r="J41" s="16">
        <f>J11</f>
        <v>54</v>
      </c>
      <c r="K41" s="16">
        <f>K12</f>
        <v>92</v>
      </c>
      <c r="L41" s="16">
        <f>L13</f>
        <v>81</v>
      </c>
      <c r="M41" s="16">
        <f>M14</f>
        <v>54</v>
      </c>
      <c r="N41" s="16">
        <f>N15</f>
        <v>41</v>
      </c>
      <c r="O41" s="16">
        <f>O16</f>
        <v>108</v>
      </c>
      <c r="P41" s="16">
        <f>P17</f>
        <v>27</v>
      </c>
      <c r="Q41" s="16">
        <f>Q18</f>
        <v>189</v>
      </c>
      <c r="R41" s="16">
        <f>R19</f>
        <v>81</v>
      </c>
      <c r="S41" s="16">
        <f>S20</f>
        <v>161</v>
      </c>
      <c r="T41" s="16">
        <f>T21</f>
        <v>81</v>
      </c>
      <c r="U41" s="16">
        <f>U22</f>
        <v>108</v>
      </c>
      <c r="V41" s="16">
        <f>V23</f>
        <v>134</v>
      </c>
      <c r="W41" s="16">
        <f>W24</f>
        <v>54</v>
      </c>
      <c r="X41" s="16">
        <f>X25</f>
        <v>189</v>
      </c>
      <c r="Y41" s="16">
        <f>Y26</f>
        <v>228</v>
      </c>
      <c r="Z41" s="16">
        <f>Z27</f>
        <v>77</v>
      </c>
      <c r="AA41" s="16">
        <f>AA28</f>
        <v>108</v>
      </c>
      <c r="AB41" s="16">
        <f>AB29</f>
        <v>81</v>
      </c>
      <c r="AC41" s="16">
        <f>AC30</f>
        <v>81</v>
      </c>
      <c r="AD41" s="16">
        <f>AD31</f>
        <v>314</v>
      </c>
      <c r="AE41" s="16">
        <f>AE32</f>
        <v>108</v>
      </c>
      <c r="AF41" s="16">
        <f>AF33</f>
        <v>81</v>
      </c>
      <c r="AG41" s="16">
        <f>AG34</f>
        <v>135</v>
      </c>
      <c r="AH41" s="16">
        <f>AH35</f>
        <v>135</v>
      </c>
      <c r="AI41" s="16">
        <f>AI36</f>
        <v>81</v>
      </c>
      <c r="AJ41" s="16">
        <f>AJ37</f>
        <v>162</v>
      </c>
      <c r="AK41" s="8">
        <f>SUM(C41:AJ41)</f>
        <v>4435</v>
      </c>
      <c r="AL41" s="8"/>
      <c r="AM41" s="8"/>
    </row>
    <row r="42" spans="1:39" ht="15" customHeight="1">
      <c r="A42" s="5"/>
      <c r="B42" s="15" t="s">
        <v>1</v>
      </c>
      <c r="C42" s="16">
        <f>SUM(D4:AJ4)</f>
        <v>0</v>
      </c>
      <c r="D42" s="16">
        <f>SUM(C5,E5:AJ5)</f>
        <v>0</v>
      </c>
      <c r="E42" s="16">
        <f>SUM(C6:D6,F6:AJ6)</f>
        <v>0</v>
      </c>
      <c r="F42" s="16">
        <f>SUM(C7:E7,G7:AJ7)</f>
        <v>0</v>
      </c>
      <c r="G42" s="16">
        <f>SUM(C8:F8,H8:AJ8)</f>
        <v>0</v>
      </c>
      <c r="H42" s="16">
        <f>SUM(I9:AJ9,C9:G9)</f>
        <v>0</v>
      </c>
      <c r="I42" s="16">
        <f>SUM(C10:H10,J10:AJ10)</f>
        <v>27</v>
      </c>
      <c r="J42" s="16">
        <f>SUM(C11:I11,K11:AJ11)</f>
        <v>0</v>
      </c>
      <c r="K42" s="16">
        <f>SUM(C12:J12,L12:AJ12)</f>
        <v>27</v>
      </c>
      <c r="L42" s="16">
        <f>SUM(M13:AJ13,C13:K13)</f>
        <v>0</v>
      </c>
      <c r="M42" s="16">
        <f>SUM(N14:AJ14,C14:L14)</f>
        <v>31</v>
      </c>
      <c r="N42" s="16">
        <f>SUM(O15:AJ15,C15:M15)</f>
        <v>0</v>
      </c>
      <c r="O42" s="16">
        <f>SUM(P16:AJ16,C16:N16)</f>
        <v>0</v>
      </c>
      <c r="P42" s="16">
        <f>SUM(Q17:AJ17,C17:O17)</f>
        <v>48</v>
      </c>
      <c r="Q42" s="16">
        <f>SUM(R18:AJ18,C18:P18)</f>
        <v>0</v>
      </c>
      <c r="R42" s="16">
        <f>SUM(S19:AJ19,C19:Q19)</f>
        <v>0</v>
      </c>
      <c r="S42" s="16">
        <f>SUM(T20:AJ20,C20:R20)</f>
        <v>0</v>
      </c>
      <c r="T42" s="16">
        <f>SUM(U21:AJ21,C21:S21)</f>
        <v>6</v>
      </c>
      <c r="U42" s="16">
        <f>SUM(V22:AJ22,C22:T22)</f>
        <v>0</v>
      </c>
      <c r="V42" s="16">
        <f>SUM(W23:AJ23,C23:U23)</f>
        <v>0</v>
      </c>
      <c r="W42" s="16">
        <f>SUM(X24:AJ24,C24:V24)</f>
        <v>0</v>
      </c>
      <c r="X42" s="16">
        <f>SUM(C25:W25,Y25:AJ25)</f>
        <v>0</v>
      </c>
      <c r="Y42" s="16">
        <f>SUM(C26:X26,Z26:AJ26)</f>
        <v>0</v>
      </c>
      <c r="Z42" s="16">
        <f>SUM(AA27:AJ27,C27:Y27)</f>
        <v>17</v>
      </c>
      <c r="AA42" s="16">
        <f>SUM(AB28:AJ28,C28:Z28)</f>
        <v>0</v>
      </c>
      <c r="AB42" s="16">
        <f>SUM(AC29:AJ29,C29:AA29)</f>
        <v>0</v>
      </c>
      <c r="AC42" s="16">
        <f>SUM(AD30:AJ30,C30:AB30)</f>
        <v>0</v>
      </c>
      <c r="AD42" s="16">
        <f>SUM(AE31:AJ31,C31:AC31)</f>
        <v>27</v>
      </c>
      <c r="AE42" s="16">
        <f>SUM(AF32:AJ32,C32:AD32)</f>
        <v>0</v>
      </c>
      <c r="AF42" s="16">
        <f>SUM(AG33:AJ33,C33:AE33)</f>
        <v>13</v>
      </c>
      <c r="AG42" s="16">
        <f>SUM(AH34:AJ34,C34:AF34)</f>
        <v>2</v>
      </c>
      <c r="AH42" s="16">
        <f>SUM(AI35:AJ35,C35:AG35)</f>
        <v>0</v>
      </c>
      <c r="AI42" s="16">
        <f>SUM(C36:AH36,AJ36)</f>
        <v>5</v>
      </c>
      <c r="AJ42" s="16">
        <f>SUM(C37:AI37)</f>
        <v>28</v>
      </c>
      <c r="AK42" s="8">
        <f t="shared" ref="AK42:AK44" si="25">SUM(C42:AJ42)</f>
        <v>231</v>
      </c>
      <c r="AL42" s="8"/>
      <c r="AM42" s="8"/>
    </row>
    <row r="43" spans="1:39" ht="15" customHeight="1">
      <c r="A43" s="5"/>
      <c r="B43" s="15" t="s">
        <v>2</v>
      </c>
      <c r="C43" s="16">
        <f>SUM(D5:AJ38)</f>
        <v>4644</v>
      </c>
      <c r="D43" s="16">
        <f>SUM(E6:AJ38,E4:AJ4,C6:C38,C4)</f>
        <v>4590</v>
      </c>
      <c r="E43" s="16">
        <f>SUM(F7:AJ38,F4:AJ5,C7:D38,C4:D5)</f>
        <v>4536</v>
      </c>
      <c r="F43" s="16">
        <f>SUM(G8:AJ38,G4:AJ6,C4:E6,C8:E38)</f>
        <v>4644</v>
      </c>
      <c r="G43" s="16">
        <f>SUM(H9:AJ38,H4:AJ7,C4:F7,C9:F38)</f>
        <v>4644</v>
      </c>
      <c r="H43" s="16">
        <f>SUM(I10:AJ38,C10:G38,I4:AJ8,C4:G8)</f>
        <v>4509</v>
      </c>
      <c r="I43" s="16">
        <f>SUM(J11:AJ38,C4:H9,J4:AJ9,C11:H38)</f>
        <v>4266</v>
      </c>
      <c r="J43" s="16">
        <f>SUM(K12:AJ38,K4:AJ10,C4:I10,C12:I38)</f>
        <v>4671</v>
      </c>
      <c r="K43" s="16">
        <f>SUM(L13:AJ38,L4:AJ11,C13:J38,C4:J11)</f>
        <v>4617</v>
      </c>
      <c r="L43" s="16">
        <f>SUM(M14:AJ38,C4:K12,M4:AJ12,C14:K38)</f>
        <v>4671</v>
      </c>
      <c r="M43" s="16">
        <f>SUM(N15:AJ38,N4:AJ13,C15:L38,C4:L13)</f>
        <v>4640</v>
      </c>
      <c r="N43" s="16">
        <f>SUM(O16:AJ38,C4:M14,C16:M38,O4:AJ14)</f>
        <v>4671</v>
      </c>
      <c r="O43" s="16">
        <f>SUM(P17:AJ38,P4:AJ15,C4:N15,C17:N38)</f>
        <v>4644</v>
      </c>
      <c r="P43" s="16">
        <f>SUM(Q18:AJ38,Q4:AJ16,C18:O38,C4:O16)</f>
        <v>4650</v>
      </c>
      <c r="Q43" s="16">
        <f>SUM(R19:AJ38,C4:P17,C19:P38,R4:AJ17)</f>
        <v>4563</v>
      </c>
      <c r="R43" s="16">
        <f>SUM(S20:AJ38,S4:AJ18,C4:Q18,C20:Q38)</f>
        <v>4671</v>
      </c>
      <c r="S43" s="16">
        <f>SUM(T21:AJ38,T4:AJ19,C21:R38,C4:R19)</f>
        <v>4563</v>
      </c>
      <c r="T43" s="16">
        <f>SUM(U22:AJ38,C4:S20,C22:S38,U4:AJ20)</f>
        <v>4665</v>
      </c>
      <c r="U43" s="16">
        <f>SUM(V23:AJ38,V4:AJ21,C4:T21,C23:T38)</f>
        <v>4644</v>
      </c>
      <c r="V43" s="16">
        <f>SUM(W24:AJ38,W4:AJ22,C24:U38,C4:U22)</f>
        <v>4617</v>
      </c>
      <c r="W43" s="16">
        <f>SUM(X25:AJ38,C4:V23,C25:V38,X4:AJ23)</f>
        <v>4698</v>
      </c>
      <c r="X43" s="16">
        <f>SUM(C26:W38,C4:W24,Y4:AJ24,Y26:AJ38)</f>
        <v>4563</v>
      </c>
      <c r="Y43" s="16">
        <f>SUM(Z27:AJ38,Z4:AJ25,C27:X38,C4:X25)</f>
        <v>4509</v>
      </c>
      <c r="Z43" s="16">
        <f>SUM(AA28:AJ38,C4:Y26,C28:Y38,AA4:AJ26)</f>
        <v>4654</v>
      </c>
      <c r="AA43" s="16">
        <f>SUM(AB29:AJ38,AB4:AJ27,C4:Z27,C29:Z38)</f>
        <v>4617</v>
      </c>
      <c r="AB43" s="16">
        <f>SUM(AC30:AJ38,AC4:AJ28,C30:AA38,C4:AA28)</f>
        <v>4671</v>
      </c>
      <c r="AC43" s="16">
        <f>SUM(AD31:AJ38,C4:AB29,C31:AB38,AD4:AJ29)</f>
        <v>4671</v>
      </c>
      <c r="AD43" s="16">
        <f>SUM(AE32:AJ38,AE4:AJ30,C4:AC30,C32:AC38)</f>
        <v>4401</v>
      </c>
      <c r="AE43" s="16">
        <f>SUM(AF33:AJ38,AF4:AJ31,C33:AD38,C4:AD31)</f>
        <v>4617</v>
      </c>
      <c r="AF43" s="16">
        <f>SUM(AG34:AJ38,C4:AE32,C34:AE38,AG4:AJ32)</f>
        <v>4658</v>
      </c>
      <c r="AG43" s="16">
        <f>SUM(AH35:AJ38,AH4:AJ33,C4:AF33,C35:AF38)</f>
        <v>4615</v>
      </c>
      <c r="AH43" s="16">
        <f>SUM(AI36:AJ38,AI4:AJ34,C36:AG38,C4:AG34)</f>
        <v>4590</v>
      </c>
      <c r="AI43" s="16">
        <f>SUM(C4:AH35,AJ4:AJ35,C37:AH38,AJ37:AJ38)</f>
        <v>4639</v>
      </c>
      <c r="AJ43" s="16">
        <f>SUM(C4:AI36,C38:AI38)</f>
        <v>4562</v>
      </c>
      <c r="AK43" s="8">
        <f t="shared" si="25"/>
        <v>156585</v>
      </c>
      <c r="AL43" s="8"/>
      <c r="AM43" s="8"/>
    </row>
    <row r="44" spans="1:39" ht="15" customHeight="1">
      <c r="A44" s="5"/>
      <c r="B44" s="15" t="s">
        <v>3</v>
      </c>
      <c r="C44" s="16">
        <f>SUM(C5:C38)</f>
        <v>8</v>
      </c>
      <c r="D44" s="16">
        <f>SUM(D6:D38,D4)</f>
        <v>0</v>
      </c>
      <c r="E44" s="16">
        <f>SUM(E7:E38,E4:E5)</f>
        <v>0</v>
      </c>
      <c r="F44" s="16">
        <f>SUM(F8:F38,F4:F6)</f>
        <v>0</v>
      </c>
      <c r="G44" s="16">
        <f>SUM(G9:G38,G4:G7)</f>
        <v>0</v>
      </c>
      <c r="H44" s="16">
        <f>SUM(H4:H8,H10:H38)</f>
        <v>1</v>
      </c>
      <c r="I44" s="16">
        <f>SUM(I4:I9,I11:I38)</f>
        <v>5</v>
      </c>
      <c r="J44" s="16">
        <f>SUM(J12:J38,J4:J10)</f>
        <v>27</v>
      </c>
      <c r="K44" s="16">
        <f>SUM(K13:K38,K4:K11)</f>
        <v>16</v>
      </c>
      <c r="L44" s="16">
        <f>SUM(L14:L38,L4:L12)</f>
        <v>0</v>
      </c>
      <c r="M44" s="16">
        <f>SUM(M15:M38,M4:M13)</f>
        <v>27</v>
      </c>
      <c r="N44" s="16">
        <f>SUM(N16:N38,N4:N14)</f>
        <v>40</v>
      </c>
      <c r="O44" s="16">
        <f>SUM(O17:O38,O4:O15)</f>
        <v>0</v>
      </c>
      <c r="P44" s="16">
        <f>SUM(P18:P38,P4:P16)</f>
        <v>27</v>
      </c>
      <c r="Q44" s="16">
        <f>SUM(Q19:Q38,Q4:Q17)</f>
        <v>0</v>
      </c>
      <c r="R44" s="16">
        <f>SUM(R20:R38,R4:R18)</f>
        <v>0</v>
      </c>
      <c r="S44" s="16">
        <f>SUM(S21:S38,S4:S19)</f>
        <v>28</v>
      </c>
      <c r="T44" s="16">
        <f>SUM(T22:T38,T4:T20)</f>
        <v>0</v>
      </c>
      <c r="U44" s="16">
        <f>SUM(U23:U38,U4:U21)</f>
        <v>0</v>
      </c>
      <c r="V44" s="16">
        <f>SUM(V24:V38,V4:V22)</f>
        <v>1</v>
      </c>
      <c r="W44" s="16">
        <f>SUM(W25:W38,W4:W23)</f>
        <v>0</v>
      </c>
      <c r="X44" s="16">
        <f>SUM(X26:X38,X4:X24)</f>
        <v>0</v>
      </c>
      <c r="Y44" s="16">
        <f>SUM(Y27:Y38,Y4:Y25)</f>
        <v>15</v>
      </c>
      <c r="Z44" s="16">
        <f>SUM(Z28:Z38,Z4:Z26)</f>
        <v>4</v>
      </c>
      <c r="AA44" s="16">
        <f>SUM(AA29:AA38,AA4:AA27)</f>
        <v>27</v>
      </c>
      <c r="AB44" s="16">
        <f>SUM(AB30:AB38,AB4:AB28)</f>
        <v>0</v>
      </c>
      <c r="AC44" s="16">
        <f>SUM(AC31:AC38,AC4:AC29)</f>
        <v>0</v>
      </c>
      <c r="AD44" s="16">
        <f>SUM(AD32:AD38,AD4:AD30)</f>
        <v>10</v>
      </c>
      <c r="AE44" s="16">
        <f>SUM(AE33:AE38,AE4:AE31)</f>
        <v>27</v>
      </c>
      <c r="AF44" s="16">
        <f>SUM(AF34:AF38,AF4:AF32)</f>
        <v>0</v>
      </c>
      <c r="AG44" s="16">
        <f>SUM(AG35:AG38,AG4:AG33)</f>
        <v>0</v>
      </c>
      <c r="AH44" s="16">
        <f>SUM(AH36:AH38,AH4:AH34)</f>
        <v>27</v>
      </c>
      <c r="AI44" s="16">
        <f>SUM(AI4:AI35,AI37:AI38)</f>
        <v>27</v>
      </c>
      <c r="AJ44" s="16">
        <f>SUM(AJ4:AJ36,AJ38)</f>
        <v>0</v>
      </c>
      <c r="AK44" s="8">
        <f t="shared" si="25"/>
        <v>317</v>
      </c>
      <c r="AL44" s="8"/>
      <c r="AM44" s="8"/>
    </row>
    <row r="45" spans="1:39" ht="15" customHeight="1">
      <c r="A45" s="5"/>
      <c r="B45" s="14"/>
      <c r="C45" s="17">
        <f>SUM(C41:C44)</f>
        <v>4752</v>
      </c>
      <c r="D45" s="17">
        <f>SUM(D41:D44)</f>
        <v>4752</v>
      </c>
      <c r="E45" s="17">
        <f t="shared" ref="E45:I45" si="26">SUM(E41:E44)</f>
        <v>4752</v>
      </c>
      <c r="F45" s="17">
        <f t="shared" si="26"/>
        <v>4752</v>
      </c>
      <c r="G45" s="17">
        <f t="shared" si="26"/>
        <v>4752</v>
      </c>
      <c r="H45" s="17">
        <f>SUM(H41:H44)</f>
        <v>4752</v>
      </c>
      <c r="I45" s="17">
        <f t="shared" si="26"/>
        <v>4752</v>
      </c>
      <c r="J45" s="17">
        <f>SUM(J41:J44)</f>
        <v>4752</v>
      </c>
      <c r="K45" s="17">
        <f>SUM(K41:K44)</f>
        <v>4752</v>
      </c>
      <c r="L45" s="17">
        <f>SUM(L41:L44)</f>
        <v>4752</v>
      </c>
      <c r="M45" s="17">
        <f t="shared" ref="M45:AH45" si="27">SUM(M41:M44)</f>
        <v>4752</v>
      </c>
      <c r="N45" s="17">
        <f t="shared" si="27"/>
        <v>4752</v>
      </c>
      <c r="O45" s="17">
        <f t="shared" si="27"/>
        <v>4752</v>
      </c>
      <c r="P45" s="17">
        <f t="shared" si="27"/>
        <v>4752</v>
      </c>
      <c r="Q45" s="17">
        <f t="shared" si="27"/>
        <v>4752</v>
      </c>
      <c r="R45" s="17">
        <f t="shared" si="27"/>
        <v>4752</v>
      </c>
      <c r="S45" s="17">
        <f>SUM(S41:S44)</f>
        <v>4752</v>
      </c>
      <c r="T45" s="17">
        <f t="shared" si="27"/>
        <v>4752</v>
      </c>
      <c r="U45" s="17">
        <f t="shared" si="27"/>
        <v>4752</v>
      </c>
      <c r="V45" s="17">
        <f t="shared" si="27"/>
        <v>4752</v>
      </c>
      <c r="W45" s="17">
        <f t="shared" si="27"/>
        <v>4752</v>
      </c>
      <c r="X45" s="17">
        <f t="shared" si="27"/>
        <v>4752</v>
      </c>
      <c r="Y45" s="17">
        <f t="shared" si="27"/>
        <v>4752</v>
      </c>
      <c r="Z45" s="17">
        <f t="shared" si="27"/>
        <v>4752</v>
      </c>
      <c r="AA45" s="17">
        <f t="shared" si="27"/>
        <v>4752</v>
      </c>
      <c r="AB45" s="17">
        <f t="shared" si="27"/>
        <v>4752</v>
      </c>
      <c r="AC45" s="17">
        <f t="shared" si="27"/>
        <v>4752</v>
      </c>
      <c r="AD45" s="17">
        <f t="shared" si="27"/>
        <v>4752</v>
      </c>
      <c r="AE45" s="17">
        <f t="shared" si="27"/>
        <v>4752</v>
      </c>
      <c r="AF45" s="17">
        <f>SUM(AF41:AF44)</f>
        <v>4752</v>
      </c>
      <c r="AG45" s="17">
        <f t="shared" si="27"/>
        <v>4752</v>
      </c>
      <c r="AH45" s="17">
        <f t="shared" si="27"/>
        <v>4752</v>
      </c>
      <c r="AI45" s="17">
        <f>SUM(AI41:AI44)</f>
        <v>4752</v>
      </c>
      <c r="AJ45" s="17">
        <f>SUM(AJ41:AJ44)</f>
        <v>4752</v>
      </c>
      <c r="AK45" s="8"/>
      <c r="AL45" s="8"/>
      <c r="AM45" s="8"/>
    </row>
    <row r="46" spans="1:39" ht="15" customHeight="1">
      <c r="A46" s="5"/>
      <c r="B46" s="24" t="s">
        <v>8</v>
      </c>
      <c r="C46" s="16">
        <f t="shared" ref="C46:AJ46" si="28">SUM(C4:C38)</f>
        <v>108</v>
      </c>
      <c r="D46" s="16">
        <f t="shared" si="28"/>
        <v>162</v>
      </c>
      <c r="E46" s="16">
        <f t="shared" si="28"/>
        <v>216</v>
      </c>
      <c r="F46" s="16">
        <f t="shared" si="28"/>
        <v>108</v>
      </c>
      <c r="G46" s="16">
        <f t="shared" si="28"/>
        <v>108</v>
      </c>
      <c r="H46" s="16">
        <f t="shared" si="28"/>
        <v>243</v>
      </c>
      <c r="I46" s="16">
        <f t="shared" si="28"/>
        <v>459</v>
      </c>
      <c r="J46" s="16">
        <f t="shared" si="28"/>
        <v>81</v>
      </c>
      <c r="K46" s="16">
        <f t="shared" si="28"/>
        <v>108</v>
      </c>
      <c r="L46" s="16">
        <f t="shared" si="28"/>
        <v>81</v>
      </c>
      <c r="M46" s="16">
        <f t="shared" si="28"/>
        <v>81</v>
      </c>
      <c r="N46" s="16">
        <f t="shared" si="28"/>
        <v>81</v>
      </c>
      <c r="O46" s="16">
        <f t="shared" si="28"/>
        <v>108</v>
      </c>
      <c r="P46" s="16">
        <f t="shared" si="28"/>
        <v>54</v>
      </c>
      <c r="Q46" s="16">
        <f t="shared" si="28"/>
        <v>189</v>
      </c>
      <c r="R46" s="16">
        <f t="shared" si="28"/>
        <v>81</v>
      </c>
      <c r="S46" s="16">
        <f t="shared" si="28"/>
        <v>189</v>
      </c>
      <c r="T46" s="16">
        <f t="shared" si="28"/>
        <v>81</v>
      </c>
      <c r="U46" s="16">
        <f t="shared" si="28"/>
        <v>108</v>
      </c>
      <c r="V46" s="16">
        <f t="shared" si="28"/>
        <v>135</v>
      </c>
      <c r="W46" s="16">
        <f t="shared" si="28"/>
        <v>54</v>
      </c>
      <c r="X46" s="16">
        <f t="shared" si="28"/>
        <v>189</v>
      </c>
      <c r="Y46" s="16">
        <f t="shared" si="28"/>
        <v>243</v>
      </c>
      <c r="Z46" s="16">
        <f t="shared" si="28"/>
        <v>81</v>
      </c>
      <c r="AA46" s="16">
        <f t="shared" si="28"/>
        <v>135</v>
      </c>
      <c r="AB46" s="16">
        <f t="shared" si="28"/>
        <v>81</v>
      </c>
      <c r="AC46" s="16">
        <f t="shared" si="28"/>
        <v>81</v>
      </c>
      <c r="AD46" s="16">
        <f t="shared" si="28"/>
        <v>324</v>
      </c>
      <c r="AE46" s="16">
        <f t="shared" si="28"/>
        <v>135</v>
      </c>
      <c r="AF46" s="16">
        <f t="shared" si="28"/>
        <v>81</v>
      </c>
      <c r="AG46" s="16">
        <f t="shared" si="28"/>
        <v>135</v>
      </c>
      <c r="AH46" s="16">
        <f t="shared" si="28"/>
        <v>162</v>
      </c>
      <c r="AI46" s="16">
        <f t="shared" si="28"/>
        <v>108</v>
      </c>
      <c r="AJ46" s="16">
        <f t="shared" si="28"/>
        <v>162</v>
      </c>
      <c r="AK46" s="18">
        <f>SUM(C46:AJ46)</f>
        <v>4752</v>
      </c>
      <c r="AL46" s="8"/>
      <c r="AM46" s="8"/>
    </row>
    <row r="47" spans="1:39" ht="15" customHeight="1">
      <c r="A47" s="5"/>
      <c r="B47" s="24" t="s">
        <v>7</v>
      </c>
      <c r="C47" s="16">
        <f>SUM(D4:AJ38)</f>
        <v>4644</v>
      </c>
      <c r="D47" s="16">
        <f>SUM(C4:C38,E4:AJ38)</f>
        <v>4590</v>
      </c>
      <c r="E47" s="16">
        <f>SUM(C4:D38,F4:AJ38)</f>
        <v>4536</v>
      </c>
      <c r="F47" s="16">
        <f>SUM(G4:AJ38,C4:E38)</f>
        <v>4644</v>
      </c>
      <c r="G47" s="16">
        <f>SUM(C4:F38,H4:AJ38)</f>
        <v>4644</v>
      </c>
      <c r="H47" s="16">
        <f>SUM(C4:G38,I4:AJ38)</f>
        <v>4509</v>
      </c>
      <c r="I47" s="16">
        <f>SUM(C4:H38,J4:AJ38)</f>
        <v>4293</v>
      </c>
      <c r="J47" s="16">
        <f>SUM(K4:AJ38,C4:I38)</f>
        <v>4671</v>
      </c>
      <c r="K47" s="16">
        <f>SUM(L4:AJ38,C4:J38)</f>
        <v>4644</v>
      </c>
      <c r="L47" s="16">
        <f>SUM(M4:AJ38,C4:K38)</f>
        <v>4671</v>
      </c>
      <c r="M47" s="16">
        <f>SUM(N4:AJ38,C4:L38)</f>
        <v>4671</v>
      </c>
      <c r="N47" s="16">
        <f>SUM(O4:AJ38,C4:M38)</f>
        <v>4671</v>
      </c>
      <c r="O47" s="16">
        <f>SUM(P4:AJ38,C4:N38)</f>
        <v>4644</v>
      </c>
      <c r="P47" s="16">
        <f>SUM(Q4:AJ38,C4:O38)</f>
        <v>4698</v>
      </c>
      <c r="Q47" s="16">
        <f>SUM(R4:AJ38,C4:P38)</f>
        <v>4563</v>
      </c>
      <c r="R47" s="16">
        <f>SUM(S4:AJ38,C4:Q38)</f>
        <v>4671</v>
      </c>
      <c r="S47" s="16">
        <f>SUM(T4:AJ38,C4:R38)</f>
        <v>4563</v>
      </c>
      <c r="T47" s="16">
        <f>SUM(U4:AJ38,C4:S38)</f>
        <v>4671</v>
      </c>
      <c r="U47" s="16">
        <f>SUM(V4:AJ38,C4:T38)</f>
        <v>4644</v>
      </c>
      <c r="V47" s="16">
        <f>SUM(C4:U38,W4:AJ38)</f>
        <v>4617</v>
      </c>
      <c r="W47" s="16">
        <f>SUM(X4:AJ38,C4:V38)</f>
        <v>4698</v>
      </c>
      <c r="X47" s="16">
        <f>SUM(Y4:AJ38,C4:W38)</f>
        <v>4563</v>
      </c>
      <c r="Y47" s="16">
        <f>SUM(C4:X38,Z4:AJ38)</f>
        <v>4509</v>
      </c>
      <c r="Z47" s="16">
        <f>SUM(AA4:AJ38,C4:Y38)</f>
        <v>4671</v>
      </c>
      <c r="AA47" s="16">
        <f>SUM(AB4:AJ38,C4:Z38)</f>
        <v>4617</v>
      </c>
      <c r="AB47" s="16">
        <f>SUM(AC4:AJ38,C4:AA38)</f>
        <v>4671</v>
      </c>
      <c r="AC47" s="16">
        <f>SUM(AD4:AJ38,C4:AB38)</f>
        <v>4671</v>
      </c>
      <c r="AD47" s="16">
        <f>SUM(AE4:AJ38,C4:AC38)</f>
        <v>4428</v>
      </c>
      <c r="AE47" s="16">
        <f>SUM(AF4:AJ38,C4:AD38)</f>
        <v>4617</v>
      </c>
      <c r="AF47" s="16">
        <f>SUM(AG4:AJ38,C4:AE38)</f>
        <v>4671</v>
      </c>
      <c r="AG47" s="16">
        <f>SUM(AH4:AJ38,C4:AF38)</f>
        <v>4617</v>
      </c>
      <c r="AH47" s="16">
        <f>SUM(AI4:AJ38,C4:AG38)</f>
        <v>4590</v>
      </c>
      <c r="AI47" s="16">
        <f>SUM(C4:AH38,AJ4:AJ38)</f>
        <v>4644</v>
      </c>
      <c r="AJ47" s="16">
        <f>SUM(C4:AI38)</f>
        <v>4590</v>
      </c>
      <c r="AK47" s="19">
        <f>SUM(C47:AJ47)</f>
        <v>156816</v>
      </c>
      <c r="AL47" s="8"/>
      <c r="AM47" s="8"/>
    </row>
    <row r="48" spans="1:39" ht="15" customHeight="1">
      <c r="A48" s="5"/>
      <c r="B48" s="14"/>
      <c r="C48" s="17">
        <f>SUM(C46:C47)</f>
        <v>4752</v>
      </c>
      <c r="D48" s="17">
        <f>SUM(D46:D47)</f>
        <v>4752</v>
      </c>
      <c r="E48" s="17">
        <f t="shared" ref="E48:AH48" si="29">SUM(E46:E47)</f>
        <v>4752</v>
      </c>
      <c r="F48" s="17">
        <f>SUM(F46:F47)</f>
        <v>4752</v>
      </c>
      <c r="G48" s="17">
        <f t="shared" si="29"/>
        <v>4752</v>
      </c>
      <c r="H48" s="17">
        <f t="shared" si="29"/>
        <v>4752</v>
      </c>
      <c r="I48" s="17">
        <f t="shared" si="29"/>
        <v>4752</v>
      </c>
      <c r="J48" s="17">
        <f t="shared" si="29"/>
        <v>4752</v>
      </c>
      <c r="K48" s="17">
        <f t="shared" si="29"/>
        <v>4752</v>
      </c>
      <c r="L48" s="17">
        <f t="shared" si="29"/>
        <v>4752</v>
      </c>
      <c r="M48" s="17">
        <f>SUM(M46:M47)</f>
        <v>4752</v>
      </c>
      <c r="N48" s="17">
        <f>SUM(N46:N47)</f>
        <v>4752</v>
      </c>
      <c r="O48" s="17">
        <f t="shared" si="29"/>
        <v>4752</v>
      </c>
      <c r="P48" s="17">
        <f t="shared" si="29"/>
        <v>4752</v>
      </c>
      <c r="Q48" s="17">
        <f t="shared" si="29"/>
        <v>4752</v>
      </c>
      <c r="R48" s="17">
        <f t="shared" si="29"/>
        <v>4752</v>
      </c>
      <c r="S48" s="17">
        <f t="shared" si="29"/>
        <v>4752</v>
      </c>
      <c r="T48" s="17">
        <f t="shared" si="29"/>
        <v>4752</v>
      </c>
      <c r="U48" s="17">
        <f t="shared" si="29"/>
        <v>4752</v>
      </c>
      <c r="V48" s="17">
        <f t="shared" si="29"/>
        <v>4752</v>
      </c>
      <c r="W48" s="17">
        <f t="shared" si="29"/>
        <v>4752</v>
      </c>
      <c r="X48" s="17">
        <f t="shared" si="29"/>
        <v>4752</v>
      </c>
      <c r="Y48" s="17">
        <f>SUM(Y46:Y47)</f>
        <v>4752</v>
      </c>
      <c r="Z48" s="17">
        <f t="shared" si="29"/>
        <v>4752</v>
      </c>
      <c r="AA48" s="17">
        <f t="shared" si="29"/>
        <v>4752</v>
      </c>
      <c r="AB48" s="17">
        <f t="shared" si="29"/>
        <v>4752</v>
      </c>
      <c r="AC48" s="17">
        <f t="shared" si="29"/>
        <v>4752</v>
      </c>
      <c r="AD48" s="17">
        <f t="shared" si="29"/>
        <v>4752</v>
      </c>
      <c r="AE48" s="17">
        <f t="shared" si="29"/>
        <v>4752</v>
      </c>
      <c r="AF48" s="17">
        <f t="shared" si="29"/>
        <v>4752</v>
      </c>
      <c r="AG48" s="17">
        <f>SUM(AG46:AG47)</f>
        <v>4752</v>
      </c>
      <c r="AH48" s="17">
        <f t="shared" si="29"/>
        <v>4752</v>
      </c>
      <c r="AI48" s="17">
        <f>SUM(AI46:AI47)</f>
        <v>4752</v>
      </c>
      <c r="AJ48" s="17">
        <f>SUM(AJ46:AJ47)</f>
        <v>4752</v>
      </c>
      <c r="AK48" s="8"/>
      <c r="AL48" s="8"/>
      <c r="AM48" s="8"/>
    </row>
    <row r="49" spans="1:39" ht="15" customHeight="1">
      <c r="A49" s="6"/>
      <c r="B49" s="14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8"/>
      <c r="AL49" s="8"/>
      <c r="AM49" s="8"/>
    </row>
    <row r="50" spans="1:39" ht="15" customHeight="1">
      <c r="A50" s="6"/>
      <c r="B50" s="14"/>
      <c r="C50" s="11" t="s">
        <v>36</v>
      </c>
      <c r="D50" s="11" t="s">
        <v>37</v>
      </c>
      <c r="E50" s="11" t="s">
        <v>38</v>
      </c>
      <c r="F50" s="11" t="s">
        <v>39</v>
      </c>
      <c r="G50" s="11" t="s">
        <v>14</v>
      </c>
      <c r="H50" s="11" t="s">
        <v>40</v>
      </c>
      <c r="I50" s="11" t="s">
        <v>41</v>
      </c>
      <c r="J50" s="11" t="s">
        <v>42</v>
      </c>
      <c r="K50" s="11" t="s">
        <v>43</v>
      </c>
      <c r="L50" s="11" t="s">
        <v>15</v>
      </c>
      <c r="M50" s="11" t="s">
        <v>16</v>
      </c>
      <c r="N50" s="11" t="s">
        <v>17</v>
      </c>
      <c r="O50" s="11" t="s">
        <v>44</v>
      </c>
      <c r="P50" s="11" t="s">
        <v>45</v>
      </c>
      <c r="Q50" s="11" t="s">
        <v>46</v>
      </c>
      <c r="R50" s="11" t="s">
        <v>47</v>
      </c>
      <c r="S50" s="11" t="s">
        <v>48</v>
      </c>
      <c r="T50" s="11" t="s">
        <v>49</v>
      </c>
      <c r="U50" s="11" t="s">
        <v>18</v>
      </c>
      <c r="V50" s="11" t="s">
        <v>50</v>
      </c>
      <c r="W50" s="11" t="s">
        <v>51</v>
      </c>
      <c r="X50" s="11" t="s">
        <v>52</v>
      </c>
      <c r="Y50" s="11" t="s">
        <v>53</v>
      </c>
      <c r="Z50" s="11" t="s">
        <v>54</v>
      </c>
      <c r="AA50" s="11" t="s">
        <v>19</v>
      </c>
      <c r="AB50" s="11" t="s">
        <v>55</v>
      </c>
      <c r="AC50" s="11" t="s">
        <v>56</v>
      </c>
      <c r="AD50" s="11" t="s">
        <v>57</v>
      </c>
      <c r="AE50" s="11" t="s">
        <v>58</v>
      </c>
      <c r="AF50" s="11" t="s">
        <v>20</v>
      </c>
      <c r="AG50" s="11" t="s">
        <v>21</v>
      </c>
      <c r="AH50" s="11" t="s">
        <v>59</v>
      </c>
      <c r="AI50" s="11" t="s">
        <v>22</v>
      </c>
      <c r="AJ50" s="12" t="s">
        <v>60</v>
      </c>
      <c r="AK50" s="12"/>
      <c r="AL50" s="20" t="s">
        <v>35</v>
      </c>
      <c r="AM50" s="8"/>
    </row>
    <row r="51" spans="1:39" ht="15" customHeight="1">
      <c r="A51" s="6"/>
      <c r="B51" s="21" t="str">
        <f>[1]Summary!$B$4</f>
        <v>Sensitivity/Recall</v>
      </c>
      <c r="C51" s="22">
        <f>C41/(C44+C41)</f>
        <v>0.92592592592592593</v>
      </c>
      <c r="D51" s="22">
        <f t="shared" ref="D51:AJ51" si="30">D41/(D44+D41)</f>
        <v>1</v>
      </c>
      <c r="E51" s="22">
        <f t="shared" si="30"/>
        <v>1</v>
      </c>
      <c r="F51" s="22">
        <f t="shared" si="30"/>
        <v>1</v>
      </c>
      <c r="G51" s="22">
        <f t="shared" si="30"/>
        <v>1</v>
      </c>
      <c r="H51" s="22">
        <f t="shared" si="30"/>
        <v>0.99588477366255146</v>
      </c>
      <c r="I51" s="22">
        <f t="shared" si="30"/>
        <v>0.98910675381263613</v>
      </c>
      <c r="J51" s="22">
        <f t="shared" si="30"/>
        <v>0.66666666666666663</v>
      </c>
      <c r="K51" s="22">
        <f t="shared" si="30"/>
        <v>0.85185185185185186</v>
      </c>
      <c r="L51" s="22">
        <f t="shared" si="30"/>
        <v>1</v>
      </c>
      <c r="M51" s="22">
        <f t="shared" si="30"/>
        <v>0.66666666666666663</v>
      </c>
      <c r="N51" s="22">
        <f t="shared" si="30"/>
        <v>0.50617283950617287</v>
      </c>
      <c r="O51" s="22">
        <f t="shared" si="30"/>
        <v>1</v>
      </c>
      <c r="P51" s="22">
        <f t="shared" si="30"/>
        <v>0.5</v>
      </c>
      <c r="Q51" s="22">
        <f>Q41/(Q44+Q41)</f>
        <v>1</v>
      </c>
      <c r="R51" s="22">
        <f t="shared" ref="R51:AH51" si="31">R41/(R44+R41)</f>
        <v>1</v>
      </c>
      <c r="S51" s="22">
        <f t="shared" si="31"/>
        <v>0.85185185185185186</v>
      </c>
      <c r="T51" s="22">
        <f t="shared" si="31"/>
        <v>1</v>
      </c>
      <c r="U51" s="22">
        <f t="shared" si="31"/>
        <v>1</v>
      </c>
      <c r="V51" s="22">
        <f t="shared" si="31"/>
        <v>0.99259259259259258</v>
      </c>
      <c r="W51" s="22">
        <f t="shared" si="31"/>
        <v>1</v>
      </c>
      <c r="X51" s="22">
        <f t="shared" si="31"/>
        <v>1</v>
      </c>
      <c r="Y51" s="22">
        <f t="shared" si="31"/>
        <v>0.93827160493827155</v>
      </c>
      <c r="Z51" s="22">
        <f t="shared" si="31"/>
        <v>0.95061728395061729</v>
      </c>
      <c r="AA51" s="22">
        <f t="shared" si="31"/>
        <v>0.8</v>
      </c>
      <c r="AB51" s="22">
        <f t="shared" si="31"/>
        <v>1</v>
      </c>
      <c r="AC51" s="22">
        <f t="shared" si="31"/>
        <v>1</v>
      </c>
      <c r="AD51" s="22">
        <f t="shared" si="31"/>
        <v>0.96913580246913578</v>
      </c>
      <c r="AE51" s="22">
        <f t="shared" si="31"/>
        <v>0.8</v>
      </c>
      <c r="AF51" s="22">
        <f t="shared" si="31"/>
        <v>1</v>
      </c>
      <c r="AG51" s="22">
        <f t="shared" si="31"/>
        <v>1</v>
      </c>
      <c r="AH51" s="22">
        <f t="shared" si="31"/>
        <v>0.83333333333333337</v>
      </c>
      <c r="AI51" s="22">
        <f>AI41/(AI44+AI41)</f>
        <v>0.75</v>
      </c>
      <c r="AJ51" s="22">
        <f t="shared" si="30"/>
        <v>1</v>
      </c>
      <c r="AK51" s="36"/>
      <c r="AL51" s="22">
        <f>AK41/(AK44+AK41)</f>
        <v>0.93329124579124578</v>
      </c>
      <c r="AM51" s="8"/>
    </row>
    <row r="52" spans="1:39" ht="15" customHeight="1">
      <c r="A52" s="6"/>
      <c r="B52" s="23" t="s">
        <v>13</v>
      </c>
      <c r="C52" s="22">
        <f>C43/(C42+C43)</f>
        <v>1</v>
      </c>
      <c r="D52" s="22">
        <f>D43/(D42+D43)</f>
        <v>1</v>
      </c>
      <c r="E52" s="22">
        <f t="shared" ref="E52:AJ52" si="32">E43/(E42+E43)</f>
        <v>1</v>
      </c>
      <c r="F52" s="22">
        <f t="shared" si="32"/>
        <v>1</v>
      </c>
      <c r="G52" s="22">
        <f t="shared" si="32"/>
        <v>1</v>
      </c>
      <c r="H52" s="22">
        <f t="shared" si="32"/>
        <v>1</v>
      </c>
      <c r="I52" s="22">
        <f t="shared" si="32"/>
        <v>0.99371069182389937</v>
      </c>
      <c r="J52" s="22">
        <f t="shared" si="32"/>
        <v>1</v>
      </c>
      <c r="K52" s="22">
        <f t="shared" si="32"/>
        <v>0.9941860465116279</v>
      </c>
      <c r="L52" s="22">
        <f t="shared" si="32"/>
        <v>1</v>
      </c>
      <c r="M52" s="22">
        <f t="shared" si="32"/>
        <v>0.99336330550203378</v>
      </c>
      <c r="N52" s="22">
        <f t="shared" si="32"/>
        <v>1</v>
      </c>
      <c r="O52" s="22">
        <f t="shared" si="32"/>
        <v>1</v>
      </c>
      <c r="P52" s="22">
        <f t="shared" si="32"/>
        <v>0.98978288633461042</v>
      </c>
      <c r="Q52" s="22">
        <f>Q43/(Q42+Q43)</f>
        <v>1</v>
      </c>
      <c r="R52" s="22">
        <f t="shared" ref="R52:AH52" si="33">R43/(R42+R43)</f>
        <v>1</v>
      </c>
      <c r="S52" s="22">
        <f t="shared" si="33"/>
        <v>1</v>
      </c>
      <c r="T52" s="22">
        <f t="shared" si="33"/>
        <v>0.99871547848426456</v>
      </c>
      <c r="U52" s="22">
        <f t="shared" si="33"/>
        <v>1</v>
      </c>
      <c r="V52" s="22">
        <f t="shared" si="33"/>
        <v>1</v>
      </c>
      <c r="W52" s="22">
        <f t="shared" si="33"/>
        <v>1</v>
      </c>
      <c r="X52" s="22">
        <f t="shared" si="33"/>
        <v>1</v>
      </c>
      <c r="Y52" s="22">
        <f t="shared" si="33"/>
        <v>1</v>
      </c>
      <c r="Z52" s="22">
        <f t="shared" si="33"/>
        <v>0.99636052237208306</v>
      </c>
      <c r="AA52" s="22">
        <f t="shared" si="33"/>
        <v>1</v>
      </c>
      <c r="AB52" s="22">
        <f t="shared" si="33"/>
        <v>1</v>
      </c>
      <c r="AC52" s="22">
        <f t="shared" si="33"/>
        <v>1</v>
      </c>
      <c r="AD52" s="22">
        <f t="shared" si="33"/>
        <v>0.99390243902439024</v>
      </c>
      <c r="AE52" s="22">
        <f t="shared" si="33"/>
        <v>1</v>
      </c>
      <c r="AF52" s="22">
        <f t="shared" si="33"/>
        <v>0.99721687004923998</v>
      </c>
      <c r="AG52" s="22">
        <f t="shared" si="33"/>
        <v>0.99956681828026861</v>
      </c>
      <c r="AH52" s="22">
        <f t="shared" si="33"/>
        <v>1</v>
      </c>
      <c r="AI52" s="22">
        <f t="shared" si="32"/>
        <v>0.99892334194659771</v>
      </c>
      <c r="AJ52" s="22">
        <f t="shared" si="32"/>
        <v>0.99389978213507624</v>
      </c>
      <c r="AK52" s="36"/>
      <c r="AL52" s="22">
        <f>AK43/(AK43+AK42)</f>
        <v>0.99852693602693599</v>
      </c>
      <c r="AM52" s="8"/>
    </row>
    <row r="53" spans="1:39" ht="15" customHeight="1">
      <c r="A53" s="6"/>
      <c r="B53" s="21" t="s">
        <v>4</v>
      </c>
      <c r="C53" s="22">
        <f t="shared" ref="C53:AJ53" si="34">C41/(C41+C42)</f>
        <v>1</v>
      </c>
      <c r="D53" s="22">
        <f t="shared" si="34"/>
        <v>1</v>
      </c>
      <c r="E53" s="22">
        <f t="shared" si="34"/>
        <v>1</v>
      </c>
      <c r="F53" s="22">
        <f t="shared" si="34"/>
        <v>1</v>
      </c>
      <c r="G53" s="22">
        <f t="shared" si="34"/>
        <v>1</v>
      </c>
      <c r="H53" s="22">
        <f t="shared" si="34"/>
        <v>1</v>
      </c>
      <c r="I53" s="22">
        <f t="shared" si="34"/>
        <v>0.94386694386694392</v>
      </c>
      <c r="J53" s="22">
        <f t="shared" si="34"/>
        <v>1</v>
      </c>
      <c r="K53" s="22">
        <f t="shared" si="34"/>
        <v>0.77310924369747902</v>
      </c>
      <c r="L53" s="22">
        <f t="shared" si="34"/>
        <v>1</v>
      </c>
      <c r="M53" s="22">
        <f t="shared" si="34"/>
        <v>0.63529411764705879</v>
      </c>
      <c r="N53" s="22">
        <f t="shared" si="34"/>
        <v>1</v>
      </c>
      <c r="O53" s="22">
        <f t="shared" si="34"/>
        <v>1</v>
      </c>
      <c r="P53" s="22">
        <f t="shared" si="34"/>
        <v>0.36</v>
      </c>
      <c r="Q53" s="22">
        <f t="shared" si="34"/>
        <v>1</v>
      </c>
      <c r="R53" s="22">
        <f t="shared" si="34"/>
        <v>1</v>
      </c>
      <c r="S53" s="22">
        <f t="shared" si="34"/>
        <v>1</v>
      </c>
      <c r="T53" s="22">
        <f t="shared" si="34"/>
        <v>0.93103448275862066</v>
      </c>
      <c r="U53" s="22">
        <f t="shared" si="34"/>
        <v>1</v>
      </c>
      <c r="V53" s="22">
        <f t="shared" si="34"/>
        <v>1</v>
      </c>
      <c r="W53" s="22">
        <f t="shared" si="34"/>
        <v>1</v>
      </c>
      <c r="X53" s="22">
        <f t="shared" si="34"/>
        <v>1</v>
      </c>
      <c r="Y53" s="22">
        <f t="shared" si="34"/>
        <v>1</v>
      </c>
      <c r="Z53" s="22">
        <f t="shared" si="34"/>
        <v>0.81914893617021278</v>
      </c>
      <c r="AA53" s="22">
        <f t="shared" si="34"/>
        <v>1</v>
      </c>
      <c r="AB53" s="22">
        <f t="shared" si="34"/>
        <v>1</v>
      </c>
      <c r="AC53" s="22">
        <f t="shared" si="34"/>
        <v>1</v>
      </c>
      <c r="AD53" s="22">
        <f t="shared" si="34"/>
        <v>0.92082111436950143</v>
      </c>
      <c r="AE53" s="22">
        <f t="shared" si="34"/>
        <v>1</v>
      </c>
      <c r="AF53" s="22">
        <f t="shared" si="34"/>
        <v>0.86170212765957444</v>
      </c>
      <c r="AG53" s="22">
        <f t="shared" si="34"/>
        <v>0.98540145985401462</v>
      </c>
      <c r="AH53" s="22">
        <f t="shared" si="34"/>
        <v>1</v>
      </c>
      <c r="AI53" s="22">
        <f t="shared" si="34"/>
        <v>0.94186046511627908</v>
      </c>
      <c r="AJ53" s="22">
        <f t="shared" si="34"/>
        <v>0.85263157894736841</v>
      </c>
      <c r="AK53" s="36"/>
      <c r="AL53" s="22">
        <f>AK41/(AK41+AK42)</f>
        <v>0.95049292756108017</v>
      </c>
      <c r="AM53" s="8"/>
    </row>
    <row r="54" spans="1:39" ht="15" customHeight="1">
      <c r="A54" s="6"/>
      <c r="B54" s="23" t="s">
        <v>5</v>
      </c>
      <c r="C54" s="22">
        <f t="shared" ref="C54:AJ54" si="35">(C41+C43)/(C46+C47)</f>
        <v>0.99831649831649827</v>
      </c>
      <c r="D54" s="22">
        <f t="shared" si="35"/>
        <v>1</v>
      </c>
      <c r="E54" s="22">
        <f t="shared" si="35"/>
        <v>1</v>
      </c>
      <c r="F54" s="22">
        <f t="shared" si="35"/>
        <v>1</v>
      </c>
      <c r="G54" s="22">
        <f t="shared" si="35"/>
        <v>1</v>
      </c>
      <c r="H54" s="22">
        <f t="shared" si="35"/>
        <v>0.99978956228956228</v>
      </c>
      <c r="I54" s="22">
        <f t="shared" si="35"/>
        <v>0.9932659932659933</v>
      </c>
      <c r="J54" s="22">
        <f t="shared" si="35"/>
        <v>0.99431818181818177</v>
      </c>
      <c r="K54" s="22">
        <f t="shared" si="35"/>
        <v>0.99095117845117842</v>
      </c>
      <c r="L54" s="22">
        <f t="shared" si="35"/>
        <v>1</v>
      </c>
      <c r="M54" s="22">
        <f t="shared" si="35"/>
        <v>0.98779461279461278</v>
      </c>
      <c r="N54" s="22">
        <f t="shared" si="35"/>
        <v>0.99158249158249157</v>
      </c>
      <c r="O54" s="22">
        <f t="shared" si="35"/>
        <v>1</v>
      </c>
      <c r="P54" s="22">
        <f t="shared" si="35"/>
        <v>0.98421717171717171</v>
      </c>
      <c r="Q54" s="22">
        <f t="shared" si="35"/>
        <v>1</v>
      </c>
      <c r="R54" s="22">
        <f t="shared" si="35"/>
        <v>1</v>
      </c>
      <c r="S54" s="22">
        <f t="shared" si="35"/>
        <v>0.99410774410774416</v>
      </c>
      <c r="T54" s="22">
        <f t="shared" si="35"/>
        <v>0.9987373737373737</v>
      </c>
      <c r="U54" s="22">
        <f t="shared" si="35"/>
        <v>1</v>
      </c>
      <c r="V54" s="22">
        <f t="shared" si="35"/>
        <v>0.99978956228956228</v>
      </c>
      <c r="W54" s="22">
        <f t="shared" si="35"/>
        <v>1</v>
      </c>
      <c r="X54" s="22">
        <f t="shared" si="35"/>
        <v>1</v>
      </c>
      <c r="Y54" s="22">
        <f t="shared" si="35"/>
        <v>0.99684343434343436</v>
      </c>
      <c r="Z54" s="22">
        <f t="shared" si="35"/>
        <v>0.99558080808080807</v>
      </c>
      <c r="AA54" s="22">
        <f t="shared" si="35"/>
        <v>0.99431818181818177</v>
      </c>
      <c r="AB54" s="22">
        <f t="shared" si="35"/>
        <v>1</v>
      </c>
      <c r="AC54" s="22">
        <f t="shared" si="35"/>
        <v>1</v>
      </c>
      <c r="AD54" s="22">
        <f t="shared" si="35"/>
        <v>0.99221380471380471</v>
      </c>
      <c r="AE54" s="22">
        <f t="shared" si="35"/>
        <v>0.99431818181818177</v>
      </c>
      <c r="AF54" s="22">
        <f t="shared" si="35"/>
        <v>0.9972643097643098</v>
      </c>
      <c r="AG54" s="22">
        <f t="shared" si="35"/>
        <v>0.99957912457912457</v>
      </c>
      <c r="AH54" s="22">
        <f t="shared" si="35"/>
        <v>0.99431818181818177</v>
      </c>
      <c r="AI54" s="22">
        <f t="shared" si="35"/>
        <v>0.9932659932659933</v>
      </c>
      <c r="AJ54" s="22">
        <f t="shared" si="35"/>
        <v>0.99410774410774416</v>
      </c>
      <c r="AK54" s="36"/>
      <c r="AL54" s="22">
        <f>(AK41+AK43)/(AK46+AK47)</f>
        <v>0.99660823925529807</v>
      </c>
      <c r="AM54" s="8"/>
    </row>
    <row r="55" spans="1:39" ht="15" customHeight="1">
      <c r="A55" s="6"/>
      <c r="B55" s="21" t="s">
        <v>12</v>
      </c>
      <c r="C55" s="22">
        <f t="shared" ref="C55:AJ55" si="36">(2*(C53*C51))/(C53+C51)</f>
        <v>0.96153846153846145</v>
      </c>
      <c r="D55" s="22">
        <f t="shared" si="36"/>
        <v>1</v>
      </c>
      <c r="E55" s="22">
        <f t="shared" si="36"/>
        <v>1</v>
      </c>
      <c r="F55" s="22">
        <f t="shared" si="36"/>
        <v>1</v>
      </c>
      <c r="G55" s="22">
        <f t="shared" si="36"/>
        <v>1</v>
      </c>
      <c r="H55" s="22">
        <f t="shared" si="36"/>
        <v>0.99793814432989691</v>
      </c>
      <c r="I55" s="22">
        <f t="shared" si="36"/>
        <v>0.9659574468085107</v>
      </c>
      <c r="J55" s="22">
        <f t="shared" si="36"/>
        <v>0.8</v>
      </c>
      <c r="K55" s="22">
        <f t="shared" si="36"/>
        <v>0.81057268722466957</v>
      </c>
      <c r="L55" s="22">
        <f t="shared" si="36"/>
        <v>1</v>
      </c>
      <c r="M55" s="22">
        <f t="shared" si="36"/>
        <v>0.6506024096385542</v>
      </c>
      <c r="N55" s="22">
        <f t="shared" si="36"/>
        <v>0.67213114754098358</v>
      </c>
      <c r="O55" s="22">
        <f t="shared" si="36"/>
        <v>1</v>
      </c>
      <c r="P55" s="22">
        <f t="shared" si="36"/>
        <v>0.41860465116279066</v>
      </c>
      <c r="Q55" s="22">
        <f t="shared" si="36"/>
        <v>1</v>
      </c>
      <c r="R55" s="22">
        <f t="shared" si="36"/>
        <v>1</v>
      </c>
      <c r="S55" s="22">
        <f t="shared" si="36"/>
        <v>0.92</v>
      </c>
      <c r="T55" s="22">
        <f t="shared" si="36"/>
        <v>0.9642857142857143</v>
      </c>
      <c r="U55" s="22">
        <f t="shared" si="36"/>
        <v>1</v>
      </c>
      <c r="V55" s="22">
        <f t="shared" si="36"/>
        <v>0.99628252788104099</v>
      </c>
      <c r="W55" s="22">
        <f t="shared" si="36"/>
        <v>1</v>
      </c>
      <c r="X55" s="22">
        <f t="shared" si="36"/>
        <v>1</v>
      </c>
      <c r="Y55" s="22">
        <f t="shared" si="36"/>
        <v>0.96815286624203822</v>
      </c>
      <c r="Z55" s="22">
        <f t="shared" si="36"/>
        <v>0.87999999999999989</v>
      </c>
      <c r="AA55" s="22">
        <f t="shared" si="36"/>
        <v>0.88888888888888895</v>
      </c>
      <c r="AB55" s="22">
        <f t="shared" si="36"/>
        <v>1</v>
      </c>
      <c r="AC55" s="22">
        <f t="shared" si="36"/>
        <v>1</v>
      </c>
      <c r="AD55" s="22">
        <f t="shared" si="36"/>
        <v>0.94436090225563907</v>
      </c>
      <c r="AE55" s="22">
        <f t="shared" si="36"/>
        <v>0.88888888888888895</v>
      </c>
      <c r="AF55" s="22">
        <f t="shared" si="36"/>
        <v>0.92571428571428571</v>
      </c>
      <c r="AG55" s="22">
        <f t="shared" si="36"/>
        <v>0.99264705882352944</v>
      </c>
      <c r="AH55" s="22">
        <f t="shared" si="36"/>
        <v>0.90909090909090906</v>
      </c>
      <c r="AI55" s="22">
        <f t="shared" si="36"/>
        <v>0.83505154639175272</v>
      </c>
      <c r="AJ55" s="22">
        <f t="shared" si="36"/>
        <v>0.92045454545454541</v>
      </c>
      <c r="AK55" s="37"/>
      <c r="AL55" s="22">
        <f>2*(AL51*AL53)/(AL51+AL53)</f>
        <v>0.94181354852410282</v>
      </c>
      <c r="AM55" s="8"/>
    </row>
    <row r="56" spans="1:39" ht="15" customHeight="1">
      <c r="A56" s="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</sheetData>
  <mergeCells count="2">
    <mergeCell ref="C1:AJ1"/>
    <mergeCell ref="A2:A37"/>
  </mergeCells>
  <conditionalFormatting sqref="N4:N37">
    <cfRule type="colorScale" priority="77">
      <colorScale>
        <cfvo type="min"/>
        <cfvo type="max"/>
        <color rgb="FFFCFCFF"/>
        <color rgb="FF63BE7B"/>
      </colorScale>
    </cfRule>
  </conditionalFormatting>
  <conditionalFormatting sqref="C4:C38 H38:I38 N38:O38 T38:U38 Z38:AA38 AF38:AG38">
    <cfRule type="colorScale" priority="76">
      <colorScale>
        <cfvo type="min"/>
        <cfvo type="max"/>
        <color rgb="FFFCFCFF"/>
        <color rgb="FF63BE7B"/>
      </colorScale>
    </cfRule>
  </conditionalFormatting>
  <conditionalFormatting sqref="D4:D38 J38 P38 V38 AB38 AH38">
    <cfRule type="colorScale" priority="75">
      <colorScale>
        <cfvo type="min"/>
        <cfvo type="max"/>
        <color rgb="FFFCFCFF"/>
        <color rgb="FF63BE7B"/>
      </colorScale>
    </cfRule>
  </conditionalFormatting>
  <conditionalFormatting sqref="E4:E38 G38 K38 Q38 W38 AC38 AI38 M38 S38 Y38 AE38">
    <cfRule type="colorScale" priority="74">
      <colorScale>
        <cfvo type="min"/>
        <cfvo type="max"/>
        <color rgb="FFFCFCFF"/>
        <color rgb="FF63BE7B"/>
      </colorScale>
    </cfRule>
  </conditionalFormatting>
  <conditionalFormatting sqref="F4:F38 L38 R38 X38 AD38 AJ38">
    <cfRule type="colorScale" priority="73">
      <colorScale>
        <cfvo type="min"/>
        <cfvo type="max"/>
        <color rgb="FFFCFCFF"/>
        <color rgb="FF63BE7B"/>
      </colorScale>
    </cfRule>
  </conditionalFormatting>
  <conditionalFormatting sqref="G4:G37">
    <cfRule type="colorScale" priority="72">
      <colorScale>
        <cfvo type="min"/>
        <cfvo type="max"/>
        <color rgb="FFFCFCFF"/>
        <color rgb="FF63BE7B"/>
      </colorScale>
    </cfRule>
  </conditionalFormatting>
  <conditionalFormatting sqref="H4:H37">
    <cfRule type="colorScale" priority="71">
      <colorScale>
        <cfvo type="min"/>
        <cfvo type="max"/>
        <color rgb="FFFCFCFF"/>
        <color rgb="FF63BE7B"/>
      </colorScale>
    </cfRule>
  </conditionalFormatting>
  <conditionalFormatting sqref="I4:I37">
    <cfRule type="colorScale" priority="70">
      <colorScale>
        <cfvo type="min"/>
        <cfvo type="max"/>
        <color rgb="FFFCFCFF"/>
        <color rgb="FF63BE7B"/>
      </colorScale>
    </cfRule>
  </conditionalFormatting>
  <conditionalFormatting sqref="J4:J37">
    <cfRule type="colorScale" priority="69">
      <colorScale>
        <cfvo type="min"/>
        <cfvo type="max"/>
        <color rgb="FFFCFCFF"/>
        <color rgb="FF63BE7B"/>
      </colorScale>
    </cfRule>
  </conditionalFormatting>
  <conditionalFormatting sqref="K4:K37">
    <cfRule type="colorScale" priority="68">
      <colorScale>
        <cfvo type="min"/>
        <cfvo type="max"/>
        <color rgb="FFFCFCFF"/>
        <color rgb="FF63BE7B"/>
      </colorScale>
    </cfRule>
  </conditionalFormatting>
  <conditionalFormatting sqref="L4:L37">
    <cfRule type="colorScale" priority="67">
      <colorScale>
        <cfvo type="min"/>
        <cfvo type="max"/>
        <color rgb="FFFCFCFF"/>
        <color rgb="FF63BE7B"/>
      </colorScale>
    </cfRule>
  </conditionalFormatting>
  <conditionalFormatting sqref="M4:M37">
    <cfRule type="colorScale" priority="66">
      <colorScale>
        <cfvo type="min"/>
        <cfvo type="max"/>
        <color rgb="FFFCFCFF"/>
        <color rgb="FF63BE7B"/>
      </colorScale>
    </cfRule>
  </conditionalFormatting>
  <conditionalFormatting sqref="O4:O37">
    <cfRule type="colorScale" priority="65">
      <colorScale>
        <cfvo type="min"/>
        <cfvo type="max"/>
        <color rgb="FFFCFCFF"/>
        <color rgb="FF63BE7B"/>
      </colorScale>
    </cfRule>
  </conditionalFormatting>
  <conditionalFormatting sqref="P4:P37">
    <cfRule type="colorScale" priority="64">
      <colorScale>
        <cfvo type="min"/>
        <cfvo type="max"/>
        <color rgb="FFFCFCFF"/>
        <color rgb="FF63BE7B"/>
      </colorScale>
    </cfRule>
  </conditionalFormatting>
  <conditionalFormatting sqref="Q4:Q37">
    <cfRule type="colorScale" priority="63">
      <colorScale>
        <cfvo type="min"/>
        <cfvo type="max"/>
        <color rgb="FFFCFCFF"/>
        <color rgb="FF63BE7B"/>
      </colorScale>
    </cfRule>
  </conditionalFormatting>
  <conditionalFormatting sqref="R4:R37">
    <cfRule type="colorScale" priority="62">
      <colorScale>
        <cfvo type="min"/>
        <cfvo type="max"/>
        <color rgb="FFFCFCFF"/>
        <color rgb="FF63BE7B"/>
      </colorScale>
    </cfRule>
  </conditionalFormatting>
  <conditionalFormatting sqref="S4:S37">
    <cfRule type="colorScale" priority="61">
      <colorScale>
        <cfvo type="min"/>
        <cfvo type="max"/>
        <color rgb="FFFCFCFF"/>
        <color rgb="FF63BE7B"/>
      </colorScale>
    </cfRule>
  </conditionalFormatting>
  <conditionalFormatting sqref="T4:T37">
    <cfRule type="colorScale" priority="60">
      <colorScale>
        <cfvo type="min"/>
        <cfvo type="max"/>
        <color rgb="FFFCFCFF"/>
        <color rgb="FF63BE7B"/>
      </colorScale>
    </cfRule>
  </conditionalFormatting>
  <conditionalFormatting sqref="U4:U37">
    <cfRule type="colorScale" priority="59">
      <colorScale>
        <cfvo type="min"/>
        <cfvo type="max"/>
        <color rgb="FFFCFCFF"/>
        <color rgb="FF63BE7B"/>
      </colorScale>
    </cfRule>
  </conditionalFormatting>
  <conditionalFormatting sqref="V4:V37">
    <cfRule type="colorScale" priority="58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57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56">
      <colorScale>
        <cfvo type="min"/>
        <cfvo type="max"/>
        <color rgb="FFFCFCFF"/>
        <color rgb="FF63BE7B"/>
      </colorScale>
    </cfRule>
  </conditionalFormatting>
  <conditionalFormatting sqref="Y4:Y37">
    <cfRule type="colorScale" priority="55">
      <colorScale>
        <cfvo type="min"/>
        <cfvo type="max"/>
        <color rgb="FFFCFCFF"/>
        <color rgb="FF63BE7B"/>
      </colorScale>
    </cfRule>
  </conditionalFormatting>
  <conditionalFormatting sqref="Z4:Z37">
    <cfRule type="colorScale" priority="54">
      <colorScale>
        <cfvo type="min"/>
        <cfvo type="max"/>
        <color rgb="FFFCFCFF"/>
        <color rgb="FF63BE7B"/>
      </colorScale>
    </cfRule>
  </conditionalFormatting>
  <conditionalFormatting sqref="AA4:AA3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B4:AB3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C4:AC37">
    <cfRule type="colorScale" priority="51">
      <colorScale>
        <cfvo type="min"/>
        <cfvo type="max"/>
        <color rgb="FFFCFCFF"/>
        <color rgb="FF63BE7B"/>
      </colorScale>
    </cfRule>
  </conditionalFormatting>
  <conditionalFormatting sqref="AD4:AD37">
    <cfRule type="colorScale" priority="50">
      <colorScale>
        <cfvo type="min"/>
        <cfvo type="max"/>
        <color rgb="FFFCFCFF"/>
        <color rgb="FF63BE7B"/>
      </colorScale>
    </cfRule>
  </conditionalFormatting>
  <conditionalFormatting sqref="AE4:AE37">
    <cfRule type="colorScale" priority="49">
      <colorScale>
        <cfvo type="min"/>
        <cfvo type="max"/>
        <color rgb="FFFCFCFF"/>
        <color rgb="FF63BE7B"/>
      </colorScale>
    </cfRule>
  </conditionalFormatting>
  <conditionalFormatting sqref="AF4:AF37">
    <cfRule type="colorScale" priority="48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7">
      <colorScale>
        <cfvo type="min"/>
        <cfvo type="max"/>
        <color rgb="FFFCFCFF"/>
        <color rgb="FF63BE7B"/>
      </colorScale>
    </cfRule>
  </conditionalFormatting>
  <conditionalFormatting sqref="AH4:AH37">
    <cfRule type="colorScale" priority="46">
      <colorScale>
        <cfvo type="min"/>
        <cfvo type="max"/>
        <color rgb="FFFCFCFF"/>
        <color rgb="FF63BE7B"/>
      </colorScale>
    </cfRule>
  </conditionalFormatting>
  <conditionalFormatting sqref="AI4:AI37">
    <cfRule type="colorScale" priority="45">
      <colorScale>
        <cfvo type="min"/>
        <cfvo type="max"/>
        <color rgb="FFFCFCFF"/>
        <color rgb="FF63BE7B"/>
      </colorScale>
    </cfRule>
  </conditionalFormatting>
  <conditionalFormatting sqref="AJ4:AJ37">
    <cfRule type="colorScale" priority="44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43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42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1">
      <colorScale>
        <cfvo type="min"/>
        <cfvo type="max"/>
        <color rgb="FFFCFCFF"/>
        <color rgb="FF63BE7B"/>
      </colorScale>
    </cfRule>
  </conditionalFormatting>
  <conditionalFormatting sqref="C3:C38 H38:I38 N38:O38 T38:U38 Z38:AA38 AF38:AG38">
    <cfRule type="colorScale" priority="40">
      <colorScale>
        <cfvo type="min"/>
        <cfvo type="max"/>
        <color rgb="FFFCFCFF"/>
        <color rgb="FF63BE7B"/>
      </colorScale>
    </cfRule>
  </conditionalFormatting>
  <conditionalFormatting sqref="D3:D38 J38 P38 V38 AB38 AH38">
    <cfRule type="colorScale" priority="39">
      <colorScale>
        <cfvo type="min"/>
        <cfvo type="max"/>
        <color rgb="FFFCFCFF"/>
        <color rgb="FF63BE7B"/>
      </colorScale>
    </cfRule>
  </conditionalFormatting>
  <conditionalFormatting sqref="E3:E38 G38 K38 Q38 W38 AC38 AI38 M38 S38 Y38 AE38">
    <cfRule type="colorScale" priority="38">
      <colorScale>
        <cfvo type="min"/>
        <cfvo type="max"/>
        <color rgb="FFFCFCFF"/>
        <color rgb="FF63BE7B"/>
      </colorScale>
    </cfRule>
  </conditionalFormatting>
  <conditionalFormatting sqref="F3:F38 L38 R38 X38 AD38 AJ38">
    <cfRule type="colorScale" priority="37">
      <colorScale>
        <cfvo type="min"/>
        <cfvo type="max"/>
        <color rgb="FFFCFCFF"/>
        <color rgb="FF63BE7B"/>
      </colorScale>
    </cfRule>
  </conditionalFormatting>
  <conditionalFormatting sqref="G3:G37">
    <cfRule type="colorScale" priority="36">
      <colorScale>
        <cfvo type="min"/>
        <cfvo type="max"/>
        <color rgb="FFFCFCFF"/>
        <color rgb="FF63BE7B"/>
      </colorScale>
    </cfRule>
  </conditionalFormatting>
  <conditionalFormatting sqref="H3:H37">
    <cfRule type="colorScale" priority="35">
      <colorScale>
        <cfvo type="min"/>
        <cfvo type="max"/>
        <color rgb="FFFCFCFF"/>
        <color rgb="FF63BE7B"/>
      </colorScale>
    </cfRule>
  </conditionalFormatting>
  <conditionalFormatting sqref="I3:I37">
    <cfRule type="colorScale" priority="34">
      <colorScale>
        <cfvo type="min"/>
        <cfvo type="max"/>
        <color rgb="FFFCFCFF"/>
        <color rgb="FF63BE7B"/>
      </colorScale>
    </cfRule>
  </conditionalFormatting>
  <conditionalFormatting sqref="J3:J37">
    <cfRule type="colorScale" priority="33">
      <colorScale>
        <cfvo type="min"/>
        <cfvo type="max"/>
        <color rgb="FFFCFCFF"/>
        <color rgb="FF63BE7B"/>
      </colorScale>
    </cfRule>
  </conditionalFormatting>
  <conditionalFormatting sqref="K3:K37">
    <cfRule type="colorScale" priority="32">
      <colorScale>
        <cfvo type="min"/>
        <cfvo type="max"/>
        <color rgb="FFFCFCFF"/>
        <color rgb="FF63BE7B"/>
      </colorScale>
    </cfRule>
  </conditionalFormatting>
  <conditionalFormatting sqref="L3:L37">
    <cfRule type="colorScale" priority="31">
      <colorScale>
        <cfvo type="min"/>
        <cfvo type="max"/>
        <color rgb="FFFCFCFF"/>
        <color rgb="FF63BE7B"/>
      </colorScale>
    </cfRule>
  </conditionalFormatting>
  <conditionalFormatting sqref="M3:M37">
    <cfRule type="colorScale" priority="30">
      <colorScale>
        <cfvo type="min"/>
        <cfvo type="max"/>
        <color rgb="FFFCFCFF"/>
        <color rgb="FF63BE7B"/>
      </colorScale>
    </cfRule>
  </conditionalFormatting>
  <conditionalFormatting sqref="N3:N37">
    <cfRule type="colorScale" priority="29">
      <colorScale>
        <cfvo type="min"/>
        <cfvo type="max"/>
        <color rgb="FFFCFCFF"/>
        <color rgb="FF63BE7B"/>
      </colorScale>
    </cfRule>
  </conditionalFormatting>
  <conditionalFormatting sqref="O3:O37">
    <cfRule type="colorScale" priority="28">
      <colorScale>
        <cfvo type="min"/>
        <cfvo type="max"/>
        <color rgb="FFFCFCFF"/>
        <color rgb="FF63BE7B"/>
      </colorScale>
    </cfRule>
  </conditionalFormatting>
  <conditionalFormatting sqref="P3:P37">
    <cfRule type="colorScale" priority="27">
      <colorScale>
        <cfvo type="min"/>
        <cfvo type="max"/>
        <color rgb="FFFCFCFF"/>
        <color rgb="FF63BE7B"/>
      </colorScale>
    </cfRule>
  </conditionalFormatting>
  <conditionalFormatting sqref="Q3:Q37">
    <cfRule type="colorScale" priority="26">
      <colorScale>
        <cfvo type="min"/>
        <cfvo type="max"/>
        <color rgb="FFFCFCFF"/>
        <color rgb="FF63BE7B"/>
      </colorScale>
    </cfRule>
  </conditionalFormatting>
  <conditionalFormatting sqref="R3:R37">
    <cfRule type="colorScale" priority="25">
      <colorScale>
        <cfvo type="min"/>
        <cfvo type="max"/>
        <color rgb="FFFCFCFF"/>
        <color rgb="FF63BE7B"/>
      </colorScale>
    </cfRule>
  </conditionalFormatting>
  <conditionalFormatting sqref="S3:S37">
    <cfRule type="colorScale" priority="24">
      <colorScale>
        <cfvo type="min"/>
        <cfvo type="max"/>
        <color rgb="FFFCFCFF"/>
        <color rgb="FF63BE7B"/>
      </colorScale>
    </cfRule>
  </conditionalFormatting>
  <conditionalFormatting sqref="T3:T37">
    <cfRule type="colorScale" priority="23">
      <colorScale>
        <cfvo type="min"/>
        <cfvo type="max"/>
        <color rgb="FFFCFCFF"/>
        <color rgb="FF63BE7B"/>
      </colorScale>
    </cfRule>
  </conditionalFormatting>
  <conditionalFormatting sqref="U3:U37">
    <cfRule type="colorScale" priority="22">
      <colorScale>
        <cfvo type="min"/>
        <cfvo type="max"/>
        <color rgb="FFFCFCFF"/>
        <color rgb="FF63BE7B"/>
      </colorScale>
    </cfRule>
  </conditionalFormatting>
  <conditionalFormatting sqref="V3:V37">
    <cfRule type="colorScale" priority="21">
      <colorScale>
        <cfvo type="min"/>
        <cfvo type="max"/>
        <color rgb="FFFCFCFF"/>
        <color rgb="FF63BE7B"/>
      </colorScale>
    </cfRule>
  </conditionalFormatting>
  <conditionalFormatting sqref="W3:W37">
    <cfRule type="colorScale" priority="20">
      <colorScale>
        <cfvo type="min"/>
        <cfvo type="max"/>
        <color rgb="FFFCFCFF"/>
        <color rgb="FF63BE7B"/>
      </colorScale>
    </cfRule>
  </conditionalFormatting>
  <conditionalFormatting sqref="X3:X37">
    <cfRule type="colorScale" priority="19">
      <colorScale>
        <cfvo type="min"/>
        <cfvo type="max"/>
        <color rgb="FFFCFCFF"/>
        <color rgb="FF63BE7B"/>
      </colorScale>
    </cfRule>
  </conditionalFormatting>
  <conditionalFormatting sqref="Y3:Y37">
    <cfRule type="colorScale" priority="18">
      <colorScale>
        <cfvo type="min"/>
        <cfvo type="max"/>
        <color rgb="FFFCFCFF"/>
        <color rgb="FF63BE7B"/>
      </colorScale>
    </cfRule>
  </conditionalFormatting>
  <conditionalFormatting sqref="Z3:Z37">
    <cfRule type="colorScale" priority="17">
      <colorScale>
        <cfvo type="min"/>
        <cfvo type="max"/>
        <color rgb="FFFCFCFF"/>
        <color rgb="FF63BE7B"/>
      </colorScale>
    </cfRule>
  </conditionalFormatting>
  <conditionalFormatting sqref="AA3:AA37">
    <cfRule type="colorScale" priority="16">
      <colorScale>
        <cfvo type="min"/>
        <cfvo type="max"/>
        <color rgb="FFFCFCFF"/>
        <color rgb="FF63BE7B"/>
      </colorScale>
    </cfRule>
  </conditionalFormatting>
  <conditionalFormatting sqref="AB3:AB37">
    <cfRule type="colorScale" priority="15">
      <colorScale>
        <cfvo type="min"/>
        <cfvo type="max"/>
        <color rgb="FFFCFCFF"/>
        <color rgb="FF63BE7B"/>
      </colorScale>
    </cfRule>
  </conditionalFormatting>
  <conditionalFormatting sqref="AC3:AC37">
    <cfRule type="colorScale" priority="14">
      <colorScale>
        <cfvo type="min"/>
        <cfvo type="max"/>
        <color rgb="FFFCFCFF"/>
        <color rgb="FF63BE7B"/>
      </colorScale>
    </cfRule>
  </conditionalFormatting>
  <conditionalFormatting sqref="AD3:AD37">
    <cfRule type="colorScale" priority="13">
      <colorScale>
        <cfvo type="min"/>
        <cfvo type="max"/>
        <color rgb="FFFCFCFF"/>
        <color rgb="FF63BE7B"/>
      </colorScale>
    </cfRule>
  </conditionalFormatting>
  <conditionalFormatting sqref="AE3:AE3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F3:AF3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G3:AG3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H3:AH37">
    <cfRule type="colorScale" priority="9">
      <colorScale>
        <cfvo type="min"/>
        <cfvo type="max"/>
        <color rgb="FFFCFCFF"/>
        <color rgb="FF63BE7B"/>
      </colorScale>
    </cfRule>
  </conditionalFormatting>
  <conditionalFormatting sqref="AI3:AI37">
    <cfRule type="colorScale" priority="8">
      <colorScale>
        <cfvo type="min"/>
        <cfvo type="max"/>
        <color rgb="FFFCFCFF"/>
        <color rgb="FF63BE7B"/>
      </colorScale>
    </cfRule>
  </conditionalFormatting>
  <conditionalFormatting sqref="AJ3:AJ37">
    <cfRule type="colorScale" priority="7">
      <colorScale>
        <cfvo type="min"/>
        <cfvo type="max"/>
        <color rgb="FFFCFCFF"/>
        <color rgb="FF63BE7B"/>
      </colorScale>
    </cfRule>
  </conditionalFormatting>
  <conditionalFormatting sqref="C3:C38">
    <cfRule type="colorScale" priority="6">
      <colorScale>
        <cfvo type="min"/>
        <cfvo type="max"/>
        <color rgb="FFFCFCFF"/>
        <color rgb="FF63BE7B"/>
      </colorScale>
    </cfRule>
  </conditionalFormatting>
  <conditionalFormatting sqref="D3:D38">
    <cfRule type="colorScale" priority="5">
      <colorScale>
        <cfvo type="min"/>
        <cfvo type="max"/>
        <color rgb="FFFCFCFF"/>
        <color rgb="FF63BE7B"/>
      </colorScale>
    </cfRule>
  </conditionalFormatting>
  <conditionalFormatting sqref="E3:E38">
    <cfRule type="colorScale" priority="4">
      <colorScale>
        <cfvo type="min"/>
        <cfvo type="max"/>
        <color rgb="FFFCFCFF"/>
        <color rgb="FF63BE7B"/>
      </colorScale>
    </cfRule>
  </conditionalFormatting>
  <conditionalFormatting sqref="F3:F38">
    <cfRule type="colorScale" priority="3">
      <colorScale>
        <cfvo type="min"/>
        <cfvo type="max"/>
        <color rgb="FFFCFCFF"/>
        <color rgb="FF63BE7B"/>
      </colorScale>
    </cfRule>
  </conditionalFormatting>
  <conditionalFormatting sqref="G3:G38">
    <cfRule type="colorScale" priority="2">
      <colorScale>
        <cfvo type="min"/>
        <cfvo type="max"/>
        <color rgb="FFFCFCFF"/>
        <color rgb="FF63BE7B"/>
      </colorScale>
    </cfRule>
  </conditionalFormatting>
  <conditionalFormatting sqref="H3:H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4E4F0-2212-4FAF-BFA5-F8833DAA174C}">
  <dimension ref="A1:AM56"/>
  <sheetViews>
    <sheetView zoomScale="85" zoomScaleNormal="85" workbookViewId="0"/>
  </sheetViews>
  <sheetFormatPr defaultRowHeight="15" customHeight="1"/>
  <cols>
    <col min="1" max="1" width="5.5703125" customWidth="1"/>
    <col min="2" max="2" width="17.5703125" bestFit="1" customWidth="1"/>
    <col min="3" max="36" width="5.5703125" bestFit="1" customWidth="1"/>
    <col min="37" max="37" width="6.85546875" customWidth="1"/>
    <col min="38" max="38" width="5.5703125" bestFit="1" customWidth="1"/>
  </cols>
  <sheetData>
    <row r="1" spans="1:39" ht="15" customHeight="1">
      <c r="A1" s="5"/>
      <c r="C1" s="38" t="s">
        <v>6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5"/>
    </row>
    <row r="2" spans="1:39" s="1" customFormat="1" ht="15" customHeight="1">
      <c r="A2" s="39" t="s">
        <v>9</v>
      </c>
      <c r="B2" s="7"/>
      <c r="C2" s="29" t="s">
        <v>36</v>
      </c>
      <c r="D2" s="29" t="s">
        <v>37</v>
      </c>
      <c r="E2" s="29" t="s">
        <v>38</v>
      </c>
      <c r="F2" s="29" t="s">
        <v>39</v>
      </c>
      <c r="G2" s="29" t="s">
        <v>14</v>
      </c>
      <c r="H2" s="29" t="s">
        <v>40</v>
      </c>
      <c r="I2" s="29" t="s">
        <v>41</v>
      </c>
      <c r="J2" s="29" t="s">
        <v>42</v>
      </c>
      <c r="K2" s="29" t="s">
        <v>43</v>
      </c>
      <c r="L2" s="29" t="s">
        <v>15</v>
      </c>
      <c r="M2" s="29" t="s">
        <v>16</v>
      </c>
      <c r="N2" s="29" t="s">
        <v>17</v>
      </c>
      <c r="O2" s="29" t="s">
        <v>44</v>
      </c>
      <c r="P2" s="29" t="s">
        <v>45</v>
      </c>
      <c r="Q2" s="29" t="s">
        <v>46</v>
      </c>
      <c r="R2" s="29" t="s">
        <v>47</v>
      </c>
      <c r="S2" s="29" t="s">
        <v>48</v>
      </c>
      <c r="T2" s="29" t="s">
        <v>49</v>
      </c>
      <c r="U2" s="29" t="s">
        <v>18</v>
      </c>
      <c r="V2" s="29" t="s">
        <v>50</v>
      </c>
      <c r="W2" s="29" t="s">
        <v>51</v>
      </c>
      <c r="X2" s="29" t="s">
        <v>52</v>
      </c>
      <c r="Y2" s="29" t="s">
        <v>53</v>
      </c>
      <c r="Z2" s="29" t="s">
        <v>54</v>
      </c>
      <c r="AA2" s="29" t="s">
        <v>19</v>
      </c>
      <c r="AB2" s="29" t="s">
        <v>55</v>
      </c>
      <c r="AC2" s="29" t="s">
        <v>56</v>
      </c>
      <c r="AD2" s="29" t="s">
        <v>57</v>
      </c>
      <c r="AE2" s="29" t="s">
        <v>58</v>
      </c>
      <c r="AF2" s="29" t="s">
        <v>20</v>
      </c>
      <c r="AG2" s="29" t="s">
        <v>21</v>
      </c>
      <c r="AH2" s="29" t="s">
        <v>59</v>
      </c>
      <c r="AI2" s="29" t="s">
        <v>22</v>
      </c>
      <c r="AJ2" s="30" t="s">
        <v>60</v>
      </c>
      <c r="AK2" s="9"/>
      <c r="AL2" s="10"/>
      <c r="AM2" s="10"/>
    </row>
    <row r="3" spans="1:39" s="1" customFormat="1" ht="15" customHeight="1">
      <c r="A3" s="39"/>
      <c r="B3" s="31" t="s">
        <v>61</v>
      </c>
      <c r="C3" s="27">
        <v>108</v>
      </c>
      <c r="D3" s="27">
        <v>162</v>
      </c>
      <c r="E3" s="27">
        <v>216</v>
      </c>
      <c r="F3" s="27">
        <v>108</v>
      </c>
      <c r="G3" s="27">
        <v>108</v>
      </c>
      <c r="H3" s="27">
        <v>243</v>
      </c>
      <c r="I3" s="27">
        <v>459</v>
      </c>
      <c r="J3" s="27">
        <v>81</v>
      </c>
      <c r="K3" s="27">
        <v>108</v>
      </c>
      <c r="L3" s="27">
        <v>81</v>
      </c>
      <c r="M3" s="27">
        <v>81</v>
      </c>
      <c r="N3" s="27">
        <v>81</v>
      </c>
      <c r="O3" s="27">
        <v>108</v>
      </c>
      <c r="P3" s="27">
        <v>54</v>
      </c>
      <c r="Q3" s="27">
        <v>189</v>
      </c>
      <c r="R3" s="27">
        <v>81</v>
      </c>
      <c r="S3" s="27">
        <v>189</v>
      </c>
      <c r="T3" s="27">
        <v>81</v>
      </c>
      <c r="U3" s="27">
        <v>108</v>
      </c>
      <c r="V3" s="27">
        <v>135</v>
      </c>
      <c r="W3" s="27">
        <v>54</v>
      </c>
      <c r="X3" s="27">
        <v>189</v>
      </c>
      <c r="Y3" s="27">
        <v>243</v>
      </c>
      <c r="Z3" s="27">
        <v>81</v>
      </c>
      <c r="AA3" s="27">
        <v>135</v>
      </c>
      <c r="AB3" s="27">
        <v>81</v>
      </c>
      <c r="AC3" s="27">
        <v>81</v>
      </c>
      <c r="AD3" s="27">
        <v>324</v>
      </c>
      <c r="AE3" s="27">
        <v>135</v>
      </c>
      <c r="AF3" s="27">
        <v>81</v>
      </c>
      <c r="AG3" s="27">
        <v>135</v>
      </c>
      <c r="AH3" s="27">
        <v>162</v>
      </c>
      <c r="AI3" s="27">
        <v>108</v>
      </c>
      <c r="AJ3" s="27">
        <v>162</v>
      </c>
      <c r="AK3" s="9"/>
      <c r="AL3" s="10"/>
      <c r="AM3" s="10"/>
    </row>
    <row r="4" spans="1:39" ht="15" customHeight="1">
      <c r="A4" s="39"/>
      <c r="B4" s="25" t="s">
        <v>36</v>
      </c>
      <c r="C4" s="28">
        <v>97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9">
        <v>0</v>
      </c>
      <c r="AH4" s="29">
        <v>0</v>
      </c>
      <c r="AI4" s="29">
        <v>0</v>
      </c>
      <c r="AJ4" s="29">
        <v>0</v>
      </c>
      <c r="AK4" s="8"/>
      <c r="AL4" s="8"/>
      <c r="AM4" s="8"/>
    </row>
    <row r="5" spans="1:39" ht="15" customHeight="1">
      <c r="A5" s="39"/>
      <c r="B5" s="25" t="s">
        <v>37</v>
      </c>
      <c r="C5" s="29">
        <v>0</v>
      </c>
      <c r="D5" s="28">
        <v>162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29">
        <v>0</v>
      </c>
      <c r="AJ5" s="29">
        <v>0</v>
      </c>
      <c r="AK5" s="8"/>
      <c r="AL5" s="8"/>
      <c r="AM5" s="8"/>
    </row>
    <row r="6" spans="1:39" ht="15" customHeight="1">
      <c r="A6" s="39"/>
      <c r="B6" s="25" t="s">
        <v>38</v>
      </c>
      <c r="C6" s="29">
        <v>0</v>
      </c>
      <c r="D6" s="29">
        <v>0</v>
      </c>
      <c r="E6" s="28">
        <v>216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29">
        <v>0</v>
      </c>
      <c r="AJ6" s="29">
        <v>0</v>
      </c>
      <c r="AK6" s="8"/>
      <c r="AL6" s="8"/>
      <c r="AM6" s="8"/>
    </row>
    <row r="7" spans="1:39" ht="15" customHeight="1">
      <c r="A7" s="39"/>
      <c r="B7" s="25" t="s">
        <v>39</v>
      </c>
      <c r="C7" s="29">
        <v>0</v>
      </c>
      <c r="D7" s="29">
        <v>0</v>
      </c>
      <c r="E7" s="29">
        <v>0</v>
      </c>
      <c r="F7" s="28">
        <v>108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v>0</v>
      </c>
      <c r="AJ7" s="29">
        <v>0</v>
      </c>
      <c r="AK7" s="8"/>
      <c r="AL7" s="8"/>
      <c r="AM7" s="8"/>
    </row>
    <row r="8" spans="1:39" ht="15" customHeight="1">
      <c r="A8" s="39"/>
      <c r="B8" s="25" t="s">
        <v>14</v>
      </c>
      <c r="C8" s="29">
        <v>0</v>
      </c>
      <c r="D8" s="29">
        <v>0</v>
      </c>
      <c r="E8" s="29">
        <v>0</v>
      </c>
      <c r="F8" s="29">
        <v>0</v>
      </c>
      <c r="G8" s="28">
        <v>108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9">
        <v>0</v>
      </c>
      <c r="AK8" s="8"/>
      <c r="AL8" s="8"/>
      <c r="AM8" s="8"/>
    </row>
    <row r="9" spans="1:39" ht="15" customHeight="1">
      <c r="A9" s="39"/>
      <c r="B9" s="25" t="s">
        <v>40</v>
      </c>
      <c r="C9" s="29">
        <v>0</v>
      </c>
      <c r="D9" s="29">
        <v>0</v>
      </c>
      <c r="E9" s="29">
        <v>0</v>
      </c>
      <c r="F9" s="29">
        <v>0</v>
      </c>
      <c r="G9" s="29">
        <v>0</v>
      </c>
      <c r="H9" s="28">
        <v>241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v>0</v>
      </c>
      <c r="AJ9" s="29">
        <v>0</v>
      </c>
      <c r="AK9" s="8"/>
      <c r="AL9" s="8"/>
      <c r="AM9" s="8"/>
    </row>
    <row r="10" spans="1:39" ht="15" customHeight="1">
      <c r="A10" s="39"/>
      <c r="B10" s="25" t="s">
        <v>41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8">
        <v>454</v>
      </c>
      <c r="J10" s="29">
        <v>0</v>
      </c>
      <c r="K10" s="29">
        <v>0</v>
      </c>
      <c r="L10" s="29">
        <v>0</v>
      </c>
      <c r="M10" s="29">
        <v>27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v>0</v>
      </c>
      <c r="AJ10" s="29">
        <v>0</v>
      </c>
      <c r="AK10" s="8"/>
      <c r="AL10" s="8"/>
      <c r="AM10" s="8"/>
    </row>
    <row r="11" spans="1:39" ht="15" customHeight="1">
      <c r="A11" s="39"/>
      <c r="B11" s="25" t="s">
        <v>42</v>
      </c>
      <c r="C11" s="29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8">
        <v>54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29">
        <v>0</v>
      </c>
      <c r="AJ11" s="29">
        <v>0</v>
      </c>
      <c r="AK11" s="8"/>
      <c r="AL11" s="8"/>
      <c r="AM11" s="8"/>
    </row>
    <row r="12" spans="1:39" ht="15" customHeight="1">
      <c r="A12" s="39"/>
      <c r="B12" s="25" t="s">
        <v>43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8">
        <v>92</v>
      </c>
      <c r="L12" s="29">
        <v>0</v>
      </c>
      <c r="M12" s="29">
        <v>0</v>
      </c>
      <c r="N12" s="29">
        <v>0</v>
      </c>
      <c r="O12" s="29">
        <v>0</v>
      </c>
      <c r="P12" s="29">
        <v>27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8"/>
      <c r="AL12" s="8"/>
      <c r="AM12" s="8"/>
    </row>
    <row r="13" spans="1:39" ht="15" customHeight="1">
      <c r="A13" s="39"/>
      <c r="B13" s="25" t="s">
        <v>15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8">
        <v>81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v>0</v>
      </c>
      <c r="AJ13" s="29">
        <v>0</v>
      </c>
      <c r="AK13" s="8"/>
      <c r="AL13" s="8"/>
      <c r="AM13" s="8"/>
    </row>
    <row r="14" spans="1:39" ht="15" customHeight="1">
      <c r="A14" s="39"/>
      <c r="B14" s="25" t="s">
        <v>16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8">
        <v>54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29">
        <v>27</v>
      </c>
      <c r="AF14" s="29">
        <v>0</v>
      </c>
      <c r="AG14" s="29">
        <v>0</v>
      </c>
      <c r="AH14" s="29">
        <v>2</v>
      </c>
      <c r="AI14" s="29">
        <v>0</v>
      </c>
      <c r="AJ14" s="29">
        <v>0</v>
      </c>
      <c r="AK14" s="8"/>
      <c r="AL14" s="8"/>
      <c r="AM14" s="8"/>
    </row>
    <row r="15" spans="1:39" ht="15" customHeight="1">
      <c r="A15" s="39"/>
      <c r="B15" s="25" t="s">
        <v>17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8">
        <v>41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v>0</v>
      </c>
      <c r="AJ15" s="29">
        <v>0</v>
      </c>
      <c r="AK15" s="8"/>
      <c r="AL15" s="8"/>
      <c r="AM15" s="8"/>
    </row>
    <row r="16" spans="1:39" ht="15" customHeight="1">
      <c r="A16" s="39"/>
      <c r="B16" s="25" t="s">
        <v>44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8">
        <v>108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8"/>
      <c r="AL16" s="8"/>
      <c r="AM16" s="8"/>
    </row>
    <row r="17" spans="1:39" ht="15" customHeight="1">
      <c r="A17" s="39"/>
      <c r="B17" s="25" t="s">
        <v>45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8</v>
      </c>
      <c r="L17" s="29">
        <v>0</v>
      </c>
      <c r="M17" s="29">
        <v>0</v>
      </c>
      <c r="N17" s="29">
        <v>35</v>
      </c>
      <c r="O17" s="29">
        <v>0</v>
      </c>
      <c r="P17" s="28">
        <v>27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30">
        <v>0</v>
      </c>
      <c r="AJ17" s="29">
        <v>0</v>
      </c>
      <c r="AK17" s="8"/>
      <c r="AL17" s="8"/>
      <c r="AM17" s="8"/>
    </row>
    <row r="18" spans="1:39" ht="15" customHeight="1">
      <c r="A18" s="39"/>
      <c r="B18" s="25" t="s">
        <v>46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30">
        <v>0</v>
      </c>
      <c r="Q18" s="28">
        <v>189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30">
        <v>0</v>
      </c>
      <c r="AJ18" s="29">
        <v>0</v>
      </c>
      <c r="AK18" s="8"/>
      <c r="AL18" s="8"/>
      <c r="AM18" s="8"/>
    </row>
    <row r="19" spans="1:39" ht="15" customHeight="1">
      <c r="A19" s="39"/>
      <c r="B19" s="25" t="s">
        <v>47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30">
        <v>0</v>
      </c>
      <c r="Q19" s="29">
        <v>0</v>
      </c>
      <c r="R19" s="28">
        <v>81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0</v>
      </c>
      <c r="AI19" s="30">
        <v>0</v>
      </c>
      <c r="AJ19" s="29">
        <v>0</v>
      </c>
      <c r="AK19" s="8"/>
      <c r="AL19" s="8"/>
      <c r="AM19" s="8"/>
    </row>
    <row r="20" spans="1:39" ht="15" customHeight="1">
      <c r="A20" s="39"/>
      <c r="B20" s="25" t="s">
        <v>48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30">
        <v>0</v>
      </c>
      <c r="Q20" s="29">
        <v>0</v>
      </c>
      <c r="R20" s="29">
        <v>0</v>
      </c>
      <c r="S20" s="28">
        <v>160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30">
        <v>0</v>
      </c>
      <c r="AJ20" s="29">
        <v>0</v>
      </c>
      <c r="AK20" s="8"/>
      <c r="AL20" s="8"/>
      <c r="AM20" s="8"/>
    </row>
    <row r="21" spans="1:39" ht="15" customHeight="1">
      <c r="A21" s="39"/>
      <c r="B21" s="25" t="s">
        <v>49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30">
        <v>0</v>
      </c>
      <c r="Q21" s="29">
        <v>0</v>
      </c>
      <c r="R21" s="29">
        <v>0</v>
      </c>
      <c r="S21" s="29">
        <v>4</v>
      </c>
      <c r="T21" s="28">
        <v>81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29">
        <v>0</v>
      </c>
      <c r="AF21" s="29">
        <v>0</v>
      </c>
      <c r="AG21" s="29">
        <v>0</v>
      </c>
      <c r="AH21" s="29">
        <v>0</v>
      </c>
      <c r="AI21" s="30">
        <v>0</v>
      </c>
      <c r="AJ21" s="29">
        <v>0</v>
      </c>
      <c r="AK21" s="8"/>
      <c r="AL21" s="8"/>
      <c r="AM21" s="8"/>
    </row>
    <row r="22" spans="1:39" ht="15" customHeight="1">
      <c r="A22" s="39"/>
      <c r="B22" s="25" t="s">
        <v>18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30">
        <v>0</v>
      </c>
      <c r="Q22" s="29">
        <v>0</v>
      </c>
      <c r="R22" s="29">
        <v>0</v>
      </c>
      <c r="S22" s="29">
        <v>0</v>
      </c>
      <c r="T22" s="29">
        <v>0</v>
      </c>
      <c r="U22" s="28">
        <v>108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30">
        <v>0</v>
      </c>
      <c r="AJ22" s="29">
        <v>0</v>
      </c>
      <c r="AK22" s="8"/>
      <c r="AL22" s="8"/>
      <c r="AM22" s="8"/>
    </row>
    <row r="23" spans="1:39" ht="15" customHeight="1">
      <c r="A23" s="39"/>
      <c r="B23" s="25" t="s">
        <v>50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30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8">
        <v>132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30">
        <v>0</v>
      </c>
      <c r="AJ23" s="29">
        <v>0</v>
      </c>
      <c r="AK23" s="8"/>
      <c r="AL23" s="8"/>
      <c r="AM23" s="8"/>
    </row>
    <row r="24" spans="1:39" ht="15" customHeight="1">
      <c r="A24" s="39"/>
      <c r="B24" s="25" t="s">
        <v>51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30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8">
        <v>54</v>
      </c>
      <c r="X24" s="29"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0</v>
      </c>
      <c r="AH24" s="29">
        <v>0</v>
      </c>
      <c r="AI24" s="30">
        <v>0</v>
      </c>
      <c r="AJ24" s="29">
        <v>0</v>
      </c>
      <c r="AK24" s="8"/>
      <c r="AL24" s="8"/>
      <c r="AM24" s="8"/>
    </row>
    <row r="25" spans="1:39" ht="15" customHeight="1">
      <c r="A25" s="39"/>
      <c r="B25" s="25" t="s">
        <v>52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30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8">
        <v>189</v>
      </c>
      <c r="Y25" s="29">
        <v>0</v>
      </c>
      <c r="Z25" s="29">
        <v>0</v>
      </c>
      <c r="AA25" s="29">
        <v>0</v>
      </c>
      <c r="AB25" s="29">
        <v>0</v>
      </c>
      <c r="AC25" s="29">
        <v>0</v>
      </c>
      <c r="AD25" s="29">
        <v>0</v>
      </c>
      <c r="AE25" s="29">
        <v>0</v>
      </c>
      <c r="AF25" s="29">
        <v>0</v>
      </c>
      <c r="AG25" s="29">
        <v>0</v>
      </c>
      <c r="AH25" s="29">
        <v>0</v>
      </c>
      <c r="AI25" s="30">
        <v>0</v>
      </c>
      <c r="AJ25" s="29">
        <v>0</v>
      </c>
      <c r="AK25" s="8"/>
      <c r="AL25" s="8"/>
      <c r="AM25" s="8"/>
    </row>
    <row r="26" spans="1:39" ht="15" customHeight="1">
      <c r="A26" s="39"/>
      <c r="B26" s="25" t="s">
        <v>53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30">
        <v>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8">
        <v>227</v>
      </c>
      <c r="Z26" s="29">
        <v>0</v>
      </c>
      <c r="AA26" s="29">
        <v>0</v>
      </c>
      <c r="AB26" s="29">
        <v>0</v>
      </c>
      <c r="AC26" s="29">
        <v>0</v>
      </c>
      <c r="AD26" s="29">
        <v>0</v>
      </c>
      <c r="AE26" s="29">
        <v>0</v>
      </c>
      <c r="AF26" s="29">
        <v>0</v>
      </c>
      <c r="AG26" s="29">
        <v>0</v>
      </c>
      <c r="AH26" s="29">
        <v>0</v>
      </c>
      <c r="AI26" s="30">
        <v>0</v>
      </c>
      <c r="AJ26" s="29">
        <v>0</v>
      </c>
      <c r="AK26" s="8"/>
      <c r="AL26" s="8"/>
      <c r="AM26" s="8"/>
    </row>
    <row r="27" spans="1:39" ht="15" customHeight="1">
      <c r="A27" s="39"/>
      <c r="B27" s="25" t="s">
        <v>54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3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30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13</v>
      </c>
      <c r="Z27" s="28">
        <v>75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0</v>
      </c>
      <c r="AH27" s="29">
        <v>0</v>
      </c>
      <c r="AI27" s="30">
        <v>0</v>
      </c>
      <c r="AJ27" s="29">
        <v>0</v>
      </c>
      <c r="AK27" s="8"/>
      <c r="AL27" s="8"/>
      <c r="AM27" s="8"/>
    </row>
    <row r="28" spans="1:39" ht="15" customHeight="1">
      <c r="A28" s="39"/>
      <c r="B28" s="25" t="s">
        <v>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30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9">
        <v>0</v>
      </c>
      <c r="AA28" s="28">
        <v>108</v>
      </c>
      <c r="AB28" s="29">
        <v>0</v>
      </c>
      <c r="AC28" s="29">
        <v>0</v>
      </c>
      <c r="AD28" s="29">
        <v>0</v>
      </c>
      <c r="AE28" s="29">
        <v>0</v>
      </c>
      <c r="AF28" s="29">
        <v>0</v>
      </c>
      <c r="AG28" s="29">
        <v>0</v>
      </c>
      <c r="AH28" s="29">
        <v>0</v>
      </c>
      <c r="AI28" s="30">
        <v>0</v>
      </c>
      <c r="AJ28" s="29">
        <v>0</v>
      </c>
      <c r="AK28" s="8"/>
      <c r="AL28" s="8"/>
      <c r="AM28" s="8"/>
    </row>
    <row r="29" spans="1:39" ht="15" customHeight="1">
      <c r="A29" s="39"/>
      <c r="B29" s="25" t="s">
        <v>55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30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29">
        <v>0</v>
      </c>
      <c r="AA29" s="29">
        <v>0</v>
      </c>
      <c r="AB29" s="28">
        <v>81</v>
      </c>
      <c r="AC29" s="29">
        <v>0</v>
      </c>
      <c r="AD29" s="29">
        <v>0</v>
      </c>
      <c r="AE29" s="29">
        <v>0</v>
      </c>
      <c r="AF29" s="29">
        <v>0</v>
      </c>
      <c r="AG29" s="29">
        <v>0</v>
      </c>
      <c r="AH29" s="29">
        <v>0</v>
      </c>
      <c r="AI29" s="30">
        <v>0</v>
      </c>
      <c r="AJ29" s="29">
        <v>0</v>
      </c>
      <c r="AK29" s="8"/>
      <c r="AL29" s="8"/>
      <c r="AM29" s="8"/>
    </row>
    <row r="30" spans="1:39" ht="15" customHeight="1">
      <c r="A30" s="39"/>
      <c r="B30" s="25" t="s">
        <v>56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30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  <c r="AA30" s="29">
        <v>0</v>
      </c>
      <c r="AB30" s="29">
        <v>0</v>
      </c>
      <c r="AC30" s="28">
        <v>81</v>
      </c>
      <c r="AD30" s="29">
        <v>0</v>
      </c>
      <c r="AE30" s="29">
        <v>0</v>
      </c>
      <c r="AF30" s="29">
        <v>0</v>
      </c>
      <c r="AG30" s="29">
        <v>0</v>
      </c>
      <c r="AH30" s="29">
        <v>0</v>
      </c>
      <c r="AI30" s="30">
        <v>0</v>
      </c>
      <c r="AJ30" s="29">
        <v>0</v>
      </c>
      <c r="AK30" s="8"/>
      <c r="AL30" s="8"/>
      <c r="AM30" s="8"/>
    </row>
    <row r="31" spans="1:39" ht="15" customHeight="1">
      <c r="A31" s="39"/>
      <c r="B31" s="25" t="s">
        <v>57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26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30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8">
        <v>312</v>
      </c>
      <c r="AE31" s="29">
        <v>0</v>
      </c>
      <c r="AF31" s="29">
        <v>0</v>
      </c>
      <c r="AG31" s="29">
        <v>0</v>
      </c>
      <c r="AH31" s="29">
        <v>0</v>
      </c>
      <c r="AI31" s="30">
        <v>0</v>
      </c>
      <c r="AJ31" s="29">
        <v>0</v>
      </c>
      <c r="AK31" s="8"/>
      <c r="AL31" s="8"/>
      <c r="AM31" s="8"/>
    </row>
    <row r="32" spans="1:39" ht="15" customHeight="1">
      <c r="A32" s="39"/>
      <c r="B32" s="25" t="s">
        <v>58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30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9">
        <v>0</v>
      </c>
      <c r="AA32" s="29">
        <v>0</v>
      </c>
      <c r="AB32" s="29">
        <v>0</v>
      </c>
      <c r="AC32" s="29">
        <v>0</v>
      </c>
      <c r="AD32" s="29">
        <v>0</v>
      </c>
      <c r="AE32" s="28">
        <v>108</v>
      </c>
      <c r="AF32" s="29">
        <v>0</v>
      </c>
      <c r="AG32" s="29">
        <v>0</v>
      </c>
      <c r="AH32" s="29">
        <v>0</v>
      </c>
      <c r="AI32" s="30">
        <v>0</v>
      </c>
      <c r="AJ32" s="29">
        <v>0</v>
      </c>
      <c r="AK32" s="8"/>
      <c r="AL32" s="8"/>
      <c r="AM32" s="8"/>
    </row>
    <row r="33" spans="1:39" ht="15" customHeight="1">
      <c r="A33" s="39"/>
      <c r="B33" s="25" t="s">
        <v>20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30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9">
        <v>0</v>
      </c>
      <c r="AB33" s="29">
        <v>0</v>
      </c>
      <c r="AC33" s="29">
        <v>0</v>
      </c>
      <c r="AD33" s="29">
        <v>0</v>
      </c>
      <c r="AE33" s="29">
        <v>0</v>
      </c>
      <c r="AF33" s="28">
        <v>81</v>
      </c>
      <c r="AG33" s="29">
        <v>0</v>
      </c>
      <c r="AH33" s="29">
        <v>13</v>
      </c>
      <c r="AI33" s="30">
        <v>0</v>
      </c>
      <c r="AJ33" s="29">
        <v>0</v>
      </c>
      <c r="AK33" s="8"/>
      <c r="AL33" s="8"/>
      <c r="AM33" s="8"/>
    </row>
    <row r="34" spans="1:39" ht="15" customHeight="1">
      <c r="A34" s="39"/>
      <c r="B34" s="25" t="s">
        <v>21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2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30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9">
        <v>0</v>
      </c>
      <c r="AB34" s="29">
        <v>0</v>
      </c>
      <c r="AC34" s="29">
        <v>0</v>
      </c>
      <c r="AD34" s="29">
        <v>0</v>
      </c>
      <c r="AE34" s="29">
        <v>0</v>
      </c>
      <c r="AF34" s="29">
        <v>0</v>
      </c>
      <c r="AG34" s="28">
        <v>135</v>
      </c>
      <c r="AH34" s="29">
        <v>0</v>
      </c>
      <c r="AI34" s="30">
        <v>0</v>
      </c>
      <c r="AJ34" s="29">
        <v>0</v>
      </c>
      <c r="AK34" s="8"/>
      <c r="AL34" s="8"/>
      <c r="AM34" s="8"/>
    </row>
    <row r="35" spans="1:39" ht="15" customHeight="1">
      <c r="A35" s="39"/>
      <c r="B35" s="25" t="s">
        <v>59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30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29">
        <v>0</v>
      </c>
      <c r="AA35" s="29">
        <v>0</v>
      </c>
      <c r="AB35" s="29">
        <v>0</v>
      </c>
      <c r="AC35" s="29">
        <v>0</v>
      </c>
      <c r="AD35" s="29">
        <v>0</v>
      </c>
      <c r="AE35" s="29">
        <v>0</v>
      </c>
      <c r="AF35" s="29">
        <v>0</v>
      </c>
      <c r="AG35" s="29">
        <v>0</v>
      </c>
      <c r="AH35" s="28">
        <v>135</v>
      </c>
      <c r="AI35" s="30">
        <v>0</v>
      </c>
      <c r="AJ35" s="29">
        <v>0</v>
      </c>
      <c r="AK35" s="8"/>
      <c r="AL35" s="8"/>
      <c r="AM35" s="8"/>
    </row>
    <row r="36" spans="1:39" ht="15" customHeight="1">
      <c r="A36" s="39"/>
      <c r="B36" s="25" t="s">
        <v>22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9">
        <v>0</v>
      </c>
      <c r="O36" s="29">
        <v>0</v>
      </c>
      <c r="P36" s="30">
        <v>0</v>
      </c>
      <c r="Q36" s="29">
        <v>0</v>
      </c>
      <c r="R36" s="29">
        <v>0</v>
      </c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9">
        <v>0</v>
      </c>
      <c r="AB36" s="29">
        <v>0</v>
      </c>
      <c r="AC36" s="29">
        <v>0</v>
      </c>
      <c r="AD36" s="29">
        <v>3</v>
      </c>
      <c r="AE36" s="29">
        <v>0</v>
      </c>
      <c r="AF36" s="29">
        <v>0</v>
      </c>
      <c r="AG36" s="29">
        <v>0</v>
      </c>
      <c r="AH36" s="29">
        <v>0</v>
      </c>
      <c r="AI36" s="28">
        <v>81</v>
      </c>
      <c r="AJ36" s="29">
        <v>0</v>
      </c>
      <c r="AK36" s="8"/>
      <c r="AL36" s="8"/>
      <c r="AM36" s="8"/>
    </row>
    <row r="37" spans="1:39" ht="15" customHeight="1">
      <c r="A37" s="39"/>
      <c r="B37" s="26" t="s">
        <v>60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1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  <c r="AH37" s="29">
        <v>0</v>
      </c>
      <c r="AI37" s="29">
        <v>27</v>
      </c>
      <c r="AJ37" s="28">
        <v>162</v>
      </c>
      <c r="AK37" s="8"/>
      <c r="AL37" s="8"/>
      <c r="AM37" s="8"/>
    </row>
    <row r="38" spans="1:39" ht="15" customHeight="1">
      <c r="A38" s="5"/>
      <c r="B38" s="26" t="s">
        <v>25</v>
      </c>
      <c r="C38" s="33">
        <f>C3-C39</f>
        <v>11</v>
      </c>
      <c r="D38" s="33">
        <f xml:space="preserve"> D3 -D39</f>
        <v>0</v>
      </c>
      <c r="E38" s="33">
        <f xml:space="preserve"> E3-E39</f>
        <v>0</v>
      </c>
      <c r="F38" s="33">
        <f xml:space="preserve"> F3 - F39</f>
        <v>0</v>
      </c>
      <c r="G38" s="33">
        <f xml:space="preserve"> G3-G39</f>
        <v>0</v>
      </c>
      <c r="H38" s="33">
        <f>H3-H39</f>
        <v>2</v>
      </c>
      <c r="I38" s="33">
        <f t="shared" ref="I38" si="0">I3-I39</f>
        <v>0</v>
      </c>
      <c r="J38" s="33">
        <f t="shared" ref="J38" si="1" xml:space="preserve"> J3 -J39</f>
        <v>1</v>
      </c>
      <c r="K38" s="33">
        <f t="shared" ref="K38" si="2" xml:space="preserve"> K3-K39</f>
        <v>8</v>
      </c>
      <c r="L38" s="33">
        <f t="shared" ref="L38" si="3" xml:space="preserve"> L3 - L39</f>
        <v>0</v>
      </c>
      <c r="M38" s="33">
        <f t="shared" ref="M38" si="4" xml:space="preserve"> M3-M39</f>
        <v>0</v>
      </c>
      <c r="N38" s="33">
        <f t="shared" ref="N38:O38" si="5">N3-N39</f>
        <v>5</v>
      </c>
      <c r="O38" s="33">
        <f t="shared" si="5"/>
        <v>0</v>
      </c>
      <c r="P38" s="33">
        <f t="shared" ref="P38" si="6" xml:space="preserve"> P3 -P39</f>
        <v>0</v>
      </c>
      <c r="Q38" s="33">
        <f t="shared" ref="Q38" si="7" xml:space="preserve"> Q3-Q39</f>
        <v>0</v>
      </c>
      <c r="R38" s="33">
        <f t="shared" ref="R38" si="8" xml:space="preserve"> R3 - R39</f>
        <v>0</v>
      </c>
      <c r="S38" s="33">
        <f t="shared" ref="S38" si="9" xml:space="preserve"> S3-S39</f>
        <v>25</v>
      </c>
      <c r="T38" s="33">
        <f t="shared" ref="T38:U38" si="10">T3-T39</f>
        <v>0</v>
      </c>
      <c r="U38" s="33">
        <f t="shared" si="10"/>
        <v>0</v>
      </c>
      <c r="V38" s="33">
        <f t="shared" ref="V38" si="11" xml:space="preserve"> V3 -V39</f>
        <v>2</v>
      </c>
      <c r="W38" s="33">
        <f t="shared" ref="W38" si="12" xml:space="preserve"> W3-W39</f>
        <v>0</v>
      </c>
      <c r="X38" s="33">
        <f t="shared" ref="X38" si="13" xml:space="preserve"> X3 - X39</f>
        <v>0</v>
      </c>
      <c r="Y38" s="33">
        <f t="shared" ref="Y38" si="14" xml:space="preserve"> Y3-Y39</f>
        <v>3</v>
      </c>
      <c r="Z38" s="33">
        <f t="shared" ref="Z38:AA38" si="15">Z3-Z39</f>
        <v>6</v>
      </c>
      <c r="AA38" s="33">
        <f t="shared" si="15"/>
        <v>27</v>
      </c>
      <c r="AB38" s="33">
        <f t="shared" ref="AB38" si="16" xml:space="preserve"> AB3 -AB39</f>
        <v>0</v>
      </c>
      <c r="AC38" s="33">
        <f t="shared" ref="AC38" si="17" xml:space="preserve"> AC3-AC39</f>
        <v>0</v>
      </c>
      <c r="AD38" s="33">
        <f t="shared" ref="AD38" si="18" xml:space="preserve"> AD3 - AD39</f>
        <v>9</v>
      </c>
      <c r="AE38" s="33">
        <f t="shared" ref="AE38" si="19" xml:space="preserve"> AE3-AE39</f>
        <v>0</v>
      </c>
      <c r="AF38" s="33">
        <f t="shared" ref="AF38:AG38" si="20">AF3-AF39</f>
        <v>0</v>
      </c>
      <c r="AG38" s="33">
        <f t="shared" si="20"/>
        <v>0</v>
      </c>
      <c r="AH38" s="33">
        <f t="shared" ref="AH38" si="21" xml:space="preserve"> AH3 -AH39</f>
        <v>12</v>
      </c>
      <c r="AI38" s="33">
        <f t="shared" ref="AI38" si="22" xml:space="preserve"> AI3-AI39</f>
        <v>0</v>
      </c>
      <c r="AJ38" s="33">
        <f t="shared" ref="AJ38" si="23" xml:space="preserve"> AJ3 - AJ39</f>
        <v>0</v>
      </c>
      <c r="AK38" s="8"/>
      <c r="AL38" s="8"/>
      <c r="AM38" s="8"/>
    </row>
    <row r="39" spans="1:39" ht="15" customHeight="1">
      <c r="A39" s="5"/>
      <c r="B39" s="8"/>
      <c r="C39" s="13">
        <f>SUM(C4:C37)</f>
        <v>97</v>
      </c>
      <c r="D39" s="13">
        <f>SUM(D4:D37)</f>
        <v>162</v>
      </c>
      <c r="E39" s="13">
        <f t="shared" ref="E39:AJ39" si="24">SUM(E4:E37)</f>
        <v>216</v>
      </c>
      <c r="F39" s="13">
        <f>SUM(F4:F37)</f>
        <v>108</v>
      </c>
      <c r="G39" s="13">
        <f t="shared" si="24"/>
        <v>108</v>
      </c>
      <c r="H39" s="13">
        <f t="shared" si="24"/>
        <v>241</v>
      </c>
      <c r="I39" s="13">
        <f t="shared" si="24"/>
        <v>459</v>
      </c>
      <c r="J39" s="13">
        <f t="shared" si="24"/>
        <v>80</v>
      </c>
      <c r="K39" s="13">
        <f t="shared" si="24"/>
        <v>100</v>
      </c>
      <c r="L39" s="13">
        <f t="shared" si="24"/>
        <v>81</v>
      </c>
      <c r="M39" s="13">
        <f t="shared" si="24"/>
        <v>81</v>
      </c>
      <c r="N39" s="13">
        <f t="shared" si="24"/>
        <v>76</v>
      </c>
      <c r="O39" s="13">
        <f t="shared" si="24"/>
        <v>108</v>
      </c>
      <c r="P39" s="13">
        <f t="shared" si="24"/>
        <v>54</v>
      </c>
      <c r="Q39" s="13">
        <f t="shared" si="24"/>
        <v>189</v>
      </c>
      <c r="R39" s="13">
        <f t="shared" si="24"/>
        <v>81</v>
      </c>
      <c r="S39" s="13">
        <f t="shared" si="24"/>
        <v>164</v>
      </c>
      <c r="T39" s="13">
        <f t="shared" si="24"/>
        <v>81</v>
      </c>
      <c r="U39" s="13">
        <f t="shared" si="24"/>
        <v>108</v>
      </c>
      <c r="V39" s="13">
        <f t="shared" si="24"/>
        <v>133</v>
      </c>
      <c r="W39" s="13">
        <f t="shared" si="24"/>
        <v>54</v>
      </c>
      <c r="X39" s="13">
        <f t="shared" si="24"/>
        <v>189</v>
      </c>
      <c r="Y39" s="13">
        <f t="shared" si="24"/>
        <v>240</v>
      </c>
      <c r="Z39" s="13">
        <f t="shared" si="24"/>
        <v>75</v>
      </c>
      <c r="AA39" s="13">
        <f t="shared" si="24"/>
        <v>108</v>
      </c>
      <c r="AB39" s="13">
        <f t="shared" si="24"/>
        <v>81</v>
      </c>
      <c r="AC39" s="13">
        <f t="shared" si="24"/>
        <v>81</v>
      </c>
      <c r="AD39" s="13">
        <f t="shared" si="24"/>
        <v>315</v>
      </c>
      <c r="AE39" s="13">
        <f t="shared" si="24"/>
        <v>135</v>
      </c>
      <c r="AF39" s="13">
        <f t="shared" si="24"/>
        <v>81</v>
      </c>
      <c r="AG39" s="13">
        <f t="shared" si="24"/>
        <v>135</v>
      </c>
      <c r="AH39" s="13">
        <f t="shared" si="24"/>
        <v>150</v>
      </c>
      <c r="AI39" s="13">
        <f t="shared" si="24"/>
        <v>108</v>
      </c>
      <c r="AJ39" s="13">
        <f t="shared" si="24"/>
        <v>162</v>
      </c>
      <c r="AK39" s="8"/>
      <c r="AL39" s="8"/>
      <c r="AM39" s="8"/>
    </row>
    <row r="40" spans="1:39" ht="15" customHeight="1">
      <c r="A40" s="5"/>
      <c r="B40" s="14"/>
      <c r="C40" s="11" t="s">
        <v>36</v>
      </c>
      <c r="D40" s="11" t="s">
        <v>37</v>
      </c>
      <c r="E40" s="11" t="s">
        <v>38</v>
      </c>
      <c r="F40" s="11" t="s">
        <v>39</v>
      </c>
      <c r="G40" s="11" t="s">
        <v>14</v>
      </c>
      <c r="H40" s="11" t="s">
        <v>40</v>
      </c>
      <c r="I40" s="11" t="s">
        <v>41</v>
      </c>
      <c r="J40" s="11" t="s">
        <v>42</v>
      </c>
      <c r="K40" s="11" t="s">
        <v>43</v>
      </c>
      <c r="L40" s="11" t="s">
        <v>15</v>
      </c>
      <c r="M40" s="11" t="s">
        <v>16</v>
      </c>
      <c r="N40" s="11" t="s">
        <v>17</v>
      </c>
      <c r="O40" s="11" t="s">
        <v>44</v>
      </c>
      <c r="P40" s="11" t="s">
        <v>45</v>
      </c>
      <c r="Q40" s="11" t="s">
        <v>46</v>
      </c>
      <c r="R40" s="11" t="s">
        <v>47</v>
      </c>
      <c r="S40" s="11" t="s">
        <v>48</v>
      </c>
      <c r="T40" s="11" t="s">
        <v>49</v>
      </c>
      <c r="U40" s="11" t="s">
        <v>18</v>
      </c>
      <c r="V40" s="11" t="s">
        <v>50</v>
      </c>
      <c r="W40" s="11" t="s">
        <v>51</v>
      </c>
      <c r="X40" s="11" t="s">
        <v>52</v>
      </c>
      <c r="Y40" s="11" t="s">
        <v>53</v>
      </c>
      <c r="Z40" s="11" t="s">
        <v>54</v>
      </c>
      <c r="AA40" s="11" t="s">
        <v>19</v>
      </c>
      <c r="AB40" s="11" t="s">
        <v>55</v>
      </c>
      <c r="AC40" s="11" t="s">
        <v>56</v>
      </c>
      <c r="AD40" s="11" t="s">
        <v>57</v>
      </c>
      <c r="AE40" s="11" t="s">
        <v>58</v>
      </c>
      <c r="AF40" s="11" t="s">
        <v>20</v>
      </c>
      <c r="AG40" s="11" t="s">
        <v>21</v>
      </c>
      <c r="AH40" s="11" t="s">
        <v>59</v>
      </c>
      <c r="AI40" s="11" t="s">
        <v>22</v>
      </c>
      <c r="AJ40" s="12" t="s">
        <v>60</v>
      </c>
      <c r="AK40" s="8"/>
      <c r="AL40" s="8"/>
      <c r="AM40" s="8"/>
    </row>
    <row r="41" spans="1:39" ht="15" customHeight="1">
      <c r="A41" s="5"/>
      <c r="B41" s="15" t="s">
        <v>0</v>
      </c>
      <c r="C41" s="16">
        <f>C4</f>
        <v>97</v>
      </c>
      <c r="D41" s="16">
        <f>D5</f>
        <v>162</v>
      </c>
      <c r="E41" s="16">
        <f>E6</f>
        <v>216</v>
      </c>
      <c r="F41" s="16">
        <f>F7</f>
        <v>108</v>
      </c>
      <c r="G41" s="16">
        <f>G8</f>
        <v>108</v>
      </c>
      <c r="H41" s="16">
        <f>H9</f>
        <v>241</v>
      </c>
      <c r="I41" s="16">
        <f>I10</f>
        <v>454</v>
      </c>
      <c r="J41" s="16">
        <f>J11</f>
        <v>54</v>
      </c>
      <c r="K41" s="16">
        <f>K12</f>
        <v>92</v>
      </c>
      <c r="L41" s="16">
        <f>L13</f>
        <v>81</v>
      </c>
      <c r="M41" s="16">
        <f>M14</f>
        <v>54</v>
      </c>
      <c r="N41" s="16">
        <f>N15</f>
        <v>41</v>
      </c>
      <c r="O41" s="16">
        <f>O16</f>
        <v>108</v>
      </c>
      <c r="P41" s="16">
        <f>P17</f>
        <v>27</v>
      </c>
      <c r="Q41" s="16">
        <f>Q18</f>
        <v>189</v>
      </c>
      <c r="R41" s="16">
        <f>R19</f>
        <v>81</v>
      </c>
      <c r="S41" s="16">
        <f>S20</f>
        <v>160</v>
      </c>
      <c r="T41" s="16">
        <f>T21</f>
        <v>81</v>
      </c>
      <c r="U41" s="16">
        <f>U22</f>
        <v>108</v>
      </c>
      <c r="V41" s="16">
        <f>V23</f>
        <v>132</v>
      </c>
      <c r="W41" s="16">
        <f>W24</f>
        <v>54</v>
      </c>
      <c r="X41" s="16">
        <f>X25</f>
        <v>189</v>
      </c>
      <c r="Y41" s="16">
        <f>Y26</f>
        <v>227</v>
      </c>
      <c r="Z41" s="16">
        <f>Z27</f>
        <v>75</v>
      </c>
      <c r="AA41" s="16">
        <f>AA28</f>
        <v>108</v>
      </c>
      <c r="AB41" s="16">
        <f>AB29</f>
        <v>81</v>
      </c>
      <c r="AC41" s="16">
        <f>AC30</f>
        <v>81</v>
      </c>
      <c r="AD41" s="16">
        <f>AD31</f>
        <v>312</v>
      </c>
      <c r="AE41" s="16">
        <f>AE32</f>
        <v>108</v>
      </c>
      <c r="AF41" s="16">
        <f>AF33</f>
        <v>81</v>
      </c>
      <c r="AG41" s="16">
        <f>AG34</f>
        <v>135</v>
      </c>
      <c r="AH41" s="16">
        <f>AH35</f>
        <v>135</v>
      </c>
      <c r="AI41" s="16">
        <f>AI36</f>
        <v>81</v>
      </c>
      <c r="AJ41" s="16">
        <f>AJ37</f>
        <v>162</v>
      </c>
      <c r="AK41" s="8">
        <f>SUM(C41:AJ41)</f>
        <v>4423</v>
      </c>
      <c r="AL41" s="8"/>
      <c r="AM41" s="8"/>
    </row>
    <row r="42" spans="1:39" ht="15" customHeight="1">
      <c r="A42" s="5"/>
      <c r="B42" s="15" t="s">
        <v>1</v>
      </c>
      <c r="C42" s="16">
        <f>SUM(D4:AJ4)</f>
        <v>0</v>
      </c>
      <c r="D42" s="16">
        <f>SUM(C5,E5:AJ5)</f>
        <v>0</v>
      </c>
      <c r="E42" s="16">
        <f>SUM(C6:D6,F6:AJ6)</f>
        <v>0</v>
      </c>
      <c r="F42" s="16">
        <f>SUM(C7:E7,G7:AJ7)</f>
        <v>0</v>
      </c>
      <c r="G42" s="16">
        <f>SUM(C8:F8,H8:AJ8)</f>
        <v>0</v>
      </c>
      <c r="H42" s="16">
        <f>SUM(I9:AJ9,C9:G9)</f>
        <v>0</v>
      </c>
      <c r="I42" s="16">
        <f>SUM(C10:H10,J10:AJ10)</f>
        <v>27</v>
      </c>
      <c r="J42" s="16">
        <f>SUM(C11:I11,K11:AJ11)</f>
        <v>0</v>
      </c>
      <c r="K42" s="16">
        <f>SUM(C12:J12,L12:AJ12)</f>
        <v>27</v>
      </c>
      <c r="L42" s="16">
        <f>SUM(M13:AJ13,C13:K13)</f>
        <v>0</v>
      </c>
      <c r="M42" s="16">
        <f>SUM(N14:AJ14,C14:L14)</f>
        <v>29</v>
      </c>
      <c r="N42" s="16">
        <f>SUM(O15:AJ15,C15:M15)</f>
        <v>0</v>
      </c>
      <c r="O42" s="16">
        <f>SUM(P16:AJ16,C16:N16)</f>
        <v>0</v>
      </c>
      <c r="P42" s="16">
        <f>SUM(Q17:AJ17,C17:O17)</f>
        <v>43</v>
      </c>
      <c r="Q42" s="16">
        <f>SUM(R18:AJ18,C18:P18)</f>
        <v>0</v>
      </c>
      <c r="R42" s="16">
        <f>SUM(S19:AJ19,C19:Q19)</f>
        <v>0</v>
      </c>
      <c r="S42" s="16">
        <f>SUM(T20:AJ20,C20:R20)</f>
        <v>0</v>
      </c>
      <c r="T42" s="16">
        <f>SUM(U21:AJ21,C21:S21)</f>
        <v>4</v>
      </c>
      <c r="U42" s="16">
        <f>SUM(V22:AJ22,C22:T22)</f>
        <v>0</v>
      </c>
      <c r="V42" s="16">
        <f>SUM(W23:AJ23,C23:U23)</f>
        <v>0</v>
      </c>
      <c r="W42" s="16">
        <f>SUM(X24:AJ24,C24:V24)</f>
        <v>0</v>
      </c>
      <c r="X42" s="16">
        <f>SUM(C25:W25,Y25:AJ25)</f>
        <v>0</v>
      </c>
      <c r="Y42" s="16">
        <f>SUM(C26:X26,Z26:AJ26)</f>
        <v>0</v>
      </c>
      <c r="Z42" s="16">
        <f>SUM(AA27:AJ27,C27:Y27)</f>
        <v>16</v>
      </c>
      <c r="AA42" s="16">
        <f>SUM(AB28:AJ28,C28:Z28)</f>
        <v>0</v>
      </c>
      <c r="AB42" s="16">
        <f>SUM(AC29:AJ29,C29:AA29)</f>
        <v>0</v>
      </c>
      <c r="AC42" s="16">
        <f>SUM(AD30:AJ30,C30:AB30)</f>
        <v>0</v>
      </c>
      <c r="AD42" s="16">
        <f>SUM(AE31:AJ31,C31:AC31)</f>
        <v>26</v>
      </c>
      <c r="AE42" s="16">
        <f>SUM(AF32:AJ32,C32:AD32)</f>
        <v>0</v>
      </c>
      <c r="AF42" s="16">
        <f>SUM(AG33:AJ33,C33:AE33)</f>
        <v>13</v>
      </c>
      <c r="AG42" s="16">
        <f>SUM(AH34:AJ34,C34:AF34)</f>
        <v>2</v>
      </c>
      <c r="AH42" s="16">
        <f>SUM(AI35:AJ35,C35:AG35)</f>
        <v>0</v>
      </c>
      <c r="AI42" s="16">
        <f>SUM(C36:AH36,AJ36)</f>
        <v>3</v>
      </c>
      <c r="AJ42" s="16">
        <f>SUM(C37:AI37)</f>
        <v>28</v>
      </c>
      <c r="AK42" s="8">
        <f t="shared" ref="AK42:AK44" si="25">SUM(C42:AJ42)</f>
        <v>218</v>
      </c>
      <c r="AL42" s="8"/>
      <c r="AM42" s="8"/>
    </row>
    <row r="43" spans="1:39" ht="15" customHeight="1">
      <c r="A43" s="5"/>
      <c r="B43" s="15" t="s">
        <v>2</v>
      </c>
      <c r="C43" s="16">
        <f>SUM(D5:AJ38)</f>
        <v>4644</v>
      </c>
      <c r="D43" s="16">
        <f>SUM(E6:AJ38,E4:AJ4,C6:C38,C4)</f>
        <v>4590</v>
      </c>
      <c r="E43" s="16">
        <f>SUM(F7:AJ38,F4:AJ5,C7:D38,C4:D5)</f>
        <v>4536</v>
      </c>
      <c r="F43" s="16">
        <f>SUM(G8:AJ38,G4:AJ6,C4:E6,C8:E38)</f>
        <v>4644</v>
      </c>
      <c r="G43" s="16">
        <f>SUM(H9:AJ38,H4:AJ7,C4:F7,C9:F38)</f>
        <v>4644</v>
      </c>
      <c r="H43" s="16">
        <f>SUM(I10:AJ38,C10:G38,I4:AJ8,C4:G8)</f>
        <v>4509</v>
      </c>
      <c r="I43" s="16">
        <f>SUM(J11:AJ38,C4:H9,J4:AJ9,C11:H38)</f>
        <v>4266</v>
      </c>
      <c r="J43" s="16">
        <f>SUM(K12:AJ38,K4:AJ10,C4:I10,C12:I38)</f>
        <v>4671</v>
      </c>
      <c r="K43" s="16">
        <f>SUM(L13:AJ38,L4:AJ11,C13:J38,C4:J11)</f>
        <v>4617</v>
      </c>
      <c r="L43" s="16">
        <f>SUM(M14:AJ38,C4:K12,M4:AJ12,C14:K38)</f>
        <v>4671</v>
      </c>
      <c r="M43" s="16">
        <f>SUM(N15:AJ38,N4:AJ13,C15:L38,C4:L13)</f>
        <v>4642</v>
      </c>
      <c r="N43" s="16">
        <f>SUM(O16:AJ38,C4:M14,C16:M38,O4:AJ14)</f>
        <v>4671</v>
      </c>
      <c r="O43" s="16">
        <f>SUM(P17:AJ38,P4:AJ15,C4:N15,C17:N38)</f>
        <v>4644</v>
      </c>
      <c r="P43" s="16">
        <f>SUM(Q18:AJ38,Q4:AJ16,C18:O38,C4:O16)</f>
        <v>4655</v>
      </c>
      <c r="Q43" s="16">
        <f>SUM(R19:AJ38,C4:P17,C19:P38,R4:AJ17)</f>
        <v>4563</v>
      </c>
      <c r="R43" s="16">
        <f>SUM(S20:AJ38,S4:AJ18,C4:Q18,C20:Q38)</f>
        <v>4671</v>
      </c>
      <c r="S43" s="16">
        <f>SUM(T21:AJ38,T4:AJ19,C21:R38,C4:R19)</f>
        <v>4563</v>
      </c>
      <c r="T43" s="16">
        <f>SUM(U22:AJ38,C4:S20,C22:S38,U4:AJ20)</f>
        <v>4667</v>
      </c>
      <c r="U43" s="16">
        <f>SUM(V23:AJ38,V4:AJ21,C4:T21,C23:T38)</f>
        <v>4644</v>
      </c>
      <c r="V43" s="16">
        <f>SUM(W24:AJ38,W4:AJ22,C24:U38,C4:U22)</f>
        <v>4617</v>
      </c>
      <c r="W43" s="16">
        <f>SUM(X25:AJ38,C4:V23,C25:V38,X4:AJ23)</f>
        <v>4698</v>
      </c>
      <c r="X43" s="16">
        <f>SUM(C26:W38,C4:W24,Y4:AJ24,Y26:AJ38)</f>
        <v>4563</v>
      </c>
      <c r="Y43" s="16">
        <f>SUM(Z27:AJ38,Z4:AJ25,C27:X38,C4:X25)</f>
        <v>4509</v>
      </c>
      <c r="Z43" s="16">
        <f>SUM(AA28:AJ38,C4:Y26,C28:Y38,AA4:AJ26)</f>
        <v>4655</v>
      </c>
      <c r="AA43" s="16">
        <f>SUM(AB29:AJ38,AB4:AJ27,C4:Z27,C29:Z38)</f>
        <v>4617</v>
      </c>
      <c r="AB43" s="16">
        <f>SUM(AC30:AJ38,AC4:AJ28,C30:AA38,C4:AA28)</f>
        <v>4671</v>
      </c>
      <c r="AC43" s="16">
        <f>SUM(AD31:AJ38,C4:AB29,C31:AB38,AD4:AJ29)</f>
        <v>4671</v>
      </c>
      <c r="AD43" s="16">
        <f>SUM(AE32:AJ38,AE4:AJ30,C4:AC30,C32:AC38)</f>
        <v>4402</v>
      </c>
      <c r="AE43" s="16">
        <f>SUM(AF33:AJ38,AF4:AJ31,C33:AD38,C4:AD31)</f>
        <v>4617</v>
      </c>
      <c r="AF43" s="16">
        <f>SUM(AG34:AJ38,C4:AE32,C34:AE38,AG4:AJ32)</f>
        <v>4658</v>
      </c>
      <c r="AG43" s="16">
        <f>SUM(AH35:AJ38,AH4:AJ33,C4:AF33,C35:AF38)</f>
        <v>4615</v>
      </c>
      <c r="AH43" s="16">
        <f>SUM(AI36:AJ38,AI4:AJ34,C36:AG38,C4:AG34)</f>
        <v>4590</v>
      </c>
      <c r="AI43" s="16">
        <f>SUM(C4:AH35,AJ4:AJ35,C37:AH38,AJ37:AJ38)</f>
        <v>4641</v>
      </c>
      <c r="AJ43" s="16">
        <f>SUM(C4:AI36,C38:AI38)</f>
        <v>4562</v>
      </c>
      <c r="AK43" s="8">
        <f t="shared" si="25"/>
        <v>156598</v>
      </c>
      <c r="AL43" s="8"/>
      <c r="AM43" s="8"/>
    </row>
    <row r="44" spans="1:39" ht="15" customHeight="1">
      <c r="A44" s="5"/>
      <c r="B44" s="15" t="s">
        <v>3</v>
      </c>
      <c r="C44" s="16">
        <f>SUM(C5:C38)</f>
        <v>11</v>
      </c>
      <c r="D44" s="16">
        <f>SUM(D6:D38,D4)</f>
        <v>0</v>
      </c>
      <c r="E44" s="16">
        <f>SUM(E7:E38,E4:E5)</f>
        <v>0</v>
      </c>
      <c r="F44" s="16">
        <f>SUM(F8:F38,F4:F6)</f>
        <v>0</v>
      </c>
      <c r="G44" s="16">
        <f>SUM(G9:G38,G4:G7)</f>
        <v>0</v>
      </c>
      <c r="H44" s="16">
        <f>SUM(H4:H8,H10:H38)</f>
        <v>2</v>
      </c>
      <c r="I44" s="16">
        <f>SUM(I4:I9,I11:I38)</f>
        <v>5</v>
      </c>
      <c r="J44" s="16">
        <f>SUM(J12:J38,J4:J10)</f>
        <v>27</v>
      </c>
      <c r="K44" s="16">
        <f>SUM(K13:K38,K4:K11)</f>
        <v>16</v>
      </c>
      <c r="L44" s="16">
        <f>SUM(L14:L38,L4:L12)</f>
        <v>0</v>
      </c>
      <c r="M44" s="16">
        <f>SUM(M15:M38,M4:M13)</f>
        <v>27</v>
      </c>
      <c r="N44" s="16">
        <f>SUM(N16:N38,N4:N14)</f>
        <v>40</v>
      </c>
      <c r="O44" s="16">
        <f>SUM(O17:O38,O4:O15)</f>
        <v>0</v>
      </c>
      <c r="P44" s="16">
        <f>SUM(P18:P38,P4:P16)</f>
        <v>27</v>
      </c>
      <c r="Q44" s="16">
        <f>SUM(Q19:Q38,Q4:Q17)</f>
        <v>0</v>
      </c>
      <c r="R44" s="16">
        <f>SUM(R20:R38,R4:R18)</f>
        <v>0</v>
      </c>
      <c r="S44" s="16">
        <f>SUM(S21:S38,S4:S19)</f>
        <v>29</v>
      </c>
      <c r="T44" s="16">
        <f>SUM(T22:T38,T4:T20)</f>
        <v>0</v>
      </c>
      <c r="U44" s="16">
        <f>SUM(U23:U38,U4:U21)</f>
        <v>0</v>
      </c>
      <c r="V44" s="16">
        <f>SUM(V24:V38,V4:V22)</f>
        <v>3</v>
      </c>
      <c r="W44" s="16">
        <f>SUM(W25:W38,W4:W23)</f>
        <v>0</v>
      </c>
      <c r="X44" s="16">
        <f>SUM(X26:X38,X4:X24)</f>
        <v>0</v>
      </c>
      <c r="Y44" s="16">
        <f>SUM(Y27:Y38,Y4:Y25)</f>
        <v>16</v>
      </c>
      <c r="Z44" s="16">
        <f>SUM(Z28:Z38,Z4:Z26)</f>
        <v>6</v>
      </c>
      <c r="AA44" s="16">
        <f>SUM(AA29:AA38,AA4:AA27)</f>
        <v>27</v>
      </c>
      <c r="AB44" s="16">
        <f>SUM(AB30:AB38,AB4:AB28)</f>
        <v>0</v>
      </c>
      <c r="AC44" s="16">
        <f>SUM(AC31:AC38,AC4:AC29)</f>
        <v>0</v>
      </c>
      <c r="AD44" s="16">
        <f>SUM(AD32:AD38,AD4:AD30)</f>
        <v>12</v>
      </c>
      <c r="AE44" s="16">
        <f>SUM(AE33:AE38,AE4:AE31)</f>
        <v>27</v>
      </c>
      <c r="AF44" s="16">
        <f>SUM(AF34:AF38,AF4:AF32)</f>
        <v>0</v>
      </c>
      <c r="AG44" s="16">
        <f>SUM(AG35:AG38,AG4:AG33)</f>
        <v>0</v>
      </c>
      <c r="AH44" s="16">
        <f>SUM(AH36:AH38,AH4:AH34)</f>
        <v>27</v>
      </c>
      <c r="AI44" s="16">
        <f>SUM(AI4:AI35,AI37:AI38)</f>
        <v>27</v>
      </c>
      <c r="AJ44" s="16">
        <f>SUM(AJ4:AJ36,AJ38)</f>
        <v>0</v>
      </c>
      <c r="AK44" s="8">
        <f t="shared" si="25"/>
        <v>329</v>
      </c>
      <c r="AL44" s="8"/>
      <c r="AM44" s="8"/>
    </row>
    <row r="45" spans="1:39" ht="15" customHeight="1">
      <c r="A45" s="5"/>
      <c r="B45" s="14"/>
      <c r="C45" s="17">
        <f>SUM(C41:C44)</f>
        <v>4752</v>
      </c>
      <c r="D45" s="17">
        <f>SUM(D41:D44)</f>
        <v>4752</v>
      </c>
      <c r="E45" s="17">
        <f t="shared" ref="E45:I45" si="26">SUM(E41:E44)</f>
        <v>4752</v>
      </c>
      <c r="F45" s="17">
        <f t="shared" si="26"/>
        <v>4752</v>
      </c>
      <c r="G45" s="17">
        <f t="shared" si="26"/>
        <v>4752</v>
      </c>
      <c r="H45" s="17">
        <f>SUM(H41:H44)</f>
        <v>4752</v>
      </c>
      <c r="I45" s="17">
        <f t="shared" si="26"/>
        <v>4752</v>
      </c>
      <c r="J45" s="17">
        <f>SUM(J41:J44)</f>
        <v>4752</v>
      </c>
      <c r="K45" s="17">
        <f>SUM(K41:K44)</f>
        <v>4752</v>
      </c>
      <c r="L45" s="17">
        <f>SUM(L41:L44)</f>
        <v>4752</v>
      </c>
      <c r="M45" s="17">
        <f t="shared" ref="M45:AH45" si="27">SUM(M41:M44)</f>
        <v>4752</v>
      </c>
      <c r="N45" s="17">
        <f t="shared" si="27"/>
        <v>4752</v>
      </c>
      <c r="O45" s="17">
        <f t="shared" si="27"/>
        <v>4752</v>
      </c>
      <c r="P45" s="17">
        <f t="shared" si="27"/>
        <v>4752</v>
      </c>
      <c r="Q45" s="17">
        <f t="shared" si="27"/>
        <v>4752</v>
      </c>
      <c r="R45" s="17">
        <f t="shared" si="27"/>
        <v>4752</v>
      </c>
      <c r="S45" s="17">
        <f>SUM(S41:S44)</f>
        <v>4752</v>
      </c>
      <c r="T45" s="17">
        <f t="shared" si="27"/>
        <v>4752</v>
      </c>
      <c r="U45" s="17">
        <f t="shared" si="27"/>
        <v>4752</v>
      </c>
      <c r="V45" s="17">
        <f t="shared" si="27"/>
        <v>4752</v>
      </c>
      <c r="W45" s="17">
        <f t="shared" si="27"/>
        <v>4752</v>
      </c>
      <c r="X45" s="17">
        <f t="shared" si="27"/>
        <v>4752</v>
      </c>
      <c r="Y45" s="17">
        <f t="shared" si="27"/>
        <v>4752</v>
      </c>
      <c r="Z45" s="17">
        <f t="shared" si="27"/>
        <v>4752</v>
      </c>
      <c r="AA45" s="17">
        <f t="shared" si="27"/>
        <v>4752</v>
      </c>
      <c r="AB45" s="17">
        <f t="shared" si="27"/>
        <v>4752</v>
      </c>
      <c r="AC45" s="17">
        <f t="shared" si="27"/>
        <v>4752</v>
      </c>
      <c r="AD45" s="17">
        <f t="shared" si="27"/>
        <v>4752</v>
      </c>
      <c r="AE45" s="17">
        <f t="shared" si="27"/>
        <v>4752</v>
      </c>
      <c r="AF45" s="17">
        <f>SUM(AF41:AF44)</f>
        <v>4752</v>
      </c>
      <c r="AG45" s="17">
        <f t="shared" si="27"/>
        <v>4752</v>
      </c>
      <c r="AH45" s="17">
        <f t="shared" si="27"/>
        <v>4752</v>
      </c>
      <c r="AI45" s="17">
        <f>SUM(AI41:AI44)</f>
        <v>4752</v>
      </c>
      <c r="AJ45" s="17">
        <f>SUM(AJ41:AJ44)</f>
        <v>4752</v>
      </c>
      <c r="AK45" s="8"/>
      <c r="AL45" s="8"/>
      <c r="AM45" s="8"/>
    </row>
    <row r="46" spans="1:39" ht="15" customHeight="1">
      <c r="A46" s="5"/>
      <c r="B46" s="24" t="s">
        <v>8</v>
      </c>
      <c r="C46" s="16">
        <f t="shared" ref="C46:AJ46" si="28">SUM(C4:C38)</f>
        <v>108</v>
      </c>
      <c r="D46" s="16">
        <f t="shared" si="28"/>
        <v>162</v>
      </c>
      <c r="E46" s="16">
        <f t="shared" si="28"/>
        <v>216</v>
      </c>
      <c r="F46" s="16">
        <f t="shared" si="28"/>
        <v>108</v>
      </c>
      <c r="G46" s="16">
        <f t="shared" si="28"/>
        <v>108</v>
      </c>
      <c r="H46" s="16">
        <f t="shared" si="28"/>
        <v>243</v>
      </c>
      <c r="I46" s="16">
        <f t="shared" si="28"/>
        <v>459</v>
      </c>
      <c r="J46" s="16">
        <f t="shared" si="28"/>
        <v>81</v>
      </c>
      <c r="K46" s="16">
        <f t="shared" si="28"/>
        <v>108</v>
      </c>
      <c r="L46" s="16">
        <f t="shared" si="28"/>
        <v>81</v>
      </c>
      <c r="M46" s="16">
        <f t="shared" si="28"/>
        <v>81</v>
      </c>
      <c r="N46" s="16">
        <f t="shared" si="28"/>
        <v>81</v>
      </c>
      <c r="O46" s="16">
        <f t="shared" si="28"/>
        <v>108</v>
      </c>
      <c r="P46" s="16">
        <f t="shared" si="28"/>
        <v>54</v>
      </c>
      <c r="Q46" s="16">
        <f t="shared" si="28"/>
        <v>189</v>
      </c>
      <c r="R46" s="16">
        <f t="shared" si="28"/>
        <v>81</v>
      </c>
      <c r="S46" s="16">
        <f t="shared" si="28"/>
        <v>189</v>
      </c>
      <c r="T46" s="16">
        <f t="shared" si="28"/>
        <v>81</v>
      </c>
      <c r="U46" s="16">
        <f t="shared" si="28"/>
        <v>108</v>
      </c>
      <c r="V46" s="16">
        <f t="shared" si="28"/>
        <v>135</v>
      </c>
      <c r="W46" s="16">
        <f t="shared" si="28"/>
        <v>54</v>
      </c>
      <c r="X46" s="16">
        <f t="shared" si="28"/>
        <v>189</v>
      </c>
      <c r="Y46" s="16">
        <f t="shared" si="28"/>
        <v>243</v>
      </c>
      <c r="Z46" s="16">
        <f t="shared" si="28"/>
        <v>81</v>
      </c>
      <c r="AA46" s="16">
        <f t="shared" si="28"/>
        <v>135</v>
      </c>
      <c r="AB46" s="16">
        <f t="shared" si="28"/>
        <v>81</v>
      </c>
      <c r="AC46" s="16">
        <f t="shared" si="28"/>
        <v>81</v>
      </c>
      <c r="AD46" s="16">
        <f t="shared" si="28"/>
        <v>324</v>
      </c>
      <c r="AE46" s="16">
        <f t="shared" si="28"/>
        <v>135</v>
      </c>
      <c r="AF46" s="16">
        <f t="shared" si="28"/>
        <v>81</v>
      </c>
      <c r="AG46" s="16">
        <f t="shared" si="28"/>
        <v>135</v>
      </c>
      <c r="AH46" s="16">
        <f t="shared" si="28"/>
        <v>162</v>
      </c>
      <c r="AI46" s="16">
        <f t="shared" si="28"/>
        <v>108</v>
      </c>
      <c r="AJ46" s="16">
        <f t="shared" si="28"/>
        <v>162</v>
      </c>
      <c r="AK46" s="18">
        <f>SUM(C46:AJ46)</f>
        <v>4752</v>
      </c>
      <c r="AL46" s="8"/>
      <c r="AM46" s="8"/>
    </row>
    <row r="47" spans="1:39" ht="15" customHeight="1">
      <c r="A47" s="5"/>
      <c r="B47" s="24" t="s">
        <v>7</v>
      </c>
      <c r="C47" s="16">
        <f>SUM(D4:AJ38)</f>
        <v>4644</v>
      </c>
      <c r="D47" s="16">
        <f>SUM(C4:C38,E4:AJ38)</f>
        <v>4590</v>
      </c>
      <c r="E47" s="16">
        <f>SUM(C4:D38,F4:AJ38)</f>
        <v>4536</v>
      </c>
      <c r="F47" s="16">
        <f>SUM(G4:AJ38,C4:E38)</f>
        <v>4644</v>
      </c>
      <c r="G47" s="16">
        <f>SUM(C4:F38,H4:AJ38)</f>
        <v>4644</v>
      </c>
      <c r="H47" s="16">
        <f>SUM(C4:G38,I4:AJ38)</f>
        <v>4509</v>
      </c>
      <c r="I47" s="16">
        <f>SUM(C4:H38,J4:AJ38)</f>
        <v>4293</v>
      </c>
      <c r="J47" s="16">
        <f>SUM(K4:AJ38,C4:I38)</f>
        <v>4671</v>
      </c>
      <c r="K47" s="16">
        <f>SUM(L4:AJ38,C4:J38)</f>
        <v>4644</v>
      </c>
      <c r="L47" s="16">
        <f>SUM(M4:AJ38,C4:K38)</f>
        <v>4671</v>
      </c>
      <c r="M47" s="16">
        <f>SUM(N4:AJ38,C4:L38)</f>
        <v>4671</v>
      </c>
      <c r="N47" s="16">
        <f>SUM(O4:AJ38,C4:M38)</f>
        <v>4671</v>
      </c>
      <c r="O47" s="16">
        <f>SUM(P4:AJ38,C4:N38)</f>
        <v>4644</v>
      </c>
      <c r="P47" s="16">
        <f>SUM(Q4:AJ38,C4:O38)</f>
        <v>4698</v>
      </c>
      <c r="Q47" s="16">
        <f>SUM(R4:AJ38,C4:P38)</f>
        <v>4563</v>
      </c>
      <c r="R47" s="16">
        <f>SUM(S4:AJ38,C4:Q38)</f>
        <v>4671</v>
      </c>
      <c r="S47" s="16">
        <f>SUM(T4:AJ38,C4:R38)</f>
        <v>4563</v>
      </c>
      <c r="T47" s="16">
        <f>SUM(U4:AJ38,C4:S38)</f>
        <v>4671</v>
      </c>
      <c r="U47" s="16">
        <f>SUM(V4:AJ38,C4:T38)</f>
        <v>4644</v>
      </c>
      <c r="V47" s="16">
        <f>SUM(C4:U38,W4:AJ38)</f>
        <v>4617</v>
      </c>
      <c r="W47" s="16">
        <f>SUM(X4:AJ38,C4:V38)</f>
        <v>4698</v>
      </c>
      <c r="X47" s="16">
        <f>SUM(Y4:AJ38,C4:W38)</f>
        <v>4563</v>
      </c>
      <c r="Y47" s="16">
        <f>SUM(C4:X38,Z4:AJ38)</f>
        <v>4509</v>
      </c>
      <c r="Z47" s="16">
        <f>SUM(AA4:AJ38,C4:Y38)</f>
        <v>4671</v>
      </c>
      <c r="AA47" s="16">
        <f>SUM(AB4:AJ38,C4:Z38)</f>
        <v>4617</v>
      </c>
      <c r="AB47" s="16">
        <f>SUM(AC4:AJ38,C4:AA38)</f>
        <v>4671</v>
      </c>
      <c r="AC47" s="16">
        <f>SUM(AD4:AJ38,C4:AB38)</f>
        <v>4671</v>
      </c>
      <c r="AD47" s="16">
        <f>SUM(AE4:AJ38,C4:AC38)</f>
        <v>4428</v>
      </c>
      <c r="AE47" s="16">
        <f>SUM(AF4:AJ38,C4:AD38)</f>
        <v>4617</v>
      </c>
      <c r="AF47" s="16">
        <f>SUM(AG4:AJ38,C4:AE38)</f>
        <v>4671</v>
      </c>
      <c r="AG47" s="16">
        <f>SUM(AH4:AJ38,C4:AF38)</f>
        <v>4617</v>
      </c>
      <c r="AH47" s="16">
        <f>SUM(AI4:AJ38,C4:AG38)</f>
        <v>4590</v>
      </c>
      <c r="AI47" s="16">
        <f>SUM(C4:AH38,AJ4:AJ38)</f>
        <v>4644</v>
      </c>
      <c r="AJ47" s="16">
        <f>SUM(C4:AI38)</f>
        <v>4590</v>
      </c>
      <c r="AK47" s="19">
        <f>SUM(C47:AJ47)</f>
        <v>156816</v>
      </c>
      <c r="AL47" s="8"/>
      <c r="AM47" s="8"/>
    </row>
    <row r="48" spans="1:39" ht="15" customHeight="1">
      <c r="A48" s="5"/>
      <c r="B48" s="14"/>
      <c r="C48" s="17">
        <f>SUM(C46:C47)</f>
        <v>4752</v>
      </c>
      <c r="D48" s="17">
        <f>SUM(D46:D47)</f>
        <v>4752</v>
      </c>
      <c r="E48" s="17">
        <f t="shared" ref="E48:AH48" si="29">SUM(E46:E47)</f>
        <v>4752</v>
      </c>
      <c r="F48" s="17">
        <f>SUM(F46:F47)</f>
        <v>4752</v>
      </c>
      <c r="G48" s="17">
        <f t="shared" si="29"/>
        <v>4752</v>
      </c>
      <c r="H48" s="17">
        <f t="shared" si="29"/>
        <v>4752</v>
      </c>
      <c r="I48" s="17">
        <f t="shared" si="29"/>
        <v>4752</v>
      </c>
      <c r="J48" s="17">
        <f t="shared" si="29"/>
        <v>4752</v>
      </c>
      <c r="K48" s="17">
        <f t="shared" si="29"/>
        <v>4752</v>
      </c>
      <c r="L48" s="17">
        <f t="shared" si="29"/>
        <v>4752</v>
      </c>
      <c r="M48" s="17">
        <f>SUM(M46:M47)</f>
        <v>4752</v>
      </c>
      <c r="N48" s="17">
        <f>SUM(N46:N47)</f>
        <v>4752</v>
      </c>
      <c r="O48" s="17">
        <f t="shared" si="29"/>
        <v>4752</v>
      </c>
      <c r="P48" s="17">
        <f t="shared" si="29"/>
        <v>4752</v>
      </c>
      <c r="Q48" s="17">
        <f t="shared" si="29"/>
        <v>4752</v>
      </c>
      <c r="R48" s="17">
        <f t="shared" si="29"/>
        <v>4752</v>
      </c>
      <c r="S48" s="17">
        <f t="shared" si="29"/>
        <v>4752</v>
      </c>
      <c r="T48" s="17">
        <f t="shared" si="29"/>
        <v>4752</v>
      </c>
      <c r="U48" s="17">
        <f t="shared" si="29"/>
        <v>4752</v>
      </c>
      <c r="V48" s="17">
        <f t="shared" si="29"/>
        <v>4752</v>
      </c>
      <c r="W48" s="17">
        <f t="shared" si="29"/>
        <v>4752</v>
      </c>
      <c r="X48" s="17">
        <f t="shared" si="29"/>
        <v>4752</v>
      </c>
      <c r="Y48" s="17">
        <f>SUM(Y46:Y47)</f>
        <v>4752</v>
      </c>
      <c r="Z48" s="17">
        <f t="shared" si="29"/>
        <v>4752</v>
      </c>
      <c r="AA48" s="17">
        <f t="shared" si="29"/>
        <v>4752</v>
      </c>
      <c r="AB48" s="17">
        <f t="shared" si="29"/>
        <v>4752</v>
      </c>
      <c r="AC48" s="17">
        <f t="shared" si="29"/>
        <v>4752</v>
      </c>
      <c r="AD48" s="17">
        <f t="shared" si="29"/>
        <v>4752</v>
      </c>
      <c r="AE48" s="17">
        <f t="shared" si="29"/>
        <v>4752</v>
      </c>
      <c r="AF48" s="17">
        <f t="shared" si="29"/>
        <v>4752</v>
      </c>
      <c r="AG48" s="17">
        <f>SUM(AG46:AG47)</f>
        <v>4752</v>
      </c>
      <c r="AH48" s="17">
        <f t="shared" si="29"/>
        <v>4752</v>
      </c>
      <c r="AI48" s="17">
        <f>SUM(AI46:AI47)</f>
        <v>4752</v>
      </c>
      <c r="AJ48" s="17">
        <f>SUM(AJ46:AJ47)</f>
        <v>4752</v>
      </c>
      <c r="AK48" s="8"/>
      <c r="AL48" s="8"/>
      <c r="AM48" s="8"/>
    </row>
    <row r="49" spans="1:39" ht="15" customHeight="1">
      <c r="A49" s="6"/>
      <c r="B49" s="14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8"/>
      <c r="AL49" s="8"/>
      <c r="AM49" s="8"/>
    </row>
    <row r="50" spans="1:39" ht="15" customHeight="1">
      <c r="A50" s="6"/>
      <c r="B50" s="14"/>
      <c r="C50" s="11" t="s">
        <v>36</v>
      </c>
      <c r="D50" s="11" t="s">
        <v>37</v>
      </c>
      <c r="E50" s="11" t="s">
        <v>38</v>
      </c>
      <c r="F50" s="11" t="s">
        <v>39</v>
      </c>
      <c r="G50" s="11" t="s">
        <v>14</v>
      </c>
      <c r="H50" s="11" t="s">
        <v>40</v>
      </c>
      <c r="I50" s="11" t="s">
        <v>41</v>
      </c>
      <c r="J50" s="11" t="s">
        <v>42</v>
      </c>
      <c r="K50" s="11" t="s">
        <v>43</v>
      </c>
      <c r="L50" s="11" t="s">
        <v>15</v>
      </c>
      <c r="M50" s="11" t="s">
        <v>16</v>
      </c>
      <c r="N50" s="11" t="s">
        <v>17</v>
      </c>
      <c r="O50" s="11" t="s">
        <v>44</v>
      </c>
      <c r="P50" s="11" t="s">
        <v>45</v>
      </c>
      <c r="Q50" s="11" t="s">
        <v>46</v>
      </c>
      <c r="R50" s="11" t="s">
        <v>47</v>
      </c>
      <c r="S50" s="11" t="s">
        <v>48</v>
      </c>
      <c r="T50" s="11" t="s">
        <v>49</v>
      </c>
      <c r="U50" s="11" t="s">
        <v>18</v>
      </c>
      <c r="V50" s="11" t="s">
        <v>50</v>
      </c>
      <c r="W50" s="11" t="s">
        <v>51</v>
      </c>
      <c r="X50" s="11" t="s">
        <v>52</v>
      </c>
      <c r="Y50" s="11" t="s">
        <v>53</v>
      </c>
      <c r="Z50" s="11" t="s">
        <v>54</v>
      </c>
      <c r="AA50" s="11" t="s">
        <v>19</v>
      </c>
      <c r="AB50" s="11" t="s">
        <v>55</v>
      </c>
      <c r="AC50" s="11" t="s">
        <v>56</v>
      </c>
      <c r="AD50" s="11" t="s">
        <v>57</v>
      </c>
      <c r="AE50" s="11" t="s">
        <v>58</v>
      </c>
      <c r="AF50" s="11" t="s">
        <v>20</v>
      </c>
      <c r="AG50" s="11" t="s">
        <v>21</v>
      </c>
      <c r="AH50" s="11" t="s">
        <v>59</v>
      </c>
      <c r="AI50" s="11" t="s">
        <v>22</v>
      </c>
      <c r="AJ50" s="12" t="s">
        <v>60</v>
      </c>
      <c r="AK50" s="12"/>
      <c r="AL50" s="20" t="s">
        <v>35</v>
      </c>
      <c r="AM50" s="8"/>
    </row>
    <row r="51" spans="1:39" ht="15" customHeight="1">
      <c r="A51" s="6"/>
      <c r="B51" s="21" t="str">
        <f>[1]Summary!$B$4</f>
        <v>Sensitivity/Recall</v>
      </c>
      <c r="C51" s="22">
        <f>C41/(C44+C41)</f>
        <v>0.89814814814814814</v>
      </c>
      <c r="D51" s="22">
        <f t="shared" ref="D51:AJ51" si="30">D41/(D44+D41)</f>
        <v>1</v>
      </c>
      <c r="E51" s="22">
        <f t="shared" si="30"/>
        <v>1</v>
      </c>
      <c r="F51" s="22">
        <f t="shared" si="30"/>
        <v>1</v>
      </c>
      <c r="G51" s="22">
        <f t="shared" si="30"/>
        <v>1</v>
      </c>
      <c r="H51" s="22">
        <f t="shared" si="30"/>
        <v>0.99176954732510292</v>
      </c>
      <c r="I51" s="22">
        <f t="shared" si="30"/>
        <v>0.98910675381263613</v>
      </c>
      <c r="J51" s="22">
        <f t="shared" si="30"/>
        <v>0.66666666666666663</v>
      </c>
      <c r="K51" s="22">
        <f t="shared" si="30"/>
        <v>0.85185185185185186</v>
      </c>
      <c r="L51" s="22">
        <f t="shared" si="30"/>
        <v>1</v>
      </c>
      <c r="M51" s="22">
        <f t="shared" si="30"/>
        <v>0.66666666666666663</v>
      </c>
      <c r="N51" s="22">
        <f t="shared" si="30"/>
        <v>0.50617283950617287</v>
      </c>
      <c r="O51" s="22">
        <f t="shared" si="30"/>
        <v>1</v>
      </c>
      <c r="P51" s="22">
        <f t="shared" si="30"/>
        <v>0.5</v>
      </c>
      <c r="Q51" s="22">
        <f>Q41/(Q44+Q41)</f>
        <v>1</v>
      </c>
      <c r="R51" s="22">
        <f t="shared" ref="R51:AH51" si="31">R41/(R44+R41)</f>
        <v>1</v>
      </c>
      <c r="S51" s="22">
        <f t="shared" si="31"/>
        <v>0.84656084656084651</v>
      </c>
      <c r="T51" s="22">
        <f t="shared" si="31"/>
        <v>1</v>
      </c>
      <c r="U51" s="22">
        <f t="shared" si="31"/>
        <v>1</v>
      </c>
      <c r="V51" s="22">
        <f t="shared" si="31"/>
        <v>0.97777777777777775</v>
      </c>
      <c r="W51" s="22">
        <f t="shared" si="31"/>
        <v>1</v>
      </c>
      <c r="X51" s="22">
        <f t="shared" si="31"/>
        <v>1</v>
      </c>
      <c r="Y51" s="22">
        <f t="shared" si="31"/>
        <v>0.93415637860082301</v>
      </c>
      <c r="Z51" s="22">
        <f t="shared" si="31"/>
        <v>0.92592592592592593</v>
      </c>
      <c r="AA51" s="22">
        <f t="shared" si="31"/>
        <v>0.8</v>
      </c>
      <c r="AB51" s="22">
        <f t="shared" si="31"/>
        <v>1</v>
      </c>
      <c r="AC51" s="22">
        <f t="shared" si="31"/>
        <v>1</v>
      </c>
      <c r="AD51" s="22">
        <f t="shared" si="31"/>
        <v>0.96296296296296291</v>
      </c>
      <c r="AE51" s="22">
        <f t="shared" si="31"/>
        <v>0.8</v>
      </c>
      <c r="AF51" s="22">
        <f t="shared" si="31"/>
        <v>1</v>
      </c>
      <c r="AG51" s="22">
        <f t="shared" si="31"/>
        <v>1</v>
      </c>
      <c r="AH51" s="22">
        <f t="shared" si="31"/>
        <v>0.83333333333333337</v>
      </c>
      <c r="AI51" s="22">
        <f>AI41/(AI44+AI41)</f>
        <v>0.75</v>
      </c>
      <c r="AJ51" s="22">
        <f t="shared" si="30"/>
        <v>1</v>
      </c>
      <c r="AK51" s="36"/>
      <c r="AL51" s="22">
        <f>AK41/(AK44+AK41)</f>
        <v>0.9307659932659933</v>
      </c>
      <c r="AM51" s="8"/>
    </row>
    <row r="52" spans="1:39" ht="15" customHeight="1">
      <c r="A52" s="6"/>
      <c r="B52" s="23" t="s">
        <v>13</v>
      </c>
      <c r="C52" s="22">
        <f>C43/(C42+C43)</f>
        <v>1</v>
      </c>
      <c r="D52" s="22">
        <f>D43/(D42+D43)</f>
        <v>1</v>
      </c>
      <c r="E52" s="22">
        <f t="shared" ref="E52:AJ52" si="32">E43/(E42+E43)</f>
        <v>1</v>
      </c>
      <c r="F52" s="22">
        <f t="shared" si="32"/>
        <v>1</v>
      </c>
      <c r="G52" s="22">
        <f t="shared" si="32"/>
        <v>1</v>
      </c>
      <c r="H52" s="22">
        <f t="shared" si="32"/>
        <v>1</v>
      </c>
      <c r="I52" s="22">
        <f t="shared" si="32"/>
        <v>0.99371069182389937</v>
      </c>
      <c r="J52" s="22">
        <f t="shared" si="32"/>
        <v>1</v>
      </c>
      <c r="K52" s="22">
        <f t="shared" si="32"/>
        <v>0.9941860465116279</v>
      </c>
      <c r="L52" s="22">
        <f t="shared" si="32"/>
        <v>1</v>
      </c>
      <c r="M52" s="22">
        <f t="shared" si="32"/>
        <v>0.99379147934061229</v>
      </c>
      <c r="N52" s="22">
        <f t="shared" si="32"/>
        <v>1</v>
      </c>
      <c r="O52" s="22">
        <f t="shared" si="32"/>
        <v>1</v>
      </c>
      <c r="P52" s="22">
        <f t="shared" si="32"/>
        <v>0.99084716900808856</v>
      </c>
      <c r="Q52" s="22">
        <f>Q43/(Q42+Q43)</f>
        <v>1</v>
      </c>
      <c r="R52" s="22">
        <f t="shared" ref="R52:AH52" si="33">R43/(R42+R43)</f>
        <v>1</v>
      </c>
      <c r="S52" s="22">
        <f t="shared" si="33"/>
        <v>1</v>
      </c>
      <c r="T52" s="22">
        <f t="shared" si="33"/>
        <v>0.99914365232284308</v>
      </c>
      <c r="U52" s="22">
        <f t="shared" si="33"/>
        <v>1</v>
      </c>
      <c r="V52" s="22">
        <f t="shared" si="33"/>
        <v>1</v>
      </c>
      <c r="W52" s="22">
        <f t="shared" si="33"/>
        <v>1</v>
      </c>
      <c r="X52" s="22">
        <f t="shared" si="33"/>
        <v>1</v>
      </c>
      <c r="Y52" s="22">
        <f t="shared" si="33"/>
        <v>1</v>
      </c>
      <c r="Z52" s="22">
        <f t="shared" si="33"/>
        <v>0.99657460929137232</v>
      </c>
      <c r="AA52" s="22">
        <f t="shared" si="33"/>
        <v>1</v>
      </c>
      <c r="AB52" s="22">
        <f t="shared" si="33"/>
        <v>1</v>
      </c>
      <c r="AC52" s="22">
        <f t="shared" si="33"/>
        <v>1</v>
      </c>
      <c r="AD52" s="22">
        <f t="shared" si="33"/>
        <v>0.99412827461607944</v>
      </c>
      <c r="AE52" s="22">
        <f t="shared" si="33"/>
        <v>1</v>
      </c>
      <c r="AF52" s="22">
        <f t="shared" si="33"/>
        <v>0.99721687004923998</v>
      </c>
      <c r="AG52" s="22">
        <f t="shared" si="33"/>
        <v>0.99956681828026861</v>
      </c>
      <c r="AH52" s="22">
        <f t="shared" si="33"/>
        <v>1</v>
      </c>
      <c r="AI52" s="22">
        <f t="shared" si="32"/>
        <v>0.99935400516795869</v>
      </c>
      <c r="AJ52" s="22">
        <f t="shared" si="32"/>
        <v>0.99389978213507624</v>
      </c>
      <c r="AK52" s="36"/>
      <c r="AL52" s="22">
        <f>AK43/(AK43+AK42)</f>
        <v>0.99860983573104789</v>
      </c>
      <c r="AM52" s="8"/>
    </row>
    <row r="53" spans="1:39" ht="15" customHeight="1">
      <c r="A53" s="6"/>
      <c r="B53" s="21" t="s">
        <v>4</v>
      </c>
      <c r="C53" s="22">
        <f t="shared" ref="C53:AJ53" si="34">C41/(C41+C42)</f>
        <v>1</v>
      </c>
      <c r="D53" s="22">
        <f t="shared" si="34"/>
        <v>1</v>
      </c>
      <c r="E53" s="22">
        <f t="shared" si="34"/>
        <v>1</v>
      </c>
      <c r="F53" s="22">
        <f t="shared" si="34"/>
        <v>1</v>
      </c>
      <c r="G53" s="22">
        <f t="shared" si="34"/>
        <v>1</v>
      </c>
      <c r="H53" s="22">
        <f t="shared" si="34"/>
        <v>1</v>
      </c>
      <c r="I53" s="22">
        <f t="shared" si="34"/>
        <v>0.94386694386694392</v>
      </c>
      <c r="J53" s="22">
        <f t="shared" si="34"/>
        <v>1</v>
      </c>
      <c r="K53" s="22">
        <f t="shared" si="34"/>
        <v>0.77310924369747902</v>
      </c>
      <c r="L53" s="22">
        <f t="shared" si="34"/>
        <v>1</v>
      </c>
      <c r="M53" s="22">
        <f t="shared" si="34"/>
        <v>0.6506024096385542</v>
      </c>
      <c r="N53" s="22">
        <f t="shared" si="34"/>
        <v>1</v>
      </c>
      <c r="O53" s="22">
        <f t="shared" si="34"/>
        <v>1</v>
      </c>
      <c r="P53" s="22">
        <f t="shared" si="34"/>
        <v>0.38571428571428573</v>
      </c>
      <c r="Q53" s="22">
        <f t="shared" si="34"/>
        <v>1</v>
      </c>
      <c r="R53" s="22">
        <f t="shared" si="34"/>
        <v>1</v>
      </c>
      <c r="S53" s="22">
        <f t="shared" si="34"/>
        <v>1</v>
      </c>
      <c r="T53" s="22">
        <f t="shared" si="34"/>
        <v>0.95294117647058818</v>
      </c>
      <c r="U53" s="22">
        <f t="shared" si="34"/>
        <v>1</v>
      </c>
      <c r="V53" s="22">
        <f t="shared" si="34"/>
        <v>1</v>
      </c>
      <c r="W53" s="22">
        <f t="shared" si="34"/>
        <v>1</v>
      </c>
      <c r="X53" s="22">
        <f t="shared" si="34"/>
        <v>1</v>
      </c>
      <c r="Y53" s="22">
        <f t="shared" si="34"/>
        <v>1</v>
      </c>
      <c r="Z53" s="22">
        <f t="shared" si="34"/>
        <v>0.82417582417582413</v>
      </c>
      <c r="AA53" s="22">
        <f t="shared" si="34"/>
        <v>1</v>
      </c>
      <c r="AB53" s="22">
        <f t="shared" si="34"/>
        <v>1</v>
      </c>
      <c r="AC53" s="22">
        <f t="shared" si="34"/>
        <v>1</v>
      </c>
      <c r="AD53" s="22">
        <f t="shared" si="34"/>
        <v>0.92307692307692313</v>
      </c>
      <c r="AE53" s="22">
        <f t="shared" si="34"/>
        <v>1</v>
      </c>
      <c r="AF53" s="22">
        <f t="shared" si="34"/>
        <v>0.86170212765957444</v>
      </c>
      <c r="AG53" s="22">
        <f t="shared" si="34"/>
        <v>0.98540145985401462</v>
      </c>
      <c r="AH53" s="22">
        <f t="shared" si="34"/>
        <v>1</v>
      </c>
      <c r="AI53" s="22">
        <f t="shared" si="34"/>
        <v>0.9642857142857143</v>
      </c>
      <c r="AJ53" s="22">
        <f t="shared" si="34"/>
        <v>0.85263157894736841</v>
      </c>
      <c r="AK53" s="36"/>
      <c r="AL53" s="22">
        <f>AK41/(AK41+AK42)</f>
        <v>0.95302736479207062</v>
      </c>
      <c r="AM53" s="8"/>
    </row>
    <row r="54" spans="1:39" ht="15" customHeight="1">
      <c r="A54" s="6"/>
      <c r="B54" s="23" t="s">
        <v>5</v>
      </c>
      <c r="C54" s="22">
        <f t="shared" ref="C54:AJ54" si="35">(C41+C43)/(C46+C47)</f>
        <v>0.99768518518518523</v>
      </c>
      <c r="D54" s="22">
        <f t="shared" si="35"/>
        <v>1</v>
      </c>
      <c r="E54" s="22">
        <f t="shared" si="35"/>
        <v>1</v>
      </c>
      <c r="F54" s="22">
        <f t="shared" si="35"/>
        <v>1</v>
      </c>
      <c r="G54" s="22">
        <f t="shared" si="35"/>
        <v>1</v>
      </c>
      <c r="H54" s="22">
        <f t="shared" si="35"/>
        <v>0.99957912457912457</v>
      </c>
      <c r="I54" s="22">
        <f t="shared" si="35"/>
        <v>0.9932659932659933</v>
      </c>
      <c r="J54" s="22">
        <f t="shared" si="35"/>
        <v>0.99431818181818177</v>
      </c>
      <c r="K54" s="22">
        <f t="shared" si="35"/>
        <v>0.99095117845117842</v>
      </c>
      <c r="L54" s="22">
        <f t="shared" si="35"/>
        <v>1</v>
      </c>
      <c r="M54" s="22">
        <f t="shared" si="35"/>
        <v>0.98821548821548821</v>
      </c>
      <c r="N54" s="22">
        <f t="shared" si="35"/>
        <v>0.99158249158249157</v>
      </c>
      <c r="O54" s="22">
        <f t="shared" si="35"/>
        <v>1</v>
      </c>
      <c r="P54" s="22">
        <f t="shared" si="35"/>
        <v>0.98526936026936029</v>
      </c>
      <c r="Q54" s="22">
        <f t="shared" si="35"/>
        <v>1</v>
      </c>
      <c r="R54" s="22">
        <f t="shared" si="35"/>
        <v>1</v>
      </c>
      <c r="S54" s="22">
        <f t="shared" si="35"/>
        <v>0.99389730639730645</v>
      </c>
      <c r="T54" s="22">
        <f t="shared" si="35"/>
        <v>0.99915824915824913</v>
      </c>
      <c r="U54" s="22">
        <f t="shared" si="35"/>
        <v>1</v>
      </c>
      <c r="V54" s="22">
        <f t="shared" si="35"/>
        <v>0.99936868686868685</v>
      </c>
      <c r="W54" s="22">
        <f t="shared" si="35"/>
        <v>1</v>
      </c>
      <c r="X54" s="22">
        <f t="shared" si="35"/>
        <v>1</v>
      </c>
      <c r="Y54" s="22">
        <f t="shared" si="35"/>
        <v>0.99663299663299665</v>
      </c>
      <c r="Z54" s="22">
        <f t="shared" si="35"/>
        <v>0.99537037037037035</v>
      </c>
      <c r="AA54" s="22">
        <f t="shared" si="35"/>
        <v>0.99431818181818177</v>
      </c>
      <c r="AB54" s="22">
        <f t="shared" si="35"/>
        <v>1</v>
      </c>
      <c r="AC54" s="22">
        <f t="shared" si="35"/>
        <v>1</v>
      </c>
      <c r="AD54" s="22">
        <f t="shared" si="35"/>
        <v>0.992003367003367</v>
      </c>
      <c r="AE54" s="22">
        <f t="shared" si="35"/>
        <v>0.99431818181818177</v>
      </c>
      <c r="AF54" s="22">
        <f t="shared" si="35"/>
        <v>0.9972643097643098</v>
      </c>
      <c r="AG54" s="22">
        <f t="shared" si="35"/>
        <v>0.99957912457912457</v>
      </c>
      <c r="AH54" s="22">
        <f t="shared" si="35"/>
        <v>0.99431818181818177</v>
      </c>
      <c r="AI54" s="22">
        <f t="shared" si="35"/>
        <v>0.99368686868686873</v>
      </c>
      <c r="AJ54" s="22">
        <f t="shared" si="35"/>
        <v>0.99410774410774416</v>
      </c>
      <c r="AK54" s="36"/>
      <c r="AL54" s="22">
        <f>(AK41+AK43)/(AK46+AK47)</f>
        <v>0.99661442859972271</v>
      </c>
      <c r="AM54" s="8"/>
    </row>
    <row r="55" spans="1:39" ht="15" customHeight="1">
      <c r="A55" s="6"/>
      <c r="B55" s="21" t="s">
        <v>12</v>
      </c>
      <c r="C55" s="22">
        <f t="shared" ref="C55:AJ55" si="36">(2*(C53*C51))/(C53+C51)</f>
        <v>0.9463414634146341</v>
      </c>
      <c r="D55" s="22">
        <f t="shared" si="36"/>
        <v>1</v>
      </c>
      <c r="E55" s="22">
        <f t="shared" si="36"/>
        <v>1</v>
      </c>
      <c r="F55" s="22">
        <f t="shared" si="36"/>
        <v>1</v>
      </c>
      <c r="G55" s="22">
        <f t="shared" si="36"/>
        <v>1</v>
      </c>
      <c r="H55" s="22">
        <f t="shared" si="36"/>
        <v>0.99586776859504134</v>
      </c>
      <c r="I55" s="22">
        <f t="shared" si="36"/>
        <v>0.9659574468085107</v>
      </c>
      <c r="J55" s="22">
        <f t="shared" si="36"/>
        <v>0.8</v>
      </c>
      <c r="K55" s="22">
        <f t="shared" si="36"/>
        <v>0.81057268722466957</v>
      </c>
      <c r="L55" s="22">
        <f t="shared" si="36"/>
        <v>1</v>
      </c>
      <c r="M55" s="22">
        <f t="shared" si="36"/>
        <v>0.65853658536585358</v>
      </c>
      <c r="N55" s="22">
        <f t="shared" si="36"/>
        <v>0.67213114754098358</v>
      </c>
      <c r="O55" s="22">
        <f t="shared" si="36"/>
        <v>1</v>
      </c>
      <c r="P55" s="22">
        <f t="shared" si="36"/>
        <v>0.43548387096774199</v>
      </c>
      <c r="Q55" s="22">
        <f t="shared" si="36"/>
        <v>1</v>
      </c>
      <c r="R55" s="22">
        <f t="shared" si="36"/>
        <v>1</v>
      </c>
      <c r="S55" s="22">
        <f t="shared" si="36"/>
        <v>0.91690544412607444</v>
      </c>
      <c r="T55" s="22">
        <f t="shared" si="36"/>
        <v>0.97590361445783125</v>
      </c>
      <c r="U55" s="22">
        <f t="shared" si="36"/>
        <v>1</v>
      </c>
      <c r="V55" s="22">
        <f t="shared" si="36"/>
        <v>0.9887640449438202</v>
      </c>
      <c r="W55" s="22">
        <f t="shared" si="36"/>
        <v>1</v>
      </c>
      <c r="X55" s="22">
        <f t="shared" si="36"/>
        <v>1</v>
      </c>
      <c r="Y55" s="22">
        <f t="shared" si="36"/>
        <v>0.9659574468085107</v>
      </c>
      <c r="Z55" s="22">
        <f t="shared" si="36"/>
        <v>0.87209302325581395</v>
      </c>
      <c r="AA55" s="22">
        <f t="shared" si="36"/>
        <v>0.88888888888888895</v>
      </c>
      <c r="AB55" s="22">
        <f t="shared" si="36"/>
        <v>1</v>
      </c>
      <c r="AC55" s="22">
        <f t="shared" si="36"/>
        <v>1</v>
      </c>
      <c r="AD55" s="22">
        <f t="shared" si="36"/>
        <v>0.94259818731117817</v>
      </c>
      <c r="AE55" s="22">
        <f t="shared" si="36"/>
        <v>0.88888888888888895</v>
      </c>
      <c r="AF55" s="22">
        <f t="shared" si="36"/>
        <v>0.92571428571428571</v>
      </c>
      <c r="AG55" s="22">
        <f t="shared" si="36"/>
        <v>0.99264705882352944</v>
      </c>
      <c r="AH55" s="22">
        <f t="shared" si="36"/>
        <v>0.90909090909090906</v>
      </c>
      <c r="AI55" s="22">
        <f t="shared" si="36"/>
        <v>0.84374999999999989</v>
      </c>
      <c r="AJ55" s="22">
        <f t="shared" si="36"/>
        <v>0.92045454545454541</v>
      </c>
      <c r="AK55" s="37"/>
      <c r="AL55" s="22">
        <f>2*(AL51*AL53)/(AL51+AL53)</f>
        <v>0.94176514425636104</v>
      </c>
      <c r="AM55" s="8"/>
    </row>
    <row r="56" spans="1:39" ht="15" customHeight="1">
      <c r="A56" s="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</sheetData>
  <mergeCells count="2">
    <mergeCell ref="C1:AJ1"/>
    <mergeCell ref="A2:A37"/>
  </mergeCells>
  <conditionalFormatting sqref="N4:N37">
    <cfRule type="colorScale" priority="77">
      <colorScale>
        <cfvo type="min"/>
        <cfvo type="max"/>
        <color rgb="FFFCFCFF"/>
        <color rgb="FF63BE7B"/>
      </colorScale>
    </cfRule>
  </conditionalFormatting>
  <conditionalFormatting sqref="C4:C38 H38:I38 N38:O38 T38:U38 Z38:AA38 AF38:AG38">
    <cfRule type="colorScale" priority="76">
      <colorScale>
        <cfvo type="min"/>
        <cfvo type="max"/>
        <color rgb="FFFCFCFF"/>
        <color rgb="FF63BE7B"/>
      </colorScale>
    </cfRule>
  </conditionalFormatting>
  <conditionalFormatting sqref="D4:D38 J38 P38 V38 AB38 AH38">
    <cfRule type="colorScale" priority="75">
      <colorScale>
        <cfvo type="min"/>
        <cfvo type="max"/>
        <color rgb="FFFCFCFF"/>
        <color rgb="FF63BE7B"/>
      </colorScale>
    </cfRule>
  </conditionalFormatting>
  <conditionalFormatting sqref="E4:E38 G38 K38 Q38 W38 AC38 AI38 M38 S38 Y38 AE38">
    <cfRule type="colorScale" priority="74">
      <colorScale>
        <cfvo type="min"/>
        <cfvo type="max"/>
        <color rgb="FFFCFCFF"/>
        <color rgb="FF63BE7B"/>
      </colorScale>
    </cfRule>
  </conditionalFormatting>
  <conditionalFormatting sqref="F4:F38 L38 R38 X38 AD38 AJ38">
    <cfRule type="colorScale" priority="73">
      <colorScale>
        <cfvo type="min"/>
        <cfvo type="max"/>
        <color rgb="FFFCFCFF"/>
        <color rgb="FF63BE7B"/>
      </colorScale>
    </cfRule>
  </conditionalFormatting>
  <conditionalFormatting sqref="G4:G37">
    <cfRule type="colorScale" priority="72">
      <colorScale>
        <cfvo type="min"/>
        <cfvo type="max"/>
        <color rgb="FFFCFCFF"/>
        <color rgb="FF63BE7B"/>
      </colorScale>
    </cfRule>
  </conditionalFormatting>
  <conditionalFormatting sqref="H4:H37">
    <cfRule type="colorScale" priority="71">
      <colorScale>
        <cfvo type="min"/>
        <cfvo type="max"/>
        <color rgb="FFFCFCFF"/>
        <color rgb="FF63BE7B"/>
      </colorScale>
    </cfRule>
  </conditionalFormatting>
  <conditionalFormatting sqref="I4:I37">
    <cfRule type="colorScale" priority="70">
      <colorScale>
        <cfvo type="min"/>
        <cfvo type="max"/>
        <color rgb="FFFCFCFF"/>
        <color rgb="FF63BE7B"/>
      </colorScale>
    </cfRule>
  </conditionalFormatting>
  <conditionalFormatting sqref="J4:J37">
    <cfRule type="colorScale" priority="69">
      <colorScale>
        <cfvo type="min"/>
        <cfvo type="max"/>
        <color rgb="FFFCFCFF"/>
        <color rgb="FF63BE7B"/>
      </colorScale>
    </cfRule>
  </conditionalFormatting>
  <conditionalFormatting sqref="K4:K37">
    <cfRule type="colorScale" priority="68">
      <colorScale>
        <cfvo type="min"/>
        <cfvo type="max"/>
        <color rgb="FFFCFCFF"/>
        <color rgb="FF63BE7B"/>
      </colorScale>
    </cfRule>
  </conditionalFormatting>
  <conditionalFormatting sqref="L4:L37">
    <cfRule type="colorScale" priority="67">
      <colorScale>
        <cfvo type="min"/>
        <cfvo type="max"/>
        <color rgb="FFFCFCFF"/>
        <color rgb="FF63BE7B"/>
      </colorScale>
    </cfRule>
  </conditionalFormatting>
  <conditionalFormatting sqref="M4:M37">
    <cfRule type="colorScale" priority="66">
      <colorScale>
        <cfvo type="min"/>
        <cfvo type="max"/>
        <color rgb="FFFCFCFF"/>
        <color rgb="FF63BE7B"/>
      </colorScale>
    </cfRule>
  </conditionalFormatting>
  <conditionalFormatting sqref="O4:O37">
    <cfRule type="colorScale" priority="65">
      <colorScale>
        <cfvo type="min"/>
        <cfvo type="max"/>
        <color rgb="FFFCFCFF"/>
        <color rgb="FF63BE7B"/>
      </colorScale>
    </cfRule>
  </conditionalFormatting>
  <conditionalFormatting sqref="P4:P37">
    <cfRule type="colorScale" priority="64">
      <colorScale>
        <cfvo type="min"/>
        <cfvo type="max"/>
        <color rgb="FFFCFCFF"/>
        <color rgb="FF63BE7B"/>
      </colorScale>
    </cfRule>
  </conditionalFormatting>
  <conditionalFormatting sqref="Q4:Q37">
    <cfRule type="colorScale" priority="63">
      <colorScale>
        <cfvo type="min"/>
        <cfvo type="max"/>
        <color rgb="FFFCFCFF"/>
        <color rgb="FF63BE7B"/>
      </colorScale>
    </cfRule>
  </conditionalFormatting>
  <conditionalFormatting sqref="R4:R37">
    <cfRule type="colorScale" priority="62">
      <colorScale>
        <cfvo type="min"/>
        <cfvo type="max"/>
        <color rgb="FFFCFCFF"/>
        <color rgb="FF63BE7B"/>
      </colorScale>
    </cfRule>
  </conditionalFormatting>
  <conditionalFormatting sqref="S4:S37">
    <cfRule type="colorScale" priority="61">
      <colorScale>
        <cfvo type="min"/>
        <cfvo type="max"/>
        <color rgb="FFFCFCFF"/>
        <color rgb="FF63BE7B"/>
      </colorScale>
    </cfRule>
  </conditionalFormatting>
  <conditionalFormatting sqref="T4:T37">
    <cfRule type="colorScale" priority="60">
      <colorScale>
        <cfvo type="min"/>
        <cfvo type="max"/>
        <color rgb="FFFCFCFF"/>
        <color rgb="FF63BE7B"/>
      </colorScale>
    </cfRule>
  </conditionalFormatting>
  <conditionalFormatting sqref="U4:U37">
    <cfRule type="colorScale" priority="59">
      <colorScale>
        <cfvo type="min"/>
        <cfvo type="max"/>
        <color rgb="FFFCFCFF"/>
        <color rgb="FF63BE7B"/>
      </colorScale>
    </cfRule>
  </conditionalFormatting>
  <conditionalFormatting sqref="V4:V37">
    <cfRule type="colorScale" priority="58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57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56">
      <colorScale>
        <cfvo type="min"/>
        <cfvo type="max"/>
        <color rgb="FFFCFCFF"/>
        <color rgb="FF63BE7B"/>
      </colorScale>
    </cfRule>
  </conditionalFormatting>
  <conditionalFormatting sqref="Y4:Y37">
    <cfRule type="colorScale" priority="55">
      <colorScale>
        <cfvo type="min"/>
        <cfvo type="max"/>
        <color rgb="FFFCFCFF"/>
        <color rgb="FF63BE7B"/>
      </colorScale>
    </cfRule>
  </conditionalFormatting>
  <conditionalFormatting sqref="Z4:Z37">
    <cfRule type="colorScale" priority="54">
      <colorScale>
        <cfvo type="min"/>
        <cfvo type="max"/>
        <color rgb="FFFCFCFF"/>
        <color rgb="FF63BE7B"/>
      </colorScale>
    </cfRule>
  </conditionalFormatting>
  <conditionalFormatting sqref="AA4:AA3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B4:AB3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C4:AC37">
    <cfRule type="colorScale" priority="51">
      <colorScale>
        <cfvo type="min"/>
        <cfvo type="max"/>
        <color rgb="FFFCFCFF"/>
        <color rgb="FF63BE7B"/>
      </colorScale>
    </cfRule>
  </conditionalFormatting>
  <conditionalFormatting sqref="AD4:AD37">
    <cfRule type="colorScale" priority="50">
      <colorScale>
        <cfvo type="min"/>
        <cfvo type="max"/>
        <color rgb="FFFCFCFF"/>
        <color rgb="FF63BE7B"/>
      </colorScale>
    </cfRule>
  </conditionalFormatting>
  <conditionalFormatting sqref="AE4:AE37">
    <cfRule type="colorScale" priority="49">
      <colorScale>
        <cfvo type="min"/>
        <cfvo type="max"/>
        <color rgb="FFFCFCFF"/>
        <color rgb="FF63BE7B"/>
      </colorScale>
    </cfRule>
  </conditionalFormatting>
  <conditionalFormatting sqref="AF4:AF37">
    <cfRule type="colorScale" priority="48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7">
      <colorScale>
        <cfvo type="min"/>
        <cfvo type="max"/>
        <color rgb="FFFCFCFF"/>
        <color rgb="FF63BE7B"/>
      </colorScale>
    </cfRule>
  </conditionalFormatting>
  <conditionalFormatting sqref="AH4:AH37">
    <cfRule type="colorScale" priority="46">
      <colorScale>
        <cfvo type="min"/>
        <cfvo type="max"/>
        <color rgb="FFFCFCFF"/>
        <color rgb="FF63BE7B"/>
      </colorScale>
    </cfRule>
  </conditionalFormatting>
  <conditionalFormatting sqref="AI4:AI37">
    <cfRule type="colorScale" priority="45">
      <colorScale>
        <cfvo type="min"/>
        <cfvo type="max"/>
        <color rgb="FFFCFCFF"/>
        <color rgb="FF63BE7B"/>
      </colorScale>
    </cfRule>
  </conditionalFormatting>
  <conditionalFormatting sqref="AJ4:AJ37">
    <cfRule type="colorScale" priority="44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43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42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1">
      <colorScale>
        <cfvo type="min"/>
        <cfvo type="max"/>
        <color rgb="FFFCFCFF"/>
        <color rgb="FF63BE7B"/>
      </colorScale>
    </cfRule>
  </conditionalFormatting>
  <conditionalFormatting sqref="C3:C38 H38:I38 N38:O38 T38:U38 Z38:AA38 AF38:AG38">
    <cfRule type="colorScale" priority="40">
      <colorScale>
        <cfvo type="min"/>
        <cfvo type="max"/>
        <color rgb="FFFCFCFF"/>
        <color rgb="FF63BE7B"/>
      </colorScale>
    </cfRule>
  </conditionalFormatting>
  <conditionalFormatting sqref="D3:D38 J38 P38 V38 AB38 AH38">
    <cfRule type="colorScale" priority="39">
      <colorScale>
        <cfvo type="min"/>
        <cfvo type="max"/>
        <color rgb="FFFCFCFF"/>
        <color rgb="FF63BE7B"/>
      </colorScale>
    </cfRule>
  </conditionalFormatting>
  <conditionalFormatting sqref="E3:E38 G38 K38 Q38 W38 AC38 AI38 M38 S38 Y38 AE38">
    <cfRule type="colorScale" priority="38">
      <colorScale>
        <cfvo type="min"/>
        <cfvo type="max"/>
        <color rgb="FFFCFCFF"/>
        <color rgb="FF63BE7B"/>
      </colorScale>
    </cfRule>
  </conditionalFormatting>
  <conditionalFormatting sqref="F3:F38 L38 R38 X38 AD38 AJ38">
    <cfRule type="colorScale" priority="37">
      <colorScale>
        <cfvo type="min"/>
        <cfvo type="max"/>
        <color rgb="FFFCFCFF"/>
        <color rgb="FF63BE7B"/>
      </colorScale>
    </cfRule>
  </conditionalFormatting>
  <conditionalFormatting sqref="G3:G37">
    <cfRule type="colorScale" priority="36">
      <colorScale>
        <cfvo type="min"/>
        <cfvo type="max"/>
        <color rgb="FFFCFCFF"/>
        <color rgb="FF63BE7B"/>
      </colorScale>
    </cfRule>
  </conditionalFormatting>
  <conditionalFormatting sqref="H3:H37">
    <cfRule type="colorScale" priority="35">
      <colorScale>
        <cfvo type="min"/>
        <cfvo type="max"/>
        <color rgb="FFFCFCFF"/>
        <color rgb="FF63BE7B"/>
      </colorScale>
    </cfRule>
  </conditionalFormatting>
  <conditionalFormatting sqref="I3:I37">
    <cfRule type="colorScale" priority="34">
      <colorScale>
        <cfvo type="min"/>
        <cfvo type="max"/>
        <color rgb="FFFCFCFF"/>
        <color rgb="FF63BE7B"/>
      </colorScale>
    </cfRule>
  </conditionalFormatting>
  <conditionalFormatting sqref="J3:J37">
    <cfRule type="colorScale" priority="33">
      <colorScale>
        <cfvo type="min"/>
        <cfvo type="max"/>
        <color rgb="FFFCFCFF"/>
        <color rgb="FF63BE7B"/>
      </colorScale>
    </cfRule>
  </conditionalFormatting>
  <conditionalFormatting sqref="K3:K37">
    <cfRule type="colorScale" priority="32">
      <colorScale>
        <cfvo type="min"/>
        <cfvo type="max"/>
        <color rgb="FFFCFCFF"/>
        <color rgb="FF63BE7B"/>
      </colorScale>
    </cfRule>
  </conditionalFormatting>
  <conditionalFormatting sqref="L3:L37">
    <cfRule type="colorScale" priority="31">
      <colorScale>
        <cfvo type="min"/>
        <cfvo type="max"/>
        <color rgb="FFFCFCFF"/>
        <color rgb="FF63BE7B"/>
      </colorScale>
    </cfRule>
  </conditionalFormatting>
  <conditionalFormatting sqref="M3:M37">
    <cfRule type="colorScale" priority="30">
      <colorScale>
        <cfvo type="min"/>
        <cfvo type="max"/>
        <color rgb="FFFCFCFF"/>
        <color rgb="FF63BE7B"/>
      </colorScale>
    </cfRule>
  </conditionalFormatting>
  <conditionalFormatting sqref="N3:N37">
    <cfRule type="colorScale" priority="29">
      <colorScale>
        <cfvo type="min"/>
        <cfvo type="max"/>
        <color rgb="FFFCFCFF"/>
        <color rgb="FF63BE7B"/>
      </colorScale>
    </cfRule>
  </conditionalFormatting>
  <conditionalFormatting sqref="O3:O37">
    <cfRule type="colorScale" priority="28">
      <colorScale>
        <cfvo type="min"/>
        <cfvo type="max"/>
        <color rgb="FFFCFCFF"/>
        <color rgb="FF63BE7B"/>
      </colorScale>
    </cfRule>
  </conditionalFormatting>
  <conditionalFormatting sqref="P3:P37">
    <cfRule type="colorScale" priority="27">
      <colorScale>
        <cfvo type="min"/>
        <cfvo type="max"/>
        <color rgb="FFFCFCFF"/>
        <color rgb="FF63BE7B"/>
      </colorScale>
    </cfRule>
  </conditionalFormatting>
  <conditionalFormatting sqref="Q3:Q37">
    <cfRule type="colorScale" priority="26">
      <colorScale>
        <cfvo type="min"/>
        <cfvo type="max"/>
        <color rgb="FFFCFCFF"/>
        <color rgb="FF63BE7B"/>
      </colorScale>
    </cfRule>
  </conditionalFormatting>
  <conditionalFormatting sqref="R3:R37">
    <cfRule type="colorScale" priority="25">
      <colorScale>
        <cfvo type="min"/>
        <cfvo type="max"/>
        <color rgb="FFFCFCFF"/>
        <color rgb="FF63BE7B"/>
      </colorScale>
    </cfRule>
  </conditionalFormatting>
  <conditionalFormatting sqref="S3:S37">
    <cfRule type="colorScale" priority="24">
      <colorScale>
        <cfvo type="min"/>
        <cfvo type="max"/>
        <color rgb="FFFCFCFF"/>
        <color rgb="FF63BE7B"/>
      </colorScale>
    </cfRule>
  </conditionalFormatting>
  <conditionalFormatting sqref="T3:T37">
    <cfRule type="colorScale" priority="23">
      <colorScale>
        <cfvo type="min"/>
        <cfvo type="max"/>
        <color rgb="FFFCFCFF"/>
        <color rgb="FF63BE7B"/>
      </colorScale>
    </cfRule>
  </conditionalFormatting>
  <conditionalFormatting sqref="U3:U37">
    <cfRule type="colorScale" priority="22">
      <colorScale>
        <cfvo type="min"/>
        <cfvo type="max"/>
        <color rgb="FFFCFCFF"/>
        <color rgb="FF63BE7B"/>
      </colorScale>
    </cfRule>
  </conditionalFormatting>
  <conditionalFormatting sqref="V3:V37">
    <cfRule type="colorScale" priority="21">
      <colorScale>
        <cfvo type="min"/>
        <cfvo type="max"/>
        <color rgb="FFFCFCFF"/>
        <color rgb="FF63BE7B"/>
      </colorScale>
    </cfRule>
  </conditionalFormatting>
  <conditionalFormatting sqref="W3:W37">
    <cfRule type="colorScale" priority="20">
      <colorScale>
        <cfvo type="min"/>
        <cfvo type="max"/>
        <color rgb="FFFCFCFF"/>
        <color rgb="FF63BE7B"/>
      </colorScale>
    </cfRule>
  </conditionalFormatting>
  <conditionalFormatting sqref="X3:X37">
    <cfRule type="colorScale" priority="19">
      <colorScale>
        <cfvo type="min"/>
        <cfvo type="max"/>
        <color rgb="FFFCFCFF"/>
        <color rgb="FF63BE7B"/>
      </colorScale>
    </cfRule>
  </conditionalFormatting>
  <conditionalFormatting sqref="Y3:Y37">
    <cfRule type="colorScale" priority="18">
      <colorScale>
        <cfvo type="min"/>
        <cfvo type="max"/>
        <color rgb="FFFCFCFF"/>
        <color rgb="FF63BE7B"/>
      </colorScale>
    </cfRule>
  </conditionalFormatting>
  <conditionalFormatting sqref="Z3:Z37">
    <cfRule type="colorScale" priority="17">
      <colorScale>
        <cfvo type="min"/>
        <cfvo type="max"/>
        <color rgb="FFFCFCFF"/>
        <color rgb="FF63BE7B"/>
      </colorScale>
    </cfRule>
  </conditionalFormatting>
  <conditionalFormatting sqref="AA3:AA37">
    <cfRule type="colorScale" priority="16">
      <colorScale>
        <cfvo type="min"/>
        <cfvo type="max"/>
        <color rgb="FFFCFCFF"/>
        <color rgb="FF63BE7B"/>
      </colorScale>
    </cfRule>
  </conditionalFormatting>
  <conditionalFormatting sqref="AB3:AB37">
    <cfRule type="colorScale" priority="15">
      <colorScale>
        <cfvo type="min"/>
        <cfvo type="max"/>
        <color rgb="FFFCFCFF"/>
        <color rgb="FF63BE7B"/>
      </colorScale>
    </cfRule>
  </conditionalFormatting>
  <conditionalFormatting sqref="AC3:AC37">
    <cfRule type="colorScale" priority="14">
      <colorScale>
        <cfvo type="min"/>
        <cfvo type="max"/>
        <color rgb="FFFCFCFF"/>
        <color rgb="FF63BE7B"/>
      </colorScale>
    </cfRule>
  </conditionalFormatting>
  <conditionalFormatting sqref="AD3:AD37">
    <cfRule type="colorScale" priority="13">
      <colorScale>
        <cfvo type="min"/>
        <cfvo type="max"/>
        <color rgb="FFFCFCFF"/>
        <color rgb="FF63BE7B"/>
      </colorScale>
    </cfRule>
  </conditionalFormatting>
  <conditionalFormatting sqref="AE3:AE3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F3:AF3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G3:AG3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H3:AH37">
    <cfRule type="colorScale" priority="9">
      <colorScale>
        <cfvo type="min"/>
        <cfvo type="max"/>
        <color rgb="FFFCFCFF"/>
        <color rgb="FF63BE7B"/>
      </colorScale>
    </cfRule>
  </conditionalFormatting>
  <conditionalFormatting sqref="AI3:AI37">
    <cfRule type="colorScale" priority="8">
      <colorScale>
        <cfvo type="min"/>
        <cfvo type="max"/>
        <color rgb="FFFCFCFF"/>
        <color rgb="FF63BE7B"/>
      </colorScale>
    </cfRule>
  </conditionalFormatting>
  <conditionalFormatting sqref="AJ3:AJ37">
    <cfRule type="colorScale" priority="7">
      <colorScale>
        <cfvo type="min"/>
        <cfvo type="max"/>
        <color rgb="FFFCFCFF"/>
        <color rgb="FF63BE7B"/>
      </colorScale>
    </cfRule>
  </conditionalFormatting>
  <conditionalFormatting sqref="C3:C38">
    <cfRule type="colorScale" priority="6">
      <colorScale>
        <cfvo type="min"/>
        <cfvo type="max"/>
        <color rgb="FFFCFCFF"/>
        <color rgb="FF63BE7B"/>
      </colorScale>
    </cfRule>
  </conditionalFormatting>
  <conditionalFormatting sqref="D3:D38">
    <cfRule type="colorScale" priority="5">
      <colorScale>
        <cfvo type="min"/>
        <cfvo type="max"/>
        <color rgb="FFFCFCFF"/>
        <color rgb="FF63BE7B"/>
      </colorScale>
    </cfRule>
  </conditionalFormatting>
  <conditionalFormatting sqref="E3:E38">
    <cfRule type="colorScale" priority="4">
      <colorScale>
        <cfvo type="min"/>
        <cfvo type="max"/>
        <color rgb="FFFCFCFF"/>
        <color rgb="FF63BE7B"/>
      </colorScale>
    </cfRule>
  </conditionalFormatting>
  <conditionalFormatting sqref="F3:F38">
    <cfRule type="colorScale" priority="3">
      <colorScale>
        <cfvo type="min"/>
        <cfvo type="max"/>
        <color rgb="FFFCFCFF"/>
        <color rgb="FF63BE7B"/>
      </colorScale>
    </cfRule>
  </conditionalFormatting>
  <conditionalFormatting sqref="G3:G38">
    <cfRule type="colorScale" priority="2">
      <colorScale>
        <cfvo type="min"/>
        <cfvo type="max"/>
        <color rgb="FFFCFCFF"/>
        <color rgb="FF63BE7B"/>
      </colorScale>
    </cfRule>
  </conditionalFormatting>
  <conditionalFormatting sqref="H3:H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F A A B Q S w M E F A A C A A g A u X 1 s U k 2 F 4 z C k A A A A 9 Q A A A B I A H A B D b 2 5 m a W c v U G F j a 2 F n Z S 5 4 b W w g o h g A K K A U A A A A A A A A A A A A A A A A A A A A A A A A A A A A h Y + x D o I w G I R f h X S n L T U m S H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l e U b y M G a Z A Z g a 5 N l + f T X O f 7 g + E 9 d C 4 o V d c m X B X A J k l k P c F / g B Q S w M E F A A C A A g A u X 1 s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l 9 b F K B q W 1 f R A I A A N 8 F A A A T A B w A R m 9 y b X V s Y X M v U 2 V j d G l v b j E u b S C i G A A o o B Q A A A A A A A A A A A A A A A A A A A A A A A A A A A C V V M F u 2 z A M P S 9 A / k F w L w n g G U 2 7 F u i K H L K k W b v D 1 i H Z q R k K R W Z t r r J o S H S a r O i / j 0 Y 6 d E N l Y P M h d v T E p 8 d H i g E M I z m 1 2 L 9 H 5 / 1 e v x d K 7 S F X B 8 n Z S a L G y g L 3 e 0 q e B T X e g K x M w y a b k W k q c D y Y o 4 V s S o 7 l T x g k s / e r y S c 1 I + 9 W Z 4 d v R 4 d q s C N L w 1 X 7 u z l m d L v b S V P c w k b b 1 d l J x l t O h u n N D C x W y O D H y Z s k V V O y T e X C + P g 0 V R f O U I 6 u G I + O T o 5 S 9 b U h h g X v L I x f P r P P 5 O D 7 M N 3 r P E i u P V W C 5 e o S d A 4 + t G k s 9 V o 2 P i P P 6 4 N 9 S q m 6 e V 6 f W L s w 2 m o f x u y b P y m n p X a F M C 5 3 N b z Q L b 1 2 4 Y 5 8 t V f c g m E Q O T 9 9 f E w k L x Z c M W z 5 K V W P y U W m S g x M d s d o t M B X j k / f Z S 3 J b 9 y Q x S j g t I t E X G V q 3 X A w p c V I 2 A e r 5 T S z C 4 x B h b p + v e N j p v K G c n D a Y n g N T z I l W a 4 9 G s I c g h r M w T N a / C m Z Q l E M / y H i m 7 v 7 7 5 g Z G P K t R d w Z I 4 5 s w F d o G q l d T P o y U y y M J T Y + 4 t s l 0 f 2 D 9 t V r Z J G p I G 0 p A u K W C C 9 5 l N b v g G l L R n s d t 3 u a q b o U L + o a H b g Q I 5 i 3 F Q 3 3 s S a Q Z B x J Q a s O 9 k t d W / K y q 7 v Y J V X o Y s d K 2 j 9 0 T U 4 M j Z t S w T 2 5 I i K r x e R O S G g U K z V U m m m N M d 4 v U k W U O n q M R U u N a + 2 M B 8 1 x W X M d D J L t s O N a y l C I r K r p 8 G O p w W G X l 1 0 3 T o B c J p d r O A L O 5 A J r J 2 B E r G B W c 9 T d G m V 8 A H d 1 z e 3 o r 0 n y N O z 3 0 E X H 1 P k v U E s B A i 0 A F A A C A A g A u X 1 s U k 2 F 4 z C k A A A A 9 Q A A A B I A A A A A A A A A A A A A A A A A A A A A A E N v b m Z p Z y 9 Q Y W N r Y W d l L n h t b F B L A Q I t A B Q A A g A I A L l 9 b F I P y u m r p A A A A O k A A A A T A A A A A A A A A A A A A A A A A P A A A A B b Q 2 9 u d G V u d F 9 U e X B l c 1 0 u e G 1 s U E s B A i 0 A F A A C A A g A u X 1 s U o G p b V 9 E A g A A 3 w U A A B M A A A A A A A A A A A A A A A A A 4 Q E A A E Z v c m 1 1 b G F z L 1 N l Y 3 R p b 2 4 x L m 1 Q S w U G A A A A A A M A A w D C A A A A c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x 0 A A A A A A A A t H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O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x M l Q w O D o 0 N T o y M i 4 1 N D Y w N T k 3 W i I g L z 4 8 R W 5 0 c n k g V H l w Z T 0 i R m l s b E N v b H V t b l R 5 c G V z I i B W Y W x 1 Z T 0 i c 0 J n T U R B d 0 1 E Q X d N R E F 3 T U R B d 0 1 E Q X d N R E F 3 T U R B d 0 1 E Q X d N R E F 3 T U R B d 0 1 E Q X d N R y I g L z 4 8 R W 5 0 c n k g V H l w Z T 0 i R m l s b E N v b H V t b k 5 h b W V z I i B W Y W x 1 Z T 0 i c 1 s m c X V v d D t D b 2 x 1 b W 4 x J n F 1 b 3 Q 7 L C Z x d W 9 0 O 0 U u I G h p c 3 R v b H l 0 a W N h J n F 1 b 3 Q 7 L C Z x d W 9 0 O 0 U u I G N v b G k m c X V v d D s s J n F 1 b 3 Q 7 R S 4 g b m F u Y S Z x d W 9 0 O y w m c X V v d D t J L i B i d X R z Y 2 h s a W k m c X V v d D s s J n F 1 b 3 Q 7 Q m x h c 3 R v Y 3 l z d G l z I H N w c C Z x d W 9 0 O y w m c X V v d D t H L i B k d W 9 k Z W 5 h b G l z J n F 1 b 3 Q 7 L C Z x d W 9 0 O 0 E u I G x 1 b W J y a W N v a W R l c y A o R m V y d G l s a X p l Z C B l Z 2 c p J n F 1 b 3 Q 7 L C Z x d W 9 0 O 0 E u I G x 1 b W J y a W N v a W R l c y A o V W 5 m Z X J 0 a W x p e m V k I G V n Z y k m c X V v d D s s J n F 1 b 3 Q 7 Q S 4 g b H V t Y n J p Y 2 9 p Z G V z I C h E Z W N v c n R p Y 2 F 0 Z W Q g Z W d n K S Z x d W 9 0 O y w m c X V v d D t F L i B 2 Z X J t a W N 1 b G F y a X M m c X V v d D s s J n F 1 b 3 Q 7 V C 4 g d H J p Y 2 h p d X J h J n F 1 b 3 Q 7 L C Z x d W 9 0 O 0 h v b 2 t 3 Y X J t J n F 1 b 3 Q 7 L C Z x d W 9 0 O 1 M u I H N 0 Z X J j b 3 J h b G l z J n F 1 b 3 Q 7 L C Z x d W 9 0 O 1 Q u I G 9 y a W V u d G F s a X M m c X V v d D s s J n F 1 b 3 Q 7 V G 9 4 b 2 N h c m E g c 3 B w J n F 1 b 3 Q 7 L C Z x d W 9 0 O 0 M u I H B o a W x p c H B p b m V u c 2 l z J n F 1 b 3 Q 7 L C Z x d W 9 0 O 0 Y u I G J 1 c 2 t p J n F 1 b 3 Q 7 L C Z x d W 9 0 O 0 V j a G l u b 3 N 0 b 2 1 h I H N w c C Z x d W 9 0 O y w m c X V v d D t I Y X B s b 3 J j a G l z I H N w c C Z x d W 9 0 O y w m c X V v d D t H L i B o b 2 1 p b m l z J n F 1 b 3 Q 7 L C Z x d W 9 0 O 1 M u I G p h c G 9 u a W N 1 b S Z x d W 9 0 O y w m c X V v d D t T L i B t Z W t v b m d p J n F 1 b 3 Q 7 L C Z x d W 9 0 O 1 M u I G 1 h b n N v b m k m c X V v d D s s J n F 1 b 3 Q 7 U y 4 g a G F l b W F 0 b 2 J p d W 0 m c X V v d D s s J n F 1 b 3 Q 7 T y 4 g d m l 2 Z X J y a W 5 p J n F 1 b 3 Q 7 L C Z x d W 9 0 O 0 U u I H B h b m N y Z W F 0 a W N 1 b S Z x d W 9 0 O y w m c X V v d D t G Y X N j a W 9 s Y S B z c H A m c X V v d D s s J n F 1 b 3 Q 7 U G F y Y W d v b m l t d X M g c 3 B w J n F 1 b 3 Q 7 L C Z x d W 9 0 O 1 R h Z W 5 p Y S B z c H A m c X V v d D s s J n F 1 b 3 Q 7 S C 4 g b m F u Y S Z x d W 9 0 O y w m c X V v d D t I L i B k a W 1 p b n V 0 Y S Z x d W 9 0 O y w m c X V v d D t E L i B j Y W 5 p b n V t J n F 1 b 3 Q 7 L C Z x d W 9 0 O 0 Q u I G x h d H V t J n F 1 b 3 Q 7 L C Z x d W 9 0 O 1 N w a X J v b W V 0 c m E g c 3 B w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k 1 L 0 F 1 d G 9 S Z W 1 v d m V k Q 2 9 s d W 1 u c z E u e 0 N v b H V t b j E s M H 0 m c X V v d D s s J n F 1 b 3 Q 7 U 2 V j d G l v b j E v O T U v Q X V 0 b 1 J l b W 9 2 Z W R D b 2 x 1 b W 5 z M S 5 7 R S 4 g a G l z d G 9 s e X R p Y 2 E s M X 0 m c X V v d D s s J n F 1 b 3 Q 7 U 2 V j d G l v b j E v O T U v Q X V 0 b 1 J l b W 9 2 Z W R D b 2 x 1 b W 5 z M S 5 7 R S 4 g Y 2 9 s a S w y f S Z x d W 9 0 O y w m c X V v d D t T Z W N 0 a W 9 u M S 8 5 N S 9 B d X R v U m V t b 3 Z l Z E N v b H V t b n M x L n t F L i B u Y W 5 h L D N 9 J n F 1 b 3 Q 7 L C Z x d W 9 0 O 1 N l Y 3 R p b 2 4 x L z k 1 L 0 F 1 d G 9 S Z W 1 v d m V k Q 2 9 s d W 1 u c z E u e 0 k u I G J 1 d H N j a G x p a S w 0 f S Z x d W 9 0 O y w m c X V v d D t T Z W N 0 a W 9 u M S 8 5 N S 9 B d X R v U m V t b 3 Z l Z E N v b H V t b n M x L n t C b G F z d G 9 j e X N 0 a X M g c 3 B w L D V 9 J n F 1 b 3 Q 7 L C Z x d W 9 0 O 1 N l Y 3 R p b 2 4 x L z k 1 L 0 F 1 d G 9 S Z W 1 v d m V k Q 2 9 s d W 1 u c z E u e 0 c u I G R 1 b 2 R l b m F s a X M s N n 0 m c X V v d D s s J n F 1 b 3 Q 7 U 2 V j d G l v b j E v O T U v Q X V 0 b 1 J l b W 9 2 Z W R D b 2 x 1 b W 5 z M S 5 7 Q S 4 g b H V t Y n J p Y 2 9 p Z G V z I C h G Z X J 0 a W x p e m V k I G V n Z y k s N 3 0 m c X V v d D s s J n F 1 b 3 Q 7 U 2 V j d G l v b j E v O T U v Q X V 0 b 1 J l b W 9 2 Z W R D b 2 x 1 b W 5 z M S 5 7 Q S 4 g b H V t Y n J p Y 2 9 p Z G V z I C h V b m Z l c n R p b G l 6 Z W Q g Z W d n K S w 4 f S Z x d W 9 0 O y w m c X V v d D t T Z W N 0 a W 9 u M S 8 5 N S 9 B d X R v U m V t b 3 Z l Z E N v b H V t b n M x L n t B L i B s d W 1 i c m l j b 2 l k Z X M g K E R l Y 2 9 y d G l j Y X R l Z C B l Z 2 c p L D l 9 J n F 1 b 3 Q 7 L C Z x d W 9 0 O 1 N l Y 3 R p b 2 4 x L z k 1 L 0 F 1 d G 9 S Z W 1 v d m V k Q 2 9 s d W 1 u c z E u e 0 U u I H Z l c m 1 p Y 3 V s Y X J p c y w x M H 0 m c X V v d D s s J n F 1 b 3 Q 7 U 2 V j d G l v b j E v O T U v Q X V 0 b 1 J l b W 9 2 Z W R D b 2 x 1 b W 5 z M S 5 7 V C 4 g d H J p Y 2 h p d X J h L D E x f S Z x d W 9 0 O y w m c X V v d D t T Z W N 0 a W 9 u M S 8 5 N S 9 B d X R v U m V t b 3 Z l Z E N v b H V t b n M x L n t I b 2 9 r d 2 F y b S w x M n 0 m c X V v d D s s J n F 1 b 3 Q 7 U 2 V j d G l v b j E v O T U v Q X V 0 b 1 J l b W 9 2 Z W R D b 2 x 1 b W 5 z M S 5 7 U y 4 g c 3 R l c m N v c m F s a X M s M T N 9 J n F 1 b 3 Q 7 L C Z x d W 9 0 O 1 N l Y 3 R p b 2 4 x L z k 1 L 0 F 1 d G 9 S Z W 1 v d m V k Q 2 9 s d W 1 u c z E u e 1 Q u I G 9 y a W V u d G F s a X M s M T R 9 J n F 1 b 3 Q 7 L C Z x d W 9 0 O 1 N l Y 3 R p b 2 4 x L z k 1 L 0 F 1 d G 9 S Z W 1 v d m V k Q 2 9 s d W 1 u c z E u e 1 R v e G 9 j Y X J h I H N w c C w x N X 0 m c X V v d D s s J n F 1 b 3 Q 7 U 2 V j d G l v b j E v O T U v Q X V 0 b 1 J l b W 9 2 Z W R D b 2 x 1 b W 5 z M S 5 7 Q y 4 g c G h p b G l w c G l u Z W 5 z a X M s M T Z 9 J n F 1 b 3 Q 7 L C Z x d W 9 0 O 1 N l Y 3 R p b 2 4 x L z k 1 L 0 F 1 d G 9 S Z W 1 v d m V k Q 2 9 s d W 1 u c z E u e 0 Y u I G J 1 c 2 t p L D E 3 f S Z x d W 9 0 O y w m c X V v d D t T Z W N 0 a W 9 u M S 8 5 N S 9 B d X R v U m V t b 3 Z l Z E N v b H V t b n M x L n t F Y 2 h p b m 9 z d G 9 t Y S B z c H A s M T h 9 J n F 1 b 3 Q 7 L C Z x d W 9 0 O 1 N l Y 3 R p b 2 4 x L z k 1 L 0 F 1 d G 9 S Z W 1 v d m V k Q 2 9 s d W 1 u c z E u e 0 h h c G x v c m N o a X M g c 3 B w L D E 5 f S Z x d W 9 0 O y w m c X V v d D t T Z W N 0 a W 9 u M S 8 5 N S 9 B d X R v U m V t b 3 Z l Z E N v b H V t b n M x L n t H L i B o b 2 1 p b m l z L D I w f S Z x d W 9 0 O y w m c X V v d D t T Z W N 0 a W 9 u M S 8 5 N S 9 B d X R v U m V t b 3 Z l Z E N v b H V t b n M x L n t T L i B q Y X B v b m l j d W 0 s M j F 9 J n F 1 b 3 Q 7 L C Z x d W 9 0 O 1 N l Y 3 R p b 2 4 x L z k 1 L 0 F 1 d G 9 S Z W 1 v d m V k Q 2 9 s d W 1 u c z E u e 1 M u I G 1 l a 2 9 u Z 2 k s M j J 9 J n F 1 b 3 Q 7 L C Z x d W 9 0 O 1 N l Y 3 R p b 2 4 x L z k 1 L 0 F 1 d G 9 S Z W 1 v d m V k Q 2 9 s d W 1 u c z E u e 1 M u I G 1 h b n N v b m k s M j N 9 J n F 1 b 3 Q 7 L C Z x d W 9 0 O 1 N l Y 3 R p b 2 4 x L z k 1 L 0 F 1 d G 9 S Z W 1 v d m V k Q 2 9 s d W 1 u c z E u e 1 M u I G h h Z W 1 h d G 9 i a X V t L D I 0 f S Z x d W 9 0 O y w m c X V v d D t T Z W N 0 a W 9 u M S 8 5 N S 9 B d X R v U m V t b 3 Z l Z E N v b H V t b n M x L n t P L i B 2 a X Z l c n J p b m k s M j V 9 J n F 1 b 3 Q 7 L C Z x d W 9 0 O 1 N l Y 3 R p b 2 4 x L z k 1 L 0 F 1 d G 9 S Z W 1 v d m V k Q 2 9 s d W 1 u c z E u e 0 U u I H B h b m N y Z W F 0 a W N 1 b S w y N n 0 m c X V v d D s s J n F 1 b 3 Q 7 U 2 V j d G l v b j E v O T U v Q X V 0 b 1 J l b W 9 2 Z W R D b 2 x 1 b W 5 z M S 5 7 R m F z Y 2 l v b G E g c 3 B w L D I 3 f S Z x d W 9 0 O y w m c X V v d D t T Z W N 0 a W 9 u M S 8 5 N S 9 B d X R v U m V t b 3 Z l Z E N v b H V t b n M x L n t Q Y X J h Z 2 9 u a W 1 1 c y B z c H A s M j h 9 J n F 1 b 3 Q 7 L C Z x d W 9 0 O 1 N l Y 3 R p b 2 4 x L z k 1 L 0 F 1 d G 9 S Z W 1 v d m V k Q 2 9 s d W 1 u c z E u e 1 R h Z W 5 p Y S B z c H A s M j l 9 J n F 1 b 3 Q 7 L C Z x d W 9 0 O 1 N l Y 3 R p b 2 4 x L z k 1 L 0 F 1 d G 9 S Z W 1 v d m V k Q 2 9 s d W 1 u c z E u e 0 g u I G 5 h b m E s M z B 9 J n F 1 b 3 Q 7 L C Z x d W 9 0 O 1 N l Y 3 R p b 2 4 x L z k 1 L 0 F 1 d G 9 S Z W 1 v d m V k Q 2 9 s d W 1 u c z E u e 0 g u I G R p b W l u d X R h L D M x f S Z x d W 9 0 O y w m c X V v d D t T Z W N 0 a W 9 u M S 8 5 N S 9 B d X R v U m V t b 3 Z l Z E N v b H V t b n M x L n t E L i B j Y W 5 p b n V t L D M y f S Z x d W 9 0 O y w m c X V v d D t T Z W N 0 a W 9 u M S 8 5 N S 9 B d X R v U m V t b 3 Z l Z E N v b H V t b n M x L n t E L i B s Y X R 1 b S w z M 3 0 m c X V v d D s s J n F 1 b 3 Q 7 U 2 V j d G l v b j E v O T U v Q X V 0 b 1 J l b W 9 2 Z W R D b 2 x 1 b W 5 z M S 5 7 U 3 B p c m 9 t Z X R y Y S B z c H A s M z R 9 J n F 1 b 3 Q 7 L C Z x d W 9 0 O 1 N l Y 3 R p b 2 4 x L z k 1 L 0 F 1 d G 9 S Z W 1 v d m V k Q 2 9 s d W 1 u c z E u e 1 8 x L D M 1 f S Z x d W 9 0 O 1 0 s J n F 1 b 3 Q 7 Q 2 9 s d W 1 u Q 2 9 1 b n Q m c X V v d D s 6 M z Y s J n F 1 b 3 Q 7 S 2 V 5 Q 2 9 s d W 1 u T m F t Z X M m c X V v d D s 6 W 1 0 s J n F 1 b 3 Q 7 Q 2 9 s d W 1 u S W R l b n R p d G l l c y Z x d W 9 0 O z p b J n F 1 b 3 Q 7 U 2 V j d G l v b j E v O T U v Q X V 0 b 1 J l b W 9 2 Z W R D b 2 x 1 b W 5 z M S 5 7 Q 2 9 s d W 1 u M S w w f S Z x d W 9 0 O y w m c X V v d D t T Z W N 0 a W 9 u M S 8 5 N S 9 B d X R v U m V t b 3 Z l Z E N v b H V t b n M x L n t F L i B o a X N 0 b 2 x 5 d G l j Y S w x f S Z x d W 9 0 O y w m c X V v d D t T Z W N 0 a W 9 u M S 8 5 N S 9 B d X R v U m V t b 3 Z l Z E N v b H V t b n M x L n t F L i B j b 2 x p L D J 9 J n F 1 b 3 Q 7 L C Z x d W 9 0 O 1 N l Y 3 R p b 2 4 x L z k 1 L 0 F 1 d G 9 S Z W 1 v d m V k Q 2 9 s d W 1 u c z E u e 0 U u I G 5 h b m E s M 3 0 m c X V v d D s s J n F 1 b 3 Q 7 U 2 V j d G l v b j E v O T U v Q X V 0 b 1 J l b W 9 2 Z W R D b 2 x 1 b W 5 z M S 5 7 S S 4 g Y n V 0 c 2 N o b G l p L D R 9 J n F 1 b 3 Q 7 L C Z x d W 9 0 O 1 N l Y 3 R p b 2 4 x L z k 1 L 0 F 1 d G 9 S Z W 1 v d m V k Q 2 9 s d W 1 u c z E u e 0 J s Y X N 0 b 2 N 5 c 3 R p c y B z c H A s N X 0 m c X V v d D s s J n F 1 b 3 Q 7 U 2 V j d G l v b j E v O T U v Q X V 0 b 1 J l b W 9 2 Z W R D b 2 x 1 b W 5 z M S 5 7 R y 4 g Z H V v Z G V u Y W x p c y w 2 f S Z x d W 9 0 O y w m c X V v d D t T Z W N 0 a W 9 u M S 8 5 N S 9 B d X R v U m V t b 3 Z l Z E N v b H V t b n M x L n t B L i B s d W 1 i c m l j b 2 l k Z X M g K E Z l c n R p b G l 6 Z W Q g Z W d n K S w 3 f S Z x d W 9 0 O y w m c X V v d D t T Z W N 0 a W 9 u M S 8 5 N S 9 B d X R v U m V t b 3 Z l Z E N v b H V t b n M x L n t B L i B s d W 1 i c m l j b 2 l k Z X M g K F V u Z m V y d G l s a X p l Z C B l Z 2 c p L D h 9 J n F 1 b 3 Q 7 L C Z x d W 9 0 O 1 N l Y 3 R p b 2 4 x L z k 1 L 0 F 1 d G 9 S Z W 1 v d m V k Q 2 9 s d W 1 u c z E u e 0 E u I G x 1 b W J y a W N v a W R l c y A o R G V j b 3 J 0 a W N h d G V k I G V n Z y k s O X 0 m c X V v d D s s J n F 1 b 3 Q 7 U 2 V j d G l v b j E v O T U v Q X V 0 b 1 J l b W 9 2 Z W R D b 2 x 1 b W 5 z M S 5 7 R S 4 g d m V y b W l j d W x h c m l z L D E w f S Z x d W 9 0 O y w m c X V v d D t T Z W N 0 a W 9 u M S 8 5 N S 9 B d X R v U m V t b 3 Z l Z E N v b H V t b n M x L n t U L i B 0 c m l j a G l 1 c m E s M T F 9 J n F 1 b 3 Q 7 L C Z x d W 9 0 O 1 N l Y 3 R p b 2 4 x L z k 1 L 0 F 1 d G 9 S Z W 1 v d m V k Q 2 9 s d W 1 u c z E u e 0 h v b 2 t 3 Y X J t L D E y f S Z x d W 9 0 O y w m c X V v d D t T Z W N 0 a W 9 u M S 8 5 N S 9 B d X R v U m V t b 3 Z l Z E N v b H V t b n M x L n t T L i B z d G V y Y 2 9 y Y W x p c y w x M 3 0 m c X V v d D s s J n F 1 b 3 Q 7 U 2 V j d G l v b j E v O T U v Q X V 0 b 1 J l b W 9 2 Z W R D b 2 x 1 b W 5 z M S 5 7 V C 4 g b 3 J p Z W 5 0 Y W x p c y w x N H 0 m c X V v d D s s J n F 1 b 3 Q 7 U 2 V j d G l v b j E v O T U v Q X V 0 b 1 J l b W 9 2 Z W R D b 2 x 1 b W 5 z M S 5 7 V G 9 4 b 2 N h c m E g c 3 B w L D E 1 f S Z x d W 9 0 O y w m c X V v d D t T Z W N 0 a W 9 u M S 8 5 N S 9 B d X R v U m V t b 3 Z l Z E N v b H V t b n M x L n t D L i B w a G l s a X B w a W 5 l b n N p c y w x N n 0 m c X V v d D s s J n F 1 b 3 Q 7 U 2 V j d G l v b j E v O T U v Q X V 0 b 1 J l b W 9 2 Z W R D b 2 x 1 b W 5 z M S 5 7 R i 4 g Y n V z a 2 k s M T d 9 J n F 1 b 3 Q 7 L C Z x d W 9 0 O 1 N l Y 3 R p b 2 4 x L z k 1 L 0 F 1 d G 9 S Z W 1 v d m V k Q 2 9 s d W 1 u c z E u e 0 V j a G l u b 3 N 0 b 2 1 h I H N w c C w x O H 0 m c X V v d D s s J n F 1 b 3 Q 7 U 2 V j d G l v b j E v O T U v Q X V 0 b 1 J l b W 9 2 Z W R D b 2 x 1 b W 5 z M S 5 7 S G F w b G 9 y Y 2 h p c y B z c H A s M T l 9 J n F 1 b 3 Q 7 L C Z x d W 9 0 O 1 N l Y 3 R p b 2 4 x L z k 1 L 0 F 1 d G 9 S Z W 1 v d m V k Q 2 9 s d W 1 u c z E u e 0 c u I G h v b W l u a X M s M j B 9 J n F 1 b 3 Q 7 L C Z x d W 9 0 O 1 N l Y 3 R p b 2 4 x L z k 1 L 0 F 1 d G 9 S Z W 1 v d m V k Q 2 9 s d W 1 u c z E u e 1 M u I G p h c G 9 u a W N 1 b S w y M X 0 m c X V v d D s s J n F 1 b 3 Q 7 U 2 V j d G l v b j E v O T U v Q X V 0 b 1 J l b W 9 2 Z W R D b 2 x 1 b W 5 z M S 5 7 U y 4 g b W V r b 2 5 n a S w y M n 0 m c X V v d D s s J n F 1 b 3 Q 7 U 2 V j d G l v b j E v O T U v Q X V 0 b 1 J l b W 9 2 Z W R D b 2 x 1 b W 5 z M S 5 7 U y 4 g b W F u c 2 9 u a S w y M 3 0 m c X V v d D s s J n F 1 b 3 Q 7 U 2 V j d G l v b j E v O T U v Q X V 0 b 1 J l b W 9 2 Z W R D b 2 x 1 b W 5 z M S 5 7 U y 4 g a G F l b W F 0 b 2 J p d W 0 s M j R 9 J n F 1 b 3 Q 7 L C Z x d W 9 0 O 1 N l Y 3 R p b 2 4 x L z k 1 L 0 F 1 d G 9 S Z W 1 v d m V k Q 2 9 s d W 1 u c z E u e 0 8 u I H Z p d m V y c m l u a S w y N X 0 m c X V v d D s s J n F 1 b 3 Q 7 U 2 V j d G l v b j E v O T U v Q X V 0 b 1 J l b W 9 2 Z W R D b 2 x 1 b W 5 z M S 5 7 R S 4 g c G F u Y 3 J l Y X R p Y 3 V t L D I 2 f S Z x d W 9 0 O y w m c X V v d D t T Z W N 0 a W 9 u M S 8 5 N S 9 B d X R v U m V t b 3 Z l Z E N v b H V t b n M x L n t G Y X N j a W 9 s Y S B z c H A s M j d 9 J n F 1 b 3 Q 7 L C Z x d W 9 0 O 1 N l Y 3 R p b 2 4 x L z k 1 L 0 F 1 d G 9 S Z W 1 v d m V k Q 2 9 s d W 1 u c z E u e 1 B h c m F n b 2 5 p b X V z I H N w c C w y O H 0 m c X V v d D s s J n F 1 b 3 Q 7 U 2 V j d G l v b j E v O T U v Q X V 0 b 1 J l b W 9 2 Z W R D b 2 x 1 b W 5 z M S 5 7 V G F l b m l h I H N w c C w y O X 0 m c X V v d D s s J n F 1 b 3 Q 7 U 2 V j d G l v b j E v O T U v Q X V 0 b 1 J l b W 9 2 Z W R D b 2 x 1 b W 5 z M S 5 7 S C 4 g b m F u Y S w z M H 0 m c X V v d D s s J n F 1 b 3 Q 7 U 2 V j d G l v b j E v O T U v Q X V 0 b 1 J l b W 9 2 Z W R D b 2 x 1 b W 5 z M S 5 7 S C 4 g Z G l t a W 5 1 d G E s M z F 9 J n F 1 b 3 Q 7 L C Z x d W 9 0 O 1 N l Y 3 R p b 2 4 x L z k 1 L 0 F 1 d G 9 S Z W 1 v d m V k Q 2 9 s d W 1 u c z E u e 0 Q u I G N h b m l u d W 0 s M z J 9 J n F 1 b 3 Q 7 L C Z x d W 9 0 O 1 N l Y 3 R p b 2 4 x L z k 1 L 0 F 1 d G 9 S Z W 1 v d m V k Q 2 9 s d W 1 u c z E u e 0 Q u I G x h d H V t L D M z f S Z x d W 9 0 O y w m c X V v d D t T Z W N 0 a W 9 u M S 8 5 N S 9 B d X R v U m V t b 3 Z l Z E N v b H V t b n M x L n t T c G l y b 2 1 l d H J h I H N w c C w z N H 0 m c X V v d D s s J n F 1 b 3 Q 7 U 2 V j d G l v b j E v O T U v Q X V 0 b 1 J l b W 9 2 Z W R D b 2 x 1 b W 5 z M S 5 7 X z E s M z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5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N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T U + f 5 2 h u R 7 N e T h W A z V M p A A A A A A I A A A A A A B B m A A A A A Q A A I A A A A O d K E y U 1 V Q m d D d W V c W z y Y U T k Z P r H c g l d G r + L 5 v C 1 f d e H A A A A A A 6 A A A A A A g A A I A A A A N 7 c 8 x J T e l C W F h z T 9 e l V 4 q j d y L a D 0 g Z w U G s 4 u k 4 1 8 A X j U A A A A K Y E N 8 r L O p p p g n P 8 5 r d + F 2 i a v U f T Q Q h 7 p x d W P z p q i E f f 8 k F q 9 X x + E y e J H h W Y h J f Y h 3 A 9 7 H L l v n O X I / H / 9 r z E n L / i 5 H e V O t f b C B a V A R l p A V O q Q A A A A M V Y 1 J b u O S 1 p f f o 3 w B d 9 L e x c q k g N S N 6 B 6 d M l i i E + 0 b T h M z 2 T L E B h + u 7 X t p z 8 D a 9 a m / b 6 g n K D Y 8 a G a 9 J X w K L o 7 l 8 = < / D a t a M a s h u p > 
</file>

<file path=customXml/itemProps1.xml><?xml version="1.0" encoding="utf-8"?>
<ds:datastoreItem xmlns:ds="http://schemas.openxmlformats.org/officeDocument/2006/customXml" ds:itemID="{9E567EF9-4162-476C-BD43-CA6F330DBF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T_5 (Abb)</vt:lpstr>
      <vt:lpstr>T_10 (Abb)</vt:lpstr>
      <vt:lpstr>T_15 (Abb)</vt:lpstr>
      <vt:lpstr>T_20 (Abb)</vt:lpstr>
      <vt:lpstr>T_25 (Abb)</vt:lpstr>
      <vt:lpstr>T_30 (Abb)</vt:lpstr>
      <vt:lpstr>T_35 (Abb)</vt:lpstr>
      <vt:lpstr>T_40 (Abb)</vt:lpstr>
      <vt:lpstr>T_45 (Abb)</vt:lpstr>
      <vt:lpstr>T_50 (Abb)</vt:lpstr>
      <vt:lpstr>T_55 (Abb)</vt:lpstr>
      <vt:lpstr>T_60 (Abb)</vt:lpstr>
      <vt:lpstr>T_65 (Abb)</vt:lpstr>
      <vt:lpstr>T_70 (Abb)</vt:lpstr>
      <vt:lpstr>T_75 (Abb)</vt:lpstr>
      <vt:lpstr>T_80 (Abb)</vt:lpstr>
      <vt:lpstr>T_85 (Abb)</vt:lpstr>
      <vt:lpstr>T_90 (Abb)</vt:lpstr>
      <vt:lpstr>T_95 (Abb)</vt:lpstr>
      <vt:lpstr>T_100 (Abb)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Kaung Myat Naing</cp:lastModifiedBy>
  <dcterms:created xsi:type="dcterms:W3CDTF">2019-12-15T07:51:50Z</dcterms:created>
  <dcterms:modified xsi:type="dcterms:W3CDTF">2021-08-20T08:31:25Z</dcterms:modified>
</cp:coreProperties>
</file>