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leenkaur/Desktop/SIT/kdd/Savleen/mid term/"/>
    </mc:Choice>
  </mc:AlternateContent>
  <xr:revisionPtr revIDLastSave="0" documentId="8_{1CCBAC38-3F8B-CE44-9F5E-5857A0247FCE}" xr6:coauthVersionLast="47" xr6:coauthVersionMax="47" xr10:uidLastSave="{00000000-0000-0000-0000-000000000000}"/>
  <bookViews>
    <workbookView xWindow="380" yWindow="500" windowWidth="28040" windowHeight="15960" xr2:uid="{B415F078-A008-CA4D-84F6-09A68EC12453}"/>
  </bookViews>
  <sheets>
    <sheet name="Sheet1" sheetId="1" r:id="rId1"/>
  </sheets>
  <definedNames>
    <definedName name="_xlnm._FilterDatabase" localSheetId="0" hidden="1">Sheet1!$A$1:$E$12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3" i="1" l="1"/>
  <c r="Q31" i="1"/>
  <c r="Q32" i="1"/>
  <c r="P31" i="1"/>
  <c r="R31" i="1" s="1"/>
  <c r="P32" i="1"/>
  <c r="P33" i="1"/>
  <c r="N26" i="1"/>
  <c r="M26" i="1"/>
  <c r="O27" i="1"/>
  <c r="N27" i="1"/>
  <c r="L26" i="1"/>
  <c r="K26" i="1"/>
  <c r="M27" i="1"/>
  <c r="J26" i="1"/>
  <c r="I27" i="1"/>
  <c r="H27" i="1"/>
  <c r="I26" i="1"/>
  <c r="H26" i="1"/>
  <c r="R32" i="1" l="1"/>
  <c r="R33" i="1"/>
  <c r="O30" i="1"/>
  <c r="N30" i="1"/>
  <c r="M30" i="1"/>
  <c r="K30" i="1"/>
  <c r="J30" i="1"/>
  <c r="Q30" i="1" s="1"/>
  <c r="I30" i="1"/>
  <c r="H30" i="1"/>
  <c r="N29" i="1"/>
  <c r="M29" i="1"/>
  <c r="L29" i="1"/>
  <c r="K29" i="1"/>
  <c r="J29" i="1"/>
  <c r="I29" i="1"/>
  <c r="H29" i="1"/>
  <c r="P29" i="1" s="1"/>
  <c r="O28" i="1"/>
  <c r="N28" i="1"/>
  <c r="M28" i="1"/>
  <c r="K28" i="1"/>
  <c r="J28" i="1"/>
  <c r="I28" i="1"/>
  <c r="H28" i="1"/>
  <c r="P28" i="1" s="1"/>
  <c r="O25" i="1"/>
  <c r="N25" i="1"/>
  <c r="M25" i="1"/>
  <c r="I25" i="1"/>
  <c r="H25" i="1"/>
  <c r="P25" i="1"/>
  <c r="O24" i="1"/>
  <c r="N24" i="1"/>
  <c r="M24" i="1"/>
  <c r="L24" i="1"/>
  <c r="K24" i="1"/>
  <c r="I24" i="1"/>
  <c r="H24" i="1"/>
  <c r="O23" i="1"/>
  <c r="N23" i="1"/>
  <c r="M23" i="1"/>
  <c r="I23" i="1"/>
  <c r="H23" i="1"/>
  <c r="O22" i="1"/>
  <c r="N22" i="1"/>
  <c r="M22" i="1"/>
  <c r="L22" i="1"/>
  <c r="K22" i="1"/>
  <c r="J22" i="1"/>
  <c r="I22" i="1"/>
  <c r="H22" i="1"/>
  <c r="P30" i="1" l="1"/>
  <c r="P22" i="1"/>
  <c r="Q25" i="1"/>
  <c r="P24" i="1"/>
  <c r="P23" i="1"/>
  <c r="R30" i="1"/>
  <c r="R25" i="1"/>
  <c r="P26" i="1"/>
  <c r="Q29" i="1"/>
  <c r="R29" i="1" s="1"/>
  <c r="Q26" i="1"/>
  <c r="Q27" i="1"/>
  <c r="Q28" i="1"/>
  <c r="R28" i="1" s="1"/>
  <c r="Q24" i="1"/>
  <c r="Q22" i="1"/>
  <c r="R22" i="1" s="1"/>
  <c r="Q23" i="1"/>
  <c r="R23" i="1" s="1"/>
  <c r="P27" i="1"/>
  <c r="R24" i="1" l="1"/>
  <c r="R27" i="1"/>
  <c r="R26" i="1"/>
</calcChain>
</file>

<file path=xl/sharedStrings.xml><?xml version="1.0" encoding="utf-8"?>
<sst xmlns="http://schemas.openxmlformats.org/spreadsheetml/2006/main" count="76" uniqueCount="38">
  <si>
    <t>GRE</t>
  </si>
  <si>
    <t>Gender</t>
  </si>
  <si>
    <t>Admission</t>
  </si>
  <si>
    <t>GPA</t>
  </si>
  <si>
    <t>Low</t>
  </si>
  <si>
    <t>Very High</t>
  </si>
  <si>
    <t xml:space="preserve">High </t>
  </si>
  <si>
    <t>Medium</t>
  </si>
  <si>
    <t>Female</t>
  </si>
  <si>
    <t>Male</t>
  </si>
  <si>
    <t xml:space="preserve">Female </t>
  </si>
  <si>
    <t>Admitted</t>
  </si>
  <si>
    <t xml:space="preserve">Rejected </t>
  </si>
  <si>
    <t>Waitlisted</t>
  </si>
  <si>
    <t>High</t>
  </si>
  <si>
    <t xml:space="preserve">Applicant   </t>
  </si>
  <si>
    <t>Split</t>
  </si>
  <si>
    <t>PL</t>
  </si>
  <si>
    <t>PR</t>
  </si>
  <si>
    <t>p(j/tl)</t>
  </si>
  <si>
    <t>p(j/tR)</t>
  </si>
  <si>
    <t>2PL * PR</t>
  </si>
  <si>
    <t>q(s/t)</t>
  </si>
  <si>
    <t>Φ(s|t) = 2PL * PR * q(s/t)</t>
  </si>
  <si>
    <t>GRE= Low</t>
  </si>
  <si>
    <t>GRE= High</t>
  </si>
  <si>
    <t>GRE= Medium</t>
  </si>
  <si>
    <t>GRE= Very High</t>
  </si>
  <si>
    <t>Gender= Male</t>
  </si>
  <si>
    <t>Gender= Female</t>
  </si>
  <si>
    <t>GPA= High</t>
  </si>
  <si>
    <t>GPA= Low</t>
  </si>
  <si>
    <t>GPA= Medium</t>
  </si>
  <si>
    <t>Rejected</t>
  </si>
  <si>
    <t>GPA= Low || Very High</t>
  </si>
  <si>
    <t>GPA= Low || Medium</t>
  </si>
  <si>
    <t>GPA= Low || High</t>
  </si>
  <si>
    <t>The maximum is 0.79 ie GRE = 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</si>
</sst>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1" fillId="3" borderId="1" xfId="0" quotePrefix="1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0" fillId="2" borderId="1" xfId="0" applyFill="1" applyBorder="1"/>
    <xf numFmtId="2" fontId="0" fillId="0" borderId="1" xfId="0" quotePrefix="1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14</xdr:col>
      <xdr:colOff>625618</xdr:colOff>
      <xdr:row>7</xdr:row>
      <xdr:rowOff>18301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981009-ACF9-194E-B47A-37B8108A6D80}"/>
            </a:ext>
            <a:ext uri="{147F2762-F138-4A5C-976F-8EAC2B608ADB}">
              <a16:predDERef xmlns:a16="http://schemas.microsoft.com/office/drawing/2014/main" pred="{FF2D3697-ADE7-41B6-A816-9848522D9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8500" y="812800"/>
          <a:ext cx="6404118" cy="627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A2E2-1EF0-5741-9026-4E562E7FD885}">
  <dimension ref="A1:T33"/>
  <sheetViews>
    <sheetView tabSelected="1" workbookViewId="0">
      <selection activeCell="J1" sqref="J1"/>
    </sheetView>
  </sheetViews>
  <sheetFormatPr baseColWidth="10" defaultRowHeight="16" x14ac:dyDescent="0.2"/>
  <cols>
    <col min="7" max="7" width="24.33203125" customWidth="1"/>
    <col min="16" max="16" width="11.1640625" bestFit="1" customWidth="1"/>
    <col min="18" max="18" width="20.1640625" customWidth="1"/>
  </cols>
  <sheetData>
    <row r="1" spans="1:7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7" x14ac:dyDescent="0.2">
      <c r="A2" s="1">
        <v>1</v>
      </c>
      <c r="B2" s="1" t="s">
        <v>4</v>
      </c>
      <c r="C2" s="1" t="s">
        <v>8</v>
      </c>
      <c r="D2" s="1" t="s">
        <v>11</v>
      </c>
      <c r="E2" s="1" t="s">
        <v>14</v>
      </c>
    </row>
    <row r="3" spans="1:7" x14ac:dyDescent="0.2">
      <c r="A3" s="1">
        <v>2</v>
      </c>
      <c r="B3" s="1" t="s">
        <v>4</v>
      </c>
      <c r="C3" s="1" t="s">
        <v>9</v>
      </c>
      <c r="D3" s="1" t="s">
        <v>12</v>
      </c>
      <c r="E3" s="1" t="s">
        <v>4</v>
      </c>
    </row>
    <row r="4" spans="1:7" x14ac:dyDescent="0.2">
      <c r="A4" s="1">
        <v>3</v>
      </c>
      <c r="B4" s="1" t="s">
        <v>4</v>
      </c>
      <c r="C4" s="1" t="s">
        <v>9</v>
      </c>
      <c r="D4" s="1" t="s">
        <v>13</v>
      </c>
      <c r="E4" s="1" t="s">
        <v>7</v>
      </c>
    </row>
    <row r="5" spans="1:7" x14ac:dyDescent="0.2">
      <c r="A5" s="1">
        <v>4</v>
      </c>
      <c r="B5" s="1" t="s">
        <v>5</v>
      </c>
      <c r="C5" s="1" t="s">
        <v>9</v>
      </c>
      <c r="D5" s="1" t="s">
        <v>11</v>
      </c>
      <c r="E5" s="1" t="s">
        <v>4</v>
      </c>
    </row>
    <row r="6" spans="1:7" x14ac:dyDescent="0.2">
      <c r="A6" s="1">
        <v>5</v>
      </c>
      <c r="B6" s="1" t="s">
        <v>5</v>
      </c>
      <c r="C6" s="1" t="s">
        <v>8</v>
      </c>
      <c r="D6" s="1" t="s">
        <v>11</v>
      </c>
      <c r="E6" s="1" t="s">
        <v>7</v>
      </c>
    </row>
    <row r="7" spans="1:7" x14ac:dyDescent="0.2">
      <c r="A7" s="1">
        <v>6</v>
      </c>
      <c r="B7" s="1" t="s">
        <v>5</v>
      </c>
      <c r="C7" s="1" t="s">
        <v>9</v>
      </c>
      <c r="D7" s="1" t="s">
        <v>11</v>
      </c>
      <c r="E7" s="1" t="s">
        <v>14</v>
      </c>
    </row>
    <row r="8" spans="1:7" x14ac:dyDescent="0.2">
      <c r="A8" s="1">
        <v>7</v>
      </c>
      <c r="B8" s="1" t="s">
        <v>5</v>
      </c>
      <c r="C8" s="1" t="s">
        <v>8</v>
      </c>
      <c r="D8" s="1" t="s">
        <v>11</v>
      </c>
      <c r="E8" s="1" t="s">
        <v>14</v>
      </c>
    </row>
    <row r="9" spans="1:7" x14ac:dyDescent="0.2">
      <c r="A9" s="1">
        <v>8</v>
      </c>
      <c r="B9" s="1" t="s">
        <v>6</v>
      </c>
      <c r="C9" s="1" t="s">
        <v>9</v>
      </c>
      <c r="D9" s="1" t="s">
        <v>13</v>
      </c>
      <c r="E9" s="1" t="s">
        <v>7</v>
      </c>
    </row>
    <row r="10" spans="1:7" x14ac:dyDescent="0.2">
      <c r="A10" s="1">
        <v>9</v>
      </c>
      <c r="B10" s="1" t="s">
        <v>6</v>
      </c>
      <c r="C10" s="1" t="s">
        <v>9</v>
      </c>
      <c r="D10" s="1" t="s">
        <v>13</v>
      </c>
      <c r="E10" s="1" t="s">
        <v>4</v>
      </c>
    </row>
    <row r="11" spans="1:7" x14ac:dyDescent="0.2">
      <c r="A11" s="1">
        <v>10</v>
      </c>
      <c r="B11" s="1" t="s">
        <v>7</v>
      </c>
      <c r="C11" s="1" t="s">
        <v>10</v>
      </c>
      <c r="D11" s="1" t="s">
        <v>13</v>
      </c>
      <c r="E11" s="1" t="s">
        <v>14</v>
      </c>
    </row>
    <row r="12" spans="1:7" x14ac:dyDescent="0.2">
      <c r="A12" s="1">
        <v>11</v>
      </c>
      <c r="B12" s="1" t="s">
        <v>7</v>
      </c>
      <c r="C12" s="1" t="s">
        <v>9</v>
      </c>
      <c r="D12" s="1" t="s">
        <v>12</v>
      </c>
      <c r="E12" s="1" t="s">
        <v>4</v>
      </c>
    </row>
    <row r="15" spans="1:7" ht="34" x14ac:dyDescent="0.2">
      <c r="G15" s="15" t="s">
        <v>37</v>
      </c>
    </row>
    <row r="20" spans="7:20" x14ac:dyDescent="0.2">
      <c r="G20" s="6" t="s">
        <v>16</v>
      </c>
      <c r="H20" s="6" t="s">
        <v>17</v>
      </c>
      <c r="I20" s="6" t="s">
        <v>18</v>
      </c>
      <c r="J20" s="4" t="s">
        <v>19</v>
      </c>
      <c r="K20" s="4"/>
      <c r="L20" s="4"/>
      <c r="M20" s="4" t="s">
        <v>20</v>
      </c>
      <c r="N20" s="4"/>
      <c r="O20" s="4"/>
      <c r="P20" s="6" t="s">
        <v>21</v>
      </c>
      <c r="Q20" s="6" t="s">
        <v>22</v>
      </c>
      <c r="R20" s="6" t="s">
        <v>23</v>
      </c>
    </row>
    <row r="21" spans="7:20" x14ac:dyDescent="0.2">
      <c r="G21" s="6"/>
      <c r="H21" s="6"/>
      <c r="I21" s="6"/>
      <c r="J21" s="3" t="s">
        <v>11</v>
      </c>
      <c r="K21" s="3" t="s">
        <v>13</v>
      </c>
      <c r="L21" s="5" t="s">
        <v>33</v>
      </c>
      <c r="M21" s="3" t="s">
        <v>11</v>
      </c>
      <c r="N21" s="3" t="s">
        <v>13</v>
      </c>
      <c r="O21" s="5" t="s">
        <v>33</v>
      </c>
      <c r="P21" s="6"/>
      <c r="Q21" s="6"/>
      <c r="R21" s="6"/>
    </row>
    <row r="22" spans="7:20" ht="17" customHeight="1" x14ac:dyDescent="0.2">
      <c r="G22" s="12" t="s">
        <v>24</v>
      </c>
      <c r="H22" s="1">
        <f>3/11</f>
        <v>0.27272727272727271</v>
      </c>
      <c r="I22" s="1">
        <f>8/11</f>
        <v>0.72727272727272729</v>
      </c>
      <c r="J22" s="1">
        <f>1/3</f>
        <v>0.33333333333333331</v>
      </c>
      <c r="K22" s="1">
        <f>1/3</f>
        <v>0.33333333333333331</v>
      </c>
      <c r="L22" s="1">
        <f>1/3</f>
        <v>0.33333333333333331</v>
      </c>
      <c r="M22" s="1">
        <f>4/8</f>
        <v>0.5</v>
      </c>
      <c r="N22" s="1">
        <f>3/8</f>
        <v>0.375</v>
      </c>
      <c r="O22" s="1">
        <f>1/8</f>
        <v>0.125</v>
      </c>
      <c r="P22" s="1">
        <f>2*H22*I22</f>
        <v>0.39669421487603301</v>
      </c>
      <c r="Q22" s="1">
        <f>ABS(J22-M22)+ABS(K22-N22)+ABS(L22-O22)</f>
        <v>0.41666666666666669</v>
      </c>
      <c r="R22" s="1">
        <f>P22*Q22</f>
        <v>0.16528925619834708</v>
      </c>
    </row>
    <row r="23" spans="7:20" x14ac:dyDescent="0.2">
      <c r="G23" s="13" t="s">
        <v>25</v>
      </c>
      <c r="H23" s="7">
        <f>2/11</f>
        <v>0.18181818181818182</v>
      </c>
      <c r="I23" s="7">
        <f>9/11</f>
        <v>0.81818181818181823</v>
      </c>
      <c r="J23" s="7">
        <v>0</v>
      </c>
      <c r="K23" s="7">
        <v>1</v>
      </c>
      <c r="L23" s="7">
        <v>0</v>
      </c>
      <c r="M23" s="7">
        <f>5/9</f>
        <v>0.55555555555555558</v>
      </c>
      <c r="N23" s="7">
        <f>2/9</f>
        <v>0.22222222222222221</v>
      </c>
      <c r="O23" s="7">
        <f>2/9</f>
        <v>0.22222222222222221</v>
      </c>
      <c r="P23" s="1">
        <f t="shared" ref="P23:P33" si="0">2*H23*I23</f>
        <v>0.2975206611570248</v>
      </c>
      <c r="Q23" s="1">
        <f t="shared" ref="Q23:Q33" si="1">ABS(J23-M23)+ABS(K23-N23)+ABS(L23-O23)</f>
        <v>1.5555555555555558</v>
      </c>
      <c r="R23" s="1">
        <f t="shared" ref="R23:R33" si="2">P23*Q23</f>
        <v>0.46280991735537197</v>
      </c>
      <c r="T23" s="14"/>
    </row>
    <row r="24" spans="7:20" x14ac:dyDescent="0.2">
      <c r="G24" s="13" t="s">
        <v>26</v>
      </c>
      <c r="H24" s="7">
        <f>2/11</f>
        <v>0.18181818181818182</v>
      </c>
      <c r="I24" s="7">
        <f>9/11</f>
        <v>0.81818181818181823</v>
      </c>
      <c r="J24" s="7">
        <v>0</v>
      </c>
      <c r="K24" s="7">
        <f>1/2</f>
        <v>0.5</v>
      </c>
      <c r="L24" s="7">
        <f>1/2</f>
        <v>0.5</v>
      </c>
      <c r="M24" s="7">
        <f>5/9</f>
        <v>0.55555555555555558</v>
      </c>
      <c r="N24" s="7">
        <f>3/9</f>
        <v>0.33333333333333331</v>
      </c>
      <c r="O24" s="7">
        <f>1/9</f>
        <v>0.1111111111111111</v>
      </c>
      <c r="P24" s="1">
        <f t="shared" si="0"/>
        <v>0.2975206611570248</v>
      </c>
      <c r="Q24" s="1">
        <f t="shared" si="1"/>
        <v>1.1111111111111112</v>
      </c>
      <c r="R24" s="1">
        <f t="shared" si="2"/>
        <v>0.33057851239669422</v>
      </c>
      <c r="T24" s="14"/>
    </row>
    <row r="25" spans="7:20" x14ac:dyDescent="0.2">
      <c r="G25" s="13" t="s">
        <v>27</v>
      </c>
      <c r="H25" s="7">
        <f>4/11</f>
        <v>0.36363636363636365</v>
      </c>
      <c r="I25" s="7">
        <f>7/11</f>
        <v>0.63636363636363635</v>
      </c>
      <c r="J25" s="7">
        <v>1</v>
      </c>
      <c r="K25" s="7">
        <v>0</v>
      </c>
      <c r="L25" s="7">
        <v>0</v>
      </c>
      <c r="M25" s="7">
        <f>1/7</f>
        <v>0.14285714285714285</v>
      </c>
      <c r="N25" s="7">
        <f>4/7</f>
        <v>0.5714285714285714</v>
      </c>
      <c r="O25" s="7">
        <f>2/7</f>
        <v>0.2857142857142857</v>
      </c>
      <c r="P25" s="1">
        <f t="shared" si="0"/>
        <v>0.46280991735537191</v>
      </c>
      <c r="Q25" s="1">
        <f t="shared" si="1"/>
        <v>1.7142857142857144</v>
      </c>
      <c r="R25" s="8">
        <f t="shared" si="2"/>
        <v>0.79338842975206625</v>
      </c>
      <c r="T25" s="14"/>
    </row>
    <row r="26" spans="7:20" x14ac:dyDescent="0.2">
      <c r="G26" s="13" t="s">
        <v>28</v>
      </c>
      <c r="H26" s="7">
        <f>7/11</f>
        <v>0.63636363636363635</v>
      </c>
      <c r="I26" s="7">
        <f>4/11</f>
        <v>0.36363636363636365</v>
      </c>
      <c r="J26" s="7">
        <f>2/7</f>
        <v>0.2857142857142857</v>
      </c>
      <c r="K26" s="7">
        <f>3/7</f>
        <v>0.42857142857142855</v>
      </c>
      <c r="L26" s="7">
        <f>2/7</f>
        <v>0.2857142857142857</v>
      </c>
      <c r="M26" s="9">
        <f>3/4</f>
        <v>0.75</v>
      </c>
      <c r="N26" s="7">
        <f>1/4</f>
        <v>0.25</v>
      </c>
      <c r="O26" s="7">
        <v>0</v>
      </c>
      <c r="P26" s="1">
        <f t="shared" si="0"/>
        <v>0.46280991735537191</v>
      </c>
      <c r="Q26" s="1">
        <f t="shared" si="1"/>
        <v>0.92857142857142849</v>
      </c>
      <c r="R26" s="1">
        <f t="shared" si="2"/>
        <v>0.42975206611570244</v>
      </c>
      <c r="T26" s="14"/>
    </row>
    <row r="27" spans="7:20" x14ac:dyDescent="0.2">
      <c r="G27" s="13" t="s">
        <v>29</v>
      </c>
      <c r="H27" s="7">
        <f>4/11</f>
        <v>0.36363636363636365</v>
      </c>
      <c r="I27" s="7">
        <f>7/11</f>
        <v>0.63636363636363635</v>
      </c>
      <c r="J27" s="7">
        <v>0.75</v>
      </c>
      <c r="K27" s="9">
        <v>0.25</v>
      </c>
      <c r="L27" s="7">
        <v>0</v>
      </c>
      <c r="M27" s="7">
        <f>2/7</f>
        <v>0.2857142857142857</v>
      </c>
      <c r="N27" s="7">
        <f>3/7</f>
        <v>0.42857142857142855</v>
      </c>
      <c r="O27" s="7">
        <f>2/7</f>
        <v>0.2857142857142857</v>
      </c>
      <c r="P27" s="1">
        <f t="shared" si="0"/>
        <v>0.46280991735537191</v>
      </c>
      <c r="Q27" s="1">
        <f t="shared" si="1"/>
        <v>0.92857142857142849</v>
      </c>
      <c r="R27" s="1">
        <f t="shared" si="2"/>
        <v>0.42975206611570244</v>
      </c>
      <c r="T27" s="14"/>
    </row>
    <row r="28" spans="7:20" x14ac:dyDescent="0.2">
      <c r="G28" s="13" t="s">
        <v>30</v>
      </c>
      <c r="H28" s="7">
        <f>4/11</f>
        <v>0.36363636363636365</v>
      </c>
      <c r="I28" s="7">
        <f>7/11</f>
        <v>0.63636363636363635</v>
      </c>
      <c r="J28" s="7">
        <f>3/4</f>
        <v>0.75</v>
      </c>
      <c r="K28" s="7">
        <f>1/4</f>
        <v>0.25</v>
      </c>
      <c r="L28" s="7">
        <v>0</v>
      </c>
      <c r="M28" s="7">
        <f>2/7</f>
        <v>0.2857142857142857</v>
      </c>
      <c r="N28" s="7">
        <f>3/7</f>
        <v>0.42857142857142855</v>
      </c>
      <c r="O28" s="7">
        <f>2/7</f>
        <v>0.2857142857142857</v>
      </c>
      <c r="P28" s="1">
        <f t="shared" si="0"/>
        <v>0.46280991735537191</v>
      </c>
      <c r="Q28" s="1">
        <f t="shared" si="1"/>
        <v>0.92857142857142849</v>
      </c>
      <c r="R28" s="1">
        <f t="shared" si="2"/>
        <v>0.42975206611570244</v>
      </c>
      <c r="T28" s="14"/>
    </row>
    <row r="29" spans="7:20" x14ac:dyDescent="0.2">
      <c r="G29" s="13" t="s">
        <v>31</v>
      </c>
      <c r="H29" s="7">
        <f>4/11</f>
        <v>0.36363636363636365</v>
      </c>
      <c r="I29" s="7">
        <f>7/11</f>
        <v>0.63636363636363635</v>
      </c>
      <c r="J29" s="7">
        <f>1/4</f>
        <v>0.25</v>
      </c>
      <c r="K29" s="7">
        <f>1/4</f>
        <v>0.25</v>
      </c>
      <c r="L29" s="7">
        <f>2/4</f>
        <v>0.5</v>
      </c>
      <c r="M29" s="7">
        <f>4/7</f>
        <v>0.5714285714285714</v>
      </c>
      <c r="N29" s="7">
        <f>3/7</f>
        <v>0.42857142857142855</v>
      </c>
      <c r="O29" s="7">
        <v>0</v>
      </c>
      <c r="P29" s="1">
        <f t="shared" si="0"/>
        <v>0.46280991735537191</v>
      </c>
      <c r="Q29" s="1">
        <f t="shared" si="1"/>
        <v>1</v>
      </c>
      <c r="R29" s="1">
        <f t="shared" si="2"/>
        <v>0.46280991735537191</v>
      </c>
      <c r="T29" s="14"/>
    </row>
    <row r="30" spans="7:20" x14ac:dyDescent="0.2">
      <c r="G30" s="13" t="s">
        <v>32</v>
      </c>
      <c r="H30" s="7">
        <f>3/11</f>
        <v>0.27272727272727271</v>
      </c>
      <c r="I30" s="7">
        <f>8/11</f>
        <v>0.72727272727272729</v>
      </c>
      <c r="J30" s="7">
        <f>1/3</f>
        <v>0.33333333333333331</v>
      </c>
      <c r="K30" s="7">
        <f>2/3</f>
        <v>0.66666666666666663</v>
      </c>
      <c r="L30" s="7">
        <v>0</v>
      </c>
      <c r="M30" s="7">
        <f>4/8</f>
        <v>0.5</v>
      </c>
      <c r="N30" s="7">
        <f>2/8</f>
        <v>0.25</v>
      </c>
      <c r="O30" s="7">
        <f>2/8</f>
        <v>0.25</v>
      </c>
      <c r="P30" s="1">
        <f t="shared" si="0"/>
        <v>0.39669421487603301</v>
      </c>
      <c r="Q30" s="1">
        <f t="shared" si="1"/>
        <v>0.83333333333333326</v>
      </c>
      <c r="R30" s="1">
        <f t="shared" si="2"/>
        <v>0.33057851239669417</v>
      </c>
      <c r="T30" s="14"/>
    </row>
    <row r="31" spans="7:20" x14ac:dyDescent="0.2">
      <c r="G31" s="10" t="s">
        <v>34</v>
      </c>
      <c r="H31" s="11">
        <v>0.63636363636363635</v>
      </c>
      <c r="I31" s="11">
        <v>0.36363636363636365</v>
      </c>
      <c r="J31" s="11">
        <v>0.7142857142857143</v>
      </c>
      <c r="K31" s="11">
        <v>0.14285714285714285</v>
      </c>
      <c r="L31" s="11">
        <v>0.14285714285714285</v>
      </c>
      <c r="M31" s="11">
        <v>0</v>
      </c>
      <c r="N31" s="11">
        <v>0.75</v>
      </c>
      <c r="O31" s="11">
        <v>0.25</v>
      </c>
      <c r="P31" s="1">
        <f t="shared" si="0"/>
        <v>0.46280991735537191</v>
      </c>
      <c r="Q31" s="1">
        <f t="shared" si="1"/>
        <v>1.4285714285714288</v>
      </c>
      <c r="R31" s="1">
        <f t="shared" si="2"/>
        <v>0.66115702479338856</v>
      </c>
    </row>
    <row r="32" spans="7:20" x14ac:dyDescent="0.2">
      <c r="G32" s="10" t="s">
        <v>35</v>
      </c>
      <c r="H32" s="11">
        <v>0.45454545454545453</v>
      </c>
      <c r="I32" s="11">
        <v>0.54545454545454541</v>
      </c>
      <c r="J32" s="11">
        <v>0.2</v>
      </c>
      <c r="K32" s="11">
        <v>0.4</v>
      </c>
      <c r="L32" s="11">
        <v>0.4</v>
      </c>
      <c r="M32" s="11">
        <v>0.66666666666666663</v>
      </c>
      <c r="N32" s="11">
        <v>0.33333333333333331</v>
      </c>
      <c r="O32" s="11">
        <v>0</v>
      </c>
      <c r="P32" s="1">
        <f t="shared" si="0"/>
        <v>0.49586776859504128</v>
      </c>
      <c r="Q32" s="1">
        <f t="shared" si="1"/>
        <v>0.93333333333333335</v>
      </c>
      <c r="R32" s="1">
        <f t="shared" si="2"/>
        <v>0.46280991735537186</v>
      </c>
    </row>
    <row r="33" spans="7:18" x14ac:dyDescent="0.2">
      <c r="G33" s="10" t="s">
        <v>36</v>
      </c>
      <c r="H33" s="11">
        <v>0.45454545454545453</v>
      </c>
      <c r="I33" s="11">
        <v>0.54545454545454541</v>
      </c>
      <c r="J33" s="11">
        <v>0.2</v>
      </c>
      <c r="K33" s="11">
        <v>0.6</v>
      </c>
      <c r="L33" s="11">
        <v>0.2</v>
      </c>
      <c r="M33" s="11">
        <v>0.66666666666666663</v>
      </c>
      <c r="N33" s="11">
        <v>0.16666666666666666</v>
      </c>
      <c r="O33" s="11">
        <v>0.16666666666666666</v>
      </c>
      <c r="P33" s="1">
        <f t="shared" si="0"/>
        <v>0.49586776859504128</v>
      </c>
      <c r="Q33" s="1">
        <f t="shared" si="1"/>
        <v>0.93333333333333324</v>
      </c>
      <c r="R33" s="1">
        <f t="shared" si="2"/>
        <v>0.4628099173553718</v>
      </c>
    </row>
  </sheetData>
  <autoFilter ref="A1:E12" xr:uid="{08BDA2E2-1EF0-5741-9026-4E562E7FD885}"/>
  <mergeCells count="8">
    <mergeCell ref="P20:P21"/>
    <mergeCell ref="Q20:Q21"/>
    <mergeCell ref="R20:R21"/>
    <mergeCell ref="G20:G21"/>
    <mergeCell ref="J20:L20"/>
    <mergeCell ref="M20:O20"/>
    <mergeCell ref="H20:H21"/>
    <mergeCell ref="I20:I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Savleen Kaur</cp:lastModifiedBy>
  <dcterms:created xsi:type="dcterms:W3CDTF">2022-03-29T02:39:08Z</dcterms:created>
  <dcterms:modified xsi:type="dcterms:W3CDTF">2022-03-30T00:18:46Z</dcterms:modified>
</cp:coreProperties>
</file>