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https://d.docs.live.net/0a20831023da9239/Desktop/papers/"/>
    </mc:Choice>
  </mc:AlternateContent>
  <xr:revisionPtr revIDLastSave="481" documentId="13_ncr:1_{04DC1D98-FF02-4AF1-BC5D-53A4ADC473E0}" xr6:coauthVersionLast="47" xr6:coauthVersionMax="47" xr10:uidLastSave="{9D3BABCE-6A07-4BF0-B434-5C19F332F9A0}"/>
  <bookViews>
    <workbookView xWindow="-108" yWindow="-108" windowWidth="23256" windowHeight="12456" xr2:uid="{00000000-000D-0000-FFFF-FFFF00000000}"/>
  </bookViews>
  <sheets>
    <sheet name="ProjectSchedule" sheetId="11" r:id="rId1"/>
    <sheet name="About" sheetId="12" r:id="rId2"/>
  </sheets>
  <definedNames>
    <definedName name="_xlnm.Print_Area" localSheetId="0">ProjectSchedule!$1:$26</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6" i="11" l="1"/>
  <c r="G17" i="11"/>
  <c r="G13" i="11"/>
  <c r="G9" i="11"/>
  <c r="G7" i="11"/>
  <c r="G10" i="11"/>
  <c r="G25" i="11"/>
  <c r="G24" i="11"/>
  <c r="G23" i="11"/>
  <c r="G22" i="11"/>
  <c r="G21" i="11"/>
  <c r="G20" i="11"/>
  <c r="G19" i="11"/>
  <c r="G18" i="11"/>
  <c r="G15" i="11"/>
  <c r="G14" i="11"/>
  <c r="G12" i="11"/>
  <c r="G11" i="11"/>
  <c r="B13" i="12"/>
  <c r="G26" i="11" l="1"/>
  <c r="G8" i="11"/>
  <c r="H5" i="11" l="1"/>
  <c r="H4" i="11" s="1"/>
  <c r="I5" i="11" l="1"/>
  <c r="J5" i="11" s="1"/>
  <c r="K5" i="11" s="1"/>
  <c r="L5" i="11" s="1"/>
  <c r="M5" i="11" l="1"/>
  <c r="N5" i="11" s="1"/>
  <c r="L4" i="11"/>
  <c r="O5" i="11" l="1"/>
  <c r="P5" i="11" s="1"/>
  <c r="Q5" i="11" l="1"/>
  <c r="R5" i="11" s="1"/>
  <c r="S5" i="11" s="1"/>
  <c r="T5" i="11" s="1"/>
  <c r="U5" i="11" s="1"/>
  <c r="V5" i="11" s="1"/>
  <c r="W5" i="11" s="1"/>
  <c r="X5" i="11" s="1"/>
  <c r="Y5" i="11" s="1"/>
  <c r="Z5" i="11" s="1"/>
  <c r="AA5" i="11" s="1"/>
  <c r="AB5" i="11" s="1"/>
  <c r="AC5" i="11" s="1"/>
  <c r="AD5" i="11" s="1"/>
  <c r="AE5" i="11" s="1"/>
  <c r="AF5" i="11" s="1"/>
  <c r="AG5" i="11" s="1"/>
  <c r="AH5" i="11" s="1"/>
  <c r="AI5" i="11" s="1"/>
  <c r="AJ5" i="11" s="1"/>
  <c r="AK5" i="11" s="1"/>
  <c r="AL5" i="11" s="1"/>
  <c r="AM5" i="11" s="1"/>
  <c r="AN5" i="11" s="1"/>
  <c r="AO5" i="11" s="1"/>
  <c r="AP5" i="11" s="1"/>
  <c r="P4" i="11"/>
  <c r="U4" i="11" l="1"/>
  <c r="Y4" i="11"/>
  <c r="AD4" i="11" l="1"/>
  <c r="AH4" i="11" l="1"/>
  <c r="AL4"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G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<sst xmlns="http://schemas.openxmlformats.org/spreadsheetml/2006/main" count="43" uniqueCount="43">
  <si>
    <t>Project Start:</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</si>
  <si>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</si>
  <si>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</si>
  <si>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</si>
  <si>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</si>
  <si>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</si>
  <si>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</si>
  <si>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</si>
  <si>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</si>
  <si>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</si>
  <si>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</si>
  <si>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</si>
  <si>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</si>
  <si>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</si>
  <si>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</si>
  <si>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</si>
  <si>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</si>
  <si>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</si>
  <si>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</si>
  <si>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</si>
  <si>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</si>
  <si>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MSc Project</t>
  </si>
  <si>
    <t>Kawthar Adam</t>
  </si>
  <si>
    <t>Learn the basics of JavaScript, React, Node.js, and MongoDB</t>
  </si>
  <si>
    <t>Sketch initial designs of three Uis</t>
  </si>
  <si>
    <t>Develop prototypes for all UIs on Figma</t>
  </si>
  <si>
    <t>Get feedback</t>
  </si>
  <si>
    <t>Database design</t>
  </si>
  <si>
    <t>Create APIs to connect with the frontend</t>
  </si>
  <si>
    <t>Dependencies and Server side development</t>
  </si>
  <si>
    <t>Integrate APIs with the frontend</t>
  </si>
  <si>
    <t>Revision</t>
  </si>
  <si>
    <t>Documentation</t>
  </si>
  <si>
    <t>Usability testing</t>
  </si>
  <si>
    <t>Create basic components for the UI</t>
  </si>
  <si>
    <t>Combine the components to complete UI</t>
  </si>
  <si>
    <t>Learning Technologies</t>
  </si>
  <si>
    <t>Designing and Prototyping on Figma</t>
  </si>
  <si>
    <t>Frontend Development on React</t>
  </si>
  <si>
    <t>Backend Development on Node.js</t>
  </si>
  <si>
    <t>Testing and Documentation</t>
  </si>
  <si>
    <t>Coursework Wizard: Deadlines Visualiser</t>
  </si>
  <si>
    <t>Add interactivity and responsiveness to the 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</si>
</sst>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m/d/yy;@"/>
    <numFmt numFmtId="165" formatCode="mmm\ d\,\ yyyy"/>
    <numFmt numFmtId="166" formatCode="d"/>
    <numFmt numFmtId="167" formatCode="dd/mm/yyyy;@"/>
    <numFmt numFmtId="168" formatCode="ddd\,\ d/m/yyyy"/>
  </numFmts>
  <fonts count="30"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b/>
      <sz val="17"/>
      <color theme="1" tint="0.34998626667073579"/>
      <name val="Calibri"/>
      <family val="2"/>
      <scheme val="major"/>
    </font>
    <font>
      <sz val="8"/>
      <name val="Calibri"/>
      <family val="2"/>
      <scheme val="minor"/>
    </font>
    <font>
      <sz val="11"/>
      <color rgb="FF000000"/>
      <name val="Calibri"/>
      <family val="2"/>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8064A2"/>
        <bgColor indexed="64"/>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theme="0" tint="-0.249977111117893"/>
      </left>
      <right/>
      <top style="thin">
        <color theme="0" tint="-0.34998626667073579"/>
      </top>
      <bottom/>
      <diagonal/>
    </border>
    <border>
      <left/>
      <right/>
      <top style="thin">
        <color theme="0" tint="-0.34998626667073579"/>
      </top>
      <bottom style="medium">
        <color theme="0" tint="-0.14996795556505021"/>
      </bottom>
      <diagonal/>
    </border>
    <border>
      <left/>
      <right/>
      <top style="medium">
        <color rgb="FFD9D9D9"/>
      </top>
      <bottom style="medium">
        <color rgb="FFD9D9D9"/>
      </bottom>
      <diagonal/>
    </border>
  </borders>
  <cellStyleXfs count="3">
    <xf numFmtId="0" fontId="0" fillId="0" borderId="0"/>
    <xf numFmtId="0" fontId="2" fillId="0" borderId="0" applyNumberFormat="0" applyFill="0" applyBorder="0" applyAlignment="0" applyProtection="0">
      <alignment vertical="top"/>
      <protection locked="0"/>
    </xf>
    <xf numFmtId="9" fontId="9" fillId="0" borderId="0" applyFont="0" applyFill="0" applyBorder="0" applyAlignment="0" applyProtection="0"/>
  </cellStyleXfs>
  <cellXfs count="89">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8" fillId="0" borderId="0" xfId="0" applyFont="1" applyAlignment="1">
      <alignment vertical="center"/>
    </xf>
    <xf numFmtId="0" fontId="6" fillId="15" borderId="1" xfId="0" applyFont="1" applyFill="1" applyBorder="1" applyAlignment="1">
      <alignment horizontal="center" vertical="center" wrapText="1"/>
    </xf>
    <xf numFmtId="166" fontId="10" fillId="8" borderId="0" xfId="0" applyNumberFormat="1" applyFont="1" applyFill="1" applyAlignment="1">
      <alignment horizontal="center" vertical="center"/>
    </xf>
    <xf numFmtId="166" fontId="10" fillId="8" borderId="8" xfId="0" applyNumberFormat="1" applyFont="1" applyFill="1" applyBorder="1" applyAlignment="1">
      <alignment horizontal="center" vertical="center"/>
    </xf>
    <xf numFmtId="0" fontId="13" fillId="14" borderId="9"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16" fillId="0" borderId="0" xfId="0" applyFont="1" applyAlignment="1">
      <alignment horizontal="right" vertical="center"/>
    </xf>
    <xf numFmtId="164" fontId="0" fillId="9" borderId="2" xfId="0" applyNumberFormat="1" applyFill="1" applyBorder="1" applyAlignment="1">
      <alignment horizontal="center" vertical="center"/>
    </xf>
    <xf numFmtId="164" fontId="4" fillId="9" borderId="2" xfId="0" applyNumberFormat="1" applyFont="1" applyFill="1" applyBorder="1" applyAlignment="1">
      <alignment horizontal="center" vertical="center"/>
    </xf>
    <xf numFmtId="164" fontId="0" fillId="10" borderId="2" xfId="0" applyNumberFormat="1" applyFill="1" applyBorder="1" applyAlignment="1">
      <alignment horizontal="center" vertical="center"/>
    </xf>
    <xf numFmtId="164" fontId="4" fillId="10" borderId="2" xfId="0" applyNumberFormat="1"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10" xfId="0" applyBorder="1" applyAlignment="1">
      <alignment vertical="center"/>
    </xf>
    <xf numFmtId="0" fontId="0" fillId="0" borderId="10" xfId="0" applyBorder="1" applyAlignment="1">
      <alignment horizontal="right" vertical="center"/>
    </xf>
    <xf numFmtId="0" fontId="0" fillId="2" borderId="10" xfId="0" applyFill="1" applyBorder="1" applyAlignment="1">
      <alignment vertical="center"/>
    </xf>
    <xf numFmtId="0" fontId="1" fillId="0" borderId="0" xfId="0" applyFont="1" applyAlignment="1">
      <alignment vertical="top"/>
    </xf>
    <xf numFmtId="0" fontId="17" fillId="0" borderId="0" xfId="0" applyFont="1" applyAlignment="1">
      <alignment horizontal="left" vertical="center"/>
    </xf>
    <xf numFmtId="0" fontId="18" fillId="0" borderId="0" xfId="0" applyFont="1" applyAlignment="1">
      <alignment horizontal="left" vertical="center"/>
    </xf>
    <xf numFmtId="0" fontId="19" fillId="0" borderId="0" xfId="0" applyFont="1" applyAlignment="1">
      <alignment vertical="center"/>
    </xf>
    <xf numFmtId="0" fontId="1" fillId="0" borderId="0" xfId="0" applyFont="1" applyAlignment="1">
      <alignment horizontal="left" vertical="center"/>
    </xf>
    <xf numFmtId="0" fontId="20" fillId="0" borderId="0" xfId="0" applyFont="1"/>
    <xf numFmtId="0" fontId="21" fillId="0" borderId="0" xfId="0" applyFont="1" applyAlignment="1">
      <alignment vertical="top" wrapText="1"/>
    </xf>
    <xf numFmtId="0" fontId="22" fillId="0" borderId="0" xfId="0" applyFont="1" applyAlignment="1">
      <alignment vertical="center"/>
    </xf>
    <xf numFmtId="0" fontId="21" fillId="0" borderId="0" xfId="0" applyFont="1" applyAlignment="1">
      <alignment horizontal="left" vertical="top" wrapText="1" indent="1"/>
    </xf>
    <xf numFmtId="0" fontId="2" fillId="0" borderId="0" xfId="1" applyAlignment="1" applyProtection="1">
      <alignment horizontal="left" indent="1"/>
    </xf>
    <xf numFmtId="14" fontId="23" fillId="0" borderId="0" xfId="0" applyNumberFormat="1" applyFont="1" applyAlignment="1">
      <alignment horizontal="center"/>
    </xf>
    <xf numFmtId="0" fontId="24" fillId="0" borderId="0" xfId="0" applyFont="1" applyAlignment="1">
      <alignment vertical="top"/>
    </xf>
    <xf numFmtId="0" fontId="25" fillId="0" borderId="0" xfId="0" applyFont="1"/>
    <xf numFmtId="0" fontId="25" fillId="0" borderId="0" xfId="1" applyFont="1" applyAlignment="1" applyProtection="1"/>
    <xf numFmtId="0" fontId="2" fillId="0" borderId="0" xfId="1" applyFill="1" applyAlignment="1" applyProtection="1">
      <alignment horizontal="left" indent="1"/>
    </xf>
    <xf numFmtId="0" fontId="0" fillId="0" borderId="8" xfId="0" applyBorder="1"/>
    <xf numFmtId="0" fontId="4" fillId="9" borderId="2" xfId="0" applyFont="1" applyFill="1" applyBorder="1" applyAlignment="1">
      <alignment horizontal="center" vertical="center"/>
    </xf>
    <xf numFmtId="0" fontId="4" fillId="3" borderId="2" xfId="0" applyFont="1" applyFill="1" applyBorder="1" applyAlignment="1">
      <alignment horizontal="center" vertical="center"/>
    </xf>
    <xf numFmtId="0" fontId="4" fillId="10" borderId="2" xfId="0" applyFont="1" applyFill="1" applyBorder="1" applyAlignment="1">
      <alignment horizontal="center" vertical="center"/>
    </xf>
    <xf numFmtId="0" fontId="4" fillId="4" borderId="2" xfId="0" applyFont="1" applyFill="1" applyBorder="1" applyAlignment="1">
      <alignment horizontal="center" vertical="center"/>
    </xf>
    <xf numFmtId="0" fontId="4" fillId="6" borderId="2" xfId="0" applyFont="1" applyFill="1" applyBorder="1" applyAlignment="1">
      <alignment horizontal="center" vertical="center"/>
    </xf>
    <xf numFmtId="0" fontId="4" fillId="13" borderId="2" xfId="0" applyFont="1" applyFill="1" applyBorder="1" applyAlignment="1">
      <alignment horizontal="center" vertical="center"/>
    </xf>
    <xf numFmtId="0" fontId="4" fillId="5" borderId="2" xfId="0" applyFont="1" applyFill="1" applyBorder="1" applyAlignment="1">
      <alignment horizontal="center" vertical="center"/>
    </xf>
    <xf numFmtId="0" fontId="4" fillId="11" borderId="2" xfId="0" applyFont="1" applyFill="1" applyBorder="1" applyAlignment="1">
      <alignment horizontal="center" vertical="center"/>
    </xf>
    <xf numFmtId="0" fontId="4" fillId="7" borderId="2" xfId="0" applyFont="1" applyFill="1" applyBorder="1" applyAlignment="1">
      <alignment horizontal="center" vertical="center"/>
    </xf>
    <xf numFmtId="0" fontId="4" fillId="12" borderId="2" xfId="0" applyFont="1" applyFill="1" applyBorder="1" applyAlignment="1">
      <alignment horizontal="center" vertical="center"/>
    </xf>
    <xf numFmtId="167" fontId="0" fillId="3" borderId="2" xfId="0" applyNumberFormat="1" applyFill="1" applyBorder="1" applyAlignment="1">
      <alignment horizontal="center" vertical="center"/>
    </xf>
    <xf numFmtId="167" fontId="0" fillId="4" borderId="2" xfId="0" applyNumberFormat="1" applyFill="1" applyBorder="1" applyAlignment="1">
      <alignment horizontal="center" vertical="center"/>
    </xf>
    <xf numFmtId="167" fontId="4" fillId="3" borderId="2" xfId="0" applyNumberFormat="1" applyFont="1" applyFill="1" applyBorder="1" applyAlignment="1">
      <alignment horizontal="center" vertical="center"/>
    </xf>
    <xf numFmtId="167" fontId="4" fillId="4" borderId="2" xfId="0" applyNumberFormat="1" applyFont="1" applyFill="1" applyBorder="1" applyAlignment="1">
      <alignment horizontal="center" vertical="center"/>
    </xf>
    <xf numFmtId="167" fontId="4" fillId="13" borderId="2" xfId="0" applyNumberFormat="1" applyFont="1" applyFill="1" applyBorder="1" applyAlignment="1">
      <alignment horizontal="center" vertical="center"/>
    </xf>
    <xf numFmtId="167" fontId="0" fillId="13" borderId="2" xfId="0" applyNumberFormat="1" applyFill="1" applyBorder="1" applyAlignment="1">
      <alignment horizontal="center" vertical="center"/>
    </xf>
    <xf numFmtId="167" fontId="0" fillId="11" borderId="2" xfId="0" applyNumberFormat="1" applyFill="1" applyBorder="1" applyAlignment="1">
      <alignment horizontal="center" vertical="center"/>
    </xf>
    <xf numFmtId="167" fontId="4" fillId="11" borderId="2" xfId="0" applyNumberFormat="1" applyFont="1" applyFill="1" applyBorder="1" applyAlignment="1">
      <alignment horizontal="center" vertical="center"/>
    </xf>
    <xf numFmtId="167" fontId="0" fillId="12" borderId="2" xfId="0" applyNumberFormat="1" applyFill="1" applyBorder="1" applyAlignment="1">
      <alignment horizontal="center" vertical="center"/>
    </xf>
    <xf numFmtId="167" fontId="4" fillId="12" borderId="2" xfId="0" applyNumberFormat="1" applyFont="1" applyFill="1" applyBorder="1" applyAlignment="1">
      <alignment horizontal="center" vertical="center"/>
    </xf>
    <xf numFmtId="0" fontId="29" fillId="16" borderId="13" xfId="0" applyFont="1" applyFill="1" applyBorder="1" applyAlignment="1">
      <alignment horizontal="left" vertical="center"/>
    </xf>
    <xf numFmtId="0" fontId="27" fillId="0" borderId="0" xfId="0" applyFont="1" applyAlignment="1">
      <alignment horizontal="left"/>
    </xf>
    <xf numFmtId="0" fontId="0" fillId="12" borderId="2" xfId="0" applyFill="1" applyBorder="1" applyAlignment="1">
      <alignment horizontal="left" vertical="center" indent="2"/>
    </xf>
    <xf numFmtId="0" fontId="0" fillId="11" borderId="2" xfId="0" applyFill="1" applyBorder="1" applyAlignment="1">
      <alignment horizontal="left" vertical="center" indent="2"/>
    </xf>
    <xf numFmtId="0" fontId="0" fillId="13" borderId="2" xfId="0" applyFill="1" applyBorder="1" applyAlignment="1">
      <alignment horizontal="left" vertical="center" indent="2"/>
    </xf>
    <xf numFmtId="165" fontId="0" fillId="8" borderId="6" xfId="0" applyNumberFormat="1" applyFill="1" applyBorder="1" applyAlignment="1">
      <alignment horizontal="center" vertical="center" wrapText="1"/>
    </xf>
    <xf numFmtId="165" fontId="0" fillId="8" borderId="1" xfId="0" applyNumberFormat="1" applyFill="1" applyBorder="1" applyAlignment="1">
      <alignment horizontal="center" vertical="center" wrapText="1"/>
    </xf>
    <xf numFmtId="165" fontId="0" fillId="8" borderId="7" xfId="0" applyNumberFormat="1" applyFill="1" applyBorder="1" applyAlignment="1">
      <alignment horizontal="center" vertical="center" wrapText="1"/>
    </xf>
    <xf numFmtId="165" fontId="0" fillId="8" borderId="11" xfId="0" applyNumberFormat="1" applyFill="1" applyBorder="1" applyAlignment="1">
      <alignment horizontal="center" vertical="center" wrapText="1"/>
    </xf>
    <xf numFmtId="0" fontId="5" fillId="5" borderId="2" xfId="0" applyFont="1" applyFill="1" applyBorder="1" applyAlignment="1">
      <alignment horizontal="left" vertical="center" indent="1"/>
    </xf>
    <xf numFmtId="0" fontId="5" fillId="6" borderId="2" xfId="0" applyFont="1" applyFill="1" applyBorder="1" applyAlignment="1">
      <alignment horizontal="left" vertical="center" indent="1"/>
    </xf>
    <xf numFmtId="0" fontId="5" fillId="7" borderId="2" xfId="0" applyFont="1" applyFill="1" applyBorder="1" applyAlignment="1">
      <alignment horizontal="left" vertical="center" indent="1"/>
    </xf>
    <xf numFmtId="0" fontId="26" fillId="0" borderId="0" xfId="1" applyFont="1" applyAlignment="1" applyProtection="1">
      <alignment horizontal="left" vertical="center"/>
    </xf>
    <xf numFmtId="168" fontId="0" fillId="0" borderId="4" xfId="0" applyNumberFormat="1" applyBorder="1" applyAlignment="1">
      <alignment horizontal="center" vertical="center"/>
    </xf>
    <xf numFmtId="168" fontId="0" fillId="0" borderId="5" xfId="0" applyNumberFormat="1" applyBorder="1" applyAlignment="1">
      <alignment horizontal="center" vertical="center"/>
    </xf>
    <xf numFmtId="0" fontId="6" fillId="15" borderId="12" xfId="0" applyFont="1" applyFill="1" applyBorder="1" applyAlignment="1">
      <alignment horizontal="left" vertical="center" indent="1"/>
    </xf>
    <xf numFmtId="0" fontId="0" fillId="3" borderId="2" xfId="0" applyFill="1" applyBorder="1" applyAlignment="1">
      <alignment horizontal="left" vertical="center" indent="2"/>
    </xf>
    <xf numFmtId="0" fontId="5" fillId="10" borderId="2" xfId="0" applyFont="1" applyFill="1" applyBorder="1" applyAlignment="1">
      <alignment horizontal="left" vertical="center" indent="1"/>
    </xf>
    <xf numFmtId="0" fontId="0" fillId="4" borderId="2" xfId="0" applyFill="1" applyBorder="1" applyAlignment="1">
      <alignment horizontal="left" vertical="center" indent="2"/>
    </xf>
    <xf numFmtId="0" fontId="5" fillId="9" borderId="2" xfId="0" applyFont="1" applyFill="1" applyBorder="1" applyAlignment="1">
      <alignment horizontal="left" vertical="center" indent="1"/>
    </xf>
  </cellXfs>
  <cellStyles count="3">
    <cellStyle name="Hyperlink" xfId="1" builtinId="8" customBuiltin="1"/>
    <cellStyle name="Normal" xfId="0" builtinId="0"/>
    <cellStyle name="Percent" xfId="2" builtinId="5"/>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Q30"/>
  <sheetViews>
    <sheetView showGridLines="0" tabSelected="1" showRuler="0" topLeftCell="B1" zoomScale="110" zoomScaleNormal="110" zoomScalePageLayoutView="70" workbookViewId="0">
      <pane ySplit="6" topLeftCell="A8" activePane="bottomLeft" state="frozen"/>
      <selection pane="bottomLeft" activeCell="AS10" sqref="AS10"/>
    </sheetView>
  </sheetViews>
  <sheetFormatPr defaultRowHeight="14.4" x14ac:dyDescent="0.3"/>
  <cols>
    <col min="1" max="1" width="2.6640625" customWidth="1"/>
    <col min="2" max="2" width="35.44140625" customWidth="1"/>
    <col min="3" max="3" width="9.109375" customWidth="1"/>
    <col min="4" max="4" width="13.21875" bestFit="1" customWidth="1"/>
    <col min="5" max="5" width="11.6640625" style="3" bestFit="1" customWidth="1"/>
    <col min="6" max="6" width="11.6640625" bestFit="1" customWidth="1"/>
    <col min="7" max="7" width="4.5546875" bestFit="1" customWidth="1"/>
    <col min="8" max="42" width="3.77734375" customWidth="1"/>
    <col min="47" max="48" width="10.33203125"/>
  </cols>
  <sheetData>
    <row r="1" spans="1:43" ht="22.2" x14ac:dyDescent="0.45">
      <c r="B1" s="70" t="s">
        <v>41</v>
      </c>
      <c r="C1" s="70"/>
      <c r="D1" s="70"/>
      <c r="E1" s="70"/>
      <c r="F1" s="70"/>
      <c r="G1" s="1"/>
      <c r="H1" s="6"/>
      <c r="I1" s="81"/>
      <c r="J1" s="81"/>
      <c r="K1" s="81"/>
      <c r="L1" s="81"/>
      <c r="M1" s="81"/>
      <c r="N1" s="81"/>
      <c r="O1" s="81"/>
      <c r="P1" s="81"/>
      <c r="Q1" s="81"/>
      <c r="R1" s="81"/>
      <c r="S1" s="81"/>
      <c r="T1" s="81"/>
    </row>
    <row r="2" spans="1:43" ht="19.5" customHeight="1" x14ac:dyDescent="0.3">
      <c r="B2" t="s">
        <v>21</v>
      </c>
      <c r="D2" s="4" t="s">
        <v>0</v>
      </c>
      <c r="E2" s="82">
        <v>45418</v>
      </c>
      <c r="F2" s="83"/>
    </row>
    <row r="3" spans="1:43" ht="19.5" customHeight="1" x14ac:dyDescent="0.3">
      <c r="B3" t="s">
        <v>22</v>
      </c>
      <c r="D3" s="4" t="s">
        <v>19</v>
      </c>
      <c r="E3" s="82">
        <v>45395</v>
      </c>
      <c r="F3" s="83"/>
    </row>
    <row r="4" spans="1:43" ht="19.5" customHeight="1" x14ac:dyDescent="0.3">
      <c r="D4" s="4" t="s">
        <v>5</v>
      </c>
      <c r="E4" s="5">
        <v>1</v>
      </c>
      <c r="H4" s="74">
        <f>H5</f>
        <v>45418</v>
      </c>
      <c r="I4" s="75"/>
      <c r="J4" s="75"/>
      <c r="K4" s="75"/>
      <c r="L4" s="77">
        <f>L5</f>
        <v>45446</v>
      </c>
      <c r="M4" s="75"/>
      <c r="N4" s="75"/>
      <c r="O4" s="76"/>
      <c r="P4" s="74">
        <f>P5</f>
        <v>45474</v>
      </c>
      <c r="Q4" s="75"/>
      <c r="R4" s="75"/>
      <c r="S4" s="75"/>
      <c r="T4" s="76"/>
      <c r="U4" s="74">
        <f>U5</f>
        <v>45509</v>
      </c>
      <c r="V4" s="75"/>
      <c r="W4" s="75"/>
      <c r="X4" s="75"/>
      <c r="Y4" s="74">
        <f>Y5</f>
        <v>45537</v>
      </c>
      <c r="Z4" s="75"/>
      <c r="AA4" s="75"/>
      <c r="AB4" s="75"/>
      <c r="AC4" s="75"/>
      <c r="AD4" s="74">
        <f>AD5</f>
        <v>45572</v>
      </c>
      <c r="AE4" s="75"/>
      <c r="AF4" s="75"/>
      <c r="AG4" s="75"/>
      <c r="AH4" s="74">
        <f>AH5</f>
        <v>45600</v>
      </c>
      <c r="AI4" s="75"/>
      <c r="AJ4" s="75"/>
      <c r="AK4" s="75"/>
      <c r="AL4" s="74">
        <f>AL5</f>
        <v>45628</v>
      </c>
      <c r="AM4" s="75"/>
      <c r="AN4" s="75"/>
      <c r="AO4" s="75"/>
      <c r="AP4" s="76"/>
    </row>
    <row r="5" spans="1:43" x14ac:dyDescent="0.3">
      <c r="A5" s="4"/>
      <c r="H5" s="9">
        <f>E2-WEEKDAY(E2,1)+2+7*(E4-1)</f>
        <v>45418</v>
      </c>
      <c r="I5" s="8">
        <f>H5+7</f>
        <v>45425</v>
      </c>
      <c r="J5" s="8">
        <f>I5+7</f>
        <v>45432</v>
      </c>
      <c r="K5" s="8">
        <f>J5+7</f>
        <v>45439</v>
      </c>
      <c r="L5" s="9">
        <f>K5+7</f>
        <v>45446</v>
      </c>
      <c r="M5" s="8">
        <f t="shared" ref="M5:X5" si="0">L5+7</f>
        <v>45453</v>
      </c>
      <c r="N5" s="8">
        <f t="shared" si="0"/>
        <v>45460</v>
      </c>
      <c r="O5" s="8">
        <f>N5+7</f>
        <v>45467</v>
      </c>
      <c r="P5" s="9">
        <f>O5+7</f>
        <v>45474</v>
      </c>
      <c r="Q5" s="8">
        <f>P5+7</f>
        <v>45481</v>
      </c>
      <c r="R5" s="8">
        <f>Q5+7</f>
        <v>45488</v>
      </c>
      <c r="S5" s="8">
        <f>R5+7</f>
        <v>45495</v>
      </c>
      <c r="T5" s="8">
        <f t="shared" si="0"/>
        <v>45502</v>
      </c>
      <c r="U5" s="9">
        <f>T5+7</f>
        <v>45509</v>
      </c>
      <c r="V5" s="8">
        <f t="shared" si="0"/>
        <v>45516</v>
      </c>
      <c r="W5" s="8">
        <f t="shared" si="0"/>
        <v>45523</v>
      </c>
      <c r="X5" s="8">
        <f t="shared" si="0"/>
        <v>45530</v>
      </c>
      <c r="Y5" s="9">
        <f>X5+7</f>
        <v>45537</v>
      </c>
      <c r="Z5" s="8">
        <f>Y5+7</f>
        <v>45544</v>
      </c>
      <c r="AA5" s="8">
        <f>Z5+7</f>
        <v>45551</v>
      </c>
      <c r="AB5" s="8">
        <f>AA5+7</f>
        <v>45558</v>
      </c>
      <c r="AC5" s="8">
        <f t="shared" ref="AC5" si="1">AB5+7</f>
        <v>45565</v>
      </c>
      <c r="AD5" s="9">
        <f>AC5+7</f>
        <v>45572</v>
      </c>
      <c r="AE5" s="8">
        <f t="shared" ref="AE5:AG5" si="2">AD5+7</f>
        <v>45579</v>
      </c>
      <c r="AF5" s="8">
        <f t="shared" si="2"/>
        <v>45586</v>
      </c>
      <c r="AG5" s="8">
        <f t="shared" si="2"/>
        <v>45593</v>
      </c>
      <c r="AH5" s="9">
        <f>AG5+7</f>
        <v>45600</v>
      </c>
      <c r="AI5" s="8">
        <f>AH5+7</f>
        <v>45607</v>
      </c>
      <c r="AJ5" s="8">
        <f t="shared" ref="AJ5" si="3">AI5+7</f>
        <v>45614</v>
      </c>
      <c r="AK5" s="8">
        <f>AJ5+7</f>
        <v>45621</v>
      </c>
      <c r="AL5" s="9">
        <f>AK5+7</f>
        <v>45628</v>
      </c>
      <c r="AM5" s="8">
        <f t="shared" ref="AM5" si="4">AL5+7</f>
        <v>45635</v>
      </c>
      <c r="AN5" s="8">
        <f>AM5+7</f>
        <v>45642</v>
      </c>
      <c r="AO5" s="8">
        <f>AN5+7</f>
        <v>45649</v>
      </c>
      <c r="AP5" s="8">
        <f t="shared" ref="AP5" si="5">AO5+7</f>
        <v>45656</v>
      </c>
      <c r="AQ5" s="48"/>
    </row>
    <row r="6" spans="1:43" ht="29.25" customHeight="1" thickBot="1" x14ac:dyDescent="0.35">
      <c r="A6" s="13"/>
      <c r="B6" s="84" t="s">
        <v>6</v>
      </c>
      <c r="C6" s="84"/>
      <c r="D6" s="84"/>
      <c r="E6" s="7" t="s">
        <v>2</v>
      </c>
      <c r="F6" s="7" t="s">
        <v>3</v>
      </c>
      <c r="G6" s="7" t="s">
        <v>4</v>
      </c>
      <c r="H6" s="10">
        <v>1</v>
      </c>
      <c r="I6" s="10">
        <v>2</v>
      </c>
      <c r="J6" s="10">
        <v>3</v>
      </c>
      <c r="K6" s="10">
        <v>4</v>
      </c>
      <c r="L6" s="10">
        <v>1</v>
      </c>
      <c r="M6" s="10">
        <v>2</v>
      </c>
      <c r="N6" s="10">
        <v>3</v>
      </c>
      <c r="O6" s="10">
        <v>4</v>
      </c>
      <c r="P6" s="10">
        <v>1</v>
      </c>
      <c r="Q6" s="10">
        <v>2</v>
      </c>
      <c r="R6" s="10">
        <v>3</v>
      </c>
      <c r="S6" s="10">
        <v>4</v>
      </c>
      <c r="T6" s="10">
        <v>5</v>
      </c>
      <c r="U6" s="10">
        <v>1</v>
      </c>
      <c r="V6" s="10">
        <v>2</v>
      </c>
      <c r="W6" s="10">
        <v>3</v>
      </c>
      <c r="X6" s="10">
        <v>4</v>
      </c>
      <c r="Y6" s="10">
        <v>1</v>
      </c>
      <c r="Z6" s="10">
        <v>2</v>
      </c>
      <c r="AA6" s="10">
        <v>3</v>
      </c>
      <c r="AB6" s="10">
        <v>4</v>
      </c>
      <c r="AC6" s="10">
        <v>5</v>
      </c>
      <c r="AD6" s="10">
        <v>1</v>
      </c>
      <c r="AE6" s="10">
        <v>2</v>
      </c>
      <c r="AF6" s="10">
        <v>3</v>
      </c>
      <c r="AG6" s="10">
        <v>4</v>
      </c>
      <c r="AH6" s="10">
        <v>1</v>
      </c>
      <c r="AI6" s="10">
        <v>2</v>
      </c>
      <c r="AJ6" s="10">
        <v>3</v>
      </c>
      <c r="AK6" s="10">
        <v>4</v>
      </c>
      <c r="AL6" s="10">
        <v>1</v>
      </c>
      <c r="AM6" s="10">
        <v>2</v>
      </c>
      <c r="AN6" s="10">
        <v>3</v>
      </c>
      <c r="AO6" s="10">
        <v>4</v>
      </c>
      <c r="AP6" s="10">
        <v>5</v>
      </c>
    </row>
    <row r="7" spans="1:43" s="2" customFormat="1" ht="21.6" thickBot="1" x14ac:dyDescent="0.35">
      <c r="A7" s="13"/>
      <c r="B7" s="88" t="s">
        <v>36</v>
      </c>
      <c r="C7" s="88"/>
      <c r="D7" s="88"/>
      <c r="E7" s="14"/>
      <c r="F7" s="15"/>
      <c r="G7" s="49" t="str">
        <f t="shared" ref="G7:G26" si="6">IF(OR(ISBLANK(task_start),ISBLANK(task_end)),"",task_end-task_start+1)</f>
        <v/>
      </c>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row>
    <row r="8" spans="1:43" s="2" customFormat="1" ht="21.6" thickBot="1" x14ac:dyDescent="0.35">
      <c r="A8" s="13"/>
      <c r="B8" s="85" t="s">
        <v>23</v>
      </c>
      <c r="C8" s="85"/>
      <c r="D8" s="85"/>
      <c r="E8" s="59">
        <v>45418</v>
      </c>
      <c r="F8" s="61">
        <v>45599</v>
      </c>
      <c r="G8" s="50">
        <f t="shared" si="6"/>
        <v>182</v>
      </c>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row>
    <row r="9" spans="1:43" s="2" customFormat="1" ht="21.6" thickBot="1" x14ac:dyDescent="0.35">
      <c r="A9" s="13"/>
      <c r="B9" s="86" t="s">
        <v>37</v>
      </c>
      <c r="C9" s="86"/>
      <c r="D9" s="86"/>
      <c r="E9" s="16"/>
      <c r="F9" s="17"/>
      <c r="G9" s="51" t="str">
        <f t="shared" si="6"/>
        <v/>
      </c>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row>
    <row r="10" spans="1:43" s="2" customFormat="1" ht="21.6" thickBot="1" x14ac:dyDescent="0.35">
      <c r="A10" s="13"/>
      <c r="B10" s="87" t="s">
        <v>24</v>
      </c>
      <c r="C10" s="87"/>
      <c r="D10" s="87"/>
      <c r="E10" s="60">
        <v>45425</v>
      </c>
      <c r="F10" s="62">
        <v>45438</v>
      </c>
      <c r="G10" s="52">
        <f t="shared" si="6"/>
        <v>14</v>
      </c>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row>
    <row r="11" spans="1:43" s="2" customFormat="1" ht="21.6" thickBot="1" x14ac:dyDescent="0.35">
      <c r="A11" s="13"/>
      <c r="B11" s="87" t="s">
        <v>25</v>
      </c>
      <c r="C11" s="87"/>
      <c r="D11" s="87"/>
      <c r="E11" s="60">
        <v>45439</v>
      </c>
      <c r="F11" s="62">
        <v>45452</v>
      </c>
      <c r="G11" s="52">
        <f t="shared" si="6"/>
        <v>14</v>
      </c>
      <c r="H11" s="30"/>
      <c r="I11" s="30"/>
      <c r="J11" s="30"/>
      <c r="K11" s="30"/>
      <c r="L11" s="30"/>
      <c r="M11" s="30"/>
      <c r="N11" s="30"/>
      <c r="O11" s="30"/>
      <c r="P11" s="30"/>
      <c r="Q11" s="30"/>
      <c r="R11" s="31"/>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row>
    <row r="12" spans="1:43" s="2" customFormat="1" ht="21.6" thickBot="1" x14ac:dyDescent="0.35">
      <c r="A12" s="13"/>
      <c r="B12" s="87" t="s">
        <v>26</v>
      </c>
      <c r="C12" s="87"/>
      <c r="D12" s="87"/>
      <c r="E12" s="60">
        <v>45446</v>
      </c>
      <c r="F12" s="62">
        <v>45452</v>
      </c>
      <c r="G12" s="52">
        <f t="shared" si="6"/>
        <v>7</v>
      </c>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row>
    <row r="13" spans="1:43" s="2" customFormat="1" ht="21.6" thickBot="1" x14ac:dyDescent="0.35">
      <c r="A13" s="13"/>
      <c r="B13" s="79" t="s">
        <v>38</v>
      </c>
      <c r="C13" s="79"/>
      <c r="D13" s="79"/>
      <c r="E13" s="18"/>
      <c r="F13" s="19"/>
      <c r="G13" s="53" t="str">
        <f t="shared" si="6"/>
        <v/>
      </c>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row>
    <row r="14" spans="1:43" s="2" customFormat="1" ht="21.6" thickBot="1" x14ac:dyDescent="0.35">
      <c r="A14" s="13"/>
      <c r="B14" s="73" t="s">
        <v>34</v>
      </c>
      <c r="C14" s="73"/>
      <c r="D14" s="73"/>
      <c r="E14" s="63">
        <v>45453</v>
      </c>
      <c r="F14" s="63">
        <v>45480</v>
      </c>
      <c r="G14" s="54">
        <f t="shared" si="6"/>
        <v>28</v>
      </c>
      <c r="H14" s="30"/>
      <c r="I14" s="30"/>
      <c r="J14" s="30"/>
      <c r="K14" s="30"/>
      <c r="L14" s="30"/>
      <c r="M14" s="30"/>
      <c r="N14" s="30"/>
      <c r="O14" s="30"/>
      <c r="P14" s="30"/>
      <c r="Q14" s="30"/>
      <c r="R14" s="31"/>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row>
    <row r="15" spans="1:43" s="2" customFormat="1" ht="21.6" thickBot="1" x14ac:dyDescent="0.35">
      <c r="A15" s="13"/>
      <c r="B15" s="73" t="s">
        <v>35</v>
      </c>
      <c r="C15" s="73"/>
      <c r="D15" s="73"/>
      <c r="E15" s="64">
        <v>45459</v>
      </c>
      <c r="F15" s="63">
        <v>45487</v>
      </c>
      <c r="G15" s="54">
        <f t="shared" si="6"/>
        <v>29</v>
      </c>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row>
    <row r="16" spans="1:43" s="2" customFormat="1" ht="21.6" thickBot="1" x14ac:dyDescent="0.35">
      <c r="A16" s="13"/>
      <c r="B16" s="73" t="s">
        <v>42</v>
      </c>
      <c r="C16" s="73"/>
      <c r="D16" s="73"/>
      <c r="E16" s="64">
        <v>45488</v>
      </c>
      <c r="F16" s="63">
        <v>45578</v>
      </c>
      <c r="G16" s="54">
        <f>IF(OR(ISBLANK(task_start),ISBLANK(task_end)),"",task_end-task_start+1)</f>
        <v>91</v>
      </c>
      <c r="H16" s="30"/>
      <c r="I16" s="30"/>
      <c r="J16" s="30"/>
      <c r="K16" s="30"/>
      <c r="L16" s="30"/>
      <c r="M16" s="30"/>
      <c r="N16" s="30"/>
      <c r="O16" s="30"/>
      <c r="P16" s="30"/>
      <c r="Q16" s="30"/>
      <c r="R16" s="30"/>
      <c r="S16" s="30"/>
      <c r="T16" s="30"/>
      <c r="U16" s="30"/>
      <c r="V16" s="30"/>
      <c r="W16" s="30"/>
      <c r="X16" s="30"/>
      <c r="Y16" s="30"/>
      <c r="Z16" s="30"/>
      <c r="AA16" s="30"/>
      <c r="AB16" s="69"/>
      <c r="AC16" s="69"/>
      <c r="AD16" s="69"/>
      <c r="AE16" s="30"/>
      <c r="AF16" s="30"/>
      <c r="AG16" s="30"/>
      <c r="AH16" s="30"/>
      <c r="AI16" s="30"/>
      <c r="AJ16" s="30"/>
      <c r="AK16" s="30"/>
      <c r="AL16" s="30"/>
      <c r="AM16" s="30"/>
      <c r="AN16" s="30"/>
      <c r="AO16" s="30"/>
      <c r="AP16" s="30"/>
    </row>
    <row r="17" spans="1:42" s="2" customFormat="1" ht="21.6" thickBot="1" x14ac:dyDescent="0.35">
      <c r="A17" s="13"/>
      <c r="B17" s="78" t="s">
        <v>39</v>
      </c>
      <c r="C17" s="78"/>
      <c r="D17" s="78"/>
      <c r="E17" s="20"/>
      <c r="F17" s="21"/>
      <c r="G17" s="55" t="str">
        <f t="shared" si="6"/>
        <v/>
      </c>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row>
    <row r="18" spans="1:42" s="2" customFormat="1" ht="21.6" thickBot="1" x14ac:dyDescent="0.35">
      <c r="A18" s="13"/>
      <c r="B18" s="72" t="s">
        <v>29</v>
      </c>
      <c r="C18" s="72"/>
      <c r="D18" s="72"/>
      <c r="E18" s="65">
        <v>45509</v>
      </c>
      <c r="F18" s="66">
        <v>45578</v>
      </c>
      <c r="G18" s="56">
        <f t="shared" si="6"/>
        <v>70</v>
      </c>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row>
    <row r="19" spans="1:42" s="2" customFormat="1" ht="21.6" thickBot="1" x14ac:dyDescent="0.35">
      <c r="A19" s="13"/>
      <c r="B19" s="72" t="s">
        <v>27</v>
      </c>
      <c r="C19" s="72"/>
      <c r="D19" s="72"/>
      <c r="E19" s="65">
        <v>45509</v>
      </c>
      <c r="F19" s="66">
        <v>45529</v>
      </c>
      <c r="G19" s="56">
        <f t="shared" si="6"/>
        <v>21</v>
      </c>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row>
    <row r="20" spans="1:42" s="2" customFormat="1" ht="21.6" thickBot="1" x14ac:dyDescent="0.35">
      <c r="A20" s="13"/>
      <c r="B20" s="72" t="s">
        <v>28</v>
      </c>
      <c r="C20" s="72"/>
      <c r="D20" s="72"/>
      <c r="E20" s="65">
        <v>45530</v>
      </c>
      <c r="F20" s="66">
        <v>45564</v>
      </c>
      <c r="G20" s="56">
        <f t="shared" si="6"/>
        <v>35</v>
      </c>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row>
    <row r="21" spans="1:42" s="2" customFormat="1" ht="21.6" thickBot="1" x14ac:dyDescent="0.35">
      <c r="A21" s="13"/>
      <c r="B21" s="72" t="s">
        <v>30</v>
      </c>
      <c r="C21" s="72"/>
      <c r="D21" s="72"/>
      <c r="E21" s="65">
        <v>45558</v>
      </c>
      <c r="F21" s="66">
        <v>45578</v>
      </c>
      <c r="G21" s="56">
        <f t="shared" si="6"/>
        <v>21</v>
      </c>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row>
    <row r="22" spans="1:42" s="2" customFormat="1" ht="21.6" thickBot="1" x14ac:dyDescent="0.35">
      <c r="A22" s="13"/>
      <c r="B22" s="80" t="s">
        <v>40</v>
      </c>
      <c r="C22" s="80"/>
      <c r="D22" s="80"/>
      <c r="E22" s="22"/>
      <c r="F22" s="23"/>
      <c r="G22" s="57" t="str">
        <f t="shared" si="6"/>
        <v/>
      </c>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row>
    <row r="23" spans="1:42" s="2" customFormat="1" ht="21.6" thickBot="1" x14ac:dyDescent="0.35">
      <c r="A23" s="13"/>
      <c r="B23" s="71" t="s">
        <v>33</v>
      </c>
      <c r="C23" s="71"/>
      <c r="D23" s="71"/>
      <c r="E23" s="67">
        <v>45579</v>
      </c>
      <c r="F23" s="68">
        <v>45597</v>
      </c>
      <c r="G23" s="58">
        <f t="shared" si="6"/>
        <v>19</v>
      </c>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row>
    <row r="24" spans="1:42" s="2" customFormat="1" ht="21.6" thickBot="1" x14ac:dyDescent="0.35">
      <c r="A24" s="13"/>
      <c r="B24" s="71" t="s">
        <v>31</v>
      </c>
      <c r="C24" s="71"/>
      <c r="D24" s="71"/>
      <c r="E24" s="67">
        <v>45579</v>
      </c>
      <c r="F24" s="68">
        <v>45620</v>
      </c>
      <c r="G24" s="58">
        <f t="shared" si="6"/>
        <v>42</v>
      </c>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row>
    <row r="25" spans="1:42" s="2" customFormat="1" ht="21.6" thickBot="1" x14ac:dyDescent="0.35">
      <c r="A25" s="13"/>
      <c r="B25" s="71" t="s">
        <v>32</v>
      </c>
      <c r="C25" s="71"/>
      <c r="D25" s="71"/>
      <c r="E25" s="67">
        <v>45425</v>
      </c>
      <c r="F25" s="68">
        <v>45626</v>
      </c>
      <c r="G25" s="58">
        <f t="shared" si="6"/>
        <v>202</v>
      </c>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row>
    <row r="26" spans="1:42" s="2" customFormat="1" ht="21.6" thickBot="1" x14ac:dyDescent="0.35">
      <c r="A26" s="13"/>
      <c r="B26" s="24"/>
      <c r="C26" s="25"/>
      <c r="D26" s="26"/>
      <c r="E26" s="27"/>
      <c r="F26" s="28"/>
      <c r="G26" s="29" t="str">
        <f t="shared" si="6"/>
        <v/>
      </c>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row>
    <row r="27" spans="1:42" x14ac:dyDescent="0.3">
      <c r="A27" s="4"/>
    </row>
    <row r="28" spans="1:42" x14ac:dyDescent="0.3">
      <c r="B28" s="11"/>
      <c r="C28" s="11"/>
      <c r="F28" s="43">
        <v>43113</v>
      </c>
    </row>
    <row r="29" spans="1:42" x14ac:dyDescent="0.3">
      <c r="B29" s="46"/>
      <c r="C29" s="12"/>
    </row>
    <row r="30" spans="1:42" x14ac:dyDescent="0.3">
      <c r="B30" s="45"/>
    </row>
  </sheetData>
  <mergeCells count="32">
    <mergeCell ref="B20:D20"/>
    <mergeCell ref="I1:T1"/>
    <mergeCell ref="E3:F3"/>
    <mergeCell ref="B6:D6"/>
    <mergeCell ref="B8:D8"/>
    <mergeCell ref="B9:D9"/>
    <mergeCell ref="E2:F2"/>
    <mergeCell ref="B7:D7"/>
    <mergeCell ref="Y4:AC4"/>
    <mergeCell ref="AD4:AG4"/>
    <mergeCell ref="AH4:AK4"/>
    <mergeCell ref="AL4:AP4"/>
    <mergeCell ref="H4:K4"/>
    <mergeCell ref="L4:O4"/>
    <mergeCell ref="P4:T4"/>
    <mergeCell ref="U4:X4"/>
    <mergeCell ref="B1:F1"/>
    <mergeCell ref="B25:D25"/>
    <mergeCell ref="B21:D21"/>
    <mergeCell ref="B24:D24"/>
    <mergeCell ref="B18:D18"/>
    <mergeCell ref="B14:D14"/>
    <mergeCell ref="B15:D15"/>
    <mergeCell ref="B16:D16"/>
    <mergeCell ref="B23:D23"/>
    <mergeCell ref="B17:D17"/>
    <mergeCell ref="B13:D13"/>
    <mergeCell ref="B22:D22"/>
    <mergeCell ref="B10:D10"/>
    <mergeCell ref="B11:D11"/>
    <mergeCell ref="B12:D12"/>
    <mergeCell ref="B19:D19"/>
  </mergeCells>
  <phoneticPr fontId="28" type="noConversion"/>
  <conditionalFormatting sqref="D26">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AP15 H16:AA16 AE16:AP16 H17:AP26">
    <cfRule type="expression" dxfId="2" priority="27">
      <formula>AND(today&gt;=H$5,today&lt;H$5+1)</formula>
    </cfRule>
  </conditionalFormatting>
  <conditionalFormatting sqref="H7:AP15 H16:AA16 AE16:AP16 H17:AP26">
    <cfRule type="expression" dxfId="1" priority="25">
      <formula>AND(task_start&lt;=H$5,ROUNDDOWN((task_end-task_start+1)*task_progress,0)+task_start-1&gt;=H$5)</formula>
    </cfRule>
    <cfRule type="expression" dxfId="0" priority="26" stopIfTrue="1">
      <formula>AND(task_end&gt;=H$5,task_start&lt;H$5+1)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62"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ColWidth="9.109375" defaultRowHeight="13.8" x14ac:dyDescent="0.3"/>
  <cols>
    <col min="1" max="1" width="2.88671875" style="1" customWidth="1"/>
    <col min="2" max="2" width="87.109375" style="33" customWidth="1"/>
    <col min="3" max="16384" width="9.109375" style="1"/>
  </cols>
  <sheetData>
    <row r="1" spans="2:3" ht="46.5" customHeight="1" x14ac:dyDescent="0.3"/>
    <row r="2" spans="2:3" s="35" customFormat="1" ht="15.6" x14ac:dyDescent="0.3">
      <c r="B2" s="34" t="s">
        <v>9</v>
      </c>
      <c r="C2" s="34"/>
    </row>
    <row r="3" spans="2:3" s="37" customFormat="1" ht="13.5" customHeight="1" x14ac:dyDescent="0.3">
      <c r="B3" s="36" t="s">
        <v>14</v>
      </c>
      <c r="C3" s="36"/>
    </row>
    <row r="4" spans="2:3" x14ac:dyDescent="0.3">
      <c r="B4" s="44" t="s">
        <v>20</v>
      </c>
    </row>
    <row r="6" spans="2:3" s="38" customFormat="1" ht="25.8" x14ac:dyDescent="0.5">
      <c r="B6" s="40" t="s">
        <v>8</v>
      </c>
    </row>
    <row r="7" spans="2:3" ht="57.6" x14ac:dyDescent="0.3">
      <c r="B7" s="41" t="s">
        <v>17</v>
      </c>
    </row>
    <row r="8" spans="2:3" ht="14.4" x14ac:dyDescent="0.3">
      <c r="B8" s="39"/>
    </row>
    <row r="9" spans="2:3" s="38" customFormat="1" ht="25.8" x14ac:dyDescent="0.5">
      <c r="B9" s="40" t="s">
        <v>10</v>
      </c>
    </row>
    <row r="10" spans="2:3" ht="57.6" x14ac:dyDescent="0.3">
      <c r="B10" s="41" t="s">
        <v>18</v>
      </c>
    </row>
    <row r="11" spans="2:3" ht="14.4" x14ac:dyDescent="0.3">
      <c r="B11" s="42" t="s">
        <v>16</v>
      </c>
    </row>
    <row r="12" spans="2:3" ht="14.4" x14ac:dyDescent="0.3">
      <c r="B12" s="39"/>
    </row>
    <row r="13" spans="2:3" ht="14.4" x14ac:dyDescent="0.3">
      <c r="B13" s="47" t="str">
        <f>HYPERLINK("https://vertex42.link/HowToMakeAGanttChart","► Watch How This Gantt Chart Was Created")</f>
        <v>► Watch How This Gantt Chart Was Created</v>
      </c>
    </row>
    <row r="14" spans="2:3" ht="14.4" x14ac:dyDescent="0.3">
      <c r="B14" s="39"/>
    </row>
    <row r="15" spans="2:3" s="38" customFormat="1" ht="25.8" x14ac:dyDescent="0.5">
      <c r="B15" s="40" t="s">
        <v>7</v>
      </c>
    </row>
    <row r="16" spans="2:3" ht="28.8" x14ac:dyDescent="0.3">
      <c r="B16" s="41" t="s">
        <v>15</v>
      </c>
    </row>
    <row r="17" spans="2:2" ht="14.4" x14ac:dyDescent="0.3">
      <c r="B17" s="42" t="s">
        <v>1</v>
      </c>
    </row>
    <row r="18" spans="2:2" ht="14.4" x14ac:dyDescent="0.3">
      <c r="B18" s="39"/>
    </row>
    <row r="19" spans="2:2" s="38" customFormat="1" ht="25.8" x14ac:dyDescent="0.5">
      <c r="B19" s="40" t="s">
        <v>11</v>
      </c>
    </row>
    <row r="20" spans="2:2" ht="57.6" x14ac:dyDescent="0.3">
      <c r="B20" s="41" t="s">
        <v>12</v>
      </c>
    </row>
    <row r="21" spans="2:2" ht="14.4" x14ac:dyDescent="0.3">
      <c r="B21" s="39"/>
    </row>
    <row r="22" spans="2:2" ht="72" x14ac:dyDescent="0.3">
      <c r="B22" s="41" t="s">
        <v>13</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Trainer Logiscool</cp:lastModifiedBy>
  <cp:lastPrinted>2019-04-24T14:39:40Z</cp:lastPrinted>
  <dcterms:created xsi:type="dcterms:W3CDTF">2017-01-09T18:01:51Z</dcterms:created>
  <dcterms:modified xsi:type="dcterms:W3CDTF">2024-04-16T02:19:18Z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