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D:\B_Tech_CSE_Sem-6\AI LAB\LAB-9\Q3\"/>
    </mc:Choice>
  </mc:AlternateContent>
  <xr:revisionPtr revIDLastSave="0" documentId="13_ncr:1_{C321B25D-12DF-46A9-A8BD-C9EAA51B74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0" i="1" l="1"/>
  <c r="T5" i="1"/>
  <c r="O5" i="1"/>
  <c r="O3" i="1"/>
  <c r="K10" i="1"/>
  <c r="K11" i="1"/>
  <c r="R9" i="1"/>
  <c r="J2" i="1"/>
  <c r="T6" i="1"/>
  <c r="O6" i="1"/>
  <c r="J5" i="1"/>
  <c r="J6" i="1"/>
  <c r="T3" i="1"/>
  <c r="T2" i="1"/>
  <c r="O2" i="1"/>
  <c r="J3" i="1"/>
</calcChain>
</file>

<file path=xl/sharedStrings.xml><?xml version="1.0" encoding="utf-8"?>
<sst xmlns="http://schemas.openxmlformats.org/spreadsheetml/2006/main" count="80" uniqueCount="33">
  <si>
    <t>Sr. No.</t>
  </si>
  <si>
    <t>Color</t>
  </si>
  <si>
    <t>Type</t>
  </si>
  <si>
    <t>Origin</t>
  </si>
  <si>
    <t>Stolen</t>
  </si>
  <si>
    <t>Red</t>
  </si>
  <si>
    <t>SUV</t>
  </si>
  <si>
    <t>Domestic</t>
  </si>
  <si>
    <t>Yes</t>
  </si>
  <si>
    <t>Imported</t>
  </si>
  <si>
    <t>Sports</t>
  </si>
  <si>
    <t>No</t>
  </si>
  <si>
    <t>Yellow</t>
  </si>
  <si>
    <t>Yes/No ??</t>
  </si>
  <si>
    <t>P(Stolen|Color)</t>
  </si>
  <si>
    <t>P(Stolen|Type)</t>
  </si>
  <si>
    <t>P(Stolen|Origin)</t>
  </si>
  <si>
    <t>P(Red|Yes)</t>
  </si>
  <si>
    <t>P(Yellow|Yes)</t>
  </si>
  <si>
    <t>P(Red|No)</t>
  </si>
  <si>
    <t>P(Yellow|No)</t>
  </si>
  <si>
    <t>P(SUV|No)</t>
  </si>
  <si>
    <t>P(SUV|Yes)</t>
  </si>
  <si>
    <t>P(Sports|Yes)</t>
  </si>
  <si>
    <t>P(Sports|No)</t>
  </si>
  <si>
    <t>P(Domestic|Yes)</t>
  </si>
  <si>
    <t>P(Domestic|No)</t>
  </si>
  <si>
    <t>P(Imported|No)</t>
  </si>
  <si>
    <t>P(Imported|Yes)</t>
  </si>
  <si>
    <t>P(Yes)</t>
  </si>
  <si>
    <t>P(No)</t>
  </si>
  <si>
    <t>P(Yes|Yellow,Sports,Imported)</t>
  </si>
  <si>
    <t>P(No|Yellow,Sports,Imported)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</si>
</sst>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3" fontId="2" fillId="2" borderId="1" xfId="0" applyNumberFormat="1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3" fontId="3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left" wrapText="1"/>
    </xf>
    <xf numFmtId="3" fontId="3" fillId="3" borderId="1" xfId="0" applyNumberFormat="1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0" fontId="0" fillId="0" borderId="2" xfId="0" applyBorder="1"/>
    <xf numFmtId="164" fontId="0" fillId="8" borderId="2" xfId="0" applyNumberFormat="1" applyFill="1" applyBorder="1"/>
    <xf numFmtId="164" fontId="0" fillId="10" borderId="2" xfId="0" applyNumberFormat="1" applyFill="1" applyBorder="1"/>
    <xf numFmtId="0" fontId="3" fillId="7" borderId="2" xfId="0" applyFont="1" applyFill="1" applyBorder="1" applyAlignment="1">
      <alignment horizontal="center" wrapText="1"/>
    </xf>
    <xf numFmtId="0" fontId="3" fillId="9" borderId="2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tabSelected="1" workbookViewId="0">
      <selection activeCell="M14" sqref="M14"/>
    </sheetView>
  </sheetViews>
  <sheetFormatPr defaultRowHeight="14.4" x14ac:dyDescent="0.3"/>
  <cols>
    <col min="11" max="11" width="10.5546875" bestFit="1" customWidth="1"/>
  </cols>
  <sheetData>
    <row r="1" spans="1:20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7" t="s">
        <v>14</v>
      </c>
      <c r="H1" s="18"/>
      <c r="I1" s="18"/>
      <c r="J1" s="18"/>
      <c r="L1" s="15" t="s">
        <v>15</v>
      </c>
      <c r="M1" s="16"/>
      <c r="N1" s="16"/>
      <c r="O1" s="16"/>
      <c r="Q1" s="19" t="s">
        <v>16</v>
      </c>
      <c r="R1" s="20"/>
      <c r="S1" s="20"/>
      <c r="T1" s="20"/>
    </row>
    <row r="2" spans="1:20" ht="15" thickBot="1" x14ac:dyDescent="0.35">
      <c r="A2" s="3">
        <v>1</v>
      </c>
      <c r="B2" s="4" t="s">
        <v>5</v>
      </c>
      <c r="C2" s="4" t="s">
        <v>6</v>
      </c>
      <c r="D2" s="4" t="s">
        <v>7</v>
      </c>
      <c r="E2" s="4" t="s">
        <v>8</v>
      </c>
      <c r="G2" s="7" t="s">
        <v>5</v>
      </c>
      <c r="H2" s="14" t="s">
        <v>17</v>
      </c>
      <c r="I2" s="14"/>
      <c r="J2" s="8">
        <f>COUNTIFS(B2:B11,"Red",E2:E11,"yes")/COUNTIF(E2:E11,"yes")</f>
        <v>0.7142857142857143</v>
      </c>
      <c r="L2" s="7" t="s">
        <v>10</v>
      </c>
      <c r="M2" s="14" t="s">
        <v>23</v>
      </c>
      <c r="N2" s="14"/>
      <c r="O2" s="8">
        <f>COUNTIFS(C2:C11,"Sports",E2:E11,"yes")/COUNTIF(E2:E11,"yes")</f>
        <v>0.2857142857142857</v>
      </c>
      <c r="Q2" s="7" t="s">
        <v>7</v>
      </c>
      <c r="R2" s="14" t="s">
        <v>25</v>
      </c>
      <c r="S2" s="14"/>
      <c r="T2" s="8">
        <f>COUNTIFS(D2:D11,"Domestic",E2:E11,"yes")/COUNTIF(E2:E11,"yes")</f>
        <v>0.14285714285714285</v>
      </c>
    </row>
    <row r="3" spans="1:20" ht="15" thickBot="1" x14ac:dyDescent="0.35">
      <c r="A3" s="3">
        <v>2</v>
      </c>
      <c r="B3" s="4" t="s">
        <v>5</v>
      </c>
      <c r="C3" s="4" t="s">
        <v>6</v>
      </c>
      <c r="D3" s="4" t="s">
        <v>9</v>
      </c>
      <c r="E3" s="4" t="s">
        <v>8</v>
      </c>
      <c r="G3" s="7" t="s">
        <v>12</v>
      </c>
      <c r="H3" s="14" t="s">
        <v>18</v>
      </c>
      <c r="I3" s="14"/>
      <c r="J3" s="8">
        <f>COUNTIFS(B2:B11,"Yellow",E2:E11,"yes")/COUNTIF(E2:E11,"yes")</f>
        <v>0.2857142857142857</v>
      </c>
      <c r="L3" s="7" t="s">
        <v>6</v>
      </c>
      <c r="M3" s="14" t="s">
        <v>22</v>
      </c>
      <c r="N3" s="14"/>
      <c r="O3" s="8">
        <f>COUNTIFS(C2:C11,"SUV",E2:E11,"yes")/COUNTIF(E2:E11,"yes")</f>
        <v>0.7142857142857143</v>
      </c>
      <c r="Q3" s="7" t="s">
        <v>9</v>
      </c>
      <c r="R3" s="14" t="s">
        <v>28</v>
      </c>
      <c r="S3" s="14"/>
      <c r="T3" s="8">
        <f>COUNTIFS(D2:D11,"Imported",E2:E11,"yes")/COUNTIF(E2:E11,"yes")</f>
        <v>0.8571428571428571</v>
      </c>
    </row>
    <row r="4" spans="1:20" ht="15" thickBot="1" x14ac:dyDescent="0.35">
      <c r="A4" s="3">
        <v>3</v>
      </c>
      <c r="B4" s="4" t="s">
        <v>5</v>
      </c>
      <c r="C4" s="4" t="s">
        <v>10</v>
      </c>
      <c r="D4" s="4" t="s">
        <v>9</v>
      </c>
      <c r="E4" s="4" t="s">
        <v>8</v>
      </c>
      <c r="H4" s="13"/>
      <c r="I4" s="13"/>
    </row>
    <row r="5" spans="1:20" ht="15" thickBot="1" x14ac:dyDescent="0.35">
      <c r="A5" s="3">
        <v>4</v>
      </c>
      <c r="B5" s="4" t="s">
        <v>5</v>
      </c>
      <c r="C5" s="4" t="s">
        <v>10</v>
      </c>
      <c r="D5" s="4" t="s">
        <v>7</v>
      </c>
      <c r="E5" s="4" t="s">
        <v>11</v>
      </c>
      <c r="G5" s="7" t="s">
        <v>5</v>
      </c>
      <c r="H5" s="14" t="s">
        <v>19</v>
      </c>
      <c r="I5" s="14"/>
      <c r="J5" s="8">
        <f>COUNTIFS(B2:B11,"Red",E2:E11,"No")/COUNTIF(E2:E11,"No")</f>
        <v>0.66666666666666663</v>
      </c>
      <c r="L5" s="7" t="s">
        <v>10</v>
      </c>
      <c r="M5" s="14" t="s">
        <v>24</v>
      </c>
      <c r="N5" s="14"/>
      <c r="O5" s="8">
        <f>COUNTIFS(C2:C11,"Sports",E2:E11,"No")/COUNTIF(E2:E11,"No")</f>
        <v>0.66666666666666663</v>
      </c>
      <c r="Q5" s="7" t="s">
        <v>7</v>
      </c>
      <c r="R5" s="14" t="s">
        <v>26</v>
      </c>
      <c r="S5" s="14"/>
      <c r="T5" s="8">
        <f>COUNTIFS(D2:D11,"Domestic",E2:E11,"No")/COUNTIF(E2:E11,"No")</f>
        <v>0.66666666666666663</v>
      </c>
    </row>
    <row r="6" spans="1:20" ht="15" thickBot="1" x14ac:dyDescent="0.35">
      <c r="A6" s="3">
        <v>5</v>
      </c>
      <c r="B6" s="4" t="s">
        <v>5</v>
      </c>
      <c r="C6" s="4" t="s">
        <v>10</v>
      </c>
      <c r="D6" s="4" t="s">
        <v>9</v>
      </c>
      <c r="E6" s="4" t="s">
        <v>8</v>
      </c>
      <c r="G6" s="7" t="s">
        <v>12</v>
      </c>
      <c r="H6" s="14" t="s">
        <v>20</v>
      </c>
      <c r="I6" s="14"/>
      <c r="J6" s="8">
        <f>COUNTIFS(B2:B11,"Yellow",E2:E11,"No")/COUNTIF(E2:E11,"No")</f>
        <v>0.33333333333333331</v>
      </c>
      <c r="L6" s="7" t="s">
        <v>6</v>
      </c>
      <c r="M6" s="14" t="s">
        <v>21</v>
      </c>
      <c r="N6" s="14"/>
      <c r="O6" s="8">
        <f>COUNTIFS(C2:C11,"SUV",E2:E11,"No")/COUNTIF(E2:E11,"No")</f>
        <v>0.33333333333333331</v>
      </c>
      <c r="Q6" s="7" t="s">
        <v>9</v>
      </c>
      <c r="R6" s="14" t="s">
        <v>27</v>
      </c>
      <c r="S6" s="14"/>
      <c r="T6" s="8">
        <f>COUNTIFS(D2:D11,"Imported",E2:E11,"No")/COUNTIF(E2:E11,"No")</f>
        <v>0.33333333333333331</v>
      </c>
    </row>
    <row r="7" spans="1:20" ht="15" thickBot="1" x14ac:dyDescent="0.35">
      <c r="A7" s="3">
        <v>6</v>
      </c>
      <c r="B7" s="4" t="s">
        <v>12</v>
      </c>
      <c r="C7" s="4" t="s">
        <v>6</v>
      </c>
      <c r="D7" s="4" t="s">
        <v>9</v>
      </c>
      <c r="E7" s="4" t="s">
        <v>8</v>
      </c>
    </row>
    <row r="8" spans="1:20" ht="15" thickBot="1" x14ac:dyDescent="0.35">
      <c r="A8" s="3">
        <v>7</v>
      </c>
      <c r="B8" s="4" t="s">
        <v>12</v>
      </c>
      <c r="C8" s="4" t="s">
        <v>6</v>
      </c>
      <c r="D8" s="4" t="s">
        <v>9</v>
      </c>
      <c r="E8" s="4" t="s">
        <v>8</v>
      </c>
    </row>
    <row r="9" spans="1:20" ht="15" thickBot="1" x14ac:dyDescent="0.35">
      <c r="A9" s="3">
        <v>8</v>
      </c>
      <c r="B9" s="4" t="s">
        <v>12</v>
      </c>
      <c r="C9" s="4" t="s">
        <v>6</v>
      </c>
      <c r="D9" s="4" t="s">
        <v>7</v>
      </c>
      <c r="E9" s="4" t="s">
        <v>11</v>
      </c>
      <c r="Q9" t="s">
        <v>29</v>
      </c>
      <c r="R9">
        <f>COUNTIF(E2:E11,"Yes")/COUNTA(E2:E11)</f>
        <v>0.7</v>
      </c>
    </row>
    <row r="10" spans="1:20" ht="13.8" customHeight="1" thickBot="1" x14ac:dyDescent="0.35">
      <c r="A10" s="3">
        <v>9</v>
      </c>
      <c r="B10" s="4" t="s">
        <v>5</v>
      </c>
      <c r="C10" s="4" t="s">
        <v>6</v>
      </c>
      <c r="D10" s="4" t="s">
        <v>9</v>
      </c>
      <c r="E10" s="4" t="s">
        <v>8</v>
      </c>
      <c r="G10" s="11" t="s">
        <v>31</v>
      </c>
      <c r="H10" s="11"/>
      <c r="I10" s="11"/>
      <c r="J10" s="11"/>
      <c r="K10" s="9">
        <f>0.7*0.285714*0.285714*0.857143</f>
        <v>4.8979502040848985E-2</v>
      </c>
      <c r="Q10" t="s">
        <v>30</v>
      </c>
      <c r="R10">
        <f>COUNTIF(E2:E11,"No")/COUNTA(E2:E11)</f>
        <v>0.3</v>
      </c>
    </row>
    <row r="11" spans="1:20" ht="15" thickBot="1" x14ac:dyDescent="0.35">
      <c r="A11" s="3">
        <v>10</v>
      </c>
      <c r="B11" s="4" t="s">
        <v>5</v>
      </c>
      <c r="C11" s="4" t="s">
        <v>10</v>
      </c>
      <c r="D11" s="4" t="s">
        <v>9</v>
      </c>
      <c r="E11" s="4" t="s">
        <v>11</v>
      </c>
      <c r="G11" s="12" t="s">
        <v>32</v>
      </c>
      <c r="H11" s="12"/>
      <c r="I11" s="12"/>
      <c r="J11" s="12"/>
      <c r="K11" s="10">
        <f>0.3*0.333333*0.666667*0.333333</f>
        <v>2.2222188888888883E-2</v>
      </c>
    </row>
    <row r="12" spans="1:20" ht="29.4" thickBot="1" x14ac:dyDescent="0.35">
      <c r="A12" s="5">
        <v>11</v>
      </c>
      <c r="B12" s="6" t="s">
        <v>12</v>
      </c>
      <c r="C12" s="6" t="s">
        <v>10</v>
      </c>
      <c r="D12" s="6" t="s">
        <v>9</v>
      </c>
      <c r="E12" s="6" t="s">
        <v>13</v>
      </c>
    </row>
  </sheetData>
  <mergeCells count="18">
    <mergeCell ref="G1:J1"/>
    <mergeCell ref="Q1:T1"/>
    <mergeCell ref="H2:I2"/>
    <mergeCell ref="H3:I3"/>
    <mergeCell ref="R2:S2"/>
    <mergeCell ref="R3:S3"/>
    <mergeCell ref="M2:N2"/>
    <mergeCell ref="M3:N3"/>
    <mergeCell ref="M5:N5"/>
    <mergeCell ref="M6:N6"/>
    <mergeCell ref="L1:O1"/>
    <mergeCell ref="R5:S5"/>
    <mergeCell ref="R6:S6"/>
    <mergeCell ref="G10:J10"/>
    <mergeCell ref="G11:J11"/>
    <mergeCell ref="H4:I4"/>
    <mergeCell ref="H5:I5"/>
    <mergeCell ref="H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 Ramoliya</dc:creator>
  <cp:lastModifiedBy>Kaushal Ramoliya</cp:lastModifiedBy>
  <dcterms:created xsi:type="dcterms:W3CDTF">2015-06-05T18:17:20Z</dcterms:created>
  <dcterms:modified xsi:type="dcterms:W3CDTF">2025-03-23T10:59:24Z</dcterms:modified>
</cp:coreProperties>
</file>