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/Dropbox/orange/012119 unique pharma/"/>
    </mc:Choice>
  </mc:AlternateContent>
  <xr:revisionPtr revIDLastSave="0" documentId="13_ncr:1_{7B03437B-49A7-0D47-A248-FA748D9CDAC8}" xr6:coauthVersionLast="36" xr6:coauthVersionMax="43" xr10:uidLastSave="{00000000-0000-0000-0000-000000000000}"/>
  <bookViews>
    <workbookView xWindow="140" yWindow="3340" windowWidth="25600" windowHeight="14780" xr2:uid="{2EC0EDB3-B3E5-8B44-89C1-C75B64FD081C}"/>
  </bookViews>
  <sheets>
    <sheet name="≥5-Fold Change + Dup (32 Props)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5" i="3" l="1"/>
  <c r="AD35" i="3"/>
  <c r="O35" i="3"/>
  <c r="AE34" i="3"/>
  <c r="AD34" i="3"/>
  <c r="O34" i="3"/>
  <c r="AE33" i="3"/>
  <c r="AD33" i="3"/>
  <c r="O33" i="3"/>
  <c r="AE32" i="3"/>
  <c r="AD32" i="3"/>
  <c r="O32" i="3"/>
  <c r="AE31" i="3"/>
  <c r="AD31" i="3"/>
  <c r="O31" i="3"/>
  <c r="AE30" i="3"/>
  <c r="AD30" i="3"/>
  <c r="O30" i="3"/>
  <c r="AE29" i="3"/>
  <c r="AD29" i="3"/>
  <c r="O29" i="3"/>
  <c r="AE28" i="3"/>
  <c r="AD28" i="3"/>
  <c r="O28" i="3"/>
  <c r="AE27" i="3"/>
  <c r="AD27" i="3"/>
  <c r="O27" i="3"/>
  <c r="AE26" i="3"/>
  <c r="AD26" i="3"/>
  <c r="O26" i="3"/>
  <c r="AE25" i="3"/>
  <c r="AD25" i="3"/>
  <c r="O25" i="3"/>
  <c r="AE24" i="3"/>
  <c r="AD24" i="3"/>
  <c r="O24" i="3"/>
  <c r="AE23" i="3"/>
  <c r="AD23" i="3"/>
  <c r="O23" i="3"/>
  <c r="AE22" i="3"/>
  <c r="AD22" i="3"/>
  <c r="O22" i="3"/>
  <c r="AE21" i="3"/>
  <c r="AD21" i="3"/>
  <c r="O21" i="3"/>
  <c r="AE20" i="3"/>
  <c r="AD20" i="3"/>
  <c r="O20" i="3"/>
  <c r="AE19" i="3"/>
  <c r="AD19" i="3"/>
  <c r="O19" i="3"/>
  <c r="AE18" i="3"/>
  <c r="AD18" i="3"/>
  <c r="O18" i="3"/>
  <c r="AE17" i="3"/>
  <c r="AD17" i="3"/>
  <c r="O17" i="3"/>
  <c r="AE16" i="3"/>
  <c r="AD16" i="3"/>
  <c r="O16" i="3"/>
  <c r="AE15" i="3"/>
  <c r="AD15" i="3"/>
  <c r="O15" i="3"/>
  <c r="AE14" i="3"/>
  <c r="AD14" i="3"/>
  <c r="O14" i="3"/>
  <c r="AE13" i="3"/>
  <c r="AD13" i="3"/>
  <c r="O13" i="3"/>
  <c r="AE12" i="3"/>
  <c r="AD12" i="3"/>
  <c r="O12" i="3"/>
  <c r="AE11" i="3"/>
  <c r="AD11" i="3"/>
  <c r="O11" i="3"/>
  <c r="AE10" i="3"/>
  <c r="AD10" i="3"/>
  <c r="O10" i="3"/>
  <c r="AE9" i="3"/>
  <c r="AD9" i="3"/>
  <c r="O9" i="3"/>
  <c r="AE8" i="3"/>
  <c r="AD8" i="3"/>
  <c r="O8" i="3"/>
  <c r="AE7" i="3"/>
  <c r="AD7" i="3"/>
  <c r="O7" i="3"/>
  <c r="AE6" i="3"/>
  <c r="AD6" i="3"/>
  <c r="O6" i="3"/>
  <c r="AE5" i="3"/>
  <c r="AD5" i="3"/>
  <c r="O5" i="3"/>
  <c r="AE4" i="3"/>
  <c r="AD4" i="3"/>
  <c r="O4" i="3"/>
  <c r="AE3" i="3"/>
  <c r="AD3" i="3"/>
  <c r="O3" i="3"/>
  <c r="AE2" i="3"/>
  <c r="AD2" i="3"/>
  <c r="O2" i="3"/>
</calcChain>
</file>

<file path=xl/sharedStrings.xml><?xml version="1.0" encoding="utf-8"?>
<sst xmlns="http://schemas.openxmlformats.org/spreadsheetml/2006/main" count="250" uniqueCount="130">
  <si>
    <t>SLC</t>
  </si>
  <si>
    <t>Drug Name</t>
  </si>
  <si>
    <t>Fold Change</t>
  </si>
  <si>
    <t>CID</t>
  </si>
  <si>
    <t>OAT3</t>
  </si>
  <si>
    <t>OAT1</t>
  </si>
  <si>
    <t>Cefoperazone</t>
  </si>
  <si>
    <t>≥5-fold</t>
  </si>
  <si>
    <t>Acyclovir</t>
  </si>
  <si>
    <t>Hydrochlorothiazide</t>
  </si>
  <si>
    <t>Loxoprofen</t>
  </si>
  <si>
    <t>Lamivudine</t>
  </si>
  <si>
    <t>Tenofovir</t>
  </si>
  <si>
    <t>Acetylsalicylate</t>
  </si>
  <si>
    <t>≥10-fold</t>
  </si>
  <si>
    <t>Adefovir</t>
  </si>
  <si>
    <t>Stavudine</t>
  </si>
  <si>
    <t>Bendroflumethiazide</t>
  </si>
  <si>
    <t>Chlorothiazide</t>
  </si>
  <si>
    <t>Cefotaxime</t>
  </si>
  <si>
    <t>≥100-fold</t>
  </si>
  <si>
    <t>Bumetanide</t>
  </si>
  <si>
    <t>Cimetidine</t>
  </si>
  <si>
    <t>Phenylbutazone</t>
  </si>
  <si>
    <t>Cilastatin</t>
  </si>
  <si>
    <t>Losartan</t>
  </si>
  <si>
    <t>Cefaclor</t>
  </si>
  <si>
    <t>Methotrexate</t>
  </si>
  <si>
    <t>Olmesartan</t>
  </si>
  <si>
    <t>Pravastatin</t>
  </si>
  <si>
    <t>Valsartan</t>
  </si>
  <si>
    <t>Candesartan</t>
  </si>
  <si>
    <t>Ethacrynate</t>
  </si>
  <si>
    <t>Phenacetin</t>
  </si>
  <si>
    <t>6-Mercaptopurine</t>
  </si>
  <si>
    <t>Buspirone</t>
  </si>
  <si>
    <t>Verapamil</t>
  </si>
  <si>
    <t>Pratosartan</t>
  </si>
  <si>
    <t>Sulindac</t>
  </si>
  <si>
    <t>Piroxicam</t>
  </si>
  <si>
    <t>Cephalothin</t>
  </si>
  <si>
    <t>Duplicate/Unique</t>
  </si>
  <si>
    <t>Affinity</t>
  </si>
  <si>
    <t>High Affinity (OAT1); High Affinity (OAT3)</t>
  </si>
  <si>
    <t>High Affinity (OAT1); Mid Affinity (OAT3)</t>
  </si>
  <si>
    <t>Km</t>
  </si>
  <si>
    <t>Ki</t>
  </si>
  <si>
    <t>molWeight</t>
  </si>
  <si>
    <t>molVolume</t>
  </si>
  <si>
    <t>molLogP</t>
  </si>
  <si>
    <t>molLogS</t>
  </si>
  <si>
    <t>molPSA</t>
  </si>
  <si>
    <t>molArea</t>
  </si>
  <si>
    <t>PSA/Area</t>
  </si>
  <si>
    <t>nof_Atoms</t>
  </si>
  <si>
    <t>nof_Chirals</t>
  </si>
  <si>
    <t>nof_HBA</t>
  </si>
  <si>
    <t>nof_HBD</t>
  </si>
  <si>
    <t>molCharge_total</t>
  </si>
  <si>
    <t>nof_Rings</t>
  </si>
  <si>
    <t>Complexity</t>
  </si>
  <si>
    <t>nof_posCharge</t>
  </si>
  <si>
    <t>nof_negCharge</t>
  </si>
  <si>
    <t>posCharge/Volume</t>
  </si>
  <si>
    <t>negCharge/Volume</t>
  </si>
  <si>
    <t>nof_Fragments</t>
  </si>
  <si>
    <t>nof_RotB</t>
  </si>
  <si>
    <t>a_heavy</t>
  </si>
  <si>
    <t>C_R2</t>
  </si>
  <si>
    <t>C_R1</t>
  </si>
  <si>
    <t>C_R0</t>
  </si>
  <si>
    <t>C_sp3</t>
  </si>
  <si>
    <t>nof_PO4</t>
  </si>
  <si>
    <t>nof_SO3H</t>
  </si>
  <si>
    <t>nof_SH</t>
  </si>
  <si>
    <t>nof_NH2</t>
  </si>
  <si>
    <t>nof_COOH</t>
  </si>
  <si>
    <t>nof_OH</t>
  </si>
  <si>
    <t>nof_acetyl</t>
  </si>
  <si>
    <t>Unique</t>
  </si>
  <si>
    <t>Mefenamic acid</t>
  </si>
  <si>
    <t>Mycophenolic acid</t>
  </si>
  <si>
    <r>
      <t xml:space="preserve">132 (OAT1); </t>
    </r>
    <r>
      <rPr>
        <sz val="12"/>
        <color theme="1"/>
        <rFont val="Calibri (Body)"/>
      </rPr>
      <t>670 (OAT3)</t>
    </r>
  </si>
  <si>
    <t>Mid Affinity (OAT1); Low Affinity (OAT3)</t>
  </si>
  <si>
    <t>Mid Affinity (OAT1); Very Low Affinity (OAT3)</t>
  </si>
  <si>
    <t>1460 (OAT3)</t>
  </si>
  <si>
    <t>242 (OAT1)</t>
  </si>
  <si>
    <t>33.8 (OAT1)</t>
  </si>
  <si>
    <t>30 (OAT1)</t>
  </si>
  <si>
    <t>5.5 (OAT1)</t>
  </si>
  <si>
    <t>394 (OAT1)</t>
  </si>
  <si>
    <t>1150 (OAT1)</t>
  </si>
  <si>
    <r>
      <t xml:space="preserve">27.1 (OAT1); </t>
    </r>
    <r>
      <rPr>
        <sz val="12"/>
        <color theme="1"/>
        <rFont val="Calibri (Body)"/>
      </rPr>
      <t>170 (OAT3)</t>
    </r>
  </si>
  <si>
    <t>17.1 (OAT1); 140 (OAT3)</t>
  </si>
  <si>
    <t>302 (OAT3)</t>
  </si>
  <si>
    <t>428 (OAT1); 5000 (OAT3)</t>
  </si>
  <si>
    <t>470 (OAT3)</t>
  </si>
  <si>
    <t>103.1 (OAT1); 1664 (OAT3)</t>
  </si>
  <si>
    <t>0.9 (OAT1); 18.6 (OAT3)</t>
  </si>
  <si>
    <t>3 (OAT1); 64.7 (OAT3)</t>
  </si>
  <si>
    <r>
      <t xml:space="preserve">0.66 (OAT1); </t>
    </r>
    <r>
      <rPr>
        <sz val="12"/>
        <color theme="1"/>
        <rFont val="Calibri (Body)"/>
      </rPr>
      <t>36 (OAT3)</t>
    </r>
  </si>
  <si>
    <t>1.01 (OAT3)</t>
  </si>
  <si>
    <t>90.7 (OAT3)</t>
  </si>
  <si>
    <t>47.9 (OAT1); 8.48 (OAT3)</t>
  </si>
  <si>
    <t>8.56 (OAT1); 1.5 (OAT3)</t>
  </si>
  <si>
    <t>876 (OAT1); 119.7 (OAT3)</t>
  </si>
  <si>
    <t>553.8 (OAT1); 60.6 (OAT3)</t>
  </si>
  <si>
    <t>13.4 (OAT3)</t>
  </si>
  <si>
    <t>23.7 (OAT1); 0.57 (OAT3)</t>
  </si>
  <si>
    <t>98 (OAT1); 4.01 (OAT3)</t>
  </si>
  <si>
    <t>494 (OAT1); 34 (OAT3)</t>
  </si>
  <si>
    <t>447 (OAT1); 31 (OAT3)</t>
  </si>
  <si>
    <t>99.9 (OAT1); 7.72 (OAT3)</t>
  </si>
  <si>
    <t>52 (OAT1); 4.19 (OAT3)</t>
  </si>
  <si>
    <t>530 (OAT1); 48 (OAT3)</t>
  </si>
  <si>
    <t>High Affinity (OAT1); Low Affinity (OAT3)</t>
  </si>
  <si>
    <t>1470 (OAT1); 231 (OAT3)</t>
  </si>
  <si>
    <t>Mid Affinity (OAT1); High Affinity (OAT3)</t>
  </si>
  <si>
    <t>Very Low Affinity (OAT1); Mid Affinity (OAT3)</t>
  </si>
  <si>
    <t>Low Affinity (OAT1); Mid Affinity (OAT3)</t>
  </si>
  <si>
    <t>Low Affinity (OAT1); High Affinity (OAT3)</t>
  </si>
  <si>
    <t>Very Low Affinity (OAT1); High Affinity (OAT3)</t>
  </si>
  <si>
    <r>
      <t xml:space="preserve">150 (OAT1); </t>
    </r>
    <r>
      <rPr>
        <sz val="12"/>
        <color theme="1"/>
        <rFont val="Calibri (Body)"/>
      </rPr>
      <t>933 (OAT3)</t>
    </r>
  </si>
  <si>
    <r>
      <t xml:space="preserve">3.13 (OAT1); </t>
    </r>
    <r>
      <rPr>
        <sz val="12"/>
        <color theme="1"/>
        <rFont val="Calibri (Body)"/>
      </rPr>
      <t>793 (OAT3)</t>
    </r>
  </si>
  <si>
    <r>
      <t xml:space="preserve">12 (OAT1); </t>
    </r>
    <r>
      <rPr>
        <sz val="12"/>
        <color theme="1"/>
        <rFont val="Calibri (Body)"/>
      </rPr>
      <t>1.6 (OAT3)</t>
    </r>
  </si>
  <si>
    <r>
      <t xml:space="preserve">0.28 (OAT1); </t>
    </r>
    <r>
      <rPr>
        <sz val="12"/>
        <color theme="1"/>
        <rFont val="Calibri (Body)"/>
      </rPr>
      <t>0.027 (OAT3)</t>
    </r>
  </si>
  <si>
    <r>
      <t xml:space="preserve">16 (OAT1); </t>
    </r>
    <r>
      <rPr>
        <sz val="12"/>
        <color theme="1"/>
        <rFont val="Calibri (Body)"/>
      </rPr>
      <t>0.2 (OAT3)</t>
    </r>
  </si>
  <si>
    <r>
      <t>17 (OAT1);</t>
    </r>
    <r>
      <rPr>
        <sz val="12"/>
        <color theme="1"/>
        <rFont val="Calibri (Body)"/>
      </rPr>
      <t xml:space="preserve"> 0.3 (OAT3)</t>
    </r>
  </si>
  <si>
    <r>
      <t xml:space="preserve">488 (OAT1); </t>
    </r>
    <r>
      <rPr>
        <sz val="12"/>
        <color theme="1"/>
        <rFont val="Calibri (Body)"/>
      </rPr>
      <t>19.2 (OAT3)</t>
    </r>
  </si>
  <si>
    <r>
      <t xml:space="preserve">1.5 (OAT1); </t>
    </r>
    <r>
      <rPr>
        <sz val="12"/>
        <color theme="1"/>
        <rFont val="Calibri (Body)"/>
      </rPr>
      <t>0.1 (OAT3)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</si>
</sst>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3" borderId="0" xfId="0" applyFont="1" applyFill="1"/>
    <xf numFmtId="0" fontId="0" fillId="3" borderId="2" xfId="0" applyFont="1" applyFill="1" applyBorder="1"/>
    <xf numFmtId="0" fontId="0" fillId="2" borderId="0" xfId="0" applyFont="1" applyFill="1"/>
    <xf numFmtId="0" fontId="0" fillId="2" borderId="5" xfId="0" applyFont="1" applyFill="1" applyBorder="1"/>
    <xf numFmtId="0" fontId="0" fillId="0" borderId="5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/>
    <xf numFmtId="49" fontId="2" fillId="0" borderId="1" xfId="0" applyNumberFormat="1" applyFont="1" applyBorder="1" applyAlignment="1">
      <alignment vertical="top"/>
    </xf>
    <xf numFmtId="0" fontId="2" fillId="5" borderId="1" xfId="0" applyFont="1" applyFill="1" applyBorder="1"/>
    <xf numFmtId="0" fontId="3" fillId="0" borderId="1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2" fillId="0" borderId="7" xfId="0" applyFont="1" applyBorder="1" applyAlignment="1">
      <alignment horizontal="righ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EBFF"/>
      <color rgb="FFEDE4FF"/>
      <color rgb="FFFA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12C8-8CDF-AF45-B701-1C0C43D1EFB8}">
  <dimension ref="A1:AN36"/>
  <sheetViews>
    <sheetView tabSelected="1" workbookViewId="0">
      <pane ySplit="1" topLeftCell="A9" activePane="bottomLeft" state="frozen"/>
      <selection pane="bottomLeft" activeCell="A17" sqref="A17"/>
    </sheetView>
  </sheetViews>
  <sheetFormatPr baseColWidth="10" defaultRowHeight="16"/>
  <cols>
    <col min="1" max="1" width="18.83203125" bestFit="1" customWidth="1"/>
    <col min="3" max="3" width="24.83203125" style="2" customWidth="1"/>
    <col min="4" max="4" width="11.83203125" customWidth="1"/>
    <col min="5" max="5" width="26.33203125" customWidth="1"/>
    <col min="6" max="6" width="46.83203125" customWidth="1"/>
    <col min="7" max="7" width="23.1640625" bestFit="1" customWidth="1"/>
    <col min="8" max="8" width="28.83203125" style="4" customWidth="1"/>
    <col min="9" max="9" width="12" bestFit="1" customWidth="1"/>
    <col min="10" max="10" width="12.33203125" bestFit="1" customWidth="1"/>
    <col min="15" max="15" width="12.1640625" bestFit="1" customWidth="1"/>
    <col min="16" max="16" width="12" bestFit="1" customWidth="1"/>
    <col min="17" max="17" width="12.1640625" bestFit="1" customWidth="1"/>
    <col min="20" max="20" width="17.6640625" bestFit="1" customWidth="1"/>
    <col min="21" max="21" width="11" bestFit="1" customWidth="1"/>
    <col min="22" max="22" width="12" bestFit="1" customWidth="1"/>
    <col min="23" max="24" width="16.33203125" bestFit="1" customWidth="1"/>
    <col min="30" max="31" width="20.33203125" bestFit="1" customWidth="1"/>
    <col min="33" max="33" width="16" bestFit="1" customWidth="1"/>
    <col min="35" max="35" width="11" bestFit="1" customWidth="1"/>
    <col min="38" max="38" width="11.33203125" bestFit="1" customWidth="1"/>
    <col min="40" max="40" width="11.5" bestFit="1" customWidth="1"/>
  </cols>
  <sheetData>
    <row r="1" spans="1:40" s="21" customFormat="1" ht="20" thickBot="1">
      <c r="A1" s="15" t="s">
        <v>41</v>
      </c>
      <c r="B1" s="15" t="s">
        <v>0</v>
      </c>
      <c r="C1" s="15" t="s">
        <v>1</v>
      </c>
      <c r="D1" s="17" t="s">
        <v>3</v>
      </c>
      <c r="E1" s="16" t="s">
        <v>2</v>
      </c>
      <c r="F1" s="16" t="s">
        <v>42</v>
      </c>
      <c r="G1" s="17" t="s">
        <v>45</v>
      </c>
      <c r="H1" s="24" t="s">
        <v>46</v>
      </c>
      <c r="I1" s="18" t="s">
        <v>47</v>
      </c>
      <c r="J1" s="18" t="s">
        <v>48</v>
      </c>
      <c r="K1" s="18" t="s">
        <v>49</v>
      </c>
      <c r="L1" s="18" t="s">
        <v>50</v>
      </c>
      <c r="M1" s="18" t="s">
        <v>51</v>
      </c>
      <c r="N1" s="18" t="s">
        <v>52</v>
      </c>
      <c r="O1" s="18" t="s">
        <v>53</v>
      </c>
      <c r="P1" s="18" t="s">
        <v>54</v>
      </c>
      <c r="Q1" s="18" t="s">
        <v>55</v>
      </c>
      <c r="R1" s="18" t="s">
        <v>56</v>
      </c>
      <c r="S1" s="18" t="s">
        <v>57</v>
      </c>
      <c r="T1" s="18" t="s">
        <v>58</v>
      </c>
      <c r="U1" s="18" t="s">
        <v>59</v>
      </c>
      <c r="V1" s="18" t="s">
        <v>60</v>
      </c>
      <c r="W1" s="18" t="s">
        <v>61</v>
      </c>
      <c r="X1" s="18" t="s">
        <v>62</v>
      </c>
      <c r="Y1" s="19" t="s">
        <v>67</v>
      </c>
      <c r="Z1" s="15" t="s">
        <v>68</v>
      </c>
      <c r="AA1" s="15" t="s">
        <v>69</v>
      </c>
      <c r="AB1" s="15" t="s">
        <v>70</v>
      </c>
      <c r="AC1" s="15" t="s">
        <v>71</v>
      </c>
      <c r="AD1" s="15" t="s">
        <v>63</v>
      </c>
      <c r="AE1" s="15" t="s">
        <v>64</v>
      </c>
      <c r="AF1" s="15" t="s">
        <v>66</v>
      </c>
      <c r="AG1" s="15" t="s">
        <v>65</v>
      </c>
      <c r="AH1" s="20" t="s">
        <v>72</v>
      </c>
      <c r="AI1" s="20" t="s">
        <v>73</v>
      </c>
      <c r="AJ1" s="20" t="s">
        <v>74</v>
      </c>
      <c r="AK1" s="20" t="s">
        <v>75</v>
      </c>
      <c r="AL1" s="20" t="s">
        <v>76</v>
      </c>
      <c r="AM1" s="20" t="s">
        <v>77</v>
      </c>
      <c r="AN1" s="20" t="s">
        <v>78</v>
      </c>
    </row>
    <row r="2" spans="1:40">
      <c r="A2" s="7" t="s">
        <v>79</v>
      </c>
      <c r="B2" s="10" t="s">
        <v>5</v>
      </c>
      <c r="C2" s="22" t="s">
        <v>6</v>
      </c>
      <c r="D2" s="7">
        <v>44187</v>
      </c>
      <c r="E2" s="6" t="s">
        <v>7</v>
      </c>
      <c r="F2" s="6" t="s">
        <v>83</v>
      </c>
      <c r="G2" s="7"/>
      <c r="H2" s="25" t="s">
        <v>82</v>
      </c>
      <c r="I2" s="7">
        <v>645.14200000000005</v>
      </c>
      <c r="J2" s="7">
        <v>639.673</v>
      </c>
      <c r="K2" s="7">
        <v>-0.31935999999999998</v>
      </c>
      <c r="L2" s="7">
        <v>-6.57789</v>
      </c>
      <c r="M2" s="7">
        <v>182.69300000000001</v>
      </c>
      <c r="N2" s="7">
        <v>610.80499999999995</v>
      </c>
      <c r="O2" s="7">
        <f t="shared" ref="O2:O35" si="0">M2/N2</f>
        <v>0.29910200473146098</v>
      </c>
      <c r="P2" s="7">
        <v>45</v>
      </c>
      <c r="Q2" s="7">
        <v>3</v>
      </c>
      <c r="R2" s="7">
        <v>19</v>
      </c>
      <c r="S2" s="7">
        <v>4</v>
      </c>
      <c r="T2" s="7">
        <v>-1</v>
      </c>
      <c r="U2" s="7">
        <v>5</v>
      </c>
      <c r="V2" s="7">
        <v>1250</v>
      </c>
      <c r="W2" s="7">
        <v>0</v>
      </c>
      <c r="X2" s="7">
        <v>-1</v>
      </c>
      <c r="Y2" s="7">
        <v>44</v>
      </c>
      <c r="Z2" s="7">
        <v>1</v>
      </c>
      <c r="AA2" s="7">
        <v>9</v>
      </c>
      <c r="AB2" s="7">
        <v>8</v>
      </c>
      <c r="AC2" s="7">
        <v>10</v>
      </c>
      <c r="AD2" s="7">
        <f t="shared" ref="AD2:AD35" si="1">Z2/M2</f>
        <v>5.4736634682226466E-3</v>
      </c>
      <c r="AE2" s="7">
        <f t="shared" ref="AE2:AE35" si="2">AA2/M2</f>
        <v>4.9262971214003817E-2</v>
      </c>
      <c r="AF2" s="7">
        <v>12</v>
      </c>
      <c r="AG2" s="7">
        <v>45</v>
      </c>
      <c r="AH2" s="7">
        <v>0</v>
      </c>
      <c r="AI2" s="7">
        <v>0</v>
      </c>
      <c r="AJ2" s="7">
        <v>0</v>
      </c>
      <c r="AK2" s="7">
        <v>0</v>
      </c>
      <c r="AL2" s="7">
        <v>1</v>
      </c>
      <c r="AM2" s="7">
        <v>0</v>
      </c>
      <c r="AN2" s="7">
        <v>0</v>
      </c>
    </row>
    <row r="3" spans="1:40">
      <c r="A3" s="7" t="s">
        <v>79</v>
      </c>
      <c r="B3" s="10" t="s">
        <v>5</v>
      </c>
      <c r="C3" s="22" t="s">
        <v>8</v>
      </c>
      <c r="D3" s="7">
        <v>2022</v>
      </c>
      <c r="E3" s="6" t="s">
        <v>7</v>
      </c>
      <c r="F3" s="6" t="s">
        <v>84</v>
      </c>
      <c r="G3" s="7" t="s">
        <v>86</v>
      </c>
      <c r="H3" s="25" t="s">
        <v>85</v>
      </c>
      <c r="I3" s="7">
        <v>225.08600000000001</v>
      </c>
      <c r="J3" s="7">
        <v>206.62899999999999</v>
      </c>
      <c r="K3" s="7">
        <v>-1.66662</v>
      </c>
      <c r="L3" s="7">
        <v>-1.78613</v>
      </c>
      <c r="M3" s="7">
        <v>93.701300000000003</v>
      </c>
      <c r="N3" s="7">
        <v>226.39400000000001</v>
      </c>
      <c r="O3" s="7">
        <f t="shared" si="0"/>
        <v>0.41388596870941807</v>
      </c>
      <c r="P3" s="7">
        <v>16</v>
      </c>
      <c r="Q3" s="7">
        <v>0</v>
      </c>
      <c r="R3" s="7">
        <v>6</v>
      </c>
      <c r="S3" s="7">
        <v>4</v>
      </c>
      <c r="T3" s="7">
        <v>1</v>
      </c>
      <c r="U3" s="7">
        <v>2</v>
      </c>
      <c r="V3" s="7">
        <v>308</v>
      </c>
      <c r="W3" s="7">
        <v>1</v>
      </c>
      <c r="X3" s="7">
        <v>0</v>
      </c>
      <c r="Y3" s="7">
        <v>16</v>
      </c>
      <c r="Z3" s="7">
        <v>0</v>
      </c>
      <c r="AA3" s="7">
        <v>2</v>
      </c>
      <c r="AB3" s="7">
        <v>3</v>
      </c>
      <c r="AC3" s="7">
        <v>3</v>
      </c>
      <c r="AD3" s="7">
        <f t="shared" si="1"/>
        <v>0</v>
      </c>
      <c r="AE3" s="7">
        <f t="shared" si="2"/>
        <v>2.1344421048587373E-2</v>
      </c>
      <c r="AF3" s="7">
        <v>4</v>
      </c>
      <c r="AG3" s="7">
        <v>16</v>
      </c>
      <c r="AH3" s="7">
        <v>0</v>
      </c>
      <c r="AI3" s="7">
        <v>0</v>
      </c>
      <c r="AJ3" s="7">
        <v>0</v>
      </c>
      <c r="AK3" s="7">
        <v>1</v>
      </c>
      <c r="AL3" s="7">
        <v>0</v>
      </c>
      <c r="AM3" s="7">
        <v>1</v>
      </c>
      <c r="AN3" s="7">
        <v>0</v>
      </c>
    </row>
    <row r="4" spans="1:40">
      <c r="A4" s="7" t="s">
        <v>79</v>
      </c>
      <c r="B4" s="10" t="s">
        <v>5</v>
      </c>
      <c r="C4" s="22" t="s">
        <v>9</v>
      </c>
      <c r="D4" s="7">
        <v>3639</v>
      </c>
      <c r="E4" s="6" t="s">
        <v>7</v>
      </c>
      <c r="F4" s="6" t="s">
        <v>83</v>
      </c>
      <c r="G4" s="7"/>
      <c r="H4" s="25" t="s">
        <v>122</v>
      </c>
      <c r="I4" s="7">
        <v>246.126</v>
      </c>
      <c r="J4" s="7">
        <v>254.642</v>
      </c>
      <c r="K4" s="7">
        <v>2.5860799999999999</v>
      </c>
      <c r="L4" s="7">
        <v>-2.25393</v>
      </c>
      <c r="M4" s="7">
        <v>42.180999999999997</v>
      </c>
      <c r="N4" s="7">
        <v>288.13799999999998</v>
      </c>
      <c r="O4" s="7">
        <f t="shared" si="0"/>
        <v>0.14639165955202021</v>
      </c>
      <c r="P4" s="7">
        <v>36</v>
      </c>
      <c r="Q4" s="7">
        <v>2</v>
      </c>
      <c r="R4" s="7">
        <v>5</v>
      </c>
      <c r="S4" s="7">
        <v>1</v>
      </c>
      <c r="T4" s="7">
        <v>-1</v>
      </c>
      <c r="U4" s="7">
        <v>2</v>
      </c>
      <c r="V4" s="7">
        <v>494</v>
      </c>
      <c r="W4" s="7">
        <v>0</v>
      </c>
      <c r="X4" s="7">
        <v>-1</v>
      </c>
      <c r="Y4" s="7">
        <v>18</v>
      </c>
      <c r="Z4" s="7">
        <v>0</v>
      </c>
      <c r="AA4" s="7">
        <v>5</v>
      </c>
      <c r="AB4" s="7">
        <v>4</v>
      </c>
      <c r="AC4" s="7">
        <v>7</v>
      </c>
      <c r="AD4" s="7">
        <f t="shared" si="1"/>
        <v>0</v>
      </c>
      <c r="AE4" s="7">
        <f t="shared" si="2"/>
        <v>0.11853678196344326</v>
      </c>
      <c r="AF4" s="7">
        <v>4</v>
      </c>
      <c r="AG4" s="7">
        <v>36</v>
      </c>
      <c r="AH4" s="7">
        <v>0</v>
      </c>
      <c r="AI4" s="7">
        <v>0</v>
      </c>
      <c r="AJ4" s="7">
        <v>0</v>
      </c>
      <c r="AK4" s="7">
        <v>0</v>
      </c>
      <c r="AL4" s="7">
        <v>1</v>
      </c>
      <c r="AM4" s="7">
        <v>0</v>
      </c>
      <c r="AN4" s="7">
        <v>0</v>
      </c>
    </row>
    <row r="5" spans="1:40">
      <c r="A5" s="7" t="s">
        <v>79</v>
      </c>
      <c r="B5" s="10" t="s">
        <v>5</v>
      </c>
      <c r="C5" s="22" t="s">
        <v>10</v>
      </c>
      <c r="D5" s="7">
        <v>3965</v>
      </c>
      <c r="E5" s="6" t="s">
        <v>7</v>
      </c>
      <c r="F5" s="6" t="s">
        <v>44</v>
      </c>
      <c r="G5" s="7"/>
      <c r="H5" s="25" t="s">
        <v>92</v>
      </c>
      <c r="I5" s="7">
        <v>296.964</v>
      </c>
      <c r="J5" s="7">
        <v>210.35599999999999</v>
      </c>
      <c r="K5" s="7">
        <v>-0.37406400000000001</v>
      </c>
      <c r="L5" s="7">
        <v>-3.2259199999999999</v>
      </c>
      <c r="M5" s="7">
        <v>104.021</v>
      </c>
      <c r="N5" s="7">
        <v>239.27500000000001</v>
      </c>
      <c r="O5" s="7">
        <f t="shared" si="0"/>
        <v>0.43473409257130918</v>
      </c>
      <c r="P5" s="7">
        <v>17</v>
      </c>
      <c r="Q5" s="7">
        <v>0</v>
      </c>
      <c r="R5" s="7">
        <v>10</v>
      </c>
      <c r="S5" s="7">
        <v>4</v>
      </c>
      <c r="T5" s="7">
        <v>0</v>
      </c>
      <c r="U5" s="7">
        <v>2</v>
      </c>
      <c r="V5" s="7">
        <v>316</v>
      </c>
      <c r="W5" s="7">
        <v>0</v>
      </c>
      <c r="X5" s="7">
        <v>0</v>
      </c>
      <c r="Y5" s="7">
        <v>17</v>
      </c>
      <c r="Z5" s="7">
        <v>0</v>
      </c>
      <c r="AA5" s="7">
        <v>1</v>
      </c>
      <c r="AB5" s="7">
        <v>0</v>
      </c>
      <c r="AC5" s="7">
        <v>1</v>
      </c>
      <c r="AD5" s="7">
        <f t="shared" si="1"/>
        <v>0</v>
      </c>
      <c r="AE5" s="7">
        <f t="shared" si="2"/>
        <v>9.6134434393055253E-3</v>
      </c>
      <c r="AF5" s="7">
        <v>1</v>
      </c>
      <c r="AG5" s="7">
        <v>17</v>
      </c>
      <c r="AH5" s="7">
        <v>0</v>
      </c>
      <c r="AI5" s="7">
        <v>0</v>
      </c>
      <c r="AJ5" s="7">
        <v>0</v>
      </c>
      <c r="AK5" s="7">
        <v>1</v>
      </c>
      <c r="AL5" s="7">
        <v>0</v>
      </c>
      <c r="AM5" s="7">
        <v>0</v>
      </c>
      <c r="AN5" s="7">
        <v>0</v>
      </c>
    </row>
    <row r="6" spans="1:40">
      <c r="A6" s="7" t="s">
        <v>79</v>
      </c>
      <c r="B6" s="10" t="s">
        <v>5</v>
      </c>
      <c r="C6" s="22" t="s">
        <v>11</v>
      </c>
      <c r="D6" s="7">
        <v>60825</v>
      </c>
      <c r="E6" s="6" t="s">
        <v>7</v>
      </c>
      <c r="F6" s="6" t="s">
        <v>44</v>
      </c>
      <c r="G6" s="7"/>
      <c r="H6" s="25" t="s">
        <v>93</v>
      </c>
      <c r="I6" s="7">
        <v>229.05199999999999</v>
      </c>
      <c r="J6" s="7">
        <v>217.447</v>
      </c>
      <c r="K6" s="7">
        <v>-1.04958</v>
      </c>
      <c r="L6" s="7">
        <v>-2.0001199999999999</v>
      </c>
      <c r="M6" s="7">
        <v>71.741100000000003</v>
      </c>
      <c r="N6" s="7">
        <v>225.845</v>
      </c>
      <c r="O6" s="7">
        <f t="shared" si="0"/>
        <v>0.31765635723615754</v>
      </c>
      <c r="P6" s="7">
        <v>15</v>
      </c>
      <c r="Q6" s="7">
        <v>2</v>
      </c>
      <c r="R6" s="7">
        <v>6</v>
      </c>
      <c r="S6" s="7">
        <v>3</v>
      </c>
      <c r="T6" s="7">
        <v>0</v>
      </c>
      <c r="U6" s="7">
        <v>2</v>
      </c>
      <c r="V6" s="7">
        <v>331</v>
      </c>
      <c r="W6" s="7">
        <v>0</v>
      </c>
      <c r="X6" s="7">
        <v>0</v>
      </c>
      <c r="Y6" s="7">
        <v>15</v>
      </c>
      <c r="Z6" s="7">
        <v>0</v>
      </c>
      <c r="AA6" s="7">
        <v>7</v>
      </c>
      <c r="AB6" s="7">
        <v>1</v>
      </c>
      <c r="AC6" s="7">
        <v>4</v>
      </c>
      <c r="AD6" s="7">
        <f t="shared" si="1"/>
        <v>0</v>
      </c>
      <c r="AE6" s="7">
        <f t="shared" si="2"/>
        <v>9.7573078751231862E-2</v>
      </c>
      <c r="AF6" s="7">
        <v>2</v>
      </c>
      <c r="AG6" s="7">
        <v>15</v>
      </c>
      <c r="AH6" s="7">
        <v>0</v>
      </c>
      <c r="AI6" s="7">
        <v>0</v>
      </c>
      <c r="AJ6" s="7">
        <v>0</v>
      </c>
      <c r="AK6" s="7">
        <v>1</v>
      </c>
      <c r="AL6" s="7">
        <v>0</v>
      </c>
      <c r="AM6" s="7">
        <v>1</v>
      </c>
      <c r="AN6" s="7">
        <v>0</v>
      </c>
    </row>
    <row r="7" spans="1:40">
      <c r="A7" s="7" t="s">
        <v>79</v>
      </c>
      <c r="B7" s="10" t="s">
        <v>5</v>
      </c>
      <c r="C7" s="22" t="s">
        <v>12</v>
      </c>
      <c r="D7" s="7">
        <v>464205</v>
      </c>
      <c r="E7" s="6" t="s">
        <v>7</v>
      </c>
      <c r="F7" s="6" t="s">
        <v>44</v>
      </c>
      <c r="G7" s="7" t="s">
        <v>87</v>
      </c>
      <c r="H7" s="27" t="s">
        <v>94</v>
      </c>
      <c r="I7" s="7">
        <v>287.07799999999997</v>
      </c>
      <c r="J7" s="7">
        <v>227.53100000000001</v>
      </c>
      <c r="K7" s="7">
        <v>-2.9691100000000001</v>
      </c>
      <c r="L7" s="7">
        <v>-1.764</v>
      </c>
      <c r="M7" s="7">
        <v>105.32899999999999</v>
      </c>
      <c r="N7" s="7">
        <v>274.392</v>
      </c>
      <c r="O7" s="7">
        <f t="shared" si="0"/>
        <v>0.38386323216420304</v>
      </c>
      <c r="P7" s="7">
        <v>19</v>
      </c>
      <c r="Q7" s="7">
        <v>1</v>
      </c>
      <c r="R7" s="7">
        <v>8</v>
      </c>
      <c r="S7" s="7">
        <v>4</v>
      </c>
      <c r="T7" s="7">
        <v>-2</v>
      </c>
      <c r="U7" s="7">
        <v>2</v>
      </c>
      <c r="V7" s="7">
        <v>354</v>
      </c>
      <c r="W7" s="7">
        <v>0</v>
      </c>
      <c r="X7" s="7">
        <v>-2</v>
      </c>
      <c r="Y7" s="7">
        <v>19</v>
      </c>
      <c r="Z7" s="7">
        <v>0</v>
      </c>
      <c r="AA7" s="7">
        <v>0</v>
      </c>
      <c r="AB7" s="7">
        <v>4</v>
      </c>
      <c r="AC7" s="7">
        <v>4</v>
      </c>
      <c r="AD7" s="7">
        <f t="shared" si="1"/>
        <v>0</v>
      </c>
      <c r="AE7" s="7">
        <f t="shared" si="2"/>
        <v>0</v>
      </c>
      <c r="AF7" s="7">
        <v>5</v>
      </c>
      <c r="AG7" s="7">
        <v>19</v>
      </c>
      <c r="AH7" s="7">
        <v>0</v>
      </c>
      <c r="AI7" s="7">
        <v>0</v>
      </c>
      <c r="AJ7" s="7">
        <v>0</v>
      </c>
      <c r="AK7" s="7">
        <v>1</v>
      </c>
      <c r="AL7" s="7">
        <v>0</v>
      </c>
      <c r="AM7" s="7">
        <v>0</v>
      </c>
      <c r="AN7" s="7">
        <v>0</v>
      </c>
    </row>
    <row r="8" spans="1:40">
      <c r="A8" s="7" t="s">
        <v>79</v>
      </c>
      <c r="B8" s="10" t="s">
        <v>5</v>
      </c>
      <c r="C8" s="22" t="s">
        <v>13</v>
      </c>
      <c r="D8" s="7">
        <v>2244</v>
      </c>
      <c r="E8" s="6" t="s">
        <v>14</v>
      </c>
      <c r="F8" s="6" t="s">
        <v>84</v>
      </c>
      <c r="G8" s="7"/>
      <c r="H8" s="25" t="s">
        <v>95</v>
      </c>
      <c r="I8" s="7">
        <v>180.042</v>
      </c>
      <c r="J8" s="7">
        <v>168.03800000000001</v>
      </c>
      <c r="K8" s="7">
        <v>1.1816</v>
      </c>
      <c r="L8" s="7">
        <v>-1.6519299999999999</v>
      </c>
      <c r="M8" s="7">
        <v>49.484200000000001</v>
      </c>
      <c r="N8" s="7">
        <v>190.315</v>
      </c>
      <c r="O8" s="7">
        <f t="shared" si="0"/>
        <v>0.26001208522712349</v>
      </c>
      <c r="P8" s="7">
        <v>21</v>
      </c>
      <c r="Q8" s="7">
        <v>0</v>
      </c>
      <c r="R8" s="7">
        <v>6</v>
      </c>
      <c r="S8" s="7">
        <v>1</v>
      </c>
      <c r="T8" s="7">
        <v>-1</v>
      </c>
      <c r="U8" s="7">
        <v>1</v>
      </c>
      <c r="V8" s="7">
        <v>212</v>
      </c>
      <c r="W8" s="7">
        <v>0</v>
      </c>
      <c r="X8" s="7">
        <v>-1</v>
      </c>
      <c r="Y8" s="7">
        <v>13</v>
      </c>
      <c r="Z8" s="7">
        <v>0</v>
      </c>
      <c r="AA8" s="7">
        <v>0</v>
      </c>
      <c r="AB8" s="7">
        <v>3</v>
      </c>
      <c r="AC8" s="7">
        <v>1</v>
      </c>
      <c r="AD8" s="7">
        <f t="shared" si="1"/>
        <v>0</v>
      </c>
      <c r="AE8" s="7">
        <f t="shared" si="2"/>
        <v>0</v>
      </c>
      <c r="AF8" s="7">
        <v>3</v>
      </c>
      <c r="AG8" s="7">
        <v>21</v>
      </c>
      <c r="AH8" s="7">
        <v>0</v>
      </c>
      <c r="AI8" s="7">
        <v>0</v>
      </c>
      <c r="AJ8" s="7">
        <v>0</v>
      </c>
      <c r="AK8" s="7">
        <v>0</v>
      </c>
      <c r="AL8" s="7">
        <v>1</v>
      </c>
      <c r="AM8" s="7">
        <v>0</v>
      </c>
      <c r="AN8" s="7">
        <v>1</v>
      </c>
    </row>
    <row r="9" spans="1:40">
      <c r="A9" s="7" t="s">
        <v>79</v>
      </c>
      <c r="B9" s="10" t="s">
        <v>5</v>
      </c>
      <c r="C9" s="22" t="s">
        <v>15</v>
      </c>
      <c r="D9" s="7">
        <v>60172</v>
      </c>
      <c r="E9" s="6" t="s">
        <v>14</v>
      </c>
      <c r="F9" s="6" t="s">
        <v>44</v>
      </c>
      <c r="G9" s="7" t="s">
        <v>88</v>
      </c>
      <c r="H9" s="25" t="s">
        <v>96</v>
      </c>
      <c r="I9" s="7">
        <v>273.06299999999999</v>
      </c>
      <c r="J9" s="7">
        <v>211.50800000000001</v>
      </c>
      <c r="K9" s="7">
        <v>-3.3847100000000001</v>
      </c>
      <c r="L9" s="7">
        <v>-1.0128200000000001</v>
      </c>
      <c r="M9" s="7">
        <v>106.494</v>
      </c>
      <c r="N9" s="7">
        <v>254.85</v>
      </c>
      <c r="O9" s="7">
        <f t="shared" si="0"/>
        <v>0.41786933490288408</v>
      </c>
      <c r="P9" s="7">
        <v>30</v>
      </c>
      <c r="Q9" s="7">
        <v>0</v>
      </c>
      <c r="R9" s="7">
        <v>8</v>
      </c>
      <c r="S9" s="7">
        <v>4</v>
      </c>
      <c r="T9" s="7">
        <v>-2</v>
      </c>
      <c r="U9" s="7">
        <v>2</v>
      </c>
      <c r="V9" s="7">
        <v>327</v>
      </c>
      <c r="W9" s="7">
        <v>0</v>
      </c>
      <c r="X9" s="7">
        <v>-2</v>
      </c>
      <c r="Y9" s="7">
        <v>18</v>
      </c>
      <c r="Z9" s="7">
        <v>0</v>
      </c>
      <c r="AA9" s="7">
        <v>0</v>
      </c>
      <c r="AB9" s="7">
        <v>3</v>
      </c>
      <c r="AC9" s="7">
        <v>3</v>
      </c>
      <c r="AD9" s="7">
        <f t="shared" si="1"/>
        <v>0</v>
      </c>
      <c r="AE9" s="7">
        <f t="shared" si="2"/>
        <v>0</v>
      </c>
      <c r="AF9" s="7">
        <v>5</v>
      </c>
      <c r="AG9" s="7">
        <v>30</v>
      </c>
      <c r="AH9" s="7">
        <v>0</v>
      </c>
      <c r="AI9" s="7">
        <v>0</v>
      </c>
      <c r="AJ9" s="7">
        <v>0</v>
      </c>
      <c r="AK9" s="7">
        <v>1</v>
      </c>
      <c r="AL9" s="7">
        <v>0</v>
      </c>
      <c r="AM9" s="7">
        <v>0</v>
      </c>
      <c r="AN9" s="7">
        <v>0</v>
      </c>
    </row>
    <row r="10" spans="1:40">
      <c r="A10" s="7" t="s">
        <v>79</v>
      </c>
      <c r="B10" s="10" t="s">
        <v>5</v>
      </c>
      <c r="C10" s="22" t="s">
        <v>16</v>
      </c>
      <c r="D10" s="7">
        <v>18283</v>
      </c>
      <c r="E10" s="6" t="s">
        <v>14</v>
      </c>
      <c r="F10" s="6" t="s">
        <v>84</v>
      </c>
      <c r="G10" s="7"/>
      <c r="H10" s="25" t="s">
        <v>97</v>
      </c>
      <c r="I10" s="7">
        <v>224.08</v>
      </c>
      <c r="J10" s="7">
        <v>254.25</v>
      </c>
      <c r="K10" s="7">
        <v>-0.73436299999999999</v>
      </c>
      <c r="L10" s="7">
        <v>-1.79637</v>
      </c>
      <c r="M10" s="7">
        <v>65.879099999999994</v>
      </c>
      <c r="N10" s="7">
        <v>239.99299999999999</v>
      </c>
      <c r="O10" s="7">
        <f t="shared" si="0"/>
        <v>0.27450425637414422</v>
      </c>
      <c r="P10" s="7">
        <v>28</v>
      </c>
      <c r="Q10" s="7">
        <v>2</v>
      </c>
      <c r="R10" s="7">
        <v>6</v>
      </c>
      <c r="S10" s="7">
        <v>2</v>
      </c>
      <c r="T10" s="7">
        <v>0</v>
      </c>
      <c r="U10" s="7">
        <v>2</v>
      </c>
      <c r="V10" s="7">
        <v>388</v>
      </c>
      <c r="W10" s="7">
        <v>0</v>
      </c>
      <c r="X10" s="7">
        <v>0</v>
      </c>
      <c r="Y10" s="7">
        <v>16</v>
      </c>
      <c r="Z10" s="7">
        <v>0</v>
      </c>
      <c r="AA10" s="7">
        <v>8</v>
      </c>
      <c r="AB10" s="7">
        <v>2</v>
      </c>
      <c r="AC10" s="7">
        <v>4</v>
      </c>
      <c r="AD10" s="7">
        <f t="shared" si="1"/>
        <v>0</v>
      </c>
      <c r="AE10" s="7">
        <f t="shared" si="2"/>
        <v>0.12143456726032992</v>
      </c>
      <c r="AF10" s="7">
        <v>2</v>
      </c>
      <c r="AG10" s="7">
        <v>28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1</v>
      </c>
      <c r="AN10" s="7">
        <v>0</v>
      </c>
    </row>
    <row r="11" spans="1:40">
      <c r="A11" s="7" t="s">
        <v>79</v>
      </c>
      <c r="B11" s="10" t="s">
        <v>5</v>
      </c>
      <c r="C11" s="22" t="s">
        <v>17</v>
      </c>
      <c r="D11" s="7">
        <v>2315</v>
      </c>
      <c r="E11" s="6" t="s">
        <v>14</v>
      </c>
      <c r="F11" s="6" t="s">
        <v>43</v>
      </c>
      <c r="G11" s="7"/>
      <c r="H11" s="25" t="s">
        <v>98</v>
      </c>
      <c r="I11" s="7">
        <v>421.03800000000001</v>
      </c>
      <c r="J11" s="7">
        <v>317.66300000000001</v>
      </c>
      <c r="K11" s="7">
        <v>2.1513100000000001</v>
      </c>
      <c r="L11" s="7">
        <v>-4.6621800000000002</v>
      </c>
      <c r="M11" s="7">
        <v>102.91500000000001</v>
      </c>
      <c r="N11" s="7">
        <v>353.56700000000001</v>
      </c>
      <c r="O11" s="7">
        <f t="shared" si="0"/>
        <v>0.29107637307780421</v>
      </c>
      <c r="P11" s="7">
        <v>41</v>
      </c>
      <c r="Q11" s="7">
        <v>1</v>
      </c>
      <c r="R11" s="7">
        <v>10</v>
      </c>
      <c r="S11" s="7">
        <v>4</v>
      </c>
      <c r="T11" s="7">
        <v>0</v>
      </c>
      <c r="U11" s="7">
        <v>3</v>
      </c>
      <c r="V11" s="7">
        <v>740</v>
      </c>
      <c r="W11" s="7">
        <v>0</v>
      </c>
      <c r="X11" s="7">
        <v>0</v>
      </c>
      <c r="Y11" s="7">
        <v>27</v>
      </c>
      <c r="Z11" s="7">
        <v>0</v>
      </c>
      <c r="AA11" s="7">
        <v>1</v>
      </c>
      <c r="AB11" s="7">
        <v>2</v>
      </c>
      <c r="AC11" s="7">
        <v>3</v>
      </c>
      <c r="AD11" s="7">
        <f t="shared" si="1"/>
        <v>0</v>
      </c>
      <c r="AE11" s="7">
        <f t="shared" si="2"/>
        <v>9.7167565466647222E-3</v>
      </c>
      <c r="AF11" s="7">
        <v>4</v>
      </c>
      <c r="AG11" s="7">
        <v>41</v>
      </c>
      <c r="AH11" s="7">
        <v>0</v>
      </c>
      <c r="AI11" s="7">
        <v>0</v>
      </c>
      <c r="AJ11" s="7">
        <v>0</v>
      </c>
      <c r="AK11" s="7">
        <v>1</v>
      </c>
      <c r="AL11" s="7">
        <v>0</v>
      </c>
      <c r="AM11" s="7">
        <v>0</v>
      </c>
      <c r="AN11" s="7">
        <v>0</v>
      </c>
    </row>
    <row r="12" spans="1:40">
      <c r="A12" s="7" t="s">
        <v>79</v>
      </c>
      <c r="B12" s="10" t="s">
        <v>5</v>
      </c>
      <c r="C12" s="22" t="s">
        <v>18</v>
      </c>
      <c r="D12" s="7">
        <v>2720</v>
      </c>
      <c r="E12" s="6" t="s">
        <v>14</v>
      </c>
      <c r="F12" s="6" t="s">
        <v>43</v>
      </c>
      <c r="G12" s="7"/>
      <c r="H12" s="25" t="s">
        <v>99</v>
      </c>
      <c r="I12" s="7">
        <v>294.94900000000001</v>
      </c>
      <c r="J12" s="7">
        <v>212.02500000000001</v>
      </c>
      <c r="K12" s="7">
        <v>-0.29063600000000001</v>
      </c>
      <c r="L12" s="7">
        <v>-2.3023199999999999</v>
      </c>
      <c r="M12" s="7">
        <v>103.926</v>
      </c>
      <c r="N12" s="7">
        <v>231.327</v>
      </c>
      <c r="O12" s="7">
        <f t="shared" si="0"/>
        <v>0.44926013824585975</v>
      </c>
      <c r="P12" s="7">
        <v>23</v>
      </c>
      <c r="Q12" s="7">
        <v>0</v>
      </c>
      <c r="R12" s="7">
        <v>10</v>
      </c>
      <c r="S12" s="7">
        <v>3</v>
      </c>
      <c r="T12" s="7">
        <v>-1</v>
      </c>
      <c r="U12" s="7">
        <v>2</v>
      </c>
      <c r="V12" s="7">
        <v>532</v>
      </c>
      <c r="W12" s="7">
        <v>0</v>
      </c>
      <c r="X12" s="7">
        <v>-1</v>
      </c>
      <c r="Y12" s="7">
        <v>17</v>
      </c>
      <c r="Z12" s="7">
        <v>0</v>
      </c>
      <c r="AA12" s="7">
        <v>1</v>
      </c>
      <c r="AB12" s="7">
        <v>0</v>
      </c>
      <c r="AC12" s="7">
        <v>0</v>
      </c>
      <c r="AD12" s="7">
        <f t="shared" si="1"/>
        <v>0</v>
      </c>
      <c r="AE12" s="7">
        <f t="shared" si="2"/>
        <v>9.6222312029713448E-3</v>
      </c>
      <c r="AF12" s="7">
        <v>1</v>
      </c>
      <c r="AG12" s="7">
        <v>23</v>
      </c>
      <c r="AH12" s="7">
        <v>0</v>
      </c>
      <c r="AI12" s="7">
        <v>0</v>
      </c>
      <c r="AJ12" s="7">
        <v>0</v>
      </c>
      <c r="AK12" s="7">
        <v>1</v>
      </c>
      <c r="AL12" s="7">
        <v>0</v>
      </c>
      <c r="AM12" s="7">
        <v>0</v>
      </c>
      <c r="AN12" s="7">
        <v>0</v>
      </c>
    </row>
    <row r="13" spans="1:40">
      <c r="A13" s="7" t="s">
        <v>79</v>
      </c>
      <c r="B13" s="10" t="s">
        <v>5</v>
      </c>
      <c r="C13" s="22" t="s">
        <v>80</v>
      </c>
      <c r="D13" s="7">
        <v>4044</v>
      </c>
      <c r="E13" s="6" t="s">
        <v>14</v>
      </c>
      <c r="F13" s="6" t="s">
        <v>43</v>
      </c>
      <c r="G13" s="7"/>
      <c r="H13" s="25" t="s">
        <v>100</v>
      </c>
      <c r="I13" s="7">
        <v>241.11</v>
      </c>
      <c r="J13" s="7">
        <v>234.92</v>
      </c>
      <c r="K13" s="7">
        <v>3.5930800000000001</v>
      </c>
      <c r="L13" s="7">
        <v>-3.9181400000000002</v>
      </c>
      <c r="M13" s="7">
        <v>36.1633</v>
      </c>
      <c r="N13" s="7">
        <v>270.79399999999998</v>
      </c>
      <c r="O13" s="7">
        <f t="shared" si="0"/>
        <v>0.13354542567412869</v>
      </c>
      <c r="P13" s="7">
        <v>33</v>
      </c>
      <c r="Q13" s="7">
        <v>0</v>
      </c>
      <c r="R13" s="7">
        <v>3</v>
      </c>
      <c r="S13" s="7">
        <v>2</v>
      </c>
      <c r="T13" s="7">
        <v>-1</v>
      </c>
      <c r="U13" s="7">
        <v>2</v>
      </c>
      <c r="V13" s="7">
        <v>292</v>
      </c>
      <c r="W13" s="7">
        <v>0</v>
      </c>
      <c r="X13" s="7">
        <v>-1</v>
      </c>
      <c r="Y13" s="7">
        <v>18</v>
      </c>
      <c r="Z13" s="7">
        <v>0</v>
      </c>
      <c r="AA13" s="7">
        <v>0</v>
      </c>
      <c r="AB13" s="7">
        <v>3</v>
      </c>
      <c r="AC13" s="7">
        <v>2</v>
      </c>
      <c r="AD13" s="7">
        <f t="shared" si="1"/>
        <v>0</v>
      </c>
      <c r="AE13" s="7">
        <f t="shared" si="2"/>
        <v>0</v>
      </c>
      <c r="AF13" s="7">
        <v>3</v>
      </c>
      <c r="AG13" s="7">
        <v>33</v>
      </c>
      <c r="AH13" s="7">
        <v>0</v>
      </c>
      <c r="AI13" s="7">
        <v>0</v>
      </c>
      <c r="AJ13" s="7">
        <v>0</v>
      </c>
      <c r="AK13" s="7">
        <v>0</v>
      </c>
      <c r="AL13" s="7">
        <v>1</v>
      </c>
      <c r="AM13" s="7">
        <v>0</v>
      </c>
      <c r="AN13" s="7">
        <v>0</v>
      </c>
    </row>
    <row r="14" spans="1:40" s="1" customFormat="1">
      <c r="A14" s="8" t="s">
        <v>79</v>
      </c>
      <c r="B14" s="11" t="s">
        <v>5</v>
      </c>
      <c r="C14" s="8" t="s">
        <v>19</v>
      </c>
      <c r="D14" s="8">
        <v>5742673</v>
      </c>
      <c r="E14" s="5" t="s">
        <v>20</v>
      </c>
      <c r="F14" s="5" t="s">
        <v>115</v>
      </c>
      <c r="G14" s="8"/>
      <c r="H14" s="26" t="s">
        <v>123</v>
      </c>
      <c r="I14" s="8">
        <v>455.05700000000002</v>
      </c>
      <c r="J14" s="8">
        <v>439.584</v>
      </c>
      <c r="K14" s="8">
        <v>-0.11523899999999999</v>
      </c>
      <c r="L14" s="8">
        <v>-4.1337900000000003</v>
      </c>
      <c r="M14" s="8">
        <v>139.53399999999999</v>
      </c>
      <c r="N14" s="8">
        <v>424.64400000000001</v>
      </c>
      <c r="O14" s="8">
        <f t="shared" si="0"/>
        <v>0.3285905370145345</v>
      </c>
      <c r="P14" s="8">
        <v>47</v>
      </c>
      <c r="Q14" s="8">
        <v>2</v>
      </c>
      <c r="R14" s="8">
        <v>14</v>
      </c>
      <c r="S14" s="8">
        <v>4</v>
      </c>
      <c r="T14" s="8">
        <v>-1</v>
      </c>
      <c r="U14" s="8">
        <v>3</v>
      </c>
      <c r="V14" s="8">
        <v>833</v>
      </c>
      <c r="W14" s="8">
        <v>0</v>
      </c>
      <c r="X14" s="8">
        <v>-1</v>
      </c>
      <c r="Y14" s="8">
        <v>30</v>
      </c>
      <c r="Z14" s="8">
        <v>1</v>
      </c>
      <c r="AA14" s="8">
        <v>5</v>
      </c>
      <c r="AB14" s="8">
        <v>7</v>
      </c>
      <c r="AC14" s="8">
        <v>6</v>
      </c>
      <c r="AD14" s="8">
        <f t="shared" si="1"/>
        <v>7.1667120558430207E-3</v>
      </c>
      <c r="AE14" s="8">
        <f t="shared" si="2"/>
        <v>3.5833560279215103E-2</v>
      </c>
      <c r="AF14" s="8">
        <v>9</v>
      </c>
      <c r="AG14" s="8">
        <v>47</v>
      </c>
      <c r="AH14" s="8">
        <v>0</v>
      </c>
      <c r="AI14" s="8">
        <v>0</v>
      </c>
      <c r="AJ14" s="8">
        <v>0</v>
      </c>
      <c r="AK14" s="8">
        <v>1</v>
      </c>
      <c r="AL14" s="8">
        <v>1</v>
      </c>
      <c r="AM14" s="8">
        <v>0</v>
      </c>
      <c r="AN14" s="8">
        <v>1</v>
      </c>
    </row>
    <row r="15" spans="1:40">
      <c r="A15" s="7" t="s">
        <v>79</v>
      </c>
      <c r="B15" s="12" t="s">
        <v>4</v>
      </c>
      <c r="C15" s="22" t="s">
        <v>21</v>
      </c>
      <c r="D15" s="7">
        <v>2471</v>
      </c>
      <c r="E15" s="6" t="s">
        <v>7</v>
      </c>
      <c r="F15" s="6" t="s">
        <v>43</v>
      </c>
      <c r="G15" s="7" t="s">
        <v>101</v>
      </c>
      <c r="H15" s="25" t="s">
        <v>89</v>
      </c>
      <c r="I15" s="7">
        <v>364.10899999999998</v>
      </c>
      <c r="J15" s="7">
        <v>327.291</v>
      </c>
      <c r="K15" s="7">
        <v>2.9396399999999998</v>
      </c>
      <c r="L15" s="7">
        <v>-4.1893599999999998</v>
      </c>
      <c r="M15" s="7">
        <v>95.820499999999996</v>
      </c>
      <c r="N15" s="7">
        <v>376.291</v>
      </c>
      <c r="O15" s="7">
        <f t="shared" si="0"/>
        <v>0.25464467659338119</v>
      </c>
      <c r="P15" s="7">
        <v>45</v>
      </c>
      <c r="Q15" s="7">
        <v>0</v>
      </c>
      <c r="R15" s="7">
        <v>9</v>
      </c>
      <c r="S15" s="7">
        <v>4</v>
      </c>
      <c r="T15" s="7">
        <v>-1</v>
      </c>
      <c r="U15" s="7">
        <v>2</v>
      </c>
      <c r="V15" s="7">
        <v>528</v>
      </c>
      <c r="W15" s="7">
        <v>0</v>
      </c>
      <c r="X15" s="7">
        <v>-1</v>
      </c>
      <c r="Y15" s="7">
        <v>25</v>
      </c>
      <c r="Z15" s="7">
        <v>0</v>
      </c>
      <c r="AA15" s="7">
        <v>0</v>
      </c>
      <c r="AB15" s="7">
        <v>5</v>
      </c>
      <c r="AC15" s="7">
        <v>4</v>
      </c>
      <c r="AD15" s="7">
        <f t="shared" si="1"/>
        <v>0</v>
      </c>
      <c r="AE15" s="7">
        <f t="shared" si="2"/>
        <v>0</v>
      </c>
      <c r="AF15" s="7">
        <v>8</v>
      </c>
      <c r="AG15" s="7">
        <v>45</v>
      </c>
      <c r="AH15" s="7">
        <v>0</v>
      </c>
      <c r="AI15" s="7">
        <v>0</v>
      </c>
      <c r="AJ15" s="7">
        <v>0</v>
      </c>
      <c r="AK15" s="7">
        <v>1</v>
      </c>
      <c r="AL15" s="7">
        <v>1</v>
      </c>
      <c r="AM15" s="7">
        <v>0</v>
      </c>
      <c r="AN15" s="7">
        <v>0</v>
      </c>
    </row>
    <row r="16" spans="1:40">
      <c r="A16" s="7" t="s">
        <v>79</v>
      </c>
      <c r="B16" s="12" t="s">
        <v>4</v>
      </c>
      <c r="C16" s="22" t="s">
        <v>22</v>
      </c>
      <c r="D16" s="7">
        <v>2756</v>
      </c>
      <c r="E16" s="6" t="s">
        <v>7</v>
      </c>
      <c r="F16" s="6" t="s">
        <v>117</v>
      </c>
      <c r="G16" s="7" t="s">
        <v>102</v>
      </c>
      <c r="H16" s="25" t="s">
        <v>90</v>
      </c>
      <c r="I16" s="7">
        <v>252.11600000000001</v>
      </c>
      <c r="J16" s="7">
        <v>250.74199999999999</v>
      </c>
      <c r="K16" s="7">
        <v>0.32850099999999999</v>
      </c>
      <c r="L16" s="7">
        <v>-2.5041600000000002</v>
      </c>
      <c r="M16" s="7">
        <v>71.509799999999998</v>
      </c>
      <c r="N16" s="7">
        <v>289.90600000000001</v>
      </c>
      <c r="O16" s="7">
        <f t="shared" si="0"/>
        <v>0.24666547087676693</v>
      </c>
      <c r="P16" s="7">
        <v>33</v>
      </c>
      <c r="Q16" s="7">
        <v>0</v>
      </c>
      <c r="R16" s="7">
        <v>4</v>
      </c>
      <c r="S16" s="7">
        <v>3</v>
      </c>
      <c r="T16" s="7">
        <v>0</v>
      </c>
      <c r="U16" s="7">
        <v>1</v>
      </c>
      <c r="V16" s="7">
        <v>296</v>
      </c>
      <c r="W16" s="7">
        <v>0</v>
      </c>
      <c r="X16" s="7">
        <v>0</v>
      </c>
      <c r="Y16" s="7">
        <v>17</v>
      </c>
      <c r="Z16" s="7">
        <v>0</v>
      </c>
      <c r="AA16" s="7">
        <v>0</v>
      </c>
      <c r="AB16" s="7">
        <v>7</v>
      </c>
      <c r="AC16" s="7">
        <v>5</v>
      </c>
      <c r="AD16" s="7">
        <f t="shared" si="1"/>
        <v>0</v>
      </c>
      <c r="AE16" s="7">
        <f t="shared" si="2"/>
        <v>0</v>
      </c>
      <c r="AF16" s="7">
        <v>8</v>
      </c>
      <c r="AG16" s="7">
        <v>33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</row>
    <row r="17" spans="1:40">
      <c r="A17" s="7" t="s">
        <v>79</v>
      </c>
      <c r="B17" s="12" t="s">
        <v>4</v>
      </c>
      <c r="C17" s="22" t="s">
        <v>23</v>
      </c>
      <c r="D17" s="7">
        <v>4781</v>
      </c>
      <c r="E17" s="6" t="s">
        <v>7</v>
      </c>
      <c r="F17" s="6" t="s">
        <v>43</v>
      </c>
      <c r="G17" s="7"/>
      <c r="H17" s="25" t="s">
        <v>103</v>
      </c>
      <c r="I17" s="7">
        <v>308.15199999999999</v>
      </c>
      <c r="J17" s="7">
        <v>322.96699999999998</v>
      </c>
      <c r="K17" s="7">
        <v>3.99071</v>
      </c>
      <c r="L17" s="7">
        <v>-3.6954500000000001</v>
      </c>
      <c r="M17" s="7">
        <v>34.235300000000002</v>
      </c>
      <c r="N17" s="7">
        <v>344.52699999999999</v>
      </c>
      <c r="O17" s="7">
        <f t="shared" si="0"/>
        <v>9.9368989948538156E-2</v>
      </c>
      <c r="P17" s="7">
        <v>43</v>
      </c>
      <c r="Q17" s="7">
        <v>0</v>
      </c>
      <c r="R17" s="7">
        <v>4</v>
      </c>
      <c r="S17" s="7">
        <v>0</v>
      </c>
      <c r="T17" s="7">
        <v>-1</v>
      </c>
      <c r="U17" s="7">
        <v>3</v>
      </c>
      <c r="V17" s="7">
        <v>389</v>
      </c>
      <c r="W17" s="7">
        <v>0</v>
      </c>
      <c r="X17" s="7">
        <v>-1</v>
      </c>
      <c r="Y17" s="7">
        <v>23</v>
      </c>
      <c r="Z17" s="7">
        <v>0</v>
      </c>
      <c r="AA17" s="7">
        <v>3</v>
      </c>
      <c r="AB17" s="7">
        <v>4</v>
      </c>
      <c r="AC17" s="7">
        <v>5</v>
      </c>
      <c r="AD17" s="7">
        <f t="shared" si="1"/>
        <v>0</v>
      </c>
      <c r="AE17" s="7">
        <f t="shared" si="2"/>
        <v>8.7628850922877838E-2</v>
      </c>
      <c r="AF17" s="7">
        <v>5</v>
      </c>
      <c r="AG17" s="7">
        <v>43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</row>
    <row r="18" spans="1:40">
      <c r="A18" s="7" t="s">
        <v>79</v>
      </c>
      <c r="B18" s="12" t="s">
        <v>4</v>
      </c>
      <c r="C18" s="22" t="s">
        <v>81</v>
      </c>
      <c r="D18" s="7">
        <v>446541</v>
      </c>
      <c r="E18" s="6" t="s">
        <v>7</v>
      </c>
      <c r="F18" s="6" t="s">
        <v>43</v>
      </c>
      <c r="G18" s="7"/>
      <c r="H18" s="25" t="s">
        <v>104</v>
      </c>
      <c r="I18" s="7">
        <v>320.12599999999998</v>
      </c>
      <c r="J18" s="7">
        <v>343.548</v>
      </c>
      <c r="K18" s="7">
        <v>2.09457</v>
      </c>
      <c r="L18" s="7">
        <v>-3.4329100000000001</v>
      </c>
      <c r="M18" s="7">
        <v>74.390900000000002</v>
      </c>
      <c r="N18" s="7">
        <v>345.47399999999999</v>
      </c>
      <c r="O18" s="7">
        <f t="shared" si="0"/>
        <v>0.21532995247109768</v>
      </c>
      <c r="P18" s="7">
        <v>43</v>
      </c>
      <c r="Q18" s="7">
        <v>0</v>
      </c>
      <c r="R18" s="7">
        <v>8</v>
      </c>
      <c r="S18" s="7">
        <v>2</v>
      </c>
      <c r="T18" s="7">
        <v>-1</v>
      </c>
      <c r="U18" s="7">
        <v>2</v>
      </c>
      <c r="V18" s="7">
        <v>486</v>
      </c>
      <c r="W18" s="7">
        <v>0</v>
      </c>
      <c r="X18" s="7">
        <v>-1</v>
      </c>
      <c r="Y18" s="7">
        <v>23</v>
      </c>
      <c r="Z18" s="7">
        <v>0</v>
      </c>
      <c r="AA18" s="7">
        <v>2</v>
      </c>
      <c r="AB18" s="7">
        <v>9</v>
      </c>
      <c r="AC18" s="7">
        <v>7</v>
      </c>
      <c r="AD18" s="7">
        <f t="shared" si="1"/>
        <v>0</v>
      </c>
      <c r="AE18" s="7">
        <f t="shared" si="2"/>
        <v>2.6885008784676621E-2</v>
      </c>
      <c r="AF18" s="7">
        <v>6</v>
      </c>
      <c r="AG18" s="7">
        <v>43</v>
      </c>
      <c r="AH18" s="7">
        <v>0</v>
      </c>
      <c r="AI18" s="7">
        <v>0</v>
      </c>
      <c r="AJ18" s="7">
        <v>0</v>
      </c>
      <c r="AK18" s="7">
        <v>0</v>
      </c>
      <c r="AL18" s="7">
        <v>1</v>
      </c>
      <c r="AM18" s="7">
        <v>0</v>
      </c>
      <c r="AN18" s="7">
        <v>0</v>
      </c>
    </row>
    <row r="19" spans="1:40">
      <c r="A19" s="7" t="s">
        <v>79</v>
      </c>
      <c r="B19" s="12" t="s">
        <v>4</v>
      </c>
      <c r="C19" s="22" t="s">
        <v>24</v>
      </c>
      <c r="D19" s="7">
        <v>6435415</v>
      </c>
      <c r="E19" s="6" t="s">
        <v>7</v>
      </c>
      <c r="F19" s="6" t="s">
        <v>118</v>
      </c>
      <c r="G19" s="7"/>
      <c r="H19" s="27" t="s">
        <v>116</v>
      </c>
      <c r="I19" s="7">
        <v>358.15600000000001</v>
      </c>
      <c r="J19" s="7">
        <v>393.55599999999998</v>
      </c>
      <c r="K19" s="7">
        <v>0.184695</v>
      </c>
      <c r="L19" s="7">
        <v>-4.53057</v>
      </c>
      <c r="M19" s="7">
        <v>100.563</v>
      </c>
      <c r="N19" s="7">
        <v>398.08800000000002</v>
      </c>
      <c r="O19" s="7">
        <f t="shared" si="0"/>
        <v>0.25261499969855911</v>
      </c>
      <c r="P19" s="7">
        <v>50</v>
      </c>
      <c r="Q19" s="7">
        <v>2</v>
      </c>
      <c r="R19" s="7">
        <v>10</v>
      </c>
      <c r="S19" s="7">
        <v>5</v>
      </c>
      <c r="T19" s="7">
        <v>-2</v>
      </c>
      <c r="U19" s="7">
        <v>1</v>
      </c>
      <c r="V19" s="7">
        <v>519</v>
      </c>
      <c r="W19" s="7">
        <v>1</v>
      </c>
      <c r="X19" s="7">
        <v>-3</v>
      </c>
      <c r="Y19" s="7">
        <v>24</v>
      </c>
      <c r="Z19" s="7">
        <v>0</v>
      </c>
      <c r="AA19" s="7">
        <v>3</v>
      </c>
      <c r="AB19" s="7">
        <v>13</v>
      </c>
      <c r="AC19" s="7">
        <v>11</v>
      </c>
      <c r="AD19" s="7">
        <f t="shared" si="1"/>
        <v>0</v>
      </c>
      <c r="AE19" s="7">
        <f t="shared" si="2"/>
        <v>2.9832045583365652E-2</v>
      </c>
      <c r="AF19" s="7">
        <v>12</v>
      </c>
      <c r="AG19" s="7">
        <v>50</v>
      </c>
      <c r="AH19" s="7">
        <v>0</v>
      </c>
      <c r="AI19" s="7">
        <v>0</v>
      </c>
      <c r="AJ19" s="7">
        <v>0</v>
      </c>
      <c r="AK19" s="7">
        <v>1</v>
      </c>
      <c r="AL19" s="7">
        <v>2</v>
      </c>
      <c r="AM19" s="7">
        <v>0</v>
      </c>
      <c r="AN19" s="7">
        <v>0</v>
      </c>
    </row>
    <row r="20" spans="1:40" ht="17">
      <c r="A20" s="7" t="s">
        <v>79</v>
      </c>
      <c r="B20" s="12" t="s">
        <v>4</v>
      </c>
      <c r="C20" s="23" t="s">
        <v>25</v>
      </c>
      <c r="D20" s="7">
        <v>3961</v>
      </c>
      <c r="E20" s="6" t="s">
        <v>14</v>
      </c>
      <c r="F20" s="6" t="s">
        <v>43</v>
      </c>
      <c r="G20" s="7"/>
      <c r="H20" s="25" t="s">
        <v>124</v>
      </c>
      <c r="I20" s="7">
        <v>422.16199999999998</v>
      </c>
      <c r="J20" s="7">
        <v>392.80399999999997</v>
      </c>
      <c r="K20" s="7">
        <v>4.8734000000000002</v>
      </c>
      <c r="L20" s="7">
        <v>-6.4476399999999998</v>
      </c>
      <c r="M20" s="7">
        <v>78.757800000000003</v>
      </c>
      <c r="N20" s="7">
        <v>448.68700000000001</v>
      </c>
      <c r="O20" s="7">
        <f t="shared" si="0"/>
        <v>0.17552948937678159</v>
      </c>
      <c r="P20" s="7">
        <v>53</v>
      </c>
      <c r="Q20" s="7">
        <v>0</v>
      </c>
      <c r="R20" s="7">
        <v>5</v>
      </c>
      <c r="S20" s="7">
        <v>2</v>
      </c>
      <c r="T20" s="7">
        <v>-1</v>
      </c>
      <c r="U20" s="7">
        <v>4</v>
      </c>
      <c r="V20" s="7">
        <v>520</v>
      </c>
      <c r="W20" s="7">
        <v>0</v>
      </c>
      <c r="X20" s="7">
        <v>-1</v>
      </c>
      <c r="Y20" s="7">
        <v>30</v>
      </c>
      <c r="Z20" s="7">
        <v>0</v>
      </c>
      <c r="AA20" s="7">
        <v>0</v>
      </c>
      <c r="AB20" s="7">
        <v>6</v>
      </c>
      <c r="AC20" s="7">
        <v>6</v>
      </c>
      <c r="AD20" s="7">
        <f t="shared" si="1"/>
        <v>0</v>
      </c>
      <c r="AE20" s="7">
        <f t="shared" si="2"/>
        <v>0</v>
      </c>
      <c r="AF20" s="7">
        <v>8</v>
      </c>
      <c r="AG20" s="7">
        <v>53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1</v>
      </c>
      <c r="AN20" s="7">
        <v>0</v>
      </c>
    </row>
    <row r="21" spans="1:40">
      <c r="A21" s="7" t="s">
        <v>79</v>
      </c>
      <c r="B21" s="12" t="s">
        <v>4</v>
      </c>
      <c r="C21" s="22" t="s">
        <v>26</v>
      </c>
      <c r="D21" s="7">
        <v>51039</v>
      </c>
      <c r="E21" s="6" t="s">
        <v>14</v>
      </c>
      <c r="F21" s="6" t="s">
        <v>119</v>
      </c>
      <c r="G21" s="7"/>
      <c r="H21" s="25" t="s">
        <v>105</v>
      </c>
      <c r="I21" s="7">
        <v>367.03899999999999</v>
      </c>
      <c r="J21" s="7">
        <v>354.72300000000001</v>
      </c>
      <c r="K21" s="7">
        <v>-1.0642199999999999</v>
      </c>
      <c r="L21" s="7">
        <v>-3.9850099999999999</v>
      </c>
      <c r="M21" s="7">
        <v>90.685699999999997</v>
      </c>
      <c r="N21" s="7">
        <v>341.49799999999999</v>
      </c>
      <c r="O21" s="7">
        <f t="shared" si="0"/>
        <v>0.26555265330982902</v>
      </c>
      <c r="P21" s="7">
        <v>38</v>
      </c>
      <c r="Q21" s="7">
        <v>3</v>
      </c>
      <c r="R21" s="7">
        <v>9</v>
      </c>
      <c r="S21" s="7">
        <v>4</v>
      </c>
      <c r="T21" s="7">
        <v>-1</v>
      </c>
      <c r="U21" s="7">
        <v>3</v>
      </c>
      <c r="V21" s="7">
        <v>606</v>
      </c>
      <c r="W21" s="7">
        <v>0</v>
      </c>
      <c r="X21" s="7">
        <v>-1</v>
      </c>
      <c r="Y21" s="7">
        <v>24</v>
      </c>
      <c r="Z21" s="7">
        <v>1</v>
      </c>
      <c r="AA21" s="7">
        <v>5</v>
      </c>
      <c r="AB21" s="7">
        <v>3</v>
      </c>
      <c r="AC21" s="7">
        <v>4</v>
      </c>
      <c r="AD21" s="7">
        <f t="shared" si="1"/>
        <v>1.1027096885175943E-2</v>
      </c>
      <c r="AE21" s="7">
        <f t="shared" si="2"/>
        <v>5.5135484425879719E-2</v>
      </c>
      <c r="AF21" s="7">
        <v>5</v>
      </c>
      <c r="AG21" s="7">
        <v>38</v>
      </c>
      <c r="AH21" s="7">
        <v>0</v>
      </c>
      <c r="AI21" s="7">
        <v>0</v>
      </c>
      <c r="AJ21" s="7">
        <v>0</v>
      </c>
      <c r="AK21" s="7">
        <v>1</v>
      </c>
      <c r="AL21" s="7">
        <v>1</v>
      </c>
      <c r="AM21" s="7">
        <v>0</v>
      </c>
      <c r="AN21" s="7">
        <v>0</v>
      </c>
    </row>
    <row r="22" spans="1:40">
      <c r="A22" s="7" t="s">
        <v>79</v>
      </c>
      <c r="B22" s="12" t="s">
        <v>4</v>
      </c>
      <c r="C22" s="22" t="s">
        <v>27</v>
      </c>
      <c r="D22" s="7">
        <v>126941</v>
      </c>
      <c r="E22" s="6" t="s">
        <v>14</v>
      </c>
      <c r="F22" s="6" t="s">
        <v>120</v>
      </c>
      <c r="G22" s="7" t="s">
        <v>106</v>
      </c>
      <c r="H22" s="25"/>
      <c r="I22" s="7">
        <v>454.17099999999999</v>
      </c>
      <c r="J22" s="7">
        <v>400.745</v>
      </c>
      <c r="K22" s="7">
        <v>-0.18917400000000001</v>
      </c>
      <c r="L22" s="7">
        <v>-4.6783099999999997</v>
      </c>
      <c r="M22" s="7">
        <v>164.08099999999999</v>
      </c>
      <c r="N22" s="7">
        <v>442.541</v>
      </c>
      <c r="O22" s="7">
        <f t="shared" si="0"/>
        <v>0.37077016592812867</v>
      </c>
      <c r="P22" s="7">
        <v>55</v>
      </c>
      <c r="Q22" s="7">
        <v>1</v>
      </c>
      <c r="R22" s="7">
        <v>12</v>
      </c>
      <c r="S22" s="7">
        <v>7</v>
      </c>
      <c r="T22" s="7">
        <v>-2</v>
      </c>
      <c r="U22" s="7">
        <v>3</v>
      </c>
      <c r="V22" s="7">
        <v>704</v>
      </c>
      <c r="W22" s="7">
        <v>0</v>
      </c>
      <c r="X22" s="7">
        <v>-2</v>
      </c>
      <c r="Y22" s="7">
        <v>33</v>
      </c>
      <c r="Z22" s="7">
        <v>0</v>
      </c>
      <c r="AA22" s="7">
        <v>0</v>
      </c>
      <c r="AB22" s="7">
        <v>8</v>
      </c>
      <c r="AC22" s="7">
        <v>5</v>
      </c>
      <c r="AD22" s="7">
        <f t="shared" si="1"/>
        <v>0</v>
      </c>
      <c r="AE22" s="7">
        <f t="shared" si="2"/>
        <v>0</v>
      </c>
      <c r="AF22" s="7">
        <v>10</v>
      </c>
      <c r="AG22" s="7">
        <v>55</v>
      </c>
      <c r="AH22" s="7">
        <v>0</v>
      </c>
      <c r="AI22" s="7">
        <v>0</v>
      </c>
      <c r="AJ22" s="7">
        <v>0</v>
      </c>
      <c r="AK22" s="7">
        <v>2</v>
      </c>
      <c r="AL22" s="7">
        <v>2</v>
      </c>
      <c r="AM22" s="7">
        <v>0</v>
      </c>
      <c r="AN22" s="7">
        <v>0</v>
      </c>
    </row>
    <row r="23" spans="1:40">
      <c r="A23" s="7" t="s">
        <v>79</v>
      </c>
      <c r="B23" s="12" t="s">
        <v>4</v>
      </c>
      <c r="C23" s="22" t="s">
        <v>28</v>
      </c>
      <c r="D23" s="7">
        <v>158781</v>
      </c>
      <c r="E23" s="6" t="s">
        <v>14</v>
      </c>
      <c r="F23" s="6" t="s">
        <v>43</v>
      </c>
      <c r="G23" s="7"/>
      <c r="H23" s="25" t="s">
        <v>125</v>
      </c>
      <c r="I23" s="7">
        <v>446.20699999999999</v>
      </c>
      <c r="J23" s="7">
        <v>432.38099999999997</v>
      </c>
      <c r="K23" s="7">
        <v>4.3189700000000002</v>
      </c>
      <c r="L23" s="7">
        <v>-5.1776900000000001</v>
      </c>
      <c r="M23" s="7">
        <v>105.423</v>
      </c>
      <c r="N23" s="7">
        <v>474.81</v>
      </c>
      <c r="O23" s="7">
        <f t="shared" si="0"/>
        <v>0.22203197068301006</v>
      </c>
      <c r="P23" s="7">
        <v>59</v>
      </c>
      <c r="Q23" s="7">
        <v>0</v>
      </c>
      <c r="R23" s="7">
        <v>8</v>
      </c>
      <c r="S23" s="7">
        <v>3</v>
      </c>
      <c r="T23" s="7">
        <v>-2</v>
      </c>
      <c r="U23" s="7">
        <v>4</v>
      </c>
      <c r="V23" s="7">
        <v>656</v>
      </c>
      <c r="W23" s="7">
        <v>0</v>
      </c>
      <c r="X23" s="7">
        <v>-2</v>
      </c>
      <c r="Y23" s="7">
        <v>33</v>
      </c>
      <c r="Z23" s="7">
        <v>0</v>
      </c>
      <c r="AA23" s="7">
        <v>0</v>
      </c>
      <c r="AB23" s="7">
        <v>8</v>
      </c>
      <c r="AC23" s="7">
        <v>7</v>
      </c>
      <c r="AD23" s="7">
        <f t="shared" si="1"/>
        <v>0</v>
      </c>
      <c r="AE23" s="7">
        <f t="shared" si="2"/>
        <v>0</v>
      </c>
      <c r="AF23" s="7">
        <v>8</v>
      </c>
      <c r="AG23" s="7">
        <v>59</v>
      </c>
      <c r="AH23" s="7">
        <v>0</v>
      </c>
      <c r="AI23" s="7">
        <v>0</v>
      </c>
      <c r="AJ23" s="7">
        <v>0</v>
      </c>
      <c r="AK23" s="7">
        <v>0</v>
      </c>
      <c r="AL23" s="7">
        <v>1</v>
      </c>
      <c r="AM23" s="7">
        <v>1</v>
      </c>
      <c r="AN23" s="7">
        <v>0</v>
      </c>
    </row>
    <row r="24" spans="1:40">
      <c r="A24" s="7" t="s">
        <v>79</v>
      </c>
      <c r="B24" s="12" t="s">
        <v>4</v>
      </c>
      <c r="C24" s="22" t="s">
        <v>29</v>
      </c>
      <c r="D24" s="7">
        <v>54687</v>
      </c>
      <c r="E24" s="6" t="s">
        <v>20</v>
      </c>
      <c r="F24" s="6" t="s">
        <v>121</v>
      </c>
      <c r="G24" s="7" t="s">
        <v>107</v>
      </c>
      <c r="H24" s="25" t="s">
        <v>91</v>
      </c>
      <c r="I24" s="7">
        <v>424.24599999999998</v>
      </c>
      <c r="J24" s="7">
        <v>457.58699999999999</v>
      </c>
      <c r="K24" s="7">
        <v>2.5083600000000001</v>
      </c>
      <c r="L24" s="7">
        <v>-2.4478800000000001</v>
      </c>
      <c r="M24" s="7">
        <v>97.802400000000006</v>
      </c>
      <c r="N24" s="7">
        <v>485.291</v>
      </c>
      <c r="O24" s="7">
        <f t="shared" si="0"/>
        <v>0.20153351288196156</v>
      </c>
      <c r="P24" s="7">
        <v>66</v>
      </c>
      <c r="Q24" s="7">
        <v>8</v>
      </c>
      <c r="R24" s="7">
        <v>9</v>
      </c>
      <c r="S24" s="7">
        <v>4</v>
      </c>
      <c r="T24" s="7">
        <v>-1</v>
      </c>
      <c r="U24" s="7">
        <v>2</v>
      </c>
      <c r="V24" s="7">
        <v>656</v>
      </c>
      <c r="W24" s="7">
        <v>0</v>
      </c>
      <c r="X24" s="7">
        <v>-1</v>
      </c>
      <c r="Y24" s="7">
        <v>30</v>
      </c>
      <c r="Z24" s="7">
        <v>2</v>
      </c>
      <c r="AA24" s="7">
        <v>8</v>
      </c>
      <c r="AB24" s="7">
        <v>13</v>
      </c>
      <c r="AC24" s="7">
        <v>17</v>
      </c>
      <c r="AD24" s="7">
        <f t="shared" si="1"/>
        <v>2.044939592484438E-2</v>
      </c>
      <c r="AE24" s="7">
        <f t="shared" si="2"/>
        <v>8.1797583699377521E-2</v>
      </c>
      <c r="AF24" s="7">
        <v>11</v>
      </c>
      <c r="AG24" s="7">
        <v>66</v>
      </c>
      <c r="AH24" s="7">
        <v>0</v>
      </c>
      <c r="AI24" s="7">
        <v>0</v>
      </c>
      <c r="AJ24" s="7">
        <v>0</v>
      </c>
      <c r="AK24" s="7">
        <v>0</v>
      </c>
      <c r="AL24" s="7">
        <v>1</v>
      </c>
      <c r="AM24" s="7">
        <v>3</v>
      </c>
      <c r="AN24" s="7">
        <v>0</v>
      </c>
    </row>
    <row r="25" spans="1:40">
      <c r="A25" s="7" t="s">
        <v>79</v>
      </c>
      <c r="B25" s="12" t="s">
        <v>4</v>
      </c>
      <c r="C25" s="22" t="s">
        <v>30</v>
      </c>
      <c r="D25" s="7">
        <v>60846</v>
      </c>
      <c r="E25" s="6" t="s">
        <v>20</v>
      </c>
      <c r="F25" s="6" t="s">
        <v>43</v>
      </c>
      <c r="G25" s="7"/>
      <c r="H25" s="25" t="s">
        <v>126</v>
      </c>
      <c r="I25" s="7">
        <v>435.22699999999998</v>
      </c>
      <c r="J25" s="7">
        <v>427.71800000000002</v>
      </c>
      <c r="K25" s="7">
        <v>5.0281700000000003</v>
      </c>
      <c r="L25" s="7">
        <v>-5.7939100000000003</v>
      </c>
      <c r="M25" s="7">
        <v>93.427199999999999</v>
      </c>
      <c r="N25" s="7">
        <v>490.08699999999999</v>
      </c>
      <c r="O25" s="7">
        <f t="shared" si="0"/>
        <v>0.19063390785717638</v>
      </c>
      <c r="P25" s="7">
        <v>61</v>
      </c>
      <c r="Q25" s="7">
        <v>1</v>
      </c>
      <c r="R25" s="7">
        <v>8</v>
      </c>
      <c r="S25" s="7">
        <v>2</v>
      </c>
      <c r="T25" s="7">
        <v>-2</v>
      </c>
      <c r="U25" s="7">
        <v>3</v>
      </c>
      <c r="V25" s="7">
        <v>608</v>
      </c>
      <c r="W25" s="7">
        <v>0</v>
      </c>
      <c r="X25" s="7">
        <v>-2</v>
      </c>
      <c r="Y25" s="7">
        <v>32</v>
      </c>
      <c r="Z25" s="7">
        <v>0</v>
      </c>
      <c r="AA25" s="7">
        <v>0</v>
      </c>
      <c r="AB25" s="7">
        <v>11</v>
      </c>
      <c r="AC25" s="7">
        <v>9</v>
      </c>
      <c r="AD25" s="7">
        <f t="shared" si="1"/>
        <v>0</v>
      </c>
      <c r="AE25" s="7">
        <f t="shared" si="2"/>
        <v>0</v>
      </c>
      <c r="AF25" s="7">
        <v>11</v>
      </c>
      <c r="AG25" s="7">
        <v>61</v>
      </c>
      <c r="AH25" s="7">
        <v>0</v>
      </c>
      <c r="AI25" s="7">
        <v>0</v>
      </c>
      <c r="AJ25" s="7">
        <v>0</v>
      </c>
      <c r="AK25" s="7">
        <v>0</v>
      </c>
      <c r="AL25" s="7">
        <v>1</v>
      </c>
      <c r="AM25" s="7">
        <v>0</v>
      </c>
      <c r="AN25" s="7">
        <v>0</v>
      </c>
    </row>
    <row r="26" spans="1:40">
      <c r="A26" s="7" t="s">
        <v>79</v>
      </c>
      <c r="B26" s="12" t="s">
        <v>4</v>
      </c>
      <c r="C26" s="22" t="s">
        <v>31</v>
      </c>
      <c r="D26" s="7">
        <v>2541</v>
      </c>
      <c r="E26" s="6" t="s">
        <v>20</v>
      </c>
      <c r="F26" s="6" t="s">
        <v>43</v>
      </c>
      <c r="G26" s="7"/>
      <c r="H26" s="25" t="s">
        <v>127</v>
      </c>
      <c r="I26" s="7">
        <v>440.16</v>
      </c>
      <c r="J26" s="7">
        <v>404.72500000000002</v>
      </c>
      <c r="K26" s="7">
        <v>5.2218</v>
      </c>
      <c r="L26" s="7">
        <v>-6.6306700000000003</v>
      </c>
      <c r="M26" s="7">
        <v>95.616299999999995</v>
      </c>
      <c r="N26" s="7">
        <v>441.5</v>
      </c>
      <c r="O26" s="7">
        <f t="shared" si="0"/>
        <v>0.21657146092865232</v>
      </c>
      <c r="P26" s="7">
        <v>53</v>
      </c>
      <c r="Q26" s="7">
        <v>0</v>
      </c>
      <c r="R26" s="7">
        <v>8</v>
      </c>
      <c r="S26" s="7">
        <v>2</v>
      </c>
      <c r="T26" s="7">
        <v>-2</v>
      </c>
      <c r="U26" s="7">
        <v>5</v>
      </c>
      <c r="V26" s="7">
        <v>660</v>
      </c>
      <c r="W26" s="7">
        <v>0</v>
      </c>
      <c r="X26" s="7">
        <v>-2</v>
      </c>
      <c r="Y26" s="7">
        <v>33</v>
      </c>
      <c r="Z26" s="7">
        <v>0</v>
      </c>
      <c r="AA26" s="7">
        <v>0</v>
      </c>
      <c r="AB26" s="7">
        <v>4</v>
      </c>
      <c r="AC26" s="7">
        <v>3</v>
      </c>
      <c r="AD26" s="7">
        <f t="shared" si="1"/>
        <v>0</v>
      </c>
      <c r="AE26" s="7">
        <f t="shared" si="2"/>
        <v>0</v>
      </c>
      <c r="AF26" s="7">
        <v>7</v>
      </c>
      <c r="AG26" s="7">
        <v>53</v>
      </c>
      <c r="AH26" s="7">
        <v>0</v>
      </c>
      <c r="AI26" s="7">
        <v>0</v>
      </c>
      <c r="AJ26" s="7">
        <v>0</v>
      </c>
      <c r="AK26" s="7">
        <v>0</v>
      </c>
      <c r="AL26" s="7">
        <v>1</v>
      </c>
      <c r="AM26" s="7">
        <v>0</v>
      </c>
      <c r="AN26" s="7">
        <v>0</v>
      </c>
    </row>
    <row r="27" spans="1:40">
      <c r="A27" s="7" t="s">
        <v>79</v>
      </c>
      <c r="B27" s="12" t="s">
        <v>4</v>
      </c>
      <c r="C27" s="22" t="s">
        <v>32</v>
      </c>
      <c r="D27" s="7">
        <v>3278</v>
      </c>
      <c r="E27" s="6" t="s">
        <v>20</v>
      </c>
      <c r="F27" s="6" t="s">
        <v>43</v>
      </c>
      <c r="G27" s="7"/>
      <c r="H27" s="25" t="s">
        <v>108</v>
      </c>
      <c r="I27" s="7">
        <v>302.01100000000002</v>
      </c>
      <c r="J27" s="7">
        <v>280.17099999999999</v>
      </c>
      <c r="K27" s="7">
        <v>3.2215400000000001</v>
      </c>
      <c r="L27" s="7">
        <v>-3.71515</v>
      </c>
      <c r="M27" s="7">
        <v>49.946599999999997</v>
      </c>
      <c r="N27" s="7">
        <v>299.87400000000002</v>
      </c>
      <c r="O27" s="7">
        <f t="shared" si="0"/>
        <v>0.16655862128760743</v>
      </c>
      <c r="P27" s="7">
        <v>31</v>
      </c>
      <c r="Q27" s="7">
        <v>0</v>
      </c>
      <c r="R27" s="7">
        <v>6</v>
      </c>
      <c r="S27" s="7">
        <v>1</v>
      </c>
      <c r="T27" s="7">
        <v>-1</v>
      </c>
      <c r="U27" s="7">
        <v>1</v>
      </c>
      <c r="V27" s="7">
        <v>370</v>
      </c>
      <c r="W27" s="7">
        <v>0</v>
      </c>
      <c r="X27" s="7">
        <v>-1</v>
      </c>
      <c r="Y27" s="7">
        <v>19</v>
      </c>
      <c r="Z27" s="7">
        <v>0</v>
      </c>
      <c r="AA27" s="7">
        <v>0</v>
      </c>
      <c r="AB27" s="7">
        <v>7</v>
      </c>
      <c r="AC27" s="7">
        <v>3</v>
      </c>
      <c r="AD27" s="7">
        <f t="shared" si="1"/>
        <v>0</v>
      </c>
      <c r="AE27" s="7">
        <f t="shared" si="2"/>
        <v>0</v>
      </c>
      <c r="AF27" s="7">
        <v>6</v>
      </c>
      <c r="AG27" s="7">
        <v>31</v>
      </c>
      <c r="AH27" s="7">
        <v>0</v>
      </c>
      <c r="AI27" s="7">
        <v>0</v>
      </c>
      <c r="AJ27" s="7">
        <v>0</v>
      </c>
      <c r="AK27" s="7">
        <v>0</v>
      </c>
      <c r="AL27" s="7">
        <v>1</v>
      </c>
      <c r="AM27" s="7">
        <v>0</v>
      </c>
      <c r="AN27" s="7">
        <v>0</v>
      </c>
    </row>
    <row r="28" spans="1:40">
      <c r="A28" s="7" t="s">
        <v>79</v>
      </c>
      <c r="B28" s="12" t="s">
        <v>4</v>
      </c>
      <c r="C28" s="22" t="s">
        <v>33</v>
      </c>
      <c r="D28" s="7">
        <v>4754</v>
      </c>
      <c r="E28" s="6" t="s">
        <v>20</v>
      </c>
      <c r="F28" s="6" t="s">
        <v>117</v>
      </c>
      <c r="G28" s="7"/>
      <c r="H28" s="25" t="s">
        <v>128</v>
      </c>
      <c r="I28" s="7">
        <v>179.095</v>
      </c>
      <c r="J28" s="7">
        <v>187.26400000000001</v>
      </c>
      <c r="K28" s="7">
        <v>1.9637800000000001</v>
      </c>
      <c r="L28" s="7">
        <v>-2.3150200000000001</v>
      </c>
      <c r="M28" s="7">
        <v>30.623899999999999</v>
      </c>
      <c r="N28" s="7">
        <v>218.05500000000001</v>
      </c>
      <c r="O28" s="7">
        <f t="shared" si="0"/>
        <v>0.14044117309853019</v>
      </c>
      <c r="P28" s="7">
        <v>26</v>
      </c>
      <c r="Q28" s="7">
        <v>0</v>
      </c>
      <c r="R28" s="7">
        <v>3</v>
      </c>
      <c r="S28" s="7">
        <v>1</v>
      </c>
      <c r="T28" s="7">
        <v>0</v>
      </c>
      <c r="U28" s="7">
        <v>1</v>
      </c>
      <c r="V28" s="7">
        <v>162</v>
      </c>
      <c r="W28" s="7">
        <v>0</v>
      </c>
      <c r="X28" s="7">
        <v>0</v>
      </c>
      <c r="Y28" s="7">
        <v>13</v>
      </c>
      <c r="Z28" s="7">
        <v>0</v>
      </c>
      <c r="AA28" s="7">
        <v>0</v>
      </c>
      <c r="AB28" s="7">
        <v>4</v>
      </c>
      <c r="AC28" s="7">
        <v>3</v>
      </c>
      <c r="AD28" s="7">
        <f t="shared" si="1"/>
        <v>0</v>
      </c>
      <c r="AE28" s="7">
        <f t="shared" si="2"/>
        <v>0</v>
      </c>
      <c r="AF28" s="7">
        <v>4</v>
      </c>
      <c r="AG28" s="7">
        <v>26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1</v>
      </c>
    </row>
    <row r="29" spans="1:40">
      <c r="A29" s="7" t="s">
        <v>79</v>
      </c>
      <c r="B29" s="12" t="s">
        <v>4</v>
      </c>
      <c r="C29" s="22" t="s">
        <v>34</v>
      </c>
      <c r="D29" s="7">
        <v>667490</v>
      </c>
      <c r="E29" s="6" t="s">
        <v>20</v>
      </c>
      <c r="F29" s="6" t="s">
        <v>43</v>
      </c>
      <c r="G29" s="7" t="s">
        <v>109</v>
      </c>
      <c r="H29" s="25"/>
      <c r="I29" s="7">
        <v>152.01599999999999</v>
      </c>
      <c r="J29" s="7">
        <v>138.20599999999999</v>
      </c>
      <c r="K29" s="7">
        <v>-0.23516799999999999</v>
      </c>
      <c r="L29" s="7">
        <v>-2.6021299999999998</v>
      </c>
      <c r="M29" s="7">
        <v>45.117899999999999</v>
      </c>
      <c r="N29" s="7">
        <v>141.892</v>
      </c>
      <c r="O29" s="7">
        <f t="shared" si="0"/>
        <v>0.3179735291630254</v>
      </c>
      <c r="P29" s="7">
        <v>14</v>
      </c>
      <c r="Q29" s="7">
        <v>0</v>
      </c>
      <c r="R29" s="7">
        <v>4</v>
      </c>
      <c r="S29" s="7">
        <v>2</v>
      </c>
      <c r="T29" s="7">
        <v>1</v>
      </c>
      <c r="U29" s="7">
        <v>2</v>
      </c>
      <c r="V29" s="7">
        <v>190</v>
      </c>
      <c r="W29" s="7">
        <v>1</v>
      </c>
      <c r="X29" s="7">
        <v>0</v>
      </c>
      <c r="Y29" s="7">
        <v>10</v>
      </c>
      <c r="Z29" s="7">
        <v>0</v>
      </c>
      <c r="AA29" s="7">
        <v>2</v>
      </c>
      <c r="AB29" s="7">
        <v>0</v>
      </c>
      <c r="AC29" s="7">
        <v>0</v>
      </c>
      <c r="AD29" s="7">
        <f t="shared" si="1"/>
        <v>0</v>
      </c>
      <c r="AE29" s="7">
        <f t="shared" si="2"/>
        <v>4.4328304287211948E-2</v>
      </c>
      <c r="AF29" s="7">
        <v>0</v>
      </c>
      <c r="AG29" s="7">
        <v>14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</row>
    <row r="30" spans="1:40">
      <c r="A30" s="7" t="s">
        <v>79</v>
      </c>
      <c r="B30" s="12" t="s">
        <v>4</v>
      </c>
      <c r="C30" s="22" t="s">
        <v>35</v>
      </c>
      <c r="D30" s="7">
        <v>2477</v>
      </c>
      <c r="E30" s="6" t="s">
        <v>20</v>
      </c>
      <c r="F30" s="6" t="s">
        <v>117</v>
      </c>
      <c r="G30" s="7"/>
      <c r="H30" s="25" t="s">
        <v>110</v>
      </c>
      <c r="I30" s="7">
        <v>385.24799999999999</v>
      </c>
      <c r="J30" s="7">
        <v>421.06700000000001</v>
      </c>
      <c r="K30" s="7">
        <v>1.5270300000000001</v>
      </c>
      <c r="L30" s="7">
        <v>-1.9119600000000001</v>
      </c>
      <c r="M30" s="7">
        <v>55.822499999999998</v>
      </c>
      <c r="N30" s="7">
        <v>441.72199999999998</v>
      </c>
      <c r="O30" s="7">
        <f t="shared" si="0"/>
        <v>0.12637473342962316</v>
      </c>
      <c r="P30" s="7">
        <v>59</v>
      </c>
      <c r="Q30" s="7">
        <v>0</v>
      </c>
      <c r="R30" s="7">
        <v>7</v>
      </c>
      <c r="S30" s="7">
        <v>0</v>
      </c>
      <c r="T30" s="7">
        <v>1</v>
      </c>
      <c r="U30" s="7">
        <v>4</v>
      </c>
      <c r="V30" s="7">
        <v>529</v>
      </c>
      <c r="W30" s="7">
        <v>1</v>
      </c>
      <c r="X30" s="7">
        <v>0</v>
      </c>
      <c r="Y30" s="7">
        <v>28</v>
      </c>
      <c r="Z30" s="7">
        <v>1</v>
      </c>
      <c r="AA30" s="7">
        <v>12</v>
      </c>
      <c r="AB30" s="7">
        <v>4</v>
      </c>
      <c r="AC30" s="7">
        <v>15</v>
      </c>
      <c r="AD30" s="7">
        <f t="shared" si="1"/>
        <v>1.7913923597115858E-2</v>
      </c>
      <c r="AE30" s="7">
        <f t="shared" si="2"/>
        <v>0.21496708316539032</v>
      </c>
      <c r="AF30" s="7">
        <v>6</v>
      </c>
      <c r="AG30" s="7">
        <v>59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</row>
    <row r="31" spans="1:40">
      <c r="A31" s="7" t="s">
        <v>79</v>
      </c>
      <c r="B31" s="12" t="s">
        <v>4</v>
      </c>
      <c r="C31" s="22" t="s">
        <v>36</v>
      </c>
      <c r="D31" s="7">
        <v>2520</v>
      </c>
      <c r="E31" s="6" t="s">
        <v>20</v>
      </c>
      <c r="F31" s="6" t="s">
        <v>117</v>
      </c>
      <c r="G31" s="7"/>
      <c r="H31" s="25" t="s">
        <v>111</v>
      </c>
      <c r="I31" s="7">
        <v>454.28300000000002</v>
      </c>
      <c r="J31" s="7">
        <v>514.20699999999999</v>
      </c>
      <c r="K31" s="7">
        <v>5.2796900000000004</v>
      </c>
      <c r="L31" s="7">
        <v>-4.9819100000000001</v>
      </c>
      <c r="M31" s="7">
        <v>51.6173</v>
      </c>
      <c r="N31" s="7">
        <v>549.86599999999999</v>
      </c>
      <c r="O31" s="7">
        <f t="shared" si="0"/>
        <v>9.3872507119916487E-2</v>
      </c>
      <c r="P31" s="7">
        <v>71</v>
      </c>
      <c r="Q31" s="7">
        <v>1</v>
      </c>
      <c r="R31" s="7">
        <v>6</v>
      </c>
      <c r="S31" s="7">
        <v>0</v>
      </c>
      <c r="T31" s="7">
        <v>1</v>
      </c>
      <c r="U31" s="7">
        <v>2</v>
      </c>
      <c r="V31" s="7">
        <v>606</v>
      </c>
      <c r="W31" s="7">
        <v>1</v>
      </c>
      <c r="X31" s="7">
        <v>0</v>
      </c>
      <c r="Y31" s="7">
        <v>33</v>
      </c>
      <c r="Z31" s="7">
        <v>0</v>
      </c>
      <c r="AA31" s="7">
        <v>0</v>
      </c>
      <c r="AB31" s="7">
        <v>15</v>
      </c>
      <c r="AC31" s="7">
        <v>14</v>
      </c>
      <c r="AD31" s="7">
        <f t="shared" si="1"/>
        <v>0</v>
      </c>
      <c r="AE31" s="7">
        <f t="shared" si="2"/>
        <v>0</v>
      </c>
      <c r="AF31" s="7">
        <v>14</v>
      </c>
      <c r="AG31" s="7">
        <v>71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</row>
    <row r="32" spans="1:40">
      <c r="A32" s="7" t="s">
        <v>79</v>
      </c>
      <c r="B32" s="12" t="s">
        <v>4</v>
      </c>
      <c r="C32" s="22" t="s">
        <v>37</v>
      </c>
      <c r="D32" s="7">
        <v>9802561</v>
      </c>
      <c r="E32" s="6" t="s">
        <v>20</v>
      </c>
      <c r="F32" s="6" t="s">
        <v>43</v>
      </c>
      <c r="G32" s="7"/>
      <c r="H32" s="25" t="s">
        <v>129</v>
      </c>
      <c r="I32" s="7">
        <v>426.21699999999998</v>
      </c>
      <c r="J32" s="7">
        <v>434.88499999999999</v>
      </c>
      <c r="K32" s="7">
        <v>4.9476500000000003</v>
      </c>
      <c r="L32" s="7">
        <v>-6.7130700000000001</v>
      </c>
      <c r="M32" s="7">
        <v>76.136200000000002</v>
      </c>
      <c r="N32" s="7">
        <v>470.38499999999999</v>
      </c>
      <c r="O32" s="7">
        <f t="shared" si="0"/>
        <v>0.16185932799727884</v>
      </c>
      <c r="P32" s="7">
        <v>58</v>
      </c>
      <c r="Q32" s="7">
        <v>0</v>
      </c>
      <c r="R32" s="7">
        <v>6</v>
      </c>
      <c r="S32" s="7">
        <v>1</v>
      </c>
      <c r="T32" s="7">
        <v>-1</v>
      </c>
      <c r="U32" s="7">
        <v>5</v>
      </c>
      <c r="V32" s="7">
        <v>624</v>
      </c>
      <c r="W32" s="7">
        <v>0</v>
      </c>
      <c r="X32" s="7">
        <v>-1</v>
      </c>
      <c r="Y32" s="7">
        <v>32</v>
      </c>
      <c r="Z32" s="7">
        <v>0</v>
      </c>
      <c r="AA32" s="7">
        <v>5</v>
      </c>
      <c r="AB32" s="7">
        <v>4</v>
      </c>
      <c r="AC32" s="7">
        <v>8</v>
      </c>
      <c r="AD32" s="7">
        <f t="shared" si="1"/>
        <v>0</v>
      </c>
      <c r="AE32" s="7">
        <f t="shared" si="2"/>
        <v>6.56717829363693E-2</v>
      </c>
      <c r="AF32" s="7">
        <v>6</v>
      </c>
      <c r="AG32" s="7">
        <v>58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</row>
    <row r="33" spans="1:40">
      <c r="A33" s="7" t="s">
        <v>79</v>
      </c>
      <c r="B33" s="12" t="s">
        <v>4</v>
      </c>
      <c r="C33" s="22" t="s">
        <v>38</v>
      </c>
      <c r="D33" s="7">
        <v>1548887</v>
      </c>
      <c r="E33" s="6" t="s">
        <v>20</v>
      </c>
      <c r="F33" s="6" t="s">
        <v>43</v>
      </c>
      <c r="G33" s="7"/>
      <c r="H33" s="25" t="s">
        <v>112</v>
      </c>
      <c r="I33" s="7">
        <v>356.08800000000002</v>
      </c>
      <c r="J33" s="7">
        <v>353.613</v>
      </c>
      <c r="K33" s="7">
        <v>4.0137600000000004</v>
      </c>
      <c r="L33" s="7">
        <v>-5.2771699999999999</v>
      </c>
      <c r="M33" s="7">
        <v>44.405700000000003</v>
      </c>
      <c r="N33" s="7">
        <v>363.416</v>
      </c>
      <c r="O33" s="7">
        <f t="shared" si="0"/>
        <v>0.12218972197151474</v>
      </c>
      <c r="P33" s="7">
        <v>42</v>
      </c>
      <c r="Q33" s="7">
        <v>0</v>
      </c>
      <c r="R33" s="7">
        <v>6</v>
      </c>
      <c r="S33" s="7">
        <v>1</v>
      </c>
      <c r="T33" s="7">
        <v>-2</v>
      </c>
      <c r="U33" s="7">
        <v>3</v>
      </c>
      <c r="V33" s="7">
        <v>616</v>
      </c>
      <c r="W33" s="7">
        <v>0</v>
      </c>
      <c r="X33" s="7">
        <v>-2</v>
      </c>
      <c r="Y33" s="7">
        <v>25</v>
      </c>
      <c r="Z33" s="7">
        <v>0</v>
      </c>
      <c r="AA33" s="7">
        <v>3</v>
      </c>
      <c r="AB33" s="7">
        <v>5</v>
      </c>
      <c r="AC33" s="7">
        <v>3</v>
      </c>
      <c r="AD33" s="7">
        <f t="shared" si="1"/>
        <v>0</v>
      </c>
      <c r="AE33" s="7">
        <f t="shared" si="2"/>
        <v>6.7558894466250949E-2</v>
      </c>
      <c r="AF33" s="7">
        <v>4</v>
      </c>
      <c r="AG33" s="7">
        <v>42</v>
      </c>
      <c r="AH33" s="7">
        <v>0</v>
      </c>
      <c r="AI33" s="7">
        <v>0</v>
      </c>
      <c r="AJ33" s="7">
        <v>0</v>
      </c>
      <c r="AK33" s="7">
        <v>0</v>
      </c>
      <c r="AL33" s="7">
        <v>1</v>
      </c>
      <c r="AM33" s="7">
        <v>0</v>
      </c>
      <c r="AN33" s="7">
        <v>0</v>
      </c>
    </row>
    <row r="34" spans="1:40">
      <c r="A34" s="7" t="s">
        <v>79</v>
      </c>
      <c r="B34" s="12" t="s">
        <v>4</v>
      </c>
      <c r="C34" s="22" t="s">
        <v>39</v>
      </c>
      <c r="D34" s="7">
        <v>54676228</v>
      </c>
      <c r="E34" s="6" t="s">
        <v>20</v>
      </c>
      <c r="F34" s="6" t="s">
        <v>43</v>
      </c>
      <c r="G34" s="7"/>
      <c r="H34" s="25" t="s">
        <v>113</v>
      </c>
      <c r="I34" s="7">
        <v>331.06299999999999</v>
      </c>
      <c r="J34" s="7">
        <v>305.577</v>
      </c>
      <c r="K34" s="7">
        <v>1.3864700000000001</v>
      </c>
      <c r="L34" s="7">
        <v>-3.6078999999999999</v>
      </c>
      <c r="M34" s="7">
        <v>80.725999999999999</v>
      </c>
      <c r="N34" s="7">
        <v>313.125</v>
      </c>
      <c r="O34" s="7">
        <f t="shared" si="0"/>
        <v>0.25780758483033933</v>
      </c>
      <c r="P34" s="7">
        <v>36</v>
      </c>
      <c r="Q34" s="7">
        <v>0</v>
      </c>
      <c r="R34" s="7">
        <v>8</v>
      </c>
      <c r="S34" s="7">
        <v>2</v>
      </c>
      <c r="T34" s="7">
        <v>0</v>
      </c>
      <c r="U34" s="7">
        <v>3</v>
      </c>
      <c r="V34" s="7">
        <v>611</v>
      </c>
      <c r="W34" s="7">
        <v>0</v>
      </c>
      <c r="X34" s="7">
        <v>0</v>
      </c>
      <c r="Y34" s="7">
        <v>23</v>
      </c>
      <c r="Z34" s="7">
        <v>0</v>
      </c>
      <c r="AA34" s="7">
        <v>2</v>
      </c>
      <c r="AB34" s="7">
        <v>2</v>
      </c>
      <c r="AC34" s="7">
        <v>1</v>
      </c>
      <c r="AD34" s="7">
        <f t="shared" si="1"/>
        <v>0</v>
      </c>
      <c r="AE34" s="7">
        <f t="shared" si="2"/>
        <v>2.4775165374228872E-2</v>
      </c>
      <c r="AF34" s="7">
        <v>3</v>
      </c>
      <c r="AG34" s="7">
        <v>36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1</v>
      </c>
      <c r="AN34" s="7">
        <v>0</v>
      </c>
    </row>
    <row r="35" spans="1:40" s="3" customFormat="1" ht="17" thickBot="1">
      <c r="A35" s="9" t="s">
        <v>79</v>
      </c>
      <c r="B35" s="13" t="s">
        <v>4</v>
      </c>
      <c r="C35" s="9" t="s">
        <v>40</v>
      </c>
      <c r="D35" s="9">
        <v>6024</v>
      </c>
      <c r="E35" s="14" t="s">
        <v>20</v>
      </c>
      <c r="F35" s="14" t="s">
        <v>120</v>
      </c>
      <c r="G35" s="9"/>
      <c r="H35" s="28" t="s">
        <v>114</v>
      </c>
      <c r="I35" s="9">
        <v>396.04500000000002</v>
      </c>
      <c r="J35" s="9">
        <v>396.19200000000001</v>
      </c>
      <c r="K35" s="9">
        <v>0.46114899999999998</v>
      </c>
      <c r="L35" s="9">
        <v>-3.3527</v>
      </c>
      <c r="M35" s="9">
        <v>91.753500000000003</v>
      </c>
      <c r="N35" s="9">
        <v>379.303</v>
      </c>
      <c r="O35" s="9">
        <f t="shared" si="0"/>
        <v>0.24190027497805186</v>
      </c>
      <c r="P35" s="9">
        <v>42</v>
      </c>
      <c r="Q35" s="9">
        <v>2</v>
      </c>
      <c r="R35" s="9">
        <v>11</v>
      </c>
      <c r="S35" s="9">
        <v>2</v>
      </c>
      <c r="T35" s="9">
        <v>-1</v>
      </c>
      <c r="U35" s="9">
        <v>3</v>
      </c>
      <c r="V35" s="9">
        <v>680</v>
      </c>
      <c r="W35" s="9">
        <v>0</v>
      </c>
      <c r="X35" s="9">
        <v>-1</v>
      </c>
      <c r="Y35" s="9">
        <v>26</v>
      </c>
      <c r="Z35" s="9">
        <v>1</v>
      </c>
      <c r="AA35" s="9">
        <v>5</v>
      </c>
      <c r="AB35" s="9">
        <v>6</v>
      </c>
      <c r="AC35" s="9">
        <v>6</v>
      </c>
      <c r="AD35" s="9">
        <f t="shared" si="1"/>
        <v>1.0898766804536067E-2</v>
      </c>
      <c r="AE35" s="9">
        <f t="shared" si="2"/>
        <v>5.4493834022680335E-2</v>
      </c>
      <c r="AF35" s="9">
        <v>8</v>
      </c>
      <c r="AG35" s="9">
        <v>42</v>
      </c>
      <c r="AH35" s="9">
        <v>0</v>
      </c>
      <c r="AI35" s="9">
        <v>0</v>
      </c>
      <c r="AJ35" s="9">
        <v>0</v>
      </c>
      <c r="AK35" s="9">
        <v>0</v>
      </c>
      <c r="AL35" s="9">
        <v>1</v>
      </c>
      <c r="AM35" s="9">
        <v>0</v>
      </c>
      <c r="AN35" s="9">
        <v>1</v>
      </c>
    </row>
    <row r="36" spans="1:40" ht="17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≥5-Fold Change + Dup (32 Props)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Microsoft Office User</cp:lastModifiedBy>
  <dcterms:created xsi:type="dcterms:W3CDTF">2019-05-20T18:52:00Z</dcterms:created>
  <dcterms:modified xsi:type="dcterms:W3CDTF">2019-05-24T14:44:54Z</dcterms:modified>
</cp:coreProperties>
</file>