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4" activeTab="2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  <sheet name="画图" sheetId="10" r:id="rId10"/>
  </sheets>
  <calcPr calcId="144525"/>
</workbook>
</file>

<file path=xl/sharedStrings.xml><?xml version="1.0" encoding="utf-8"?>
<sst xmlns="http://schemas.openxmlformats.org/spreadsheetml/2006/main" count="338" uniqueCount="191">
  <si>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</si>
  <si>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</si>
  <si>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</si>
  <si>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</si>
  <si>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</si>
  <si>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</si>
  <si>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</si>
  <si>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</si>
  <si>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</si>
  <si>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</si>
  <si>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</si>
  <si>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</si>
  <si>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</si>
  <si>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</si>
  <si>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</si>
  <si>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</si>
  <si>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</si>
  <si>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</si>
  <si>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</si>
  <si>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</si>
  <si>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</si>
  <si>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</si>
  <si>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</si>
  <si>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</si>
  <si>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</si>
  <si>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</si>
  <si>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</si>
  <si>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</si>
  <si>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</si>
  <si>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</si>
  <si>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</si>
  <si>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</si>
  <si>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</si>
  <si>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冷启动</t>
  </si>
  <si>
    <t>新用户无法立即提供个性化推荐</t>
  </si>
  <si>
    <t>新用户对一个物品产生行为，就能推荐相关物品，但是对于新物品，需要提供其相关性数据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</si>
  <si>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</si>
  <si>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</si>
  <si>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</si>
  <si>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</si>
  <si>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</si>
  <si>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</si>
  <si>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片库数据库</t>
  </si>
  <si>
    <t>相似度是比较两个向量（事物 ）的相似程度，通过计算向量之间的夹角距离，距离小，相似度大，距离大，则相似性小。</t>
  </si>
  <si>
    <t>欧氏距离</t>
  </si>
  <si>
    <t>曼哈顿</t>
  </si>
  <si>
    <t>闵可夫斯基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</si>
  <si>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</si>
  <si>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</si>
  <si>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</si>
  <si>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</si>
  <si>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</si>
  <si>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</si>
  <si>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</si>
  <si>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</si>
  <si>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</si>
  <si>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</si>
  <si>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item3</t>
  </si>
  <si>
    <t>item4</t>
  </si>
  <si>
    <t>item5</t>
  </si>
  <si>
    <t>item6</t>
  </si>
  <si>
    <t>电影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</si>
  <si>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</si>
  <si>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</si>
  <si>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</si>
  <si>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</si>
  <si>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</si>
  <si>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</si>
  <si>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</si>
  <si>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</si>
  <si>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</si>
  <si>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</si>
  <si>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</si>
  <si>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</si>
  <si>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</si>
  <si>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</si>
  <si>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</si>
  <si>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</si>
  <si>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</si>
  <si>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</si>
  <si>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</si>
  <si>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</si>
  <si>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</si>
  <si>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</si>
  <si>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</si>
  <si>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</si>
  <si>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</si>
  <si>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</si>
  <si>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</si>
  <si>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</si>
  <si>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</si>
  <si>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应用场景：需要用户评分信息，评分信息较多时</t>
  </si>
  <si>
    <t>RMSE(均方根误差)</t>
  </si>
  <si>
    <t>MAE(均方误差)</t>
  </si>
  <si>
    <t>RMSE越小表示误差越小，推荐系统的性能就越好</t>
  </si>
  <si>
    <t>2、MAE(均方误差)</t>
  </si>
  <si>
    <t>3、F1 score(包括recall和precision)</t>
  </si>
  <si>
    <t>应用场景：当没有用户评分信息时，或者评分信息较少</t>
  </si>
  <si>
    <t>举例：</t>
  </si>
  <si>
    <t>（1）recall</t>
  </si>
  <si>
    <t>此时recall=6/10=0.6，recall越大表示包含了越多给用户推荐的商品</t>
  </si>
  <si>
    <t>（2）precision</t>
  </si>
  <si>
    <t>或</t>
  </si>
  <si>
    <t>此时precision=6/50=0.12,precision越大表示了推荐的商品数量越少，即推荐的更精准</t>
  </si>
  <si>
    <t>综合（1）+（2）</t>
  </si>
  <si>
    <t>F的值越大说明推荐系统的性能越好</t>
  </si>
  <si>
    <t>4、A/B testing</t>
  </si>
  <si>
    <t>分组推荐，可以不止是A和B，越多消耗资源越大</t>
  </si>
  <si>
    <t>二、线上评估（应用于商业）</t>
  </si>
  <si>
    <t>1、CTR和CR</t>
  </si>
  <si>
    <t>CTR(点击率Click Through Rate)</t>
  </si>
  <si>
    <t>CR（转化率 Conversion Rate）</t>
  </si>
  <si>
    <t>2、ROI和QA</t>
  </si>
  <si>
    <t>关键在于定义合理的回报和投资，ROI越大推荐系统性能越好</t>
  </si>
  <si>
    <t>当凭借算法评价推荐系统的性能不理想时，可以专门成立一个QA小组来测试推荐系统，根据个人经验判断。</t>
  </si>
  <si>
    <t>混淆矩阵</t>
  </si>
  <si>
    <t>真实结果</t>
  </si>
  <si>
    <t>预测结果</t>
  </si>
  <si>
    <t>正确</t>
  </si>
  <si>
    <t>TP</t>
  </si>
  <si>
    <t>真真</t>
  </si>
  <si>
    <t>真</t>
  </si>
  <si>
    <t>假</t>
  </si>
  <si>
    <t>错误</t>
  </si>
  <si>
    <t>FP</t>
  </si>
  <si>
    <t>假真</t>
  </si>
  <si>
    <t>True Positive</t>
  </si>
  <si>
    <t>True Negative</t>
  </si>
  <si>
    <t>TN</t>
  </si>
  <si>
    <t>真假</t>
  </si>
  <si>
    <t>False Positive</t>
  </si>
  <si>
    <t>False Negative</t>
  </si>
  <si>
    <t>FN</t>
  </si>
  <si>
    <t>假假</t>
  </si>
  <si>
    <t>准确率</t>
  </si>
  <si>
    <t>真真+假假</t>
  </si>
  <si>
    <t>/</t>
  </si>
  <si>
    <t>真真+假假+真假+假真</t>
  </si>
  <si>
    <t>预测正确</t>
  </si>
  <si>
    <t>ROC</t>
  </si>
  <si>
    <t>AOC</t>
  </si>
  <si>
    <t>精确率</t>
  </si>
  <si>
    <t xml:space="preserve">真真 </t>
  </si>
  <si>
    <t>真真+假真</t>
  </si>
  <si>
    <t>预测为真中的正确的</t>
  </si>
  <si>
    <t>召回率</t>
  </si>
  <si>
    <t>真真+真假</t>
  </si>
  <si>
    <t>真的中多少预测正确</t>
  </si>
  <si>
    <t>F1</t>
  </si>
  <si>
    <t>2*精确率*召回率</t>
  </si>
  <si>
    <t>精确率+召回率</t>
  </si>
  <si>
    <t>真正例率</t>
  </si>
  <si>
    <t>TPR</t>
  </si>
  <si>
    <t>预测正确中的</t>
  </si>
  <si>
    <t>假真例率</t>
  </si>
  <si>
    <t>FPR</t>
  </si>
  <si>
    <t>真假+假真</t>
  </si>
  <si>
    <t>roc 曲线</t>
  </si>
  <si>
    <t>movie_user表</t>
  </si>
  <si>
    <t>同现相似算法</t>
  </si>
  <si>
    <t>movie_id</t>
  </si>
  <si>
    <t>user_id(set 不定项，不重复)</t>
  </si>
  <si>
    <t>movie1</t>
  </si>
  <si>
    <t>a</t>
  </si>
  <si>
    <t>b</t>
  </si>
  <si>
    <t>userId</t>
  </si>
  <si>
    <t>movieId</t>
  </si>
  <si>
    <t>rating</t>
  </si>
  <si>
    <t>timestamp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</si>
  <si>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</si>
  <si>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</si>
  <si>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</si>
  <si>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</si>
  <si>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</si>
  <si>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</si>
  <si>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</si>
  <si>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</si>
  <si>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</si>
  <si>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</si>
  <si>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</si>
  <si>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</si>
  <si>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</si>
  <si>
    <t>eucledian_distance</t>
  </si>
  <si>
    <t>manhattan_distance</t>
  </si>
  <si>
    <t>minkowski_distance</t>
  </si>
  <si>
    <t>p=4</t>
  </si>
  <si>
    <t>chebyshev_distance</t>
  </si>
  <si>
    <t>cosine_similarity</t>
  </si>
  <si>
    <t>jaccard_similarity</t>
  </si>
  <si>
    <t>A</t>
  </si>
  <si>
    <t>B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</si>
</sst>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9"/>
      <color rgb="FF000000"/>
      <name val="Consolas"/>
      <charset val="134"/>
    </font>
    <font>
      <sz val="12"/>
      <color rgb="FF000000"/>
      <name val="Consolas"/>
      <charset val="134"/>
    </font>
    <font>
      <sz val="9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2"/>
      <color rgb="FF4D4D4D"/>
      <name val="Arial"/>
      <charset val="134"/>
    </font>
    <font>
      <b/>
      <sz val="16.5"/>
      <color rgb="FF4F4F4F"/>
      <name val="Arial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9" borderId="18" applyNumberFormat="0" applyAlignment="0" applyProtection="0">
      <alignment vertical="center"/>
    </xf>
    <xf numFmtId="0" fontId="10" fillId="9" borderId="12" applyNumberFormat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1" fillId="4" borderId="0" xfId="0" applyFont="1" applyFill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1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3" xfId="0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>
      <alignment vertical="center"/>
    </xf>
    <xf numFmtId="0" fontId="9" fillId="3" borderId="0" xfId="0" applyFont="1" applyFill="1" applyAlignment="1">
      <alignment horizontal="left" vertical="center" indent="2"/>
    </xf>
    <xf numFmtId="0" fontId="0" fillId="5" borderId="4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360170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  <xdr:oneCellAnchor>
    <xdr:from>
      <xdr:col>10</xdr:col>
      <xdr:colOff>335915</xdr:colOff>
      <xdr:row>14</xdr:row>
      <xdr:rowOff>78740</xdr:rowOff>
    </xdr:from>
    <xdr:ext cx="10928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103695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𝑚𝑎𝑥</m:t>
                    </m:r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(</m:t>
                    </m:r>
                    <m:d>
                      <m:dPr>
                        <m:begChr m:val="|"/>
                        <m:endChr m:val="|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𝑚𝑎𝑥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17</xdr:row>
      <xdr:rowOff>0</xdr:rowOff>
    </xdr:from>
    <xdr:ext cx="87820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23</xdr:row>
      <xdr:rowOff>0</xdr:rowOff>
    </xdr:from>
    <xdr:ext cx="146748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altLang="zh-CN" sz="1100"/>
            </a:p>
          </xdr:txBody>
        </xdr:sp>
      </mc:Choice>
      <mc:Fallback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en-US" altLang="zh-CN" sz="1100"/>
            </a:p>
          </xdr:txBody>
        </xdr:sp>
      </mc:Fallback>
    </mc:AlternateContent>
    <xdr:clientData/>
  </xdr:oneCellAnchor>
  <xdr:oneCellAnchor>
    <xdr:from>
      <xdr:col>19</xdr:col>
      <xdr:colOff>335915</xdr:colOff>
      <xdr:row>20</xdr:row>
      <xdr:rowOff>93980</xdr:rowOff>
    </xdr:from>
    <xdr:ext cx="9912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𝑝</m:t>
                        </m:r>
                      </m:deg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𝑝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&amp;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4</xdr:col>
          <xdr:colOff>866140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1356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15240</xdr:rowOff>
        </xdr:from>
        <xdr:to>
          <xdr:col>4</xdr:col>
          <xdr:colOff>492760</xdr:colOff>
          <xdr:row>22</xdr:row>
          <xdr:rowOff>71120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14700"/>
              <a:ext cx="17272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213360</xdr:colOff>
      <xdr:row>7</xdr:row>
      <xdr:rowOff>68580</xdr:rowOff>
    </xdr:from>
    <xdr:to>
      <xdr:col>17</xdr:col>
      <xdr:colOff>213360</xdr:colOff>
      <xdr:row>22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67700" y="1356360"/>
          <a:ext cx="432054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358140</xdr:colOff>
      <xdr:row>30</xdr:row>
      <xdr:rowOff>152400</xdr:rowOff>
    </xdr:from>
    <xdr:to>
      <xdr:col>15</xdr:col>
      <xdr:colOff>289560</xdr:colOff>
      <xdr:row>35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8412480" y="5669280"/>
          <a:ext cx="303276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54</xdr:row>
      <xdr:rowOff>167640</xdr:rowOff>
    </xdr:from>
    <xdr:to>
      <xdr:col>17</xdr:col>
      <xdr:colOff>449580</xdr:colOff>
      <xdr:row>70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054340" y="10073640"/>
          <a:ext cx="4770120" cy="278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81</xdr:row>
      <xdr:rowOff>30480</xdr:rowOff>
    </xdr:from>
    <xdr:to>
      <xdr:col>19</xdr:col>
      <xdr:colOff>91440</xdr:colOff>
      <xdr:row>85</xdr:row>
      <xdr:rowOff>160020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9707880" y="14874240"/>
          <a:ext cx="397764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160020</xdr:colOff>
      <xdr:row>78</xdr:row>
      <xdr:rowOff>99060</xdr:rowOff>
    </xdr:from>
    <xdr:to>
      <xdr:col>26</xdr:col>
      <xdr:colOff>510540</xdr:colOff>
      <xdr:row>87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3754100" y="14394180"/>
          <a:ext cx="4617720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243840</xdr:colOff>
      <xdr:row>91</xdr:row>
      <xdr:rowOff>114300</xdr:rowOff>
    </xdr:from>
    <xdr:to>
      <xdr:col>20</xdr:col>
      <xdr:colOff>30480</xdr:colOff>
      <xdr:row>97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0180320" y="16786860"/>
          <a:ext cx="405384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175260</xdr:colOff>
      <xdr:row>91</xdr:row>
      <xdr:rowOff>160020</xdr:rowOff>
    </xdr:from>
    <xdr:to>
      <xdr:col>27</xdr:col>
      <xdr:colOff>579120</xdr:colOff>
      <xdr:row>96</xdr:row>
      <xdr:rowOff>106680</xdr:rowOff>
    </xdr:to>
    <xdr:pic>
      <xdr:nvPicPr>
        <xdr:cNvPr id="9" name="图片 8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4378940" y="16832580"/>
          <a:ext cx="46710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381000</xdr:colOff>
      <xdr:row>104</xdr:row>
      <xdr:rowOff>30480</xdr:rowOff>
    </xdr:from>
    <xdr:to>
      <xdr:col>16</xdr:col>
      <xdr:colOff>259080</xdr:colOff>
      <xdr:row>108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8435340" y="19080480"/>
          <a:ext cx="3589020" cy="822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147320</xdr:colOff>
      <xdr:row>22</xdr:row>
      <xdr:rowOff>134620</xdr:rowOff>
    </xdr:from>
    <xdr:to>
      <xdr:col>22</xdr:col>
      <xdr:colOff>80010</xdr:colOff>
      <xdr:row>23</xdr:row>
      <xdr:rowOff>67310</xdr:rowOff>
    </xdr:to>
    <xdr:sp>
      <xdr:nvSpPr>
        <xdr:cNvPr id="2" name="椭圆 1"/>
        <xdr:cNvSpPr/>
      </xdr:nvSpPr>
      <xdr:spPr>
        <a:xfrm>
          <a:off x="4147820" y="4325620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35560</xdr:colOff>
      <xdr:row>26</xdr:row>
      <xdr:rowOff>116205</xdr:rowOff>
    </xdr:from>
    <xdr:to>
      <xdr:col>30</xdr:col>
      <xdr:colOff>158750</xdr:colOff>
      <xdr:row>27</xdr:row>
      <xdr:rowOff>48895</xdr:rowOff>
    </xdr:to>
    <xdr:sp>
      <xdr:nvSpPr>
        <xdr:cNvPr id="3" name="椭圆 2"/>
        <xdr:cNvSpPr/>
      </xdr:nvSpPr>
      <xdr:spPr>
        <a:xfrm>
          <a:off x="5750560" y="5069205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Q43"/>
  <sheetViews>
    <sheetView topLeftCell="F1" workbookViewId="0">
      <selection activeCell="O24" sqref="O24"/>
    </sheetView>
  </sheetViews>
  <sheetFormatPr defaultColWidth="8.88888888888889" defaultRowHeight="14.4"/>
  <cols>
    <col min="1" max="1" width="8.88888888888889" style="10"/>
    <col min="2" max="2" width="13.4444444444444" style="10" customWidth="1"/>
    <col min="3" max="4" width="40.7777777777778" style="10" customWidth="1"/>
    <col min="5" max="11" width="8.88888888888889" style="10"/>
    <col min="12" max="12" width="14.4444444444444" style="10" customWidth="1"/>
    <col min="13" max="16384" width="8.88888888888889" style="10"/>
  </cols>
  <sheetData>
    <row r="8" spans="2:10">
      <c r="B8" s="25"/>
      <c r="C8" s="25"/>
      <c r="D8" s="25"/>
      <c r="E8" s="25"/>
      <c r="F8" s="25"/>
      <c r="J8" s="10" t="s">
        <v>0</v>
      </c>
    </row>
    <row r="9" spans="2:6">
      <c r="B9" s="24"/>
      <c r="C9" s="24" t="s">
        <v>1</v>
      </c>
      <c r="D9" s="24" t="s">
        <v>2</v>
      </c>
      <c r="E9" s="24" t="s">
        <v>3</v>
      </c>
      <c r="F9" s="25"/>
    </row>
    <row r="10" spans="2:10">
      <c r="B10" s="35" t="s">
        <v>4</v>
      </c>
      <c r="C10" s="35">
        <v>1</v>
      </c>
      <c r="D10" s="35">
        <v>1</v>
      </c>
      <c r="E10" s="35">
        <v>1</v>
      </c>
      <c r="F10" s="25"/>
      <c r="J10" s="10" t="s">
        <v>5</v>
      </c>
    </row>
    <row r="11" spans="2:8">
      <c r="B11" s="24" t="s">
        <v>6</v>
      </c>
      <c r="C11" s="24"/>
      <c r="D11" s="24">
        <v>1</v>
      </c>
      <c r="E11" s="24">
        <v>1</v>
      </c>
      <c r="F11" s="25"/>
      <c r="H11" s="10" t="s">
        <v>7</v>
      </c>
    </row>
    <row r="12" spans="2:6">
      <c r="B12" s="35" t="s">
        <v>8</v>
      </c>
      <c r="C12" s="35">
        <v>1</v>
      </c>
      <c r="D12" s="35">
        <v>1</v>
      </c>
      <c r="E12" s="35" t="s">
        <v>9</v>
      </c>
      <c r="F12" s="25"/>
    </row>
    <row r="13" spans="2:13">
      <c r="B13" s="25"/>
      <c r="C13" s="25"/>
      <c r="D13" s="25"/>
      <c r="E13" s="25"/>
      <c r="F13" s="25"/>
      <c r="J13" s="10" t="s">
        <v>10</v>
      </c>
      <c r="M13" s="10" t="s">
        <v>11</v>
      </c>
    </row>
    <row r="14" spans="2:6">
      <c r="B14" s="25"/>
      <c r="C14" s="25"/>
      <c r="D14" s="25"/>
      <c r="E14" s="25"/>
      <c r="F14" s="25"/>
    </row>
    <row r="18" spans="16:17">
      <c r="P18" s="10" t="s">
        <v>12</v>
      </c>
      <c r="Q18" s="10" t="s">
        <v>13</v>
      </c>
    </row>
    <row r="19" spans="10:17">
      <c r="J19" s="67" t="s">
        <v>14</v>
      </c>
      <c r="K19" s="68">
        <v>0</v>
      </c>
      <c r="L19" s="67" t="s">
        <v>15</v>
      </c>
      <c r="M19" s="68">
        <v>5</v>
      </c>
      <c r="O19" s="10" t="s">
        <v>12</v>
      </c>
      <c r="P19" s="10">
        <v>1</v>
      </c>
      <c r="Q19" s="10">
        <v>2</v>
      </c>
    </row>
    <row r="20" spans="2:17">
      <c r="B20" s="25"/>
      <c r="C20" s="25"/>
      <c r="D20" s="25"/>
      <c r="E20" s="25"/>
      <c r="F20" s="25"/>
      <c r="J20" s="67" t="s">
        <v>16</v>
      </c>
      <c r="K20" s="68">
        <v>1</v>
      </c>
      <c r="L20" s="67" t="s">
        <v>17</v>
      </c>
      <c r="M20" s="68" t="s">
        <v>18</v>
      </c>
      <c r="O20" s="10" t="s">
        <v>13</v>
      </c>
      <c r="P20" s="10">
        <v>2</v>
      </c>
      <c r="Q20" s="10">
        <v>3</v>
      </c>
    </row>
    <row r="21" spans="2:13">
      <c r="B21" s="24"/>
      <c r="C21" s="35" t="s">
        <v>1</v>
      </c>
      <c r="D21" s="35" t="s">
        <v>2</v>
      </c>
      <c r="E21" s="24" t="s">
        <v>3</v>
      </c>
      <c r="F21" s="25"/>
      <c r="J21" s="67" t="s">
        <v>19</v>
      </c>
      <c r="K21" s="68">
        <v>3</v>
      </c>
      <c r="L21" s="67" t="s">
        <v>20</v>
      </c>
      <c r="M21" s="68">
        <v>0.1</v>
      </c>
    </row>
    <row r="22" spans="2:13">
      <c r="B22" s="24" t="s">
        <v>4</v>
      </c>
      <c r="C22" s="35">
        <v>1</v>
      </c>
      <c r="D22" s="35">
        <v>1</v>
      </c>
      <c r="E22" s="24">
        <v>1</v>
      </c>
      <c r="F22" s="25"/>
      <c r="L22" s="67"/>
      <c r="M22" s="68"/>
    </row>
    <row r="23" spans="2:13">
      <c r="B23" s="24" t="s">
        <v>6</v>
      </c>
      <c r="C23" s="35" t="s">
        <v>9</v>
      </c>
      <c r="D23" s="35">
        <v>1</v>
      </c>
      <c r="E23" s="24">
        <v>1</v>
      </c>
      <c r="F23" s="25"/>
      <c r="M23" s="69"/>
    </row>
    <row r="24" spans="2:15">
      <c r="B24" s="24" t="s">
        <v>8</v>
      </c>
      <c r="C24" s="35">
        <v>1</v>
      </c>
      <c r="D24" s="35">
        <v>1</v>
      </c>
      <c r="E24" s="24"/>
      <c r="F24" s="25"/>
      <c r="O24"/>
    </row>
    <row r="25" spans="2:6">
      <c r="B25" s="25"/>
      <c r="C25" s="25"/>
      <c r="D25" s="25"/>
      <c r="E25" s="25"/>
      <c r="F25" s="25"/>
    </row>
    <row r="26" spans="2:6">
      <c r="B26" s="25"/>
      <c r="C26" s="25"/>
      <c r="D26" s="25"/>
      <c r="E26" s="25"/>
      <c r="F26" s="25"/>
    </row>
    <row r="27" ht="40.05" customHeight="1"/>
    <row r="28" ht="40.05" customHeight="1"/>
    <row r="29" s="64" customFormat="1" ht="40.05" customHeight="1" spans="2:4">
      <c r="B29" s="65" t="s">
        <v>21</v>
      </c>
      <c r="C29" s="65" t="s">
        <v>22</v>
      </c>
      <c r="D29" s="65" t="s">
        <v>23</v>
      </c>
    </row>
    <row r="30" s="64" customFormat="1" ht="40.05" customHeight="1" spans="2:4">
      <c r="B30" s="65" t="s">
        <v>24</v>
      </c>
      <c r="C30" s="66" t="s">
        <v>25</v>
      </c>
      <c r="D30" s="66" t="s">
        <v>26</v>
      </c>
    </row>
    <row r="31" s="64" customFormat="1" ht="40.05" customHeight="1" spans="2:4">
      <c r="B31" s="65" t="s">
        <v>27</v>
      </c>
      <c r="C31" s="66" t="s">
        <v>28</v>
      </c>
      <c r="D31" s="66" t="s">
        <v>29</v>
      </c>
    </row>
    <row r="32" s="64" customFormat="1" ht="40.05" customHeight="1" spans="2:4">
      <c r="B32" s="65" t="s">
        <v>30</v>
      </c>
      <c r="C32" s="66" t="s">
        <v>31</v>
      </c>
      <c r="D32" s="66" t="s">
        <v>32</v>
      </c>
    </row>
    <row r="33" s="64" customFormat="1" ht="40.05" customHeight="1" spans="2:4">
      <c r="B33" s="65" t="s">
        <v>33</v>
      </c>
      <c r="C33" s="66" t="s">
        <v>34</v>
      </c>
      <c r="D33" s="66" t="s">
        <v>35</v>
      </c>
    </row>
    <row r="34" s="64" customFormat="1" ht="40.05" customHeight="1" spans="2:4">
      <c r="B34" s="65" t="s">
        <v>36</v>
      </c>
      <c r="C34" s="66" t="s">
        <v>37</v>
      </c>
      <c r="D34" s="66" t="s">
        <v>38</v>
      </c>
    </row>
    <row r="35" s="64" customFormat="1" ht="40.05" customHeight="1" spans="2:4">
      <c r="B35" s="65" t="s">
        <v>39</v>
      </c>
      <c r="C35" s="66" t="s">
        <v>40</v>
      </c>
      <c r="D35" s="66" t="s">
        <v>41</v>
      </c>
    </row>
    <row r="36" ht="40.05" customHeight="1"/>
    <row r="37" ht="40.05" customHeight="1"/>
    <row r="43" spans="3:3">
      <c r="C43" s="10" t="s">
        <v>42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AW57"/>
  <sheetViews>
    <sheetView zoomScale="130" zoomScaleNormal="130" topLeftCell="I16" workbookViewId="0">
      <selection activeCell="U23" sqref="U23:AG29"/>
    </sheetView>
  </sheetViews>
  <sheetFormatPr defaultColWidth="8.88888888888889" defaultRowHeight="14.4"/>
  <cols>
    <col min="1" max="49" width="2.77777777777778" customWidth="1"/>
  </cols>
  <sheetData>
    <row r="1" ht="15" customHeight="1" spans="11:49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15" customHeight="1" spans="11:49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" customHeight="1" spans="11:49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15" customHeight="1" spans="9:49"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15" customHeight="1" spans="9:49">
      <c r="I5" s="2"/>
      <c r="J5" s="2"/>
      <c r="K5" s="1"/>
      <c r="L5" s="1"/>
      <c r="M5" s="1"/>
      <c r="N5" s="1"/>
      <c r="O5" s="1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15" customHeight="1" spans="9:49">
      <c r="I6" s="2"/>
      <c r="J6" s="2"/>
      <c r="K6" s="1"/>
      <c r="L6" s="1"/>
      <c r="M6" s="1"/>
      <c r="N6" s="1"/>
      <c r="O6" s="1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ht="15" customHeight="1" spans="9:49">
      <c r="I7" s="2"/>
      <c r="J7" s="2"/>
      <c r="K7" s="1"/>
      <c r="L7" s="1"/>
      <c r="M7" s="1"/>
      <c r="N7" s="1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15" customHeight="1" spans="9:49">
      <c r="I8" s="2"/>
      <c r="J8" s="2"/>
      <c r="K8" s="1"/>
      <c r="L8" s="1"/>
      <c r="M8" s="1"/>
      <c r="N8" s="1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 t="s">
        <v>44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ht="15" customHeight="1" spans="9:49">
      <c r="I9" s="2"/>
      <c r="J9" s="2"/>
      <c r="K9" s="1"/>
      <c r="L9" s="1"/>
      <c r="M9" s="1"/>
      <c r="N9" s="1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" customHeight="1" spans="9:49">
      <c r="I10" s="2"/>
      <c r="J10" s="2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 t="s">
        <v>189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ht="15" customHeight="1" spans="9:49">
      <c r="I11" s="2"/>
      <c r="J11" s="2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ht="15" customHeight="1" spans="9:49">
      <c r="I12" s="2"/>
      <c r="J12" s="2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ht="15" customHeight="1" spans="9:49">
      <c r="I13" s="2"/>
      <c r="J13" s="2"/>
      <c r="K13" s="1"/>
      <c r="L13" s="1"/>
      <c r="M13" s="1"/>
      <c r="N13" s="1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ht="15" customHeight="1" spans="9:49">
      <c r="I14" s="2"/>
      <c r="J14" s="2"/>
      <c r="K14" s="1"/>
      <c r="L14" s="1"/>
      <c r="M14" s="1"/>
      <c r="N14" s="1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ht="15" customHeight="1" spans="9:49">
      <c r="I15" s="2"/>
      <c r="J15" s="2"/>
      <c r="K15" s="1"/>
      <c r="L15" s="1"/>
      <c r="M15" s="1"/>
      <c r="N15" s="1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9" t="s">
        <v>190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ht="15" customHeight="1" spans="9:49">
      <c r="I16" s="2"/>
      <c r="J16" s="2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ht="15" customHeight="1" spans="9:49">
      <c r="I17" s="2"/>
      <c r="J17" s="2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ht="15" customHeight="1" spans="9:49">
      <c r="I18" s="2"/>
      <c r="J18" s="2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" customHeight="1" spans="9:49">
      <c r="I19" s="2"/>
      <c r="J19" s="2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ht="15" customHeight="1" spans="9:49">
      <c r="I20" s="2"/>
      <c r="J20" s="2"/>
      <c r="K20" s="1"/>
      <c r="L20" s="1"/>
      <c r="M20" s="1"/>
      <c r="N20" s="1"/>
      <c r="O20" s="1"/>
      <c r="P20" s="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"/>
      <c r="AV20" s="1"/>
      <c r="AW20" s="1"/>
    </row>
    <row r="21" ht="15" customHeight="1" spans="9:49"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ht="15" customHeight="1" spans="9:49"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ht="15" customHeight="1" spans="9:49"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" customHeight="1" spans="9:49"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" customHeight="1" spans="11:49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" customHeight="1" spans="11:49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" customHeight="1" spans="11:49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" customHeight="1" spans="11:49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7"/>
      <c r="Y28" s="7"/>
      <c r="Z28" s="7"/>
      <c r="AA28" s="7"/>
      <c r="AB28" s="7"/>
      <c r="AC28" s="7"/>
      <c r="AD28" s="7"/>
      <c r="AE28" s="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" customHeight="1" spans="11:49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" customHeight="1" spans="11:49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" customHeight="1" spans="11:49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" customHeight="1" spans="11:49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" customHeight="1" spans="11:49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1:49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1:49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1:49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1:49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1:49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1:49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1:49"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1:49"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1:49"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1:49"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</row>
    <row r="44" spans="11:49"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1:49"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1:49"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1:49"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1:49"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1:49"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1:49"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1:49"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1:49"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1:49"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1:49"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1:49"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1:49"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1:49"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T56"/>
  <sheetViews>
    <sheetView topLeftCell="A25" workbookViewId="0">
      <selection activeCell="P23" sqref="P23"/>
    </sheetView>
  </sheetViews>
  <sheetFormatPr defaultColWidth="8.88888888888889" defaultRowHeight="14.4"/>
  <cols>
    <col min="1" max="16384" width="8.88888888888889" style="10"/>
  </cols>
  <sheetData>
    <row r="6" ht="15.6" spans="3:3">
      <c r="C6" s="61" t="s">
        <v>43</v>
      </c>
    </row>
    <row r="14" spans="12:12">
      <c r="L14" s="10" t="s">
        <v>44</v>
      </c>
    </row>
    <row r="17" spans="16:16">
      <c r="P17" s="10" t="s">
        <v>45</v>
      </c>
    </row>
    <row r="20" spans="20:20">
      <c r="T20" s="10" t="s">
        <v>46</v>
      </c>
    </row>
    <row r="21" spans="4:9">
      <c r="D21" s="62" t="s">
        <v>47</v>
      </c>
      <c r="E21" s="62" t="s">
        <v>1</v>
      </c>
      <c r="F21" s="62" t="s">
        <v>2</v>
      </c>
      <c r="G21" s="51" t="s">
        <v>3</v>
      </c>
      <c r="H21" s="51" t="s">
        <v>48</v>
      </c>
      <c r="I21" s="51" t="s">
        <v>49</v>
      </c>
    </row>
    <row r="22" spans="4:9">
      <c r="D22" s="62" t="s">
        <v>50</v>
      </c>
      <c r="E22" s="35">
        <v>8</v>
      </c>
      <c r="F22" s="35">
        <v>30</v>
      </c>
      <c r="G22" s="24">
        <v>52</v>
      </c>
      <c r="H22" s="24">
        <v>74</v>
      </c>
      <c r="I22" s="24">
        <v>96</v>
      </c>
    </row>
    <row r="23" spans="4:9">
      <c r="D23" s="62" t="s">
        <v>51</v>
      </c>
      <c r="E23" s="35">
        <v>10</v>
      </c>
      <c r="F23" s="35">
        <v>20</v>
      </c>
      <c r="G23" s="24">
        <v>30</v>
      </c>
      <c r="H23" s="24">
        <v>40</v>
      </c>
      <c r="I23" s="24">
        <v>50</v>
      </c>
    </row>
    <row r="25" spans="4:4">
      <c r="D25" s="63" t="s">
        <v>52</v>
      </c>
    </row>
    <row r="54" spans="2:4">
      <c r="B54" s="24"/>
      <c r="C54" s="24" t="s">
        <v>53</v>
      </c>
      <c r="D54" s="24" t="s">
        <v>54</v>
      </c>
    </row>
    <row r="55" spans="2:4">
      <c r="B55" s="24" t="s">
        <v>55</v>
      </c>
      <c r="C55" s="24">
        <v>2</v>
      </c>
      <c r="D55" s="24">
        <v>4</v>
      </c>
    </row>
    <row r="56" spans="2:4">
      <c r="B56" s="24" t="s">
        <v>56</v>
      </c>
      <c r="C56" s="24">
        <v>4</v>
      </c>
      <c r="D56" s="24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23"/>
  <sheetViews>
    <sheetView tabSelected="1" workbookViewId="0">
      <selection activeCell="A17" sqref="A17"/>
    </sheetView>
  </sheetViews>
  <sheetFormatPr defaultColWidth="9" defaultRowHeight="14.4"/>
  <cols>
    <col min="1" max="12" width="8.88888888888889" style="10"/>
    <col min="13" max="18" width="12.8888888888889" style="10"/>
    <col min="19" max="16384" width="8.88888888888889" style="10"/>
  </cols>
  <sheetData>
    <row r="1" ht="20" customHeight="1"/>
    <row r="2" ht="20" customHeight="1" spans="12:19">
      <c r="L2" s="24"/>
      <c r="M2" s="24"/>
      <c r="N2" s="24">
        <v>3</v>
      </c>
      <c r="O2" s="24">
        <v>3</v>
      </c>
      <c r="P2" s="24">
        <v>3</v>
      </c>
      <c r="Q2" s="24">
        <v>2</v>
      </c>
      <c r="R2" s="24">
        <v>3</v>
      </c>
      <c r="S2" s="24">
        <v>3</v>
      </c>
    </row>
    <row r="3" ht="20" customHeight="1" spans="12:19">
      <c r="L3" s="24"/>
      <c r="M3" s="24"/>
      <c r="N3" s="24" t="s">
        <v>53</v>
      </c>
      <c r="O3" s="24" t="s">
        <v>54</v>
      </c>
      <c r="P3" s="24" t="s">
        <v>57</v>
      </c>
      <c r="Q3" s="24" t="s">
        <v>58</v>
      </c>
      <c r="R3" s="24" t="s">
        <v>59</v>
      </c>
      <c r="S3" s="24" t="s">
        <v>60</v>
      </c>
    </row>
    <row r="4" ht="20" customHeight="1" spans="12:18">
      <c r="L4" s="24">
        <v>3</v>
      </c>
      <c r="M4" s="24" t="s">
        <v>53</v>
      </c>
      <c r="O4" s="24">
        <f>1/(L4*N2)</f>
        <v>0.111111111111111</v>
      </c>
      <c r="P4" s="24">
        <f>2/9</f>
        <v>0.222222222222222</v>
      </c>
      <c r="Q4" s="24">
        <f>1/6</f>
        <v>0.166666666666667</v>
      </c>
      <c r="R4" s="24">
        <f>3/9</f>
        <v>0.333333333333333</v>
      </c>
    </row>
    <row r="5" ht="20" customHeight="1" spans="12:19">
      <c r="L5" s="24">
        <v>3</v>
      </c>
      <c r="M5" s="24" t="s">
        <v>54</v>
      </c>
      <c r="N5" s="24"/>
      <c r="O5" s="24"/>
      <c r="Q5" s="24"/>
      <c r="R5" s="24"/>
      <c r="S5" s="24"/>
    </row>
    <row r="6" ht="20" customHeight="1" spans="3:19">
      <c r="C6" s="51" t="s">
        <v>61</v>
      </c>
      <c r="D6" s="51" t="s">
        <v>53</v>
      </c>
      <c r="E6" s="51" t="s">
        <v>54</v>
      </c>
      <c r="F6" s="51" t="s">
        <v>57</v>
      </c>
      <c r="G6" s="51" t="s">
        <v>58</v>
      </c>
      <c r="H6" s="51" t="s">
        <v>59</v>
      </c>
      <c r="I6" s="51" t="s">
        <v>60</v>
      </c>
      <c r="J6" s="56"/>
      <c r="L6" s="24">
        <v>3</v>
      </c>
      <c r="M6" s="24" t="s">
        <v>57</v>
      </c>
      <c r="N6" s="51"/>
      <c r="O6" s="51"/>
      <c r="P6" s="51"/>
      <c r="Q6" s="24"/>
      <c r="R6" s="24"/>
      <c r="S6" s="24"/>
    </row>
    <row r="7" ht="20" customHeight="1" spans="3:20">
      <c r="C7" s="51" t="s">
        <v>62</v>
      </c>
      <c r="D7" s="24"/>
      <c r="E7" s="24"/>
      <c r="F7" s="24"/>
      <c r="G7" s="24"/>
      <c r="H7" s="24"/>
      <c r="I7" s="24"/>
      <c r="J7" s="25"/>
      <c r="L7" s="24">
        <v>2</v>
      </c>
      <c r="M7" s="24" t="s">
        <v>58</v>
      </c>
      <c r="N7" s="24"/>
      <c r="O7" s="24"/>
      <c r="P7" s="24"/>
      <c r="Q7" s="24"/>
      <c r="R7" s="24"/>
      <c r="S7" s="59"/>
      <c r="T7" s="60"/>
    </row>
    <row r="8" ht="20" customHeight="1" spans="3:20">
      <c r="C8" s="51" t="s">
        <v>63</v>
      </c>
      <c r="D8" s="24"/>
      <c r="E8" s="24"/>
      <c r="F8" s="24"/>
      <c r="G8" s="24"/>
      <c r="H8" s="24"/>
      <c r="I8" s="24"/>
      <c r="J8" s="25"/>
      <c r="L8" s="24">
        <v>3</v>
      </c>
      <c r="M8" s="24" t="s">
        <v>59</v>
      </c>
      <c r="N8" s="24"/>
      <c r="O8" s="24"/>
      <c r="P8" s="24"/>
      <c r="Q8" s="24"/>
      <c r="R8" s="24"/>
      <c r="S8" s="59"/>
      <c r="T8" s="60"/>
    </row>
    <row r="9" ht="20" customHeight="1" spans="3:20">
      <c r="C9" s="51" t="s">
        <v>64</v>
      </c>
      <c r="D9" s="24"/>
      <c r="E9" s="24"/>
      <c r="F9" s="24"/>
      <c r="G9" s="24"/>
      <c r="H9" s="24"/>
      <c r="I9" s="24"/>
      <c r="J9" s="25"/>
      <c r="L9" s="24">
        <v>3</v>
      </c>
      <c r="M9" s="24" t="s">
        <v>60</v>
      </c>
      <c r="N9" s="24"/>
      <c r="O9" s="24"/>
      <c r="P9" s="24"/>
      <c r="Q9" s="24"/>
      <c r="R9" s="24"/>
      <c r="S9" s="59"/>
      <c r="T9" s="60"/>
    </row>
    <row r="10" ht="20" customHeight="1" spans="3:20">
      <c r="C10" s="51" t="s">
        <v>65</v>
      </c>
      <c r="D10" s="24"/>
      <c r="E10" s="24"/>
      <c r="F10" s="24"/>
      <c r="G10" s="24"/>
      <c r="H10" s="24"/>
      <c r="I10" s="24"/>
      <c r="J10" s="55"/>
      <c r="K10" s="55"/>
      <c r="L10" s="55"/>
      <c r="M10" s="55"/>
      <c r="N10" s="55"/>
      <c r="O10" s="55"/>
      <c r="R10" s="60"/>
      <c r="S10" s="60"/>
      <c r="T10" s="60"/>
    </row>
    <row r="11" ht="20" customHeight="1" spans="3:20">
      <c r="C11" s="51" t="s">
        <v>66</v>
      </c>
      <c r="D11" s="24"/>
      <c r="E11" s="24"/>
      <c r="F11" s="24"/>
      <c r="G11" s="24"/>
      <c r="H11" s="24"/>
      <c r="I11" s="24"/>
      <c r="J11" s="55"/>
      <c r="K11" s="55"/>
      <c r="L11" s="55"/>
      <c r="M11" s="55"/>
      <c r="N11" s="55"/>
      <c r="O11" s="55"/>
      <c r="R11" s="60"/>
      <c r="S11" s="60"/>
      <c r="T11" s="60"/>
    </row>
    <row r="12" ht="20" customHeight="1" spans="3:15">
      <c r="C12" s="51" t="s">
        <v>67</v>
      </c>
      <c r="D12" s="24"/>
      <c r="E12" s="24"/>
      <c r="F12" s="24"/>
      <c r="G12" s="24"/>
      <c r="H12" s="24"/>
      <c r="I12" s="24"/>
      <c r="J12" s="55"/>
      <c r="K12" s="55"/>
      <c r="L12" s="55"/>
      <c r="M12" s="55"/>
      <c r="N12" s="55"/>
      <c r="O12" s="55"/>
    </row>
    <row r="13" ht="20" customHeight="1" spans="3:19">
      <c r="C13" s="54"/>
      <c r="D13" s="55"/>
      <c r="E13" s="55"/>
      <c r="F13" s="55"/>
      <c r="G13" s="55"/>
      <c r="H13" s="55"/>
      <c r="I13" s="55"/>
      <c r="J13" s="55"/>
      <c r="K13" s="55"/>
      <c r="L13" s="24"/>
      <c r="M13" s="24" t="s">
        <v>53</v>
      </c>
      <c r="N13" s="24" t="s">
        <v>54</v>
      </c>
      <c r="O13" s="24" t="s">
        <v>57</v>
      </c>
      <c r="P13" s="24" t="s">
        <v>58</v>
      </c>
      <c r="Q13" s="24" t="s">
        <v>59</v>
      </c>
      <c r="R13" s="24" t="s">
        <v>60</v>
      </c>
      <c r="S13" s="11"/>
    </row>
    <row r="14" ht="20" customHeight="1" spans="3:19">
      <c r="C14" s="51"/>
      <c r="D14" s="51" t="s">
        <v>53</v>
      </c>
      <c r="E14" s="51" t="s">
        <v>54</v>
      </c>
      <c r="F14" s="51" t="s">
        <v>57</v>
      </c>
      <c r="G14" s="51" t="s">
        <v>58</v>
      </c>
      <c r="H14" s="51" t="s">
        <v>59</v>
      </c>
      <c r="I14" s="51" t="s">
        <v>60</v>
      </c>
      <c r="J14" s="54"/>
      <c r="K14" s="55"/>
      <c r="L14" s="24" t="s">
        <v>55</v>
      </c>
      <c r="M14" s="35">
        <v>4</v>
      </c>
      <c r="N14" s="35">
        <v>3</v>
      </c>
      <c r="O14" s="35"/>
      <c r="P14" s="35"/>
      <c r="Q14" s="35">
        <v>5</v>
      </c>
      <c r="R14" s="35"/>
      <c r="S14" s="11"/>
    </row>
    <row r="15" ht="20" customHeight="1" spans="3:19">
      <c r="C15" s="51" t="s">
        <v>55</v>
      </c>
      <c r="D15" s="35">
        <v>3</v>
      </c>
      <c r="E15" s="35">
        <v>4</v>
      </c>
      <c r="F15" s="35"/>
      <c r="G15" s="35">
        <v>5</v>
      </c>
      <c r="H15" s="35"/>
      <c r="I15" s="35">
        <v>1</v>
      </c>
      <c r="J15" s="57"/>
      <c r="K15" s="55"/>
      <c r="L15" s="24" t="s">
        <v>56</v>
      </c>
      <c r="M15" s="35">
        <v>5</v>
      </c>
      <c r="N15" s="35"/>
      <c r="O15" s="35">
        <v>4</v>
      </c>
      <c r="P15" s="35"/>
      <c r="Q15" s="35">
        <v>4</v>
      </c>
      <c r="R15" s="35"/>
      <c r="S15" s="11"/>
    </row>
    <row r="16" ht="20" customHeight="1" spans="3:19">
      <c r="C16" s="51" t="s">
        <v>56</v>
      </c>
      <c r="D16" s="35">
        <v>2</v>
      </c>
      <c r="E16" s="35" t="s">
        <v>9</v>
      </c>
      <c r="F16" s="35">
        <v>3</v>
      </c>
      <c r="G16" s="35" t="s">
        <v>9</v>
      </c>
      <c r="H16" s="35">
        <v>3</v>
      </c>
      <c r="I16" s="35" t="s">
        <v>9</v>
      </c>
      <c r="J16" s="57"/>
      <c r="K16" s="55"/>
      <c r="L16" s="24" t="s">
        <v>68</v>
      </c>
      <c r="M16" s="35">
        <v>4</v>
      </c>
      <c r="N16" s="35"/>
      <c r="O16" s="35">
        <v>5</v>
      </c>
      <c r="P16" s="35">
        <v>3</v>
      </c>
      <c r="Q16" s="35">
        <v>4</v>
      </c>
      <c r="R16" s="35"/>
      <c r="S16" s="11"/>
    </row>
    <row r="17" ht="20" customHeight="1" spans="3:19">
      <c r="C17" s="51" t="s">
        <v>68</v>
      </c>
      <c r="D17" s="24">
        <v>3</v>
      </c>
      <c r="E17" s="24"/>
      <c r="F17" s="24">
        <v>3</v>
      </c>
      <c r="G17" s="24"/>
      <c r="H17" s="24">
        <v>3</v>
      </c>
      <c r="I17" s="24"/>
      <c r="J17" s="55"/>
      <c r="K17" s="55"/>
      <c r="L17" s="24" t="s">
        <v>69</v>
      </c>
      <c r="M17" s="35"/>
      <c r="N17" s="35">
        <v>3</v>
      </c>
      <c r="O17" s="35"/>
      <c r="P17" s="35"/>
      <c r="Q17" s="35"/>
      <c r="R17" s="35">
        <v>5</v>
      </c>
      <c r="S17" s="11"/>
    </row>
    <row r="18" ht="20" customHeight="1" spans="3:19">
      <c r="C18" s="51" t="s">
        <v>69</v>
      </c>
      <c r="D18" s="24"/>
      <c r="E18" s="24">
        <v>3</v>
      </c>
      <c r="F18" s="24"/>
      <c r="G18" s="24">
        <v>3</v>
      </c>
      <c r="H18" s="24"/>
      <c r="I18" s="24">
        <v>3</v>
      </c>
      <c r="J18" s="55"/>
      <c r="K18" s="55"/>
      <c r="L18" s="24" t="s">
        <v>70</v>
      </c>
      <c r="M18" s="35"/>
      <c r="N18" s="35">
        <v>4</v>
      </c>
      <c r="O18" s="35"/>
      <c r="P18" s="35"/>
      <c r="Q18" s="35"/>
      <c r="R18" s="35">
        <v>4</v>
      </c>
      <c r="S18" s="11"/>
    </row>
    <row r="19" ht="20" customHeight="1" spans="3:19">
      <c r="C19" s="51" t="s">
        <v>70</v>
      </c>
      <c r="D19" s="24">
        <v>2</v>
      </c>
      <c r="E19" s="24"/>
      <c r="F19" s="24">
        <v>3</v>
      </c>
      <c r="G19" s="24"/>
      <c r="H19" s="24">
        <v>4</v>
      </c>
      <c r="I19" s="24"/>
      <c r="J19" s="55"/>
      <c r="K19" s="58"/>
      <c r="L19" s="24" t="s">
        <v>71</v>
      </c>
      <c r="M19" s="35"/>
      <c r="N19" s="35"/>
      <c r="O19" s="35">
        <v>2</v>
      </c>
      <c r="P19" s="35">
        <v>4</v>
      </c>
      <c r="Q19" s="35"/>
      <c r="R19" s="35">
        <v>5</v>
      </c>
      <c r="S19" s="11"/>
    </row>
    <row r="20" ht="20" customHeight="1" spans="3:19">
      <c r="C20" s="54" t="s">
        <v>72</v>
      </c>
      <c r="D20" s="25">
        <f t="shared" ref="D20:I20" si="0">COUNT(D15:D19)</f>
        <v>4</v>
      </c>
      <c r="E20" s="25">
        <f t="shared" si="0"/>
        <v>2</v>
      </c>
      <c r="F20" s="25">
        <f t="shared" si="0"/>
        <v>3</v>
      </c>
      <c r="G20" s="25">
        <f t="shared" si="0"/>
        <v>2</v>
      </c>
      <c r="H20" s="25">
        <f t="shared" si="0"/>
        <v>3</v>
      </c>
      <c r="I20" s="25">
        <f t="shared" si="0"/>
        <v>2</v>
      </c>
      <c r="J20" s="25"/>
      <c r="L20" s="11"/>
      <c r="M20" s="24">
        <f t="shared" ref="M20:R20" si="1">COUNT(M14:M19)</f>
        <v>3</v>
      </c>
      <c r="N20" s="24">
        <f t="shared" si="1"/>
        <v>3</v>
      </c>
      <c r="O20" s="24">
        <f t="shared" si="1"/>
        <v>3</v>
      </c>
      <c r="P20" s="24">
        <f t="shared" si="1"/>
        <v>2</v>
      </c>
      <c r="Q20" s="24">
        <f t="shared" si="1"/>
        <v>3</v>
      </c>
      <c r="R20" s="24">
        <f t="shared" si="1"/>
        <v>3</v>
      </c>
      <c r="S20" s="11"/>
    </row>
    <row r="21" ht="20" customHeight="1" spans="3:3">
      <c r="C21" s="54"/>
    </row>
    <row r="22" ht="19.95" customHeight="1" spans="3:3">
      <c r="C22" s="54"/>
    </row>
    <row r="23" ht="19.95" customHeight="1" spans="3:3">
      <c r="C23" s="5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34" workbookViewId="0">
      <selection activeCell="I19" sqref="I19"/>
    </sheetView>
  </sheetViews>
  <sheetFormatPr defaultColWidth="9" defaultRowHeight="14.4"/>
  <cols>
    <col min="1" max="1" width="9" style="10"/>
    <col min="2" max="2" width="12.8888888888889" style="10"/>
    <col min="3" max="4" width="9" style="10"/>
    <col min="5" max="5" width="12.8888888888889" style="10"/>
    <col min="6" max="6" width="12.1111111111111" style="10" customWidth="1"/>
    <col min="7" max="16384" width="9" style="10"/>
  </cols>
  <sheetData>
    <row r="5" spans="2:6">
      <c r="B5" s="24" t="s">
        <v>73</v>
      </c>
      <c r="C5" s="24" t="s">
        <v>74</v>
      </c>
      <c r="D5" s="24" t="s">
        <v>75</v>
      </c>
      <c r="E5" s="24" t="s">
        <v>76</v>
      </c>
      <c r="F5" s="24"/>
    </row>
    <row r="6" spans="2:6">
      <c r="B6" s="24" t="s">
        <v>77</v>
      </c>
      <c r="C6" s="24">
        <v>1</v>
      </c>
      <c r="D6" s="24">
        <v>5</v>
      </c>
      <c r="E6" s="24">
        <v>10</v>
      </c>
      <c r="F6" s="24"/>
    </row>
    <row r="7" spans="2:6">
      <c r="B7" s="24">
        <v>1</v>
      </c>
      <c r="C7" s="24">
        <f>ABS(B7-$C$6)</f>
        <v>0</v>
      </c>
      <c r="D7" s="24">
        <f>ABS(B7-$D$6)</f>
        <v>4</v>
      </c>
      <c r="E7" s="24">
        <f>ABS(B7-$E$6)</f>
        <v>9</v>
      </c>
      <c r="F7" s="24" t="str">
        <f>IF(MATCH(MIN(C7:E7),C7:E7)=1,$C$5,IF(MATCH(MIN(C7:E7),C7:E7)=2,$D$5,$E$5))</f>
        <v>z1</v>
      </c>
    </row>
    <row r="8" spans="2:6">
      <c r="B8" s="24">
        <v>5</v>
      </c>
      <c r="C8" s="24">
        <f t="shared" ref="C8:C15" si="0">ABS(B8-$C$6)</f>
        <v>4</v>
      </c>
      <c r="D8" s="24">
        <f t="shared" ref="D8:D15" si="1">ABS(B8-$D$6)</f>
        <v>0</v>
      </c>
      <c r="E8" s="24">
        <f t="shared" ref="E8:E15" si="2">ABS(B8-$E$6)</f>
        <v>5</v>
      </c>
      <c r="F8" s="24" t="str">
        <f t="shared" ref="F8" si="3">IF(MATCH(MIN(C8:E8),C8:E8)=1,$C$5,IF(MATCH(MIN(C8:E8),C8:E8)=2,$D$5,$E$5))</f>
        <v>z2</v>
      </c>
    </row>
    <row r="9" spans="2:6">
      <c r="B9" s="24">
        <v>10</v>
      </c>
      <c r="C9" s="24">
        <f t="shared" si="0"/>
        <v>9</v>
      </c>
      <c r="D9" s="24">
        <f t="shared" si="1"/>
        <v>5</v>
      </c>
      <c r="E9" s="24">
        <f t="shared" si="2"/>
        <v>0</v>
      </c>
      <c r="F9" s="51" t="s">
        <v>78</v>
      </c>
    </row>
    <row r="10" spans="2:6">
      <c r="B10" s="24">
        <v>9</v>
      </c>
      <c r="C10" s="24">
        <f t="shared" si="0"/>
        <v>8</v>
      </c>
      <c r="D10" s="24">
        <f t="shared" si="1"/>
        <v>4</v>
      </c>
      <c r="E10" s="24">
        <f t="shared" si="2"/>
        <v>1</v>
      </c>
      <c r="F10" s="51" t="s">
        <v>78</v>
      </c>
    </row>
    <row r="11" spans="2:6">
      <c r="B11" s="24">
        <v>26</v>
      </c>
      <c r="C11" s="24">
        <f t="shared" si="0"/>
        <v>25</v>
      </c>
      <c r="D11" s="24">
        <f t="shared" si="1"/>
        <v>21</v>
      </c>
      <c r="E11" s="24">
        <f t="shared" si="2"/>
        <v>16</v>
      </c>
      <c r="F11" s="51" t="s">
        <v>78</v>
      </c>
    </row>
    <row r="12" spans="2:6">
      <c r="B12" s="24">
        <v>32</v>
      </c>
      <c r="C12" s="24">
        <f t="shared" si="0"/>
        <v>31</v>
      </c>
      <c r="D12" s="24">
        <f t="shared" si="1"/>
        <v>27</v>
      </c>
      <c r="E12" s="24">
        <f t="shared" si="2"/>
        <v>22</v>
      </c>
      <c r="F12" s="51" t="s">
        <v>78</v>
      </c>
    </row>
    <row r="13" spans="2:6">
      <c r="B13" s="24">
        <v>16</v>
      </c>
      <c r="C13" s="24">
        <f t="shared" si="0"/>
        <v>15</v>
      </c>
      <c r="D13" s="24">
        <f t="shared" si="1"/>
        <v>11</v>
      </c>
      <c r="E13" s="24">
        <f t="shared" si="2"/>
        <v>6</v>
      </c>
      <c r="F13" s="51" t="s">
        <v>78</v>
      </c>
    </row>
    <row r="14" spans="2:6">
      <c r="B14" s="24">
        <v>21</v>
      </c>
      <c r="C14" s="24">
        <f t="shared" si="0"/>
        <v>20</v>
      </c>
      <c r="D14" s="24">
        <f t="shared" si="1"/>
        <v>16</v>
      </c>
      <c r="E14" s="24">
        <f t="shared" si="2"/>
        <v>11</v>
      </c>
      <c r="F14" s="51" t="s">
        <v>78</v>
      </c>
    </row>
    <row r="15" spans="2:6">
      <c r="B15" s="24">
        <v>14</v>
      </c>
      <c r="C15" s="24">
        <f t="shared" si="0"/>
        <v>13</v>
      </c>
      <c r="D15" s="24">
        <f t="shared" si="1"/>
        <v>9</v>
      </c>
      <c r="E15" s="24">
        <f t="shared" si="2"/>
        <v>4</v>
      </c>
      <c r="F15" s="51" t="s">
        <v>78</v>
      </c>
    </row>
    <row r="16" spans="2:2">
      <c r="B16" s="10">
        <f>AVERAGE(B9:B15)</f>
        <v>18.2857142857143</v>
      </c>
    </row>
    <row r="20" spans="2:6">
      <c r="B20" s="25" t="s">
        <v>79</v>
      </c>
      <c r="C20" s="25"/>
      <c r="D20" s="25"/>
      <c r="E20" s="25"/>
      <c r="F20" s="25"/>
    </row>
    <row r="21" spans="2:12">
      <c r="B21" s="24" t="s">
        <v>73</v>
      </c>
      <c r="C21" s="24" t="s">
        <v>74</v>
      </c>
      <c r="D21" s="24" t="s">
        <v>75</v>
      </c>
      <c r="E21" s="24" t="s">
        <v>76</v>
      </c>
      <c r="F21" s="24"/>
      <c r="H21" s="24" t="s">
        <v>73</v>
      </c>
      <c r="I21" s="24" t="s">
        <v>74</v>
      </c>
      <c r="J21" s="24" t="s">
        <v>75</v>
      </c>
      <c r="K21" s="24" t="s">
        <v>76</v>
      </c>
      <c r="L21" s="24"/>
    </row>
    <row r="22" spans="2:12">
      <c r="B22" s="24" t="s">
        <v>77</v>
      </c>
      <c r="C22" s="24">
        <v>1</v>
      </c>
      <c r="D22" s="24">
        <v>5</v>
      </c>
      <c r="E22" s="24">
        <v>18.28</v>
      </c>
      <c r="F22" s="24"/>
      <c r="H22" s="24" t="s">
        <v>77</v>
      </c>
      <c r="I22" s="24">
        <v>1</v>
      </c>
      <c r="J22" s="24">
        <v>5</v>
      </c>
      <c r="K22" s="24">
        <v>21.8</v>
      </c>
      <c r="L22" s="24"/>
    </row>
    <row r="23" spans="2:12">
      <c r="B23" s="24">
        <v>1</v>
      </c>
      <c r="C23" s="52">
        <f>ABS(B23-$C$22)</f>
        <v>0</v>
      </c>
      <c r="D23" s="52">
        <f>ABS(B23-$D$22)</f>
        <v>4</v>
      </c>
      <c r="E23" s="53">
        <f>ABS(B23-$E$22)</f>
        <v>17.28</v>
      </c>
      <c r="F23" s="24" t="str">
        <f>IF(MATCH(MIN(C23:E23),C23:E23)=1,$C$21,IF(MATCH(MIN(C23:E23),C23:E23)=2,$D$21,$E$21))</f>
        <v>z1</v>
      </c>
      <c r="H23" s="24">
        <v>1</v>
      </c>
      <c r="I23" s="52">
        <f>ABS(H23-$I$22)</f>
        <v>0</v>
      </c>
      <c r="J23" s="52">
        <f t="shared" ref="J23:J31" si="4">ABS(H23-$D$22)</f>
        <v>4</v>
      </c>
      <c r="K23" s="53">
        <f>ABS(H23-$K$22)</f>
        <v>20.8</v>
      </c>
      <c r="L23" s="24" t="str">
        <f>IF(MATCH(MIN(I23:K23),I23:K23)=1,$C$21,IF(MATCH(MIN(I23:K23),I23:K23)=2,$D$21,$E$21))</f>
        <v>z1</v>
      </c>
    </row>
    <row r="24" spans="2:12">
      <c r="B24" s="24">
        <v>5</v>
      </c>
      <c r="C24" s="52">
        <f t="shared" ref="C24:C31" si="5">ABS(B24-$C$22)</f>
        <v>4</v>
      </c>
      <c r="D24" s="52">
        <f t="shared" ref="D24:D31" si="6">ABS(B24-$D$22)</f>
        <v>0</v>
      </c>
      <c r="E24" s="53">
        <f t="shared" ref="E24:E31" si="7">ABS(B24-$E$22)</f>
        <v>13.28</v>
      </c>
      <c r="F24" s="24" t="str">
        <f>IF(MATCH(MIN(C24:E24),C24:E24)=1,$C$21,IF(MATCH(MIN(C24:E24),C24:E24)=2,$D$21,$E$21))</f>
        <v>z2</v>
      </c>
      <c r="H24" s="24">
        <v>5</v>
      </c>
      <c r="I24" s="52">
        <f t="shared" ref="I24:I31" si="8">ABS(H24-$I$22)</f>
        <v>4</v>
      </c>
      <c r="J24" s="52">
        <f t="shared" si="4"/>
        <v>0</v>
      </c>
      <c r="K24" s="53">
        <f t="shared" ref="K24:K31" si="9">ABS(H24-$K$22)</f>
        <v>16.8</v>
      </c>
      <c r="L24" s="24" t="str">
        <f t="shared" ref="L23:L25" si="10">IF(MATCH(MIN(I24:K24),I24:K24)=1,$C$21,IF(MATCH(MIN(I24:K24),I24:K24)=2,$D$21,$E$21))</f>
        <v>z2</v>
      </c>
    </row>
    <row r="25" spans="2:12">
      <c r="B25" s="24">
        <v>10</v>
      </c>
      <c r="C25" s="52">
        <f t="shared" si="5"/>
        <v>9</v>
      </c>
      <c r="D25" s="52">
        <f t="shared" si="6"/>
        <v>5</v>
      </c>
      <c r="E25" s="53">
        <f t="shared" si="7"/>
        <v>8.28</v>
      </c>
      <c r="F25" s="24" t="str">
        <f>IF(MATCH(MIN(C25:E25),C25:E25)=1,$C$21,IF(MATCH(MIN(C25:E25),C25:E25)=2,$D$21,$E$21))</f>
        <v>z2</v>
      </c>
      <c r="H25" s="24">
        <v>10</v>
      </c>
      <c r="I25" s="52">
        <f t="shared" si="8"/>
        <v>9</v>
      </c>
      <c r="J25" s="52">
        <f t="shared" si="4"/>
        <v>5</v>
      </c>
      <c r="K25" s="53">
        <f t="shared" si="9"/>
        <v>11.8</v>
      </c>
      <c r="L25" s="24" t="str">
        <f t="shared" si="10"/>
        <v>z2</v>
      </c>
    </row>
    <row r="26" spans="2:12">
      <c r="B26" s="24">
        <v>9</v>
      </c>
      <c r="C26" s="52">
        <f t="shared" si="5"/>
        <v>8</v>
      </c>
      <c r="D26" s="52">
        <f t="shared" si="6"/>
        <v>4</v>
      </c>
      <c r="E26" s="53">
        <f t="shared" si="7"/>
        <v>9.28</v>
      </c>
      <c r="F26" s="24" t="str">
        <f t="shared" ref="F26:F31" si="11">IF(MATCH(MIN(C26:E26),C26:E26,0)=1,$C$21,IF(MATCH(MIN(C26:E26),C26:E26,0)=2,$D$21,$E$21))</f>
        <v>z2</v>
      </c>
      <c r="H26" s="24">
        <v>9</v>
      </c>
      <c r="I26" s="52">
        <f t="shared" si="8"/>
        <v>8</v>
      </c>
      <c r="J26" s="52">
        <f t="shared" si="4"/>
        <v>4</v>
      </c>
      <c r="K26" s="53">
        <f t="shared" si="9"/>
        <v>12.8</v>
      </c>
      <c r="L26" s="24" t="str">
        <f t="shared" ref="L26:L31" si="12">IF(MATCH(MIN(I26:K26),I26:K26,0)=1,$C$21,IF(MATCH(MIN(I26:K26),I26:K26,0)=2,$D$21,$E$21))</f>
        <v>z2</v>
      </c>
    </row>
    <row r="27" spans="2:12">
      <c r="B27" s="24">
        <v>26</v>
      </c>
      <c r="C27" s="52">
        <f t="shared" si="5"/>
        <v>25</v>
      </c>
      <c r="D27" s="52">
        <f t="shared" si="6"/>
        <v>21</v>
      </c>
      <c r="E27" s="53">
        <f t="shared" si="7"/>
        <v>7.72</v>
      </c>
      <c r="F27" s="35" t="str">
        <f t="shared" si="11"/>
        <v>z3</v>
      </c>
      <c r="H27" s="24">
        <v>26</v>
      </c>
      <c r="I27" s="52">
        <f t="shared" si="8"/>
        <v>25</v>
      </c>
      <c r="J27" s="52">
        <f t="shared" si="4"/>
        <v>21</v>
      </c>
      <c r="K27" s="53">
        <f t="shared" si="9"/>
        <v>4.2</v>
      </c>
      <c r="L27" s="35" t="str">
        <f t="shared" si="12"/>
        <v>z3</v>
      </c>
    </row>
    <row r="28" spans="2:12">
      <c r="B28" s="24">
        <v>32</v>
      </c>
      <c r="C28" s="52">
        <f t="shared" si="5"/>
        <v>31</v>
      </c>
      <c r="D28" s="52">
        <f t="shared" si="6"/>
        <v>27</v>
      </c>
      <c r="E28" s="53">
        <f t="shared" si="7"/>
        <v>13.72</v>
      </c>
      <c r="F28" s="35" t="str">
        <f t="shared" si="11"/>
        <v>z3</v>
      </c>
      <c r="H28" s="24">
        <v>32</v>
      </c>
      <c r="I28" s="52">
        <f t="shared" si="8"/>
        <v>31</v>
      </c>
      <c r="J28" s="52">
        <f t="shared" si="4"/>
        <v>27</v>
      </c>
      <c r="K28" s="53">
        <f t="shared" si="9"/>
        <v>10.2</v>
      </c>
      <c r="L28" s="35" t="str">
        <f t="shared" si="12"/>
        <v>z3</v>
      </c>
    </row>
    <row r="29" spans="2:12">
      <c r="B29" s="24">
        <v>16</v>
      </c>
      <c r="C29" s="52">
        <f t="shared" si="5"/>
        <v>15</v>
      </c>
      <c r="D29" s="52">
        <f t="shared" si="6"/>
        <v>11</v>
      </c>
      <c r="E29" s="53">
        <f t="shared" si="7"/>
        <v>2.28</v>
      </c>
      <c r="F29" s="35" t="str">
        <f t="shared" si="11"/>
        <v>z3</v>
      </c>
      <c r="H29" s="24">
        <v>16</v>
      </c>
      <c r="I29" s="52">
        <f t="shared" si="8"/>
        <v>15</v>
      </c>
      <c r="J29" s="52">
        <f t="shared" si="4"/>
        <v>11</v>
      </c>
      <c r="K29" s="53">
        <f t="shared" si="9"/>
        <v>5.8</v>
      </c>
      <c r="L29" s="35" t="str">
        <f t="shared" si="12"/>
        <v>z3</v>
      </c>
    </row>
    <row r="30" spans="2:12">
      <c r="B30" s="24">
        <v>21</v>
      </c>
      <c r="C30" s="52">
        <f t="shared" si="5"/>
        <v>20</v>
      </c>
      <c r="D30" s="52">
        <f t="shared" si="6"/>
        <v>16</v>
      </c>
      <c r="E30" s="53">
        <f t="shared" si="7"/>
        <v>2.72</v>
      </c>
      <c r="F30" s="35" t="str">
        <f t="shared" si="11"/>
        <v>z3</v>
      </c>
      <c r="H30" s="24">
        <v>21</v>
      </c>
      <c r="I30" s="52">
        <f t="shared" si="8"/>
        <v>20</v>
      </c>
      <c r="J30" s="52">
        <f t="shared" si="4"/>
        <v>16</v>
      </c>
      <c r="K30" s="53">
        <f t="shared" si="9"/>
        <v>0.800000000000001</v>
      </c>
      <c r="L30" s="35" t="str">
        <f t="shared" si="12"/>
        <v>z3</v>
      </c>
    </row>
    <row r="31" spans="2:12">
      <c r="B31" s="24">
        <v>14</v>
      </c>
      <c r="C31" s="52">
        <f t="shared" si="5"/>
        <v>13</v>
      </c>
      <c r="D31" s="52">
        <f t="shared" si="6"/>
        <v>9</v>
      </c>
      <c r="E31" s="53">
        <f t="shared" si="7"/>
        <v>4.28</v>
      </c>
      <c r="F31" s="35" t="str">
        <f t="shared" si="11"/>
        <v>z3</v>
      </c>
      <c r="H31" s="24">
        <v>14</v>
      </c>
      <c r="I31" s="52">
        <f t="shared" si="8"/>
        <v>13</v>
      </c>
      <c r="J31" s="52">
        <f t="shared" si="4"/>
        <v>9</v>
      </c>
      <c r="K31" s="53">
        <f t="shared" si="9"/>
        <v>7.8</v>
      </c>
      <c r="L31" s="35" t="str">
        <f t="shared" si="12"/>
        <v>z3</v>
      </c>
    </row>
    <row r="32" spans="2:2">
      <c r="B32" s="10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0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19" workbookViewId="0">
      <selection activeCell="K23" sqref="K23"/>
    </sheetView>
  </sheetViews>
  <sheetFormatPr defaultColWidth="8.88888888888889" defaultRowHeight="14.4" outlineLevelCol="7"/>
  <cols>
    <col min="1" max="16384" width="8.88888888888889" style="10"/>
  </cols>
  <sheetData>
    <row r="14" ht="15.15"/>
    <row r="15" ht="20" customHeight="1" spans="2:8">
      <c r="B15" s="39"/>
      <c r="C15" s="39"/>
      <c r="D15" s="39"/>
      <c r="E15" s="39"/>
      <c r="F15" s="39"/>
      <c r="G15" s="39"/>
      <c r="H15" s="40"/>
    </row>
    <row r="16" ht="20" customHeight="1" spans="8:8">
      <c r="H16" s="41"/>
    </row>
    <row r="17" ht="20" customHeight="1" spans="2:8">
      <c r="B17" s="24" t="s">
        <v>80</v>
      </c>
      <c r="C17" s="24"/>
      <c r="D17" s="24"/>
      <c r="E17" s="24"/>
      <c r="G17" s="25" t="s">
        <v>81</v>
      </c>
      <c r="H17" s="42"/>
    </row>
    <row r="18" ht="20" customHeight="1" spans="8:8">
      <c r="H18" s="41"/>
    </row>
    <row r="19" ht="20" customHeight="1" spans="8:8">
      <c r="H19" s="41"/>
    </row>
    <row r="20" ht="20" customHeight="1" spans="8:8">
      <c r="H20" s="41"/>
    </row>
    <row r="21" ht="20" customHeight="1" spans="2:8">
      <c r="B21" s="24" t="s">
        <v>82</v>
      </c>
      <c r="C21" s="24"/>
      <c r="E21" s="24" t="s">
        <v>83</v>
      </c>
      <c r="F21" s="24"/>
      <c r="G21" s="24"/>
      <c r="H21" s="41"/>
    </row>
    <row r="22" ht="20" customHeight="1" spans="2:8">
      <c r="B22" s="24"/>
      <c r="C22" s="24"/>
      <c r="D22" s="12"/>
      <c r="E22" s="24"/>
      <c r="F22" s="24"/>
      <c r="G22" s="24"/>
      <c r="H22" s="41"/>
    </row>
    <row r="23" ht="20" customHeight="1" spans="8:8">
      <c r="H23" s="41"/>
    </row>
    <row r="24" ht="20" customHeight="1" spans="8:8">
      <c r="H24" s="41"/>
    </row>
    <row r="25" ht="20" customHeight="1" spans="8:8">
      <c r="H25" s="41"/>
    </row>
    <row r="26" ht="20" customHeight="1" spans="2:8">
      <c r="B26" s="43"/>
      <c r="C26" s="43"/>
      <c r="D26" s="43"/>
      <c r="E26" s="43"/>
      <c r="F26" s="43"/>
      <c r="G26" s="43"/>
      <c r="H26" s="43"/>
    </row>
    <row r="27" ht="20" customHeight="1" spans="2:8">
      <c r="B27" s="44" t="s">
        <v>84</v>
      </c>
      <c r="C27" s="44"/>
      <c r="D27" s="44" t="s">
        <v>85</v>
      </c>
      <c r="E27" s="44"/>
      <c r="F27" s="45"/>
      <c r="G27" s="46" t="s">
        <v>86</v>
      </c>
      <c r="H27" s="47"/>
    </row>
    <row r="28" ht="20" customHeight="1" spans="2:8">
      <c r="B28" s="43"/>
      <c r="C28" s="43"/>
      <c r="D28" s="43"/>
      <c r="E28" s="43"/>
      <c r="F28" s="45"/>
      <c r="G28" s="48"/>
      <c r="H28" s="47"/>
    </row>
    <row r="29" ht="20" customHeight="1" spans="2:8">
      <c r="B29" s="43"/>
      <c r="C29" s="43"/>
      <c r="D29" s="43"/>
      <c r="E29" s="43"/>
      <c r="F29" s="45"/>
      <c r="G29" s="48"/>
      <c r="H29" s="47"/>
    </row>
    <row r="30" ht="20" customHeight="1" spans="2:8">
      <c r="B30" s="45"/>
      <c r="C30" s="45"/>
      <c r="D30" s="45"/>
      <c r="E30" s="45"/>
      <c r="F30" s="45"/>
      <c r="G30" s="45"/>
      <c r="H30" s="47"/>
    </row>
    <row r="31" ht="20" customHeight="1" spans="2:8">
      <c r="B31" s="49"/>
      <c r="C31" s="49"/>
      <c r="D31" s="49"/>
      <c r="E31" s="49"/>
      <c r="F31" s="49"/>
      <c r="G31" s="49"/>
      <c r="H31" s="50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177"/>
  <sheetViews>
    <sheetView zoomScale="70" zoomScaleNormal="70" workbookViewId="0">
      <selection activeCell="AB141" sqref="AB141"/>
    </sheetView>
  </sheetViews>
  <sheetFormatPr defaultColWidth="8.88888888888889" defaultRowHeight="14.4"/>
  <cols>
    <col min="1" max="3" width="8.88888888888889" style="10"/>
    <col min="4" max="4" width="9.88888888888889" style="10" customWidth="1"/>
    <col min="5" max="5" width="18.6666666666667" style="10" customWidth="1"/>
    <col min="6" max="6" width="16.2222222222222" style="10" customWidth="1"/>
    <col min="7" max="10" width="8.88888888888889" style="10"/>
    <col min="11" max="11" width="10.4444444444444" style="10" customWidth="1"/>
    <col min="12" max="12" width="18.5555555555556" style="10" customWidth="1"/>
    <col min="13" max="16384" width="8.88888888888889" style="10"/>
  </cols>
  <sheetData>
    <row r="1" spans="3:3">
      <c r="C1" s="10" t="s">
        <v>87</v>
      </c>
    </row>
    <row r="2" spans="3:3">
      <c r="C2" s="10" t="s">
        <v>88</v>
      </c>
    </row>
    <row r="4" spans="3:3">
      <c r="C4" s="31" t="s">
        <v>89</v>
      </c>
    </row>
    <row r="5" spans="3:3">
      <c r="C5" s="10" t="s">
        <v>90</v>
      </c>
    </row>
    <row r="6" ht="15" spans="12:12">
      <c r="L6" s="32" t="s">
        <v>91</v>
      </c>
    </row>
    <row r="9" spans="3:3">
      <c r="C9" s="10" t="s">
        <v>92</v>
      </c>
    </row>
    <row r="17" spans="3:3">
      <c r="C17" s="10" t="s">
        <v>93</v>
      </c>
    </row>
    <row r="25" ht="15" spans="13:13">
      <c r="M25" s="33" t="s">
        <v>94</v>
      </c>
    </row>
    <row r="27" ht="15" spans="13:13">
      <c r="M27" s="32" t="s">
        <v>95</v>
      </c>
    </row>
    <row r="28" ht="15" spans="13:13">
      <c r="M28" s="32" t="s">
        <v>91</v>
      </c>
    </row>
    <row r="30" spans="15:15">
      <c r="O30"/>
    </row>
    <row r="56" spans="12:12">
      <c r="L56" s="10" t="s">
        <v>96</v>
      </c>
    </row>
    <row r="57" spans="12:12">
      <c r="L57" s="10" t="s">
        <v>97</v>
      </c>
    </row>
    <row r="59" spans="12:12">
      <c r="L59" s="10" t="s">
        <v>98</v>
      </c>
    </row>
    <row r="63" spans="12:12">
      <c r="L63" s="10" t="s">
        <v>99</v>
      </c>
    </row>
    <row r="66" spans="13:13">
      <c r="M66"/>
    </row>
    <row r="70" spans="12:12">
      <c r="L70" s="10" t="s">
        <v>100</v>
      </c>
    </row>
    <row r="72" spans="12:12">
      <c r="L72" s="10" t="s">
        <v>101</v>
      </c>
    </row>
    <row r="75" spans="12:12">
      <c r="L75" s="10" t="s">
        <v>102</v>
      </c>
    </row>
    <row r="79" spans="12:12">
      <c r="L79" s="10" t="s">
        <v>103</v>
      </c>
    </row>
    <row r="80" spans="7:7">
      <c r="G80"/>
    </row>
    <row r="81" spans="12:12">
      <c r="L81" s="10" t="s">
        <v>104</v>
      </c>
    </row>
    <row r="85" spans="12:12">
      <c r="L85" s="10" t="s">
        <v>105</v>
      </c>
    </row>
    <row r="87" spans="6:12">
      <c r="F87"/>
      <c r="L87" s="10" t="s">
        <v>106</v>
      </c>
    </row>
    <row r="90" spans="12:12">
      <c r="L90" s="10" t="s">
        <v>107</v>
      </c>
    </row>
    <row r="92" spans="12:12">
      <c r="L92" s="10" t="s">
        <v>108</v>
      </c>
    </row>
    <row r="93" spans="12:12">
      <c r="L93" s="10" t="s">
        <v>109</v>
      </c>
    </row>
    <row r="94" spans="12:12">
      <c r="L94" s="10" t="s">
        <v>110</v>
      </c>
    </row>
    <row r="96" spans="12:12">
      <c r="L96" s="10" t="s">
        <v>111</v>
      </c>
    </row>
    <row r="98" spans="12:12">
      <c r="L98" s="10" t="s">
        <v>112</v>
      </c>
    </row>
    <row r="101" spans="12:12">
      <c r="L101" s="10" t="s">
        <v>113</v>
      </c>
    </row>
    <row r="102" spans="5:5">
      <c r="E102"/>
    </row>
    <row r="103" spans="12:12">
      <c r="L103" s="10" t="s">
        <v>114</v>
      </c>
    </row>
    <row r="108" spans="4:4">
      <c r="D108"/>
    </row>
    <row r="132" ht="25" customHeight="1" spans="4:4">
      <c r="D132" s="34" t="s">
        <v>115</v>
      </c>
    </row>
    <row r="133" ht="25" customHeight="1"/>
    <row r="134" ht="25" customHeight="1" spans="4:10">
      <c r="D134" s="24" t="s">
        <v>116</v>
      </c>
      <c r="E134" s="24" t="s">
        <v>117</v>
      </c>
      <c r="F134" s="24"/>
      <c r="H134" s="11" t="s">
        <v>118</v>
      </c>
      <c r="I134" s="11" t="s">
        <v>119</v>
      </c>
      <c r="J134" s="11" t="s">
        <v>120</v>
      </c>
    </row>
    <row r="135" ht="25" customHeight="1" spans="4:10">
      <c r="D135" s="24"/>
      <c r="E135" s="24" t="s">
        <v>121</v>
      </c>
      <c r="F135" s="24" t="s">
        <v>122</v>
      </c>
      <c r="H135" s="11" t="s">
        <v>123</v>
      </c>
      <c r="I135" s="11" t="s">
        <v>124</v>
      </c>
      <c r="J135" s="11" t="s">
        <v>125</v>
      </c>
    </row>
    <row r="136" ht="25" customHeight="1" spans="4:10">
      <c r="D136" s="24" t="s">
        <v>121</v>
      </c>
      <c r="E136" s="24" t="s">
        <v>126</v>
      </c>
      <c r="F136" s="24" t="s">
        <v>127</v>
      </c>
      <c r="H136" s="11" t="s">
        <v>123</v>
      </c>
      <c r="I136" s="11" t="s">
        <v>128</v>
      </c>
      <c r="J136" s="11" t="s">
        <v>129</v>
      </c>
    </row>
    <row r="137" ht="25" customHeight="1" spans="4:10">
      <c r="D137" s="24" t="s">
        <v>122</v>
      </c>
      <c r="E137" s="24" t="s">
        <v>130</v>
      </c>
      <c r="F137" s="24" t="s">
        <v>131</v>
      </c>
      <c r="H137" s="11" t="s">
        <v>118</v>
      </c>
      <c r="I137" s="11" t="s">
        <v>132</v>
      </c>
      <c r="J137" s="11" t="s">
        <v>133</v>
      </c>
    </row>
    <row r="138" ht="25" customHeight="1"/>
    <row r="139" ht="25" customHeight="1"/>
    <row r="140" ht="25" customHeight="1" spans="4:6">
      <c r="D140" s="24" t="s">
        <v>116</v>
      </c>
      <c r="E140" s="24" t="s">
        <v>117</v>
      </c>
      <c r="F140" s="24"/>
    </row>
    <row r="141" ht="25" customHeight="1" spans="4:6">
      <c r="D141" s="24"/>
      <c r="E141" s="24" t="s">
        <v>121</v>
      </c>
      <c r="F141" s="24" t="s">
        <v>122</v>
      </c>
    </row>
    <row r="142" ht="25" customHeight="1" spans="4:15">
      <c r="D142" s="24" t="s">
        <v>121</v>
      </c>
      <c r="E142" s="35" t="s">
        <v>126</v>
      </c>
      <c r="F142" s="36" t="s">
        <v>127</v>
      </c>
      <c r="I142" s="31" t="s">
        <v>134</v>
      </c>
      <c r="J142" s="10" t="s">
        <v>135</v>
      </c>
      <c r="K142" s="38" t="s">
        <v>136</v>
      </c>
      <c r="L142" s="10" t="s">
        <v>137</v>
      </c>
      <c r="O142" s="10" t="s">
        <v>138</v>
      </c>
    </row>
    <row r="143" ht="25" customHeight="1" spans="4:6">
      <c r="D143" s="24" t="s">
        <v>122</v>
      </c>
      <c r="E143" s="36" t="s">
        <v>130</v>
      </c>
      <c r="F143" s="35" t="s">
        <v>131</v>
      </c>
    </row>
    <row r="144" ht="25" customHeight="1"/>
    <row r="145" ht="25" customHeight="1" spans="4:4">
      <c r="D145" s="10" t="s">
        <v>139</v>
      </c>
    </row>
    <row r="146" ht="25" customHeight="1" spans="4:4">
      <c r="D146" s="10" t="s">
        <v>140</v>
      </c>
    </row>
    <row r="147" ht="25" customHeight="1"/>
    <row r="148" ht="25" customHeight="1"/>
    <row r="149" ht="25" customHeight="1" spans="4:6">
      <c r="D149" s="24" t="s">
        <v>116</v>
      </c>
      <c r="E149" s="24" t="s">
        <v>117</v>
      </c>
      <c r="F149" s="24"/>
    </row>
    <row r="150" ht="25" customHeight="1" spans="4:14">
      <c r="D150" s="24"/>
      <c r="E150" s="37" t="s">
        <v>121</v>
      </c>
      <c r="F150" s="24" t="s">
        <v>122</v>
      </c>
      <c r="I150" s="31" t="s">
        <v>141</v>
      </c>
      <c r="J150" s="10" t="s">
        <v>142</v>
      </c>
      <c r="K150" s="38" t="s">
        <v>136</v>
      </c>
      <c r="L150" s="10" t="s">
        <v>143</v>
      </c>
      <c r="N150" s="10" t="s">
        <v>144</v>
      </c>
    </row>
    <row r="151" ht="25" customHeight="1" spans="4:6">
      <c r="D151" s="24" t="s">
        <v>121</v>
      </c>
      <c r="E151" s="37" t="s">
        <v>126</v>
      </c>
      <c r="F151" s="24" t="s">
        <v>127</v>
      </c>
    </row>
    <row r="152" ht="25" customHeight="1" spans="4:6">
      <c r="D152" s="24" t="s">
        <v>122</v>
      </c>
      <c r="E152" s="37" t="s">
        <v>130</v>
      </c>
      <c r="F152" s="24" t="s">
        <v>131</v>
      </c>
    </row>
    <row r="153" ht="25" customHeight="1"/>
    <row r="154" ht="25" customHeight="1"/>
    <row r="155" ht="25" customHeight="1" spans="4:6">
      <c r="D155" s="24" t="s">
        <v>116</v>
      </c>
      <c r="E155" s="24" t="s">
        <v>117</v>
      </c>
      <c r="F155" s="24"/>
    </row>
    <row r="156" ht="25" customHeight="1" spans="4:14">
      <c r="D156" s="24"/>
      <c r="E156" s="24" t="s">
        <v>121</v>
      </c>
      <c r="F156" s="24" t="s">
        <v>122</v>
      </c>
      <c r="I156" s="31" t="s">
        <v>145</v>
      </c>
      <c r="J156" s="10" t="s">
        <v>120</v>
      </c>
      <c r="K156" s="38" t="s">
        <v>136</v>
      </c>
      <c r="L156" s="10" t="s">
        <v>146</v>
      </c>
      <c r="N156" s="10" t="s">
        <v>147</v>
      </c>
    </row>
    <row r="157" ht="25" customHeight="1" spans="4:6">
      <c r="D157" s="37" t="s">
        <v>121</v>
      </c>
      <c r="E157" s="37" t="s">
        <v>126</v>
      </c>
      <c r="F157" s="37" t="s">
        <v>127</v>
      </c>
    </row>
    <row r="158" ht="25" customHeight="1" spans="4:6">
      <c r="D158" s="24" t="s">
        <v>122</v>
      </c>
      <c r="E158" s="24" t="s">
        <v>130</v>
      </c>
      <c r="F158" s="24" t="s">
        <v>131</v>
      </c>
    </row>
    <row r="159" ht="25" customHeight="1"/>
    <row r="160" ht="25" customHeight="1" spans="4:7">
      <c r="D160" s="31" t="s">
        <v>148</v>
      </c>
      <c r="E160" s="10" t="s">
        <v>149</v>
      </c>
      <c r="F160" s="38" t="s">
        <v>136</v>
      </c>
      <c r="G160" s="10" t="s">
        <v>150</v>
      </c>
    </row>
    <row r="161" ht="25" customHeight="1"/>
    <row r="162" ht="25" customHeight="1" spans="4:6">
      <c r="D162" s="24" t="s">
        <v>116</v>
      </c>
      <c r="E162" s="24" t="s">
        <v>117</v>
      </c>
      <c r="F162" s="24"/>
    </row>
    <row r="163" ht="25" customHeight="1" spans="4:13">
      <c r="D163" s="24"/>
      <c r="E163" s="24" t="s">
        <v>121</v>
      </c>
      <c r="F163" s="24" t="s">
        <v>122</v>
      </c>
      <c r="H163" s="10" t="s">
        <v>151</v>
      </c>
      <c r="I163" s="35" t="s">
        <v>152</v>
      </c>
      <c r="J163" s="35" t="s">
        <v>120</v>
      </c>
      <c r="K163" s="35" t="s">
        <v>136</v>
      </c>
      <c r="L163" s="35" t="s">
        <v>135</v>
      </c>
      <c r="M163" s="10" t="s">
        <v>153</v>
      </c>
    </row>
    <row r="164" ht="25" customHeight="1" spans="4:6">
      <c r="D164" s="24" t="s">
        <v>121</v>
      </c>
      <c r="E164" s="37" t="s">
        <v>126</v>
      </c>
      <c r="F164" s="24" t="s">
        <v>127</v>
      </c>
    </row>
    <row r="165" ht="25" customHeight="1" spans="4:6">
      <c r="D165" s="24" t="s">
        <v>122</v>
      </c>
      <c r="E165" s="24" t="s">
        <v>130</v>
      </c>
      <c r="F165" s="37" t="s">
        <v>131</v>
      </c>
    </row>
    <row r="166" ht="25" customHeight="1"/>
    <row r="167" ht="25" customHeight="1"/>
    <row r="168" ht="25" customHeight="1" spans="4:6">
      <c r="D168" s="24" t="s">
        <v>116</v>
      </c>
      <c r="E168" s="24" t="s">
        <v>117</v>
      </c>
      <c r="F168" s="24"/>
    </row>
    <row r="169" ht="25" customHeight="1" spans="4:6">
      <c r="D169" s="24"/>
      <c r="E169" s="24" t="s">
        <v>121</v>
      </c>
      <c r="F169" s="24" t="s">
        <v>122</v>
      </c>
    </row>
    <row r="170" ht="25" customHeight="1" spans="4:12">
      <c r="D170" s="24" t="s">
        <v>121</v>
      </c>
      <c r="E170" s="24" t="s">
        <v>126</v>
      </c>
      <c r="F170" s="37" t="s">
        <v>127</v>
      </c>
      <c r="H170" s="10" t="s">
        <v>154</v>
      </c>
      <c r="I170" s="36" t="s">
        <v>155</v>
      </c>
      <c r="J170" s="36" t="s">
        <v>125</v>
      </c>
      <c r="K170" s="36" t="s">
        <v>136</v>
      </c>
      <c r="L170" s="36" t="s">
        <v>156</v>
      </c>
    </row>
    <row r="171" ht="25" customHeight="1" spans="4:6">
      <c r="D171" s="24" t="s">
        <v>122</v>
      </c>
      <c r="E171" s="37" t="s">
        <v>130</v>
      </c>
      <c r="F171" s="24" t="s">
        <v>131</v>
      </c>
    </row>
    <row r="172" ht="25" customHeight="1"/>
    <row r="173" ht="25" customHeight="1"/>
    <row r="174" ht="25" customHeight="1" spans="4:4">
      <c r="D174" s="10" t="s">
        <v>157</v>
      </c>
    </row>
    <row r="175" ht="25" customHeight="1"/>
    <row r="176" ht="25" customHeight="1"/>
    <row r="177" ht="25" customHeight="1"/>
  </sheetData>
  <mergeCells count="6">
    <mergeCell ref="E134:F134"/>
    <mergeCell ref="E140:F140"/>
    <mergeCell ref="E149:F149"/>
    <mergeCell ref="E155:F155"/>
    <mergeCell ref="E162:F162"/>
    <mergeCell ref="E168:F16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4</xdr:col>
                <xdr:colOff>866140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15240</xdr:rowOff>
              </from>
              <to>
                <xdr:col>4</xdr:col>
                <xdr:colOff>492760</xdr:colOff>
                <xdr:row>22</xdr:row>
                <xdr:rowOff>71120</xdr:rowOff>
              </to>
            </anchor>
          </objectPr>
        </oleObject>
      </mc:Choice>
      <mc:Fallback>
        <oleObject shapeId="4100" progId="Equation.KSEE3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AA117"/>
  <sheetViews>
    <sheetView workbookViewId="0">
      <selection activeCell="S38" sqref="S38"/>
    </sheetView>
  </sheetViews>
  <sheetFormatPr defaultColWidth="8.88888888888889" defaultRowHeight="14.4"/>
  <cols>
    <col min="1" max="4" width="8.88888888888889" style="10"/>
    <col min="5" max="8" width="8.88888888888889" style="12"/>
    <col min="9" max="11" width="8.88888888888889" style="10"/>
    <col min="12" max="12" width="9.44444444444444" style="10"/>
    <col min="13" max="16384" width="8.88888888888889" style="10"/>
  </cols>
  <sheetData>
    <row r="8" ht="20" customHeight="1" spans="4:12">
      <c r="D8" s="13" t="s">
        <v>158</v>
      </c>
      <c r="E8" s="14"/>
      <c r="F8" s="14"/>
      <c r="G8" s="14"/>
      <c r="H8" s="14"/>
      <c r="I8" s="19"/>
      <c r="L8" s="10" t="s">
        <v>159</v>
      </c>
    </row>
    <row r="9" ht="20" customHeight="1" spans="4:9">
      <c r="D9" s="11" t="s">
        <v>160</v>
      </c>
      <c r="E9" s="13" t="s">
        <v>161</v>
      </c>
      <c r="F9" s="14"/>
      <c r="G9" s="14"/>
      <c r="H9" s="14"/>
      <c r="I9" s="19"/>
    </row>
    <row r="10" ht="20" customHeight="1" spans="4:9">
      <c r="D10" s="11" t="s">
        <v>53</v>
      </c>
      <c r="E10" s="15" t="s">
        <v>55</v>
      </c>
      <c r="F10" s="15"/>
      <c r="G10" s="15"/>
      <c r="H10" s="15"/>
      <c r="I10" s="11"/>
    </row>
    <row r="11" ht="20" customHeight="1" spans="4:9">
      <c r="D11" s="11" t="s">
        <v>54</v>
      </c>
      <c r="E11" s="15" t="s">
        <v>56</v>
      </c>
      <c r="F11" s="15" t="s">
        <v>68</v>
      </c>
      <c r="G11" s="15"/>
      <c r="H11" s="15"/>
      <c r="I11" s="11"/>
    </row>
    <row r="12" ht="20" customHeight="1" spans="4:9">
      <c r="D12" s="11" t="s">
        <v>57</v>
      </c>
      <c r="E12" s="15" t="s">
        <v>55</v>
      </c>
      <c r="F12" s="15" t="s">
        <v>56</v>
      </c>
      <c r="G12" s="15" t="s">
        <v>68</v>
      </c>
      <c r="H12" s="15"/>
      <c r="I12" s="11"/>
    </row>
    <row r="13" ht="20" customHeight="1" spans="4:9">
      <c r="D13" s="11" t="s">
        <v>58</v>
      </c>
      <c r="E13" s="15"/>
      <c r="F13" s="15"/>
      <c r="G13" s="15"/>
      <c r="H13" s="15"/>
      <c r="I13" s="11"/>
    </row>
    <row r="21" spans="4:21">
      <c r="D21" s="10" t="s">
        <v>162</v>
      </c>
      <c r="E21" s="12" t="s">
        <v>163</v>
      </c>
      <c r="F21" s="12" t="s">
        <v>164</v>
      </c>
      <c r="I21" s="20" t="s">
        <v>165</v>
      </c>
      <c r="J21" s="20" t="s">
        <v>166</v>
      </c>
      <c r="K21" s="20" t="s">
        <v>167</v>
      </c>
      <c r="L21" s="20" t="s">
        <v>168</v>
      </c>
      <c r="R21" s="20" t="s">
        <v>165</v>
      </c>
      <c r="S21" s="20" t="s">
        <v>166</v>
      </c>
      <c r="T21" s="20" t="s">
        <v>167</v>
      </c>
      <c r="U21" s="20" t="s">
        <v>168</v>
      </c>
    </row>
    <row r="22" spans="4:21">
      <c r="D22" s="10" t="s">
        <v>169</v>
      </c>
      <c r="H22" s="16"/>
      <c r="I22" s="21">
        <v>1</v>
      </c>
      <c r="J22" s="21">
        <v>1</v>
      </c>
      <c r="K22" s="21">
        <v>4</v>
      </c>
      <c r="L22" s="22"/>
      <c r="R22" s="21">
        <v>1</v>
      </c>
      <c r="S22" s="21">
        <v>1</v>
      </c>
      <c r="T22" s="21">
        <v>4</v>
      </c>
      <c r="U22" s="22"/>
    </row>
    <row r="23" spans="4:21">
      <c r="D23" s="10" t="s">
        <v>170</v>
      </c>
      <c r="H23" s="16"/>
      <c r="I23" s="21">
        <v>1</v>
      </c>
      <c r="J23" s="21">
        <v>3</v>
      </c>
      <c r="K23" s="21">
        <v>4</v>
      </c>
      <c r="L23" s="22"/>
      <c r="R23" s="21">
        <v>1</v>
      </c>
      <c r="S23" s="21">
        <v>3</v>
      </c>
      <c r="T23" s="21">
        <v>4</v>
      </c>
      <c r="U23" s="22"/>
    </row>
    <row r="24" spans="4:21">
      <c r="D24" s="10" t="s">
        <v>171</v>
      </c>
      <c r="H24" s="16"/>
      <c r="I24" s="21">
        <v>1</v>
      </c>
      <c r="J24" s="21">
        <v>6</v>
      </c>
      <c r="K24" s="21">
        <v>4</v>
      </c>
      <c r="L24" s="22"/>
      <c r="R24" s="21">
        <v>1</v>
      </c>
      <c r="S24" s="21">
        <v>6</v>
      </c>
      <c r="T24" s="21">
        <v>4</v>
      </c>
      <c r="U24" s="22"/>
    </row>
    <row r="25" spans="4:21">
      <c r="D25" s="10" t="s">
        <v>172</v>
      </c>
      <c r="H25" s="16"/>
      <c r="I25" s="21">
        <v>2</v>
      </c>
      <c r="J25" s="21">
        <v>3</v>
      </c>
      <c r="K25" s="21">
        <v>5</v>
      </c>
      <c r="L25" s="22"/>
      <c r="R25" s="21">
        <v>2</v>
      </c>
      <c r="S25" s="21">
        <v>3</v>
      </c>
      <c r="T25" s="21">
        <v>5</v>
      </c>
      <c r="U25" s="22"/>
    </row>
    <row r="26" spans="4:21">
      <c r="D26" s="10" t="s">
        <v>173</v>
      </c>
      <c r="H26" s="16"/>
      <c r="I26" s="21">
        <v>2</v>
      </c>
      <c r="J26" s="21">
        <v>5</v>
      </c>
      <c r="K26" s="21">
        <v>5</v>
      </c>
      <c r="L26" s="22"/>
      <c r="R26" s="21">
        <v>2</v>
      </c>
      <c r="S26" s="21">
        <v>5</v>
      </c>
      <c r="T26" s="21">
        <v>5</v>
      </c>
      <c r="U26" s="22"/>
    </row>
    <row r="27" spans="4:21">
      <c r="D27" s="10" t="s">
        <v>174</v>
      </c>
      <c r="H27" s="16"/>
      <c r="I27" s="21">
        <v>2</v>
      </c>
      <c r="J27" s="21">
        <v>7</v>
      </c>
      <c r="K27" s="21">
        <v>3</v>
      </c>
      <c r="L27" s="22"/>
      <c r="R27" s="21">
        <v>2</v>
      </c>
      <c r="S27" s="21">
        <v>7</v>
      </c>
      <c r="T27" s="21">
        <v>3</v>
      </c>
      <c r="U27" s="22"/>
    </row>
    <row r="28" spans="4:21">
      <c r="D28" s="10" t="s">
        <v>175</v>
      </c>
      <c r="H28" s="16"/>
      <c r="I28" s="21">
        <v>2</v>
      </c>
      <c r="J28" s="21">
        <v>10</v>
      </c>
      <c r="K28" s="21">
        <v>5</v>
      </c>
      <c r="L28" s="22"/>
      <c r="R28" s="21">
        <v>2</v>
      </c>
      <c r="S28" s="21">
        <v>10</v>
      </c>
      <c r="T28" s="21">
        <v>5</v>
      </c>
      <c r="U28" s="22"/>
    </row>
    <row r="29" spans="4:21">
      <c r="D29" s="10" t="s">
        <v>176</v>
      </c>
      <c r="H29" s="16"/>
      <c r="I29" s="21">
        <v>3</v>
      </c>
      <c r="J29" s="21">
        <v>1</v>
      </c>
      <c r="K29" s="21">
        <v>4</v>
      </c>
      <c r="L29" s="22"/>
      <c r="R29" s="21">
        <v>3</v>
      </c>
      <c r="S29" s="21">
        <v>1</v>
      </c>
      <c r="T29" s="21">
        <v>4</v>
      </c>
      <c r="U29" s="22"/>
    </row>
    <row r="30" spans="4:21">
      <c r="D30" s="10" t="s">
        <v>177</v>
      </c>
      <c r="H30" s="16"/>
      <c r="I30" s="21">
        <v>3</v>
      </c>
      <c r="J30" s="21">
        <v>5</v>
      </c>
      <c r="K30" s="21">
        <v>5</v>
      </c>
      <c r="L30" s="22"/>
      <c r="R30" s="21">
        <v>3</v>
      </c>
      <c r="S30" s="21">
        <v>5</v>
      </c>
      <c r="T30" s="21">
        <v>5</v>
      </c>
      <c r="U30" s="22"/>
    </row>
    <row r="31" spans="4:21">
      <c r="D31" s="10" t="s">
        <v>178</v>
      </c>
      <c r="H31" s="16"/>
      <c r="I31" s="21">
        <v>3</v>
      </c>
      <c r="J31" s="21">
        <v>3</v>
      </c>
      <c r="K31" s="21">
        <v>5</v>
      </c>
      <c r="L31" s="22"/>
      <c r="R31" s="21">
        <v>3</v>
      </c>
      <c r="S31" s="21">
        <v>3</v>
      </c>
      <c r="T31" s="21">
        <v>5</v>
      </c>
      <c r="U31" s="22"/>
    </row>
    <row r="32" spans="4:21">
      <c r="D32" s="10" t="s">
        <v>179</v>
      </c>
      <c r="H32" s="16"/>
      <c r="I32" s="21">
        <v>4</v>
      </c>
      <c r="J32" s="21">
        <v>3</v>
      </c>
      <c r="K32" s="21">
        <v>5</v>
      </c>
      <c r="L32" s="22"/>
      <c r="R32" s="21">
        <v>4</v>
      </c>
      <c r="S32" s="21">
        <v>3</v>
      </c>
      <c r="T32" s="21">
        <v>5</v>
      </c>
      <c r="U32" s="22"/>
    </row>
    <row r="33" spans="4:21">
      <c r="D33" s="10" t="s">
        <v>180</v>
      </c>
      <c r="H33" s="16"/>
      <c r="I33" s="21">
        <v>4</v>
      </c>
      <c r="J33" s="21">
        <v>2</v>
      </c>
      <c r="K33" s="21">
        <v>5</v>
      </c>
      <c r="L33" s="22"/>
      <c r="R33" s="21">
        <v>4</v>
      </c>
      <c r="S33" s="21">
        <v>2</v>
      </c>
      <c r="T33" s="21">
        <v>5</v>
      </c>
      <c r="U33" s="22"/>
    </row>
    <row r="34" spans="4:21">
      <c r="D34" s="10" t="s">
        <v>181</v>
      </c>
      <c r="H34" s="16"/>
      <c r="I34" s="21">
        <v>4</v>
      </c>
      <c r="J34" s="21">
        <v>5</v>
      </c>
      <c r="K34" s="21">
        <v>3</v>
      </c>
      <c r="L34" s="22"/>
      <c r="R34" s="21">
        <v>4</v>
      </c>
      <c r="S34" s="21">
        <v>5</v>
      </c>
      <c r="T34" s="21">
        <v>3</v>
      </c>
      <c r="U34" s="22"/>
    </row>
    <row r="35" spans="9:18">
      <c r="I35" s="10">
        <f>COUNT(I22:I34)</f>
        <v>13</v>
      </c>
      <c r="R35" s="10">
        <f>COUNT(R22:R34)</f>
        <v>13</v>
      </c>
    </row>
    <row r="36" spans="9:25">
      <c r="I36" s="23" t="s">
        <v>165</v>
      </c>
      <c r="J36" s="23" t="s">
        <v>166</v>
      </c>
      <c r="K36" s="23"/>
      <c r="L36" s="23"/>
      <c r="M36" s="24"/>
      <c r="N36" s="24"/>
      <c r="O36" s="24"/>
      <c r="P36" s="24"/>
      <c r="R36" s="23" t="s">
        <v>165</v>
      </c>
      <c r="S36" s="23" t="s">
        <v>166</v>
      </c>
      <c r="T36" s="23"/>
      <c r="U36" s="23"/>
      <c r="V36" s="24"/>
      <c r="W36" s="24"/>
      <c r="X36" s="24"/>
      <c r="Y36" s="24"/>
    </row>
    <row r="37" spans="9:25">
      <c r="I37" s="24"/>
      <c r="J37" s="24">
        <v>1</v>
      </c>
      <c r="K37" s="24">
        <v>3</v>
      </c>
      <c r="L37" s="24">
        <v>6</v>
      </c>
      <c r="M37" s="24">
        <v>5</v>
      </c>
      <c r="N37" s="24">
        <v>7</v>
      </c>
      <c r="O37" s="24">
        <v>10</v>
      </c>
      <c r="P37" s="24">
        <v>2</v>
      </c>
      <c r="R37" s="24"/>
      <c r="S37" s="24">
        <v>1</v>
      </c>
      <c r="T37" s="24">
        <v>3</v>
      </c>
      <c r="U37" s="24">
        <v>6</v>
      </c>
      <c r="V37" s="24">
        <v>5</v>
      </c>
      <c r="W37" s="24">
        <v>7</v>
      </c>
      <c r="X37" s="24">
        <v>10</v>
      </c>
      <c r="Y37" s="24">
        <v>2</v>
      </c>
    </row>
    <row r="38" spans="9:25">
      <c r="I38" s="24">
        <v>1</v>
      </c>
      <c r="J38" s="24">
        <v>4</v>
      </c>
      <c r="K38" s="24">
        <v>4</v>
      </c>
      <c r="L38" s="24">
        <v>4</v>
      </c>
      <c r="M38" s="24">
        <v>0</v>
      </c>
      <c r="N38" s="24">
        <v>0</v>
      </c>
      <c r="O38" s="24">
        <v>0</v>
      </c>
      <c r="P38" s="24">
        <v>0</v>
      </c>
      <c r="R38" s="24">
        <v>1</v>
      </c>
      <c r="S38" s="24">
        <v>4</v>
      </c>
      <c r="T38" s="24">
        <v>4</v>
      </c>
      <c r="U38" s="24">
        <v>4</v>
      </c>
      <c r="V38" s="24">
        <v>0</v>
      </c>
      <c r="W38" s="24">
        <v>0</v>
      </c>
      <c r="X38" s="24">
        <v>0</v>
      </c>
      <c r="Y38" s="24">
        <v>0</v>
      </c>
    </row>
    <row r="39" spans="9:25">
      <c r="I39" s="24">
        <v>2</v>
      </c>
      <c r="J39" s="24">
        <v>0</v>
      </c>
      <c r="K39" s="24">
        <v>5</v>
      </c>
      <c r="L39" s="24">
        <v>0</v>
      </c>
      <c r="M39" s="24">
        <v>5</v>
      </c>
      <c r="N39" s="24">
        <v>3</v>
      </c>
      <c r="O39" s="24">
        <v>5</v>
      </c>
      <c r="P39" s="24">
        <v>0</v>
      </c>
      <c r="R39" s="24">
        <v>2</v>
      </c>
      <c r="S39" s="24">
        <v>0</v>
      </c>
      <c r="T39" s="24">
        <v>5</v>
      </c>
      <c r="U39" s="24">
        <v>0</v>
      </c>
      <c r="V39" s="24">
        <v>5</v>
      </c>
      <c r="W39" s="24">
        <v>3</v>
      </c>
      <c r="X39" s="24">
        <v>5</v>
      </c>
      <c r="Y39" s="24">
        <v>0</v>
      </c>
    </row>
    <row r="40" spans="9:25">
      <c r="I40" s="24">
        <v>3</v>
      </c>
      <c r="J40" s="24">
        <v>4</v>
      </c>
      <c r="K40" s="24">
        <v>5</v>
      </c>
      <c r="L40" s="24">
        <v>0</v>
      </c>
      <c r="M40" s="24">
        <v>5</v>
      </c>
      <c r="N40" s="24">
        <v>0</v>
      </c>
      <c r="O40" s="24">
        <v>0</v>
      </c>
      <c r="P40" s="24">
        <v>0</v>
      </c>
      <c r="R40" s="24">
        <v>3</v>
      </c>
      <c r="S40" s="24">
        <v>4</v>
      </c>
      <c r="T40" s="24">
        <v>5</v>
      </c>
      <c r="U40" s="24">
        <v>0</v>
      </c>
      <c r="V40" s="24">
        <v>5</v>
      </c>
      <c r="W40" s="24">
        <v>0</v>
      </c>
      <c r="X40" s="24">
        <v>0</v>
      </c>
      <c r="Y40" s="24">
        <v>0</v>
      </c>
    </row>
    <row r="41" spans="9:25">
      <c r="I41" s="24">
        <v>4</v>
      </c>
      <c r="J41" s="24">
        <v>0</v>
      </c>
      <c r="K41" s="24">
        <v>5</v>
      </c>
      <c r="L41" s="24">
        <v>0</v>
      </c>
      <c r="M41" s="24">
        <v>3</v>
      </c>
      <c r="N41" s="24">
        <v>0</v>
      </c>
      <c r="O41" s="24">
        <v>0</v>
      </c>
      <c r="P41" s="24">
        <v>5</v>
      </c>
      <c r="R41" s="24">
        <v>4</v>
      </c>
      <c r="S41" s="24">
        <v>0</v>
      </c>
      <c r="T41" s="24">
        <v>5</v>
      </c>
      <c r="U41" s="24">
        <v>0</v>
      </c>
      <c r="V41" s="24">
        <v>3</v>
      </c>
      <c r="W41" s="24">
        <v>0</v>
      </c>
      <c r="X41" s="24">
        <v>0</v>
      </c>
      <c r="Y41" s="24">
        <v>5</v>
      </c>
    </row>
    <row r="42" spans="19:25">
      <c r="S42" s="24">
        <v>1</v>
      </c>
      <c r="T42" s="24">
        <v>3</v>
      </c>
      <c r="U42" s="24">
        <v>6</v>
      </c>
      <c r="V42" s="24">
        <v>5</v>
      </c>
      <c r="W42" s="24">
        <v>7</v>
      </c>
      <c r="X42" s="24">
        <v>10</v>
      </c>
      <c r="Y42" s="24">
        <v>2</v>
      </c>
    </row>
    <row r="43" spans="18:18">
      <c r="R43" s="24">
        <v>1</v>
      </c>
    </row>
    <row r="44" spans="9:18">
      <c r="I44" s="23"/>
      <c r="J44" s="23">
        <v>0</v>
      </c>
      <c r="K44" s="23">
        <v>1</v>
      </c>
      <c r="L44" s="23">
        <v>2</v>
      </c>
      <c r="M44" s="23">
        <v>3</v>
      </c>
      <c r="N44" s="25"/>
      <c r="R44" s="24">
        <v>3</v>
      </c>
    </row>
    <row r="45" ht="15.6" spans="6:18">
      <c r="F45" s="17" t="s">
        <v>182</v>
      </c>
      <c r="I45" s="26">
        <v>0</v>
      </c>
      <c r="J45" s="27">
        <v>1</v>
      </c>
      <c r="K45" s="27">
        <v>9.591663</v>
      </c>
      <c r="L45" s="27">
        <v>6.480741</v>
      </c>
      <c r="M45" s="27">
        <v>8.185353</v>
      </c>
      <c r="N45" s="25"/>
      <c r="R45" s="24">
        <v>6</v>
      </c>
    </row>
    <row r="46" spans="9:18">
      <c r="I46" s="26">
        <v>1</v>
      </c>
      <c r="J46" s="27">
        <v>9.591663</v>
      </c>
      <c r="K46" s="27">
        <v>1</v>
      </c>
      <c r="L46" s="27">
        <v>7.071068</v>
      </c>
      <c r="M46" s="27">
        <v>7.937254</v>
      </c>
      <c r="N46" s="25"/>
      <c r="R46" s="24">
        <v>5</v>
      </c>
    </row>
    <row r="47" spans="9:18">
      <c r="I47" s="26">
        <v>2</v>
      </c>
      <c r="J47" s="27">
        <v>6.480741</v>
      </c>
      <c r="K47" s="27">
        <v>7.071068</v>
      </c>
      <c r="L47" s="27">
        <v>1</v>
      </c>
      <c r="M47" s="27">
        <v>6.708204</v>
      </c>
      <c r="N47" s="25"/>
      <c r="R47" s="24">
        <v>7</v>
      </c>
    </row>
    <row r="48" spans="9:18">
      <c r="I48" s="26">
        <v>3</v>
      </c>
      <c r="J48" s="27">
        <v>8.185353</v>
      </c>
      <c r="K48" s="27">
        <v>7.937254</v>
      </c>
      <c r="L48" s="27">
        <v>6.708204</v>
      </c>
      <c r="M48" s="27">
        <v>1</v>
      </c>
      <c r="N48" s="25"/>
      <c r="R48" s="24">
        <v>10</v>
      </c>
    </row>
    <row r="49" spans="9:18">
      <c r="I49" s="25"/>
      <c r="J49" s="25"/>
      <c r="K49" s="25"/>
      <c r="L49" s="25"/>
      <c r="M49" s="25"/>
      <c r="N49" s="25"/>
      <c r="R49" s="24">
        <v>2</v>
      </c>
    </row>
    <row r="50" spans="9:14">
      <c r="I50" s="25"/>
      <c r="J50" s="25"/>
      <c r="K50" s="25"/>
      <c r="L50" s="25"/>
      <c r="M50" s="25"/>
      <c r="N50" s="25"/>
    </row>
    <row r="51" ht="15.6" spans="5:14">
      <c r="E51" s="18" t="s">
        <v>183</v>
      </c>
      <c r="I51" s="24"/>
      <c r="J51" s="23">
        <v>0</v>
      </c>
      <c r="K51" s="23">
        <v>1</v>
      </c>
      <c r="L51" s="23">
        <v>2</v>
      </c>
      <c r="M51" s="23">
        <v>3</v>
      </c>
      <c r="N51" s="25"/>
    </row>
    <row r="52" spans="9:14">
      <c r="I52" s="26">
        <v>0</v>
      </c>
      <c r="J52" s="27">
        <v>1</v>
      </c>
      <c r="K52" s="27">
        <v>22</v>
      </c>
      <c r="L52" s="27">
        <v>10</v>
      </c>
      <c r="M52" s="27">
        <v>17</v>
      </c>
      <c r="N52" s="25"/>
    </row>
    <row r="53" spans="9:14">
      <c r="I53" s="26">
        <v>1</v>
      </c>
      <c r="J53" s="27">
        <v>22</v>
      </c>
      <c r="K53" s="27">
        <v>1</v>
      </c>
      <c r="L53" s="27">
        <v>12</v>
      </c>
      <c r="M53" s="27">
        <v>15</v>
      </c>
      <c r="N53" s="25"/>
    </row>
    <row r="54" spans="9:14">
      <c r="I54" s="26">
        <v>2</v>
      </c>
      <c r="J54" s="27">
        <v>10</v>
      </c>
      <c r="K54" s="27">
        <v>12</v>
      </c>
      <c r="L54" s="27">
        <v>1</v>
      </c>
      <c r="M54" s="27">
        <v>11</v>
      </c>
      <c r="N54" s="25"/>
    </row>
    <row r="55" spans="9:14">
      <c r="I55" s="26">
        <v>3</v>
      </c>
      <c r="J55" s="27">
        <v>17</v>
      </c>
      <c r="K55" s="27">
        <v>15</v>
      </c>
      <c r="L55" s="27">
        <v>11</v>
      </c>
      <c r="M55" s="27">
        <v>1</v>
      </c>
      <c r="N55" s="25"/>
    </row>
    <row r="56" spans="9:14">
      <c r="I56" s="25"/>
      <c r="J56" s="25"/>
      <c r="K56" s="25"/>
      <c r="L56" s="25"/>
      <c r="M56" s="25"/>
      <c r="N56" s="25"/>
    </row>
    <row r="57" spans="9:14">
      <c r="I57" s="25"/>
      <c r="J57" s="25"/>
      <c r="K57" s="25"/>
      <c r="L57" s="25"/>
      <c r="M57" s="25"/>
      <c r="N57" s="25"/>
    </row>
    <row r="58" spans="9:14">
      <c r="I58" s="25"/>
      <c r="J58" s="25"/>
      <c r="K58" s="25"/>
      <c r="L58" s="25"/>
      <c r="M58" s="25"/>
      <c r="N58" s="25"/>
    </row>
    <row r="59" ht="15.6" spans="5:14">
      <c r="E59" s="18" t="s">
        <v>184</v>
      </c>
      <c r="H59" s="12" t="s">
        <v>185</v>
      </c>
      <c r="I59" s="23"/>
      <c r="J59" s="23">
        <v>0</v>
      </c>
      <c r="K59" s="23">
        <v>1</v>
      </c>
      <c r="L59" s="23">
        <v>2</v>
      </c>
      <c r="M59" s="23">
        <v>3</v>
      </c>
      <c r="N59" s="25"/>
    </row>
    <row r="60" spans="9:14">
      <c r="I60" s="26">
        <v>0</v>
      </c>
      <c r="J60" s="27">
        <v>1</v>
      </c>
      <c r="K60" s="27">
        <v>6.553001</v>
      </c>
      <c r="L60" s="27">
        <v>5.449632</v>
      </c>
      <c r="M60" s="27">
        <v>5.908822</v>
      </c>
      <c r="N60" s="25"/>
    </row>
    <row r="61" spans="9:14">
      <c r="I61" s="26">
        <v>1</v>
      </c>
      <c r="J61" s="27">
        <v>6.553001</v>
      </c>
      <c r="K61" s="27">
        <v>1</v>
      </c>
      <c r="L61" s="27">
        <v>5.569212</v>
      </c>
      <c r="M61" s="27">
        <v>6.058176</v>
      </c>
      <c r="N61" s="25"/>
    </row>
    <row r="62" spans="9:14">
      <c r="I62" s="26">
        <v>2</v>
      </c>
      <c r="J62" s="27">
        <v>5.449632</v>
      </c>
      <c r="K62" s="27">
        <v>5.569212</v>
      </c>
      <c r="L62" s="27">
        <v>1</v>
      </c>
      <c r="M62" s="27">
        <v>5.472656</v>
      </c>
      <c r="N62" s="25"/>
    </row>
    <row r="63" spans="9:14">
      <c r="I63" s="26">
        <v>3</v>
      </c>
      <c r="J63" s="27">
        <v>5.908822</v>
      </c>
      <c r="K63" s="27">
        <v>6.058176</v>
      </c>
      <c r="L63" s="27">
        <v>5.472656</v>
      </c>
      <c r="M63" s="27">
        <v>1</v>
      </c>
      <c r="N63" s="25"/>
    </row>
    <row r="64" spans="9:14">
      <c r="I64" s="25"/>
      <c r="J64" s="25"/>
      <c r="K64" s="25"/>
      <c r="L64" s="25"/>
      <c r="M64" s="25"/>
      <c r="N64" s="25"/>
    </row>
    <row r="67" ht="15.6" spans="5:13">
      <c r="E67" s="18" t="s">
        <v>186</v>
      </c>
      <c r="I67" s="24"/>
      <c r="J67" s="23">
        <v>0</v>
      </c>
      <c r="K67" s="23">
        <v>1</v>
      </c>
      <c r="L67" s="23">
        <v>2</v>
      </c>
      <c r="M67" s="23">
        <v>3</v>
      </c>
    </row>
    <row r="68" spans="9:13">
      <c r="I68" s="26">
        <v>0</v>
      </c>
      <c r="J68" s="27">
        <v>1</v>
      </c>
      <c r="K68" s="27">
        <v>5</v>
      </c>
      <c r="L68" s="27">
        <v>5</v>
      </c>
      <c r="M68" s="27">
        <v>5</v>
      </c>
    </row>
    <row r="69" spans="9:13">
      <c r="I69" s="26">
        <v>1</v>
      </c>
      <c r="J69" s="27">
        <v>5</v>
      </c>
      <c r="K69" s="27">
        <v>1</v>
      </c>
      <c r="L69" s="27">
        <v>5</v>
      </c>
      <c r="M69" s="27">
        <v>5</v>
      </c>
    </row>
    <row r="70" spans="9:13">
      <c r="I70" s="26">
        <v>2</v>
      </c>
      <c r="J70" s="27">
        <v>5</v>
      </c>
      <c r="K70" s="27">
        <v>5</v>
      </c>
      <c r="L70" s="27">
        <v>1</v>
      </c>
      <c r="M70" s="27">
        <v>5</v>
      </c>
    </row>
    <row r="71" spans="9:13">
      <c r="I71" s="26">
        <v>3</v>
      </c>
      <c r="J71" s="27">
        <v>5</v>
      </c>
      <c r="K71" s="27">
        <v>5</v>
      </c>
      <c r="L71" s="27">
        <v>5</v>
      </c>
      <c r="M71" s="27">
        <v>1</v>
      </c>
    </row>
    <row r="73" spans="9:9">
      <c r="I73"/>
    </row>
    <row r="74" spans="3:26">
      <c r="C74" s="20"/>
      <c r="D74" s="20"/>
      <c r="E74" s="20"/>
      <c r="F74" s="20"/>
      <c r="G74" s="10"/>
      <c r="H74" s="20"/>
      <c r="I74" s="20"/>
      <c r="J74" s="20"/>
      <c r="K74" s="20"/>
      <c r="M74" s="20"/>
      <c r="N74" s="20"/>
      <c r="O74" s="20"/>
      <c r="P74" s="20"/>
      <c r="R74" s="20"/>
      <c r="S74" s="20"/>
      <c r="T74" s="20"/>
      <c r="U74" s="20"/>
      <c r="W74" s="20"/>
      <c r="X74" s="20"/>
      <c r="Y74" s="20"/>
      <c r="Z74" s="20"/>
    </row>
    <row r="75" spans="2:27">
      <c r="B75" s="28"/>
      <c r="C75" s="22"/>
      <c r="D75" s="22"/>
      <c r="E75" s="22"/>
      <c r="F75" s="22"/>
      <c r="G75" s="28"/>
      <c r="H75" s="22"/>
      <c r="I75" s="23"/>
      <c r="J75" s="23">
        <v>0</v>
      </c>
      <c r="K75" s="23">
        <v>1</v>
      </c>
      <c r="L75" s="23">
        <v>2</v>
      </c>
      <c r="M75" s="23">
        <v>3</v>
      </c>
      <c r="N75" s="22"/>
      <c r="O75" s="22"/>
      <c r="P75" s="22"/>
      <c r="Q75" s="28"/>
      <c r="R75" s="22"/>
      <c r="S75" s="22"/>
      <c r="T75" s="22"/>
      <c r="U75" s="22"/>
      <c r="V75" s="28"/>
      <c r="W75" s="22"/>
      <c r="X75" s="22"/>
      <c r="Y75" s="22"/>
      <c r="Z75" s="22"/>
      <c r="AA75" s="28"/>
    </row>
    <row r="76" spans="2:27">
      <c r="B76" s="28"/>
      <c r="C76" s="22"/>
      <c r="D76" s="22"/>
      <c r="E76" s="22"/>
      <c r="F76" s="22"/>
      <c r="G76" s="28"/>
      <c r="H76" s="22"/>
      <c r="I76" s="26">
        <v>0</v>
      </c>
      <c r="J76" s="27">
        <v>1</v>
      </c>
      <c r="K76" s="27">
        <v>0.31497</v>
      </c>
      <c r="L76" s="27">
        <v>0.639602</v>
      </c>
      <c r="M76" s="27">
        <v>0.375823</v>
      </c>
      <c r="N76" s="22"/>
      <c r="O76" s="22"/>
      <c r="P76" s="22"/>
      <c r="Q76" s="28"/>
      <c r="R76" s="22"/>
      <c r="S76" s="22"/>
      <c r="T76" s="22"/>
      <c r="U76" s="22"/>
      <c r="V76" s="28"/>
      <c r="W76" s="22"/>
      <c r="X76" s="22"/>
      <c r="Y76" s="22"/>
      <c r="Z76" s="22"/>
      <c r="AA76" s="28"/>
    </row>
    <row r="77" ht="15.6" spans="2:27">
      <c r="B77" s="28"/>
      <c r="C77" s="22"/>
      <c r="D77" s="22"/>
      <c r="E77" s="22"/>
      <c r="F77" s="18" t="s">
        <v>187</v>
      </c>
      <c r="G77" s="28"/>
      <c r="H77" s="22"/>
      <c r="I77" s="26">
        <v>1</v>
      </c>
      <c r="J77" s="27">
        <v>0.31497</v>
      </c>
      <c r="K77" s="27">
        <v>1</v>
      </c>
      <c r="L77" s="27">
        <v>0.671519</v>
      </c>
      <c r="M77" s="27">
        <v>0.568191</v>
      </c>
      <c r="N77" s="22"/>
      <c r="O77" s="22"/>
      <c r="P77" s="22"/>
      <c r="Q77" s="28"/>
      <c r="R77" s="22"/>
      <c r="S77" s="22"/>
      <c r="T77" s="22"/>
      <c r="U77" s="22"/>
      <c r="V77" s="28"/>
      <c r="W77" s="22"/>
      <c r="X77" s="22"/>
      <c r="Y77" s="22"/>
      <c r="Z77" s="22"/>
      <c r="AA77" s="28"/>
    </row>
    <row r="78" spans="2:27">
      <c r="B78" s="28"/>
      <c r="C78" s="22"/>
      <c r="D78" s="22"/>
      <c r="E78" s="22"/>
      <c r="F78" s="22"/>
      <c r="G78" s="28"/>
      <c r="H78" s="22"/>
      <c r="I78" s="26">
        <v>2</v>
      </c>
      <c r="J78" s="27">
        <v>0.639602</v>
      </c>
      <c r="K78" s="27">
        <v>0.671519</v>
      </c>
      <c r="L78" s="27">
        <v>1</v>
      </c>
      <c r="M78" s="27">
        <v>0.641006</v>
      </c>
      <c r="N78" s="22"/>
      <c r="O78" s="22"/>
      <c r="P78" s="22"/>
      <c r="Q78" s="28"/>
      <c r="R78" s="22"/>
      <c r="S78" s="22"/>
      <c r="T78" s="22"/>
      <c r="U78" s="22"/>
      <c r="V78" s="28"/>
      <c r="W78" s="22"/>
      <c r="X78" s="22"/>
      <c r="Y78" s="22"/>
      <c r="Z78" s="22"/>
      <c r="AA78" s="28"/>
    </row>
    <row r="79" spans="3:26">
      <c r="C79" s="20"/>
      <c r="D79" s="20"/>
      <c r="E79" s="20"/>
      <c r="F79" s="20"/>
      <c r="G79" s="10"/>
      <c r="H79" s="20"/>
      <c r="I79" s="26">
        <v>3</v>
      </c>
      <c r="J79" s="27">
        <v>0.375823</v>
      </c>
      <c r="K79" s="27">
        <v>0.568191</v>
      </c>
      <c r="L79" s="27">
        <v>0.641006</v>
      </c>
      <c r="M79" s="27">
        <v>1</v>
      </c>
      <c r="N79" s="20"/>
      <c r="O79" s="20"/>
      <c r="P79" s="20"/>
      <c r="R79" s="20"/>
      <c r="S79" s="20"/>
      <c r="T79" s="20"/>
      <c r="U79" s="20"/>
      <c r="W79" s="20"/>
      <c r="X79" s="20"/>
      <c r="Y79" s="20"/>
      <c r="Z79" s="20"/>
    </row>
    <row r="80" spans="2:27">
      <c r="B80" s="28"/>
      <c r="C80" s="22"/>
      <c r="D80" s="22"/>
      <c r="E80" s="22"/>
      <c r="F80" s="22"/>
      <c r="G80" s="28"/>
      <c r="H80" s="22"/>
      <c r="I80" s="22"/>
      <c r="J80" s="22"/>
      <c r="K80" s="22"/>
      <c r="L80" s="28"/>
      <c r="M80" s="22"/>
      <c r="N80" s="22"/>
      <c r="O80" s="22"/>
      <c r="P80" s="22"/>
      <c r="Q80" s="28"/>
      <c r="R80" s="22"/>
      <c r="S80" s="22"/>
      <c r="T80" s="22"/>
      <c r="U80" s="22"/>
      <c r="V80" s="28"/>
      <c r="W80" s="22"/>
      <c r="X80" s="22"/>
      <c r="Y80" s="22"/>
      <c r="Z80" s="22"/>
      <c r="AA80" s="28"/>
    </row>
    <row r="81" spans="2:27">
      <c r="B81" s="28"/>
      <c r="C81" s="22"/>
      <c r="D81" s="22"/>
      <c r="E81" s="22"/>
      <c r="F81" s="22"/>
      <c r="G81" s="28"/>
      <c r="H81" s="22"/>
      <c r="I81" s="22"/>
      <c r="J81" s="22"/>
      <c r="K81" s="22"/>
      <c r="L81" s="28"/>
      <c r="M81" s="22"/>
      <c r="N81" s="22"/>
      <c r="O81" s="22"/>
      <c r="P81" s="22"/>
      <c r="Q81" s="28"/>
      <c r="R81" s="22"/>
      <c r="S81" s="22"/>
      <c r="T81" s="22"/>
      <c r="U81" s="22"/>
      <c r="V81" s="28"/>
      <c r="W81" s="22"/>
      <c r="X81" s="22"/>
      <c r="Y81" s="22"/>
      <c r="Z81" s="22"/>
      <c r="AA81" s="28"/>
    </row>
    <row r="82" spans="2:27">
      <c r="B82" s="28"/>
      <c r="C82" s="22"/>
      <c r="D82" s="22"/>
      <c r="E82" s="22"/>
      <c r="F82" s="22"/>
      <c r="G82" s="28"/>
      <c r="H82" s="22"/>
      <c r="I82" s="22"/>
      <c r="J82" s="22"/>
      <c r="K82" s="22"/>
      <c r="L82" s="28"/>
      <c r="M82" s="22"/>
      <c r="N82" s="22"/>
      <c r="O82" s="22"/>
      <c r="P82" s="22"/>
      <c r="Q82" s="28"/>
      <c r="R82" s="22"/>
      <c r="S82" s="22"/>
      <c r="T82" s="22"/>
      <c r="U82" s="22"/>
      <c r="V82" s="28"/>
      <c r="W82" s="22"/>
      <c r="X82" s="22"/>
      <c r="Y82" s="22"/>
      <c r="Z82" s="22"/>
      <c r="AA82" s="28"/>
    </row>
    <row r="83" spans="2:27">
      <c r="B83" s="28"/>
      <c r="C83" s="22"/>
      <c r="D83" s="22"/>
      <c r="E83" s="22"/>
      <c r="F83" s="22"/>
      <c r="G83" s="28"/>
      <c r="H83" s="22"/>
      <c r="I83" s="22"/>
      <c r="J83" s="22"/>
      <c r="K83" s="22"/>
      <c r="L83" s="28"/>
      <c r="M83" s="22"/>
      <c r="N83" s="22"/>
      <c r="O83" s="22"/>
      <c r="P83" s="22"/>
      <c r="Q83" s="28"/>
      <c r="R83" s="22"/>
      <c r="S83" s="22"/>
      <c r="T83" s="22"/>
      <c r="U83" s="22"/>
      <c r="V83" s="28"/>
      <c r="W83" s="22"/>
      <c r="X83" s="22"/>
      <c r="Y83" s="22"/>
      <c r="Z83" s="22"/>
      <c r="AA83" s="28"/>
    </row>
    <row r="84" spans="3:26">
      <c r="C84" s="20"/>
      <c r="D84" s="20"/>
      <c r="E84" s="20"/>
      <c r="F84" s="20"/>
      <c r="G84" s="10"/>
      <c r="H84" s="20"/>
      <c r="I84" s="29"/>
      <c r="J84" s="29">
        <v>0</v>
      </c>
      <c r="K84" s="29">
        <v>1</v>
      </c>
      <c r="L84" s="29">
        <v>2</v>
      </c>
      <c r="M84" s="29">
        <v>3</v>
      </c>
      <c r="N84" s="20"/>
      <c r="O84" s="20"/>
      <c r="P84" s="20"/>
      <c r="R84" s="20"/>
      <c r="S84" s="20"/>
      <c r="T84" s="20"/>
      <c r="U84" s="20"/>
      <c r="W84" s="20"/>
      <c r="X84" s="20"/>
      <c r="Y84" s="20"/>
      <c r="Z84" s="20"/>
    </row>
    <row r="85" ht="15.6" spans="2:27">
      <c r="B85" s="28"/>
      <c r="C85" s="22"/>
      <c r="D85" s="22"/>
      <c r="E85" s="22"/>
      <c r="F85" s="18" t="s">
        <v>188</v>
      </c>
      <c r="G85" s="28"/>
      <c r="H85" s="22"/>
      <c r="I85" s="30">
        <v>0</v>
      </c>
      <c r="J85" s="21">
        <v>1</v>
      </c>
      <c r="K85" s="21">
        <v>0.25</v>
      </c>
      <c r="L85" s="21">
        <v>0.666667</v>
      </c>
      <c r="M85" s="21">
        <v>0.25</v>
      </c>
      <c r="N85" s="22"/>
      <c r="O85" s="22"/>
      <c r="P85" s="22"/>
      <c r="Q85" s="28"/>
      <c r="R85" s="22"/>
      <c r="S85" s="22"/>
      <c r="T85" s="22"/>
      <c r="U85" s="22"/>
      <c r="V85" s="28"/>
      <c r="W85" s="22"/>
      <c r="X85" s="22"/>
      <c r="Y85" s="22"/>
      <c r="Z85" s="22"/>
      <c r="AA85" s="28"/>
    </row>
    <row r="86" spans="2:27">
      <c r="B86" s="28"/>
      <c r="C86" s="22"/>
      <c r="D86" s="22"/>
      <c r="E86" s="22"/>
      <c r="F86" s="22"/>
      <c r="G86" s="28"/>
      <c r="H86" s="22"/>
      <c r="I86" s="30">
        <v>1</v>
      </c>
      <c r="J86" s="21">
        <v>0.25</v>
      </c>
      <c r="K86" s="21">
        <v>1</v>
      </c>
      <c r="L86" s="21">
        <v>0.5</v>
      </c>
      <c r="M86" s="21">
        <v>1</v>
      </c>
      <c r="N86" s="22"/>
      <c r="O86" s="22"/>
      <c r="P86" s="22"/>
      <c r="Q86" s="28"/>
      <c r="R86" s="22"/>
      <c r="S86" s="22"/>
      <c r="T86" s="22"/>
      <c r="U86" s="22"/>
      <c r="V86" s="28"/>
      <c r="W86" s="22"/>
      <c r="X86" s="22"/>
      <c r="Y86" s="22"/>
      <c r="Z86" s="22"/>
      <c r="AA86" s="28"/>
    </row>
    <row r="87" spans="2:27">
      <c r="B87" s="28"/>
      <c r="C87" s="22"/>
      <c r="D87" s="22"/>
      <c r="E87" s="22"/>
      <c r="F87" s="22"/>
      <c r="G87" s="28"/>
      <c r="H87" s="22"/>
      <c r="I87" s="30">
        <v>2</v>
      </c>
      <c r="J87" s="21">
        <v>0.666667</v>
      </c>
      <c r="K87" s="21">
        <v>0.5</v>
      </c>
      <c r="L87" s="21">
        <v>1</v>
      </c>
      <c r="M87" s="21">
        <v>0.5</v>
      </c>
      <c r="N87" s="22"/>
      <c r="O87" s="22"/>
      <c r="P87" s="22"/>
      <c r="Q87" s="28"/>
      <c r="R87" s="22"/>
      <c r="S87" s="22"/>
      <c r="T87" s="22"/>
      <c r="U87" s="22"/>
      <c r="V87" s="28"/>
      <c r="W87" s="22"/>
      <c r="X87" s="22"/>
      <c r="Y87" s="22"/>
      <c r="Z87" s="22"/>
      <c r="AA87" s="28"/>
    </row>
    <row r="88" spans="2:27">
      <c r="B88" s="28"/>
      <c r="C88" s="22"/>
      <c r="D88" s="22"/>
      <c r="E88" s="22"/>
      <c r="F88" s="22"/>
      <c r="G88" s="28"/>
      <c r="H88" s="22"/>
      <c r="I88" s="30">
        <v>3</v>
      </c>
      <c r="J88" s="21">
        <v>0.25</v>
      </c>
      <c r="K88" s="21">
        <v>1</v>
      </c>
      <c r="L88" s="21">
        <v>0.5</v>
      </c>
      <c r="M88" s="21">
        <v>1</v>
      </c>
      <c r="N88" s="22"/>
      <c r="O88" s="22"/>
      <c r="P88" s="22"/>
      <c r="Q88" s="28"/>
      <c r="R88" s="22"/>
      <c r="S88" s="22"/>
      <c r="T88" s="22"/>
      <c r="U88" s="22"/>
      <c r="V88" s="28"/>
      <c r="W88" s="22"/>
      <c r="X88" s="22"/>
      <c r="Y88" s="22"/>
      <c r="Z88" s="22"/>
      <c r="AA88" s="28"/>
    </row>
    <row r="89" spans="3:26">
      <c r="C89" s="20"/>
      <c r="D89" s="20"/>
      <c r="E89" s="20"/>
      <c r="F89" s="20"/>
      <c r="G89" s="10"/>
      <c r="H89" s="20"/>
      <c r="I89" s="20"/>
      <c r="J89" s="20"/>
      <c r="K89" s="20"/>
      <c r="M89" s="20"/>
      <c r="N89" s="20"/>
      <c r="O89" s="20"/>
      <c r="P89" s="20"/>
      <c r="R89" s="20"/>
      <c r="S89" s="20"/>
      <c r="T89" s="20"/>
      <c r="U89" s="20"/>
      <c r="W89" s="20"/>
      <c r="X89" s="20"/>
      <c r="Y89" s="20"/>
      <c r="Z89" s="20"/>
    </row>
    <row r="90" spans="2:27">
      <c r="B90" s="28"/>
      <c r="C90" s="22"/>
      <c r="D90" s="22"/>
      <c r="E90" s="22"/>
      <c r="F90" s="22"/>
      <c r="G90" s="28"/>
      <c r="H90" s="22"/>
      <c r="I90" s="22"/>
      <c r="J90" s="22"/>
      <c r="K90" s="22"/>
      <c r="L90" s="28"/>
      <c r="M90" s="22"/>
      <c r="N90" s="22"/>
      <c r="O90" s="22"/>
      <c r="P90" s="22"/>
      <c r="Q90" s="28"/>
      <c r="R90" s="22"/>
      <c r="S90" s="22"/>
      <c r="T90" s="22"/>
      <c r="U90" s="22"/>
      <c r="V90" s="28"/>
      <c r="W90" s="22"/>
      <c r="X90" s="22"/>
      <c r="Y90" s="22"/>
      <c r="Z90" s="22"/>
      <c r="AA90" s="28"/>
    </row>
    <row r="91" spans="2:27">
      <c r="B91" s="28"/>
      <c r="C91" s="22"/>
      <c r="D91" s="22"/>
      <c r="E91" s="22"/>
      <c r="F91" s="22"/>
      <c r="G91" s="28"/>
      <c r="H91" s="22"/>
      <c r="I91" s="22"/>
      <c r="J91" s="22"/>
      <c r="K91" s="22"/>
      <c r="L91" s="28"/>
      <c r="M91" s="22"/>
      <c r="N91" s="22"/>
      <c r="O91" s="22"/>
      <c r="P91" s="22"/>
      <c r="Q91" s="28"/>
      <c r="R91" s="22"/>
      <c r="S91" s="22"/>
      <c r="T91" s="22"/>
      <c r="U91" s="22"/>
      <c r="V91" s="28"/>
      <c r="W91" s="22"/>
      <c r="X91" s="22"/>
      <c r="Y91" s="22"/>
      <c r="Z91" s="22"/>
      <c r="AA91" s="28"/>
    </row>
    <row r="92" spans="2:27">
      <c r="B92" s="28"/>
      <c r="C92" s="22"/>
      <c r="D92" s="22"/>
      <c r="E92" s="22"/>
      <c r="F92" s="22"/>
      <c r="G92" s="28"/>
      <c r="H92" s="22"/>
      <c r="I92" s="22"/>
      <c r="J92" s="22"/>
      <c r="K92" s="22"/>
      <c r="L92" s="28"/>
      <c r="M92" s="22"/>
      <c r="N92" s="22"/>
      <c r="O92" s="22"/>
      <c r="P92" s="22"/>
      <c r="Q92" s="28"/>
      <c r="R92" s="22"/>
      <c r="S92" s="22"/>
      <c r="T92" s="22"/>
      <c r="U92" s="22"/>
      <c r="V92" s="28"/>
      <c r="W92" s="22"/>
      <c r="X92" s="22"/>
      <c r="Y92" s="22"/>
      <c r="Z92" s="22"/>
      <c r="AA92" s="28"/>
    </row>
    <row r="93" spans="2:27">
      <c r="B93" s="28"/>
      <c r="C93" s="22"/>
      <c r="D93" s="22"/>
      <c r="E93" s="22"/>
      <c r="F93" s="22"/>
      <c r="G93" s="28"/>
      <c r="H93" s="22"/>
      <c r="I93" s="22"/>
      <c r="J93" s="22"/>
      <c r="K93" s="22"/>
      <c r="L93" s="28"/>
      <c r="M93" s="22"/>
      <c r="N93" s="22"/>
      <c r="O93" s="22"/>
      <c r="P93" s="22"/>
      <c r="Q93" s="28"/>
      <c r="R93" s="22"/>
      <c r="S93" s="22"/>
      <c r="T93" s="22"/>
      <c r="U93" s="22"/>
      <c r="V93" s="28"/>
      <c r="W93" s="22"/>
      <c r="X93" s="22"/>
      <c r="Y93" s="22"/>
      <c r="Z93" s="22"/>
      <c r="AA93" s="28"/>
    </row>
    <row r="94" spans="3:26">
      <c r="C94" s="20"/>
      <c r="D94" s="20"/>
      <c r="E94" s="20"/>
      <c r="F94" s="20"/>
      <c r="G94" s="10"/>
      <c r="H94" s="20"/>
      <c r="I94" s="20"/>
      <c r="J94" s="20"/>
      <c r="K94" s="20"/>
      <c r="M94" s="20"/>
      <c r="N94" s="20"/>
      <c r="O94" s="20"/>
      <c r="P94" s="20"/>
      <c r="R94" s="20"/>
      <c r="S94" s="20"/>
      <c r="T94" s="20"/>
      <c r="U94" s="20"/>
      <c r="W94" s="20"/>
      <c r="X94" s="20"/>
      <c r="Y94" s="20"/>
      <c r="Z94" s="20"/>
    </row>
    <row r="95" spans="2:27">
      <c r="B95" s="28"/>
      <c r="C95" s="22"/>
      <c r="D95" s="22"/>
      <c r="E95" s="22"/>
      <c r="F95" s="22"/>
      <c r="G95" s="28"/>
      <c r="H95" s="22"/>
      <c r="I95" s="22"/>
      <c r="J95" s="22"/>
      <c r="K95" s="22"/>
      <c r="L95" s="28"/>
      <c r="M95" s="22"/>
      <c r="N95" s="22"/>
      <c r="O95" s="22"/>
      <c r="P95" s="22"/>
      <c r="Q95" s="28"/>
      <c r="R95" s="22"/>
      <c r="S95" s="22"/>
      <c r="T95" s="22"/>
      <c r="U95" s="22"/>
      <c r="V95" s="28"/>
      <c r="W95" s="22"/>
      <c r="X95" s="22"/>
      <c r="Y95" s="22"/>
      <c r="Z95" s="22"/>
      <c r="AA95" s="28"/>
    </row>
    <row r="96" spans="2:27">
      <c r="B96" s="28"/>
      <c r="C96" s="22"/>
      <c r="D96" s="22"/>
      <c r="E96" s="22"/>
      <c r="F96" s="22"/>
      <c r="G96" s="28"/>
      <c r="H96" s="22"/>
      <c r="I96" s="22"/>
      <c r="J96" s="22"/>
      <c r="K96" s="22"/>
      <c r="L96" s="28"/>
      <c r="M96" s="22"/>
      <c r="N96" s="22"/>
      <c r="O96" s="22"/>
      <c r="P96" s="22"/>
      <c r="Q96" s="28"/>
      <c r="R96" s="22"/>
      <c r="S96" s="22"/>
      <c r="T96" s="22"/>
      <c r="U96" s="22"/>
      <c r="V96" s="28"/>
      <c r="W96" s="22"/>
      <c r="X96" s="22"/>
      <c r="Y96" s="22"/>
      <c r="Z96" s="22"/>
      <c r="AA96" s="28"/>
    </row>
    <row r="97" spans="2:27">
      <c r="B97" s="28"/>
      <c r="C97" s="22"/>
      <c r="D97" s="22"/>
      <c r="E97" s="22"/>
      <c r="F97" s="22"/>
      <c r="G97" s="28"/>
      <c r="H97" s="22"/>
      <c r="I97" s="22"/>
      <c r="J97" s="22"/>
      <c r="K97" s="22"/>
      <c r="L97" s="28"/>
      <c r="M97" s="22"/>
      <c r="N97" s="22"/>
      <c r="O97" s="22"/>
      <c r="P97" s="22"/>
      <c r="Q97" s="28"/>
      <c r="R97" s="22"/>
      <c r="S97" s="22"/>
      <c r="T97" s="22"/>
      <c r="U97" s="22"/>
      <c r="V97" s="28"/>
      <c r="W97" s="22"/>
      <c r="X97" s="22"/>
      <c r="Y97" s="22"/>
      <c r="Z97" s="22"/>
      <c r="AA97" s="28"/>
    </row>
    <row r="98" spans="2:27">
      <c r="B98" s="28"/>
      <c r="C98" s="22"/>
      <c r="D98" s="22"/>
      <c r="E98" s="22"/>
      <c r="F98" s="22"/>
      <c r="G98" s="28"/>
      <c r="H98" s="22"/>
      <c r="I98" s="22"/>
      <c r="J98" s="22"/>
      <c r="K98" s="22"/>
      <c r="L98" s="28"/>
      <c r="M98" s="22"/>
      <c r="N98" s="22"/>
      <c r="O98" s="22"/>
      <c r="P98" s="22"/>
      <c r="Q98" s="28"/>
      <c r="R98" s="22"/>
      <c r="S98" s="22"/>
      <c r="T98" s="22"/>
      <c r="U98" s="22"/>
      <c r="V98" s="28"/>
      <c r="W98" s="22"/>
      <c r="X98" s="22"/>
      <c r="Y98" s="22"/>
      <c r="Z98" s="22"/>
      <c r="AA98" s="28"/>
    </row>
    <row r="99" spans="3:26">
      <c r="C99" s="20"/>
      <c r="D99" s="20"/>
      <c r="E99" s="20"/>
      <c r="F99" s="20"/>
      <c r="G99" s="10"/>
      <c r="H99" s="20"/>
      <c r="I99" s="20"/>
      <c r="J99" s="20"/>
      <c r="K99" s="20"/>
      <c r="M99" s="20"/>
      <c r="N99" s="20"/>
      <c r="O99" s="20"/>
      <c r="P99" s="20"/>
      <c r="R99" s="20"/>
      <c r="S99" s="20"/>
      <c r="T99" s="20"/>
      <c r="U99" s="20"/>
      <c r="W99" s="20"/>
      <c r="X99" s="20"/>
      <c r="Y99" s="20"/>
      <c r="Z99" s="20"/>
    </row>
    <row r="100" spans="2:27">
      <c r="B100" s="28"/>
      <c r="C100" s="22"/>
      <c r="D100" s="22"/>
      <c r="E100" s="22"/>
      <c r="F100" s="22"/>
      <c r="G100" s="28"/>
      <c r="H100" s="22"/>
      <c r="I100" s="22"/>
      <c r="J100" s="22"/>
      <c r="K100" s="22"/>
      <c r="L100" s="28"/>
      <c r="M100" s="22"/>
      <c r="N100" s="22"/>
      <c r="O100" s="22"/>
      <c r="P100" s="22"/>
      <c r="Q100" s="28"/>
      <c r="R100" s="22"/>
      <c r="S100" s="22"/>
      <c r="T100" s="22"/>
      <c r="U100" s="22"/>
      <c r="V100" s="28"/>
      <c r="W100" s="22"/>
      <c r="X100" s="22"/>
      <c r="Y100" s="22"/>
      <c r="Z100" s="22"/>
      <c r="AA100" s="28"/>
    </row>
    <row r="101" spans="2:27">
      <c r="B101" s="28"/>
      <c r="C101" s="22"/>
      <c r="D101" s="22"/>
      <c r="E101" s="22"/>
      <c r="F101" s="22"/>
      <c r="G101" s="28"/>
      <c r="H101" s="22"/>
      <c r="I101" s="22"/>
      <c r="J101" s="22"/>
      <c r="K101" s="22"/>
      <c r="L101" s="28"/>
      <c r="M101" s="22"/>
      <c r="N101" s="22"/>
      <c r="O101" s="22"/>
      <c r="P101" s="22"/>
      <c r="Q101" s="28"/>
      <c r="R101" s="22"/>
      <c r="S101" s="22"/>
      <c r="T101" s="22"/>
      <c r="U101" s="22"/>
      <c r="V101" s="28"/>
      <c r="W101" s="22"/>
      <c r="X101" s="22"/>
      <c r="Y101" s="22"/>
      <c r="Z101" s="22"/>
      <c r="AA101" s="28"/>
    </row>
    <row r="102" spans="2:27">
      <c r="B102" s="28"/>
      <c r="C102" s="22"/>
      <c r="D102" s="22"/>
      <c r="E102" s="22"/>
      <c r="F102" s="22"/>
      <c r="G102" s="28"/>
      <c r="H102" s="22"/>
      <c r="I102" s="22"/>
      <c r="J102" s="22"/>
      <c r="K102" s="22"/>
      <c r="L102" s="28"/>
      <c r="M102" s="22"/>
      <c r="N102" s="22"/>
      <c r="O102" s="22"/>
      <c r="P102" s="22"/>
      <c r="Q102" s="28"/>
      <c r="R102" s="22"/>
      <c r="S102" s="22"/>
      <c r="T102" s="22"/>
      <c r="U102" s="22"/>
      <c r="V102" s="28"/>
      <c r="W102" s="22"/>
      <c r="X102" s="22"/>
      <c r="Y102" s="22"/>
      <c r="Z102" s="22"/>
      <c r="AA102" s="28"/>
    </row>
    <row r="103" spans="2:27">
      <c r="B103" s="28"/>
      <c r="C103" s="22"/>
      <c r="D103" s="22"/>
      <c r="E103" s="22"/>
      <c r="F103" s="22"/>
      <c r="G103" s="28"/>
      <c r="H103" s="22"/>
      <c r="I103" s="22"/>
      <c r="J103" s="22"/>
      <c r="K103" s="22"/>
      <c r="L103" s="28"/>
      <c r="M103" s="22"/>
      <c r="N103" s="22"/>
      <c r="O103" s="22"/>
      <c r="P103" s="22"/>
      <c r="Q103" s="28"/>
      <c r="R103" s="22"/>
      <c r="S103" s="22"/>
      <c r="T103" s="22"/>
      <c r="U103" s="22"/>
      <c r="V103" s="28"/>
      <c r="W103" s="22"/>
      <c r="X103" s="22"/>
      <c r="Y103" s="22"/>
      <c r="Z103" s="22"/>
      <c r="AA103" s="28"/>
    </row>
    <row r="104" spans="3:26">
      <c r="C104" s="20"/>
      <c r="D104" s="20"/>
      <c r="E104" s="20"/>
      <c r="F104" s="20"/>
      <c r="G104" s="10"/>
      <c r="H104" s="20"/>
      <c r="I104" s="20"/>
      <c r="J104" s="20"/>
      <c r="K104" s="20"/>
      <c r="M104" s="20"/>
      <c r="N104" s="20"/>
      <c r="O104" s="20"/>
      <c r="P104" s="20"/>
      <c r="R104" s="20"/>
      <c r="S104" s="20"/>
      <c r="T104" s="20"/>
      <c r="U104" s="20"/>
      <c r="W104" s="20"/>
      <c r="X104" s="20"/>
      <c r="Y104" s="20"/>
      <c r="Z104" s="20"/>
    </row>
    <row r="105" spans="2:27">
      <c r="B105" s="28"/>
      <c r="C105" s="22"/>
      <c r="D105" s="22"/>
      <c r="E105" s="22"/>
      <c r="F105" s="22"/>
      <c r="G105" s="28"/>
      <c r="H105" s="22"/>
      <c r="I105" s="22"/>
      <c r="J105" s="22"/>
      <c r="K105" s="22"/>
      <c r="L105" s="28"/>
      <c r="M105" s="22"/>
      <c r="N105" s="22"/>
      <c r="O105" s="22"/>
      <c r="P105" s="22"/>
      <c r="Q105" s="28"/>
      <c r="R105" s="22"/>
      <c r="S105" s="22"/>
      <c r="T105" s="22"/>
      <c r="U105" s="22"/>
      <c r="V105" s="28"/>
      <c r="W105" s="22"/>
      <c r="X105" s="22"/>
      <c r="Y105" s="22"/>
      <c r="Z105" s="22"/>
      <c r="AA105" s="28"/>
    </row>
    <row r="106" spans="2:27">
      <c r="B106" s="28"/>
      <c r="C106" s="22"/>
      <c r="D106" s="22"/>
      <c r="E106" s="22"/>
      <c r="F106" s="22"/>
      <c r="G106" s="28"/>
      <c r="H106" s="22"/>
      <c r="I106" s="22"/>
      <c r="J106" s="22"/>
      <c r="K106" s="22"/>
      <c r="L106" s="28"/>
      <c r="M106" s="22"/>
      <c r="N106" s="22"/>
      <c r="O106" s="22"/>
      <c r="P106" s="22"/>
      <c r="Q106" s="28"/>
      <c r="R106" s="22"/>
      <c r="S106" s="22"/>
      <c r="T106" s="22"/>
      <c r="U106" s="22"/>
      <c r="V106" s="28"/>
      <c r="W106" s="22"/>
      <c r="X106" s="22"/>
      <c r="Y106" s="22"/>
      <c r="Z106" s="22"/>
      <c r="AA106" s="28"/>
    </row>
    <row r="107" spans="2:27">
      <c r="B107" s="28"/>
      <c r="C107" s="22"/>
      <c r="D107" s="22"/>
      <c r="E107" s="22"/>
      <c r="F107" s="22"/>
      <c r="G107" s="28"/>
      <c r="H107" s="22"/>
      <c r="I107" s="22"/>
      <c r="J107" s="22"/>
      <c r="K107" s="22"/>
      <c r="L107" s="28"/>
      <c r="M107" s="22"/>
      <c r="N107" s="22"/>
      <c r="O107" s="22"/>
      <c r="P107" s="22"/>
      <c r="Q107" s="28"/>
      <c r="R107" s="22"/>
      <c r="S107" s="22"/>
      <c r="T107" s="22"/>
      <c r="U107" s="22"/>
      <c r="V107" s="28"/>
      <c r="W107" s="22"/>
      <c r="X107" s="22"/>
      <c r="Y107" s="22"/>
      <c r="Z107" s="22"/>
      <c r="AA107" s="28"/>
    </row>
    <row r="108" spans="2:27">
      <c r="B108" s="28"/>
      <c r="C108" s="22"/>
      <c r="D108" s="22"/>
      <c r="E108" s="22"/>
      <c r="F108" s="22"/>
      <c r="G108" s="28"/>
      <c r="H108" s="22"/>
      <c r="I108" s="22"/>
      <c r="J108" s="22"/>
      <c r="K108" s="22"/>
      <c r="L108" s="28"/>
      <c r="M108" s="22"/>
      <c r="N108" s="22"/>
      <c r="O108" s="22"/>
      <c r="P108" s="22"/>
      <c r="Q108" s="28"/>
      <c r="R108" s="22"/>
      <c r="S108" s="22"/>
      <c r="T108" s="22"/>
      <c r="U108" s="22"/>
      <c r="V108" s="28"/>
      <c r="W108" s="22"/>
      <c r="X108" s="22"/>
      <c r="Y108" s="22"/>
      <c r="Z108" s="22"/>
      <c r="AA108" s="28"/>
    </row>
    <row r="109" spans="3:26">
      <c r="C109" s="20"/>
      <c r="D109" s="20"/>
      <c r="E109" s="20"/>
      <c r="F109" s="20"/>
      <c r="G109" s="10"/>
      <c r="H109" s="20"/>
      <c r="I109" s="20"/>
      <c r="J109" s="20"/>
      <c r="K109" s="20"/>
      <c r="M109" s="20"/>
      <c r="N109" s="20"/>
      <c r="O109" s="20"/>
      <c r="P109" s="20"/>
      <c r="R109" s="20"/>
      <c r="S109" s="20"/>
      <c r="T109" s="20"/>
      <c r="U109" s="20"/>
      <c r="W109" s="20"/>
      <c r="X109" s="20"/>
      <c r="Y109" s="20"/>
      <c r="Z109" s="20"/>
    </row>
    <row r="110" spans="2:27">
      <c r="B110" s="28"/>
      <c r="C110" s="22"/>
      <c r="D110" s="22"/>
      <c r="E110" s="22"/>
      <c r="F110" s="22"/>
      <c r="G110" s="28"/>
      <c r="H110" s="22"/>
      <c r="I110" s="22"/>
      <c r="J110" s="22"/>
      <c r="K110" s="22"/>
      <c r="L110" s="28"/>
      <c r="M110" s="22"/>
      <c r="N110" s="22"/>
      <c r="O110" s="22"/>
      <c r="P110" s="22"/>
      <c r="Q110" s="28"/>
      <c r="R110" s="22"/>
      <c r="S110" s="22"/>
      <c r="T110" s="22"/>
      <c r="U110" s="22"/>
      <c r="V110" s="28"/>
      <c r="W110" s="22"/>
      <c r="X110" s="22"/>
      <c r="Y110" s="22"/>
      <c r="Z110" s="22"/>
      <c r="AA110" s="28"/>
    </row>
    <row r="111" spans="2:27">
      <c r="B111" s="28"/>
      <c r="C111" s="22"/>
      <c r="D111" s="22"/>
      <c r="E111" s="22"/>
      <c r="F111" s="22"/>
      <c r="G111" s="28"/>
      <c r="H111" s="22"/>
      <c r="I111" s="22"/>
      <c r="J111" s="22"/>
      <c r="K111" s="22"/>
      <c r="L111" s="28"/>
      <c r="M111" s="22"/>
      <c r="N111" s="22"/>
      <c r="O111" s="22"/>
      <c r="P111" s="22"/>
      <c r="Q111" s="28"/>
      <c r="R111" s="22"/>
      <c r="S111" s="22"/>
      <c r="T111" s="22"/>
      <c r="U111" s="22"/>
      <c r="V111" s="28"/>
      <c r="W111" s="22"/>
      <c r="X111" s="22"/>
      <c r="Y111" s="22"/>
      <c r="Z111" s="22"/>
      <c r="AA111" s="28"/>
    </row>
    <row r="112" spans="2:27">
      <c r="B112" s="28"/>
      <c r="C112" s="22"/>
      <c r="D112" s="22"/>
      <c r="E112" s="22"/>
      <c r="F112" s="22"/>
      <c r="G112" s="28"/>
      <c r="H112" s="22"/>
      <c r="I112" s="22"/>
      <c r="J112" s="22"/>
      <c r="K112" s="22"/>
      <c r="L112" s="28"/>
      <c r="M112" s="22"/>
      <c r="N112" s="22"/>
      <c r="O112" s="22"/>
      <c r="P112" s="22"/>
      <c r="Q112" s="28"/>
      <c r="R112" s="22"/>
      <c r="S112" s="22"/>
      <c r="T112" s="22"/>
      <c r="U112" s="22"/>
      <c r="V112" s="28"/>
      <c r="W112" s="22"/>
      <c r="X112" s="22"/>
      <c r="Y112" s="22"/>
      <c r="Z112" s="22"/>
      <c r="AA112" s="28"/>
    </row>
    <row r="113" spans="2:27">
      <c r="B113" s="28"/>
      <c r="C113" s="22"/>
      <c r="D113" s="22"/>
      <c r="E113" s="22"/>
      <c r="F113" s="22"/>
      <c r="G113" s="28"/>
      <c r="H113" s="22"/>
      <c r="I113" s="22"/>
      <c r="J113" s="22"/>
      <c r="K113" s="22"/>
      <c r="L113" s="28"/>
      <c r="M113" s="22"/>
      <c r="N113" s="22"/>
      <c r="O113" s="22"/>
      <c r="P113" s="22"/>
      <c r="Q113" s="28"/>
      <c r="R113" s="22"/>
      <c r="S113" s="22"/>
      <c r="T113" s="22"/>
      <c r="U113" s="22"/>
      <c r="V113" s="28"/>
      <c r="W113" s="22"/>
      <c r="X113" s="22"/>
      <c r="Y113" s="22"/>
      <c r="Z113" s="22"/>
      <c r="AA113" s="28"/>
    </row>
    <row r="114" spans="3:26">
      <c r="C114" s="20"/>
      <c r="D114" s="20"/>
      <c r="E114" s="20"/>
      <c r="F114" s="20"/>
      <c r="G114" s="10"/>
      <c r="H114" s="20"/>
      <c r="I114" s="20"/>
      <c r="J114" s="20"/>
      <c r="K114" s="20"/>
      <c r="M114" s="20"/>
      <c r="N114" s="20"/>
      <c r="O114" s="20"/>
      <c r="P114" s="20"/>
      <c r="R114" s="20"/>
      <c r="S114" s="20"/>
      <c r="T114" s="20"/>
      <c r="U114" s="20"/>
      <c r="W114" s="20"/>
      <c r="X114" s="20"/>
      <c r="Y114" s="20"/>
      <c r="Z114" s="20"/>
    </row>
    <row r="115" spans="2:27">
      <c r="B115" s="28"/>
      <c r="C115" s="22"/>
      <c r="D115" s="22"/>
      <c r="E115" s="22"/>
      <c r="F115" s="22"/>
      <c r="G115" s="28"/>
      <c r="H115" s="22"/>
      <c r="I115" s="22"/>
      <c r="J115" s="22"/>
      <c r="K115" s="22"/>
      <c r="L115" s="28"/>
      <c r="M115" s="22"/>
      <c r="N115" s="22"/>
      <c r="O115" s="22"/>
      <c r="P115" s="22"/>
      <c r="Q115" s="28"/>
      <c r="R115" s="22"/>
      <c r="S115" s="22"/>
      <c r="T115" s="22"/>
      <c r="U115" s="22"/>
      <c r="V115" s="28"/>
      <c r="W115" s="22"/>
      <c r="X115" s="22"/>
      <c r="Y115" s="22"/>
      <c r="Z115" s="22"/>
      <c r="AA115" s="28"/>
    </row>
    <row r="116" spans="2:27">
      <c r="B116" s="28"/>
      <c r="C116" s="22"/>
      <c r="D116" s="22"/>
      <c r="E116" s="22"/>
      <c r="F116" s="22"/>
      <c r="G116" s="28"/>
      <c r="H116" s="22"/>
      <c r="I116" s="22"/>
      <c r="J116" s="22"/>
      <c r="K116" s="22"/>
      <c r="L116" s="28"/>
      <c r="M116" s="22"/>
      <c r="N116" s="22"/>
      <c r="O116" s="22"/>
      <c r="P116" s="22"/>
      <c r="Q116" s="28"/>
      <c r="R116" s="22"/>
      <c r="S116" s="22"/>
      <c r="T116" s="22"/>
      <c r="U116" s="22"/>
      <c r="V116" s="28"/>
      <c r="W116" s="22"/>
      <c r="X116" s="22"/>
      <c r="Y116" s="22"/>
      <c r="Z116" s="22"/>
      <c r="AA116" s="28"/>
    </row>
    <row r="117" spans="2:27">
      <c r="B117" s="28"/>
      <c r="C117" s="22"/>
      <c r="D117" s="22"/>
      <c r="E117" s="22"/>
      <c r="F117" s="22"/>
      <c r="G117" s="28"/>
      <c r="H117" s="22"/>
      <c r="I117" s="22"/>
      <c r="J117" s="22"/>
      <c r="K117" s="22"/>
      <c r="L117" s="28"/>
      <c r="M117" s="22"/>
      <c r="N117" s="22"/>
      <c r="O117" s="22"/>
      <c r="P117" s="22"/>
      <c r="Q117" s="28"/>
      <c r="R117" s="22"/>
      <c r="S117" s="22"/>
      <c r="T117" s="22"/>
      <c r="U117" s="22"/>
      <c r="V117" s="28"/>
      <c r="W117" s="22"/>
      <c r="X117" s="22"/>
      <c r="Y117" s="22"/>
      <c r="Z117" s="22"/>
      <c r="AA117" s="28"/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17"/>
  <sheetViews>
    <sheetView workbookViewId="0">
      <selection activeCell="C5" sqref="C5:P8"/>
    </sheetView>
  </sheetViews>
  <sheetFormatPr defaultColWidth="8.88888888888889" defaultRowHeight="14.4"/>
  <cols>
    <col min="1" max="2" width="8.88888888888889" style="10"/>
    <col min="3" max="16" width="3.77777777777778" style="10" customWidth="1"/>
    <col min="17" max="16384" width="8.88888888888889" style="10"/>
  </cols>
  <sheetData>
    <row r="5" ht="20" customHeight="1" spans="3:16">
      <c r="C5" s="11">
        <f ca="1">INT(RAND()*255)</f>
        <v>138</v>
      </c>
      <c r="D5" s="11">
        <f ca="1">INT(RAND()*255)</f>
        <v>59</v>
      </c>
      <c r="E5" s="11">
        <f ca="1">INT(RAND()*255)</f>
        <v>101</v>
      </c>
      <c r="F5" s="11">
        <f ca="1">INT(RAND()*255)</f>
        <v>148</v>
      </c>
      <c r="H5" s="11">
        <f ca="1">INT(RAND()*255)</f>
        <v>162</v>
      </c>
      <c r="I5" s="11">
        <f ca="1">INT(RAND()*255)</f>
        <v>128</v>
      </c>
      <c r="J5" s="11">
        <f ca="1">INT(RAND()*255)</f>
        <v>206</v>
      </c>
      <c r="K5" s="11">
        <f ca="1">INT(RAND()*255)</f>
        <v>52</v>
      </c>
      <c r="M5" s="11">
        <f ca="1" t="shared" ref="M5:M8" si="0">INT(RAND()*255)</f>
        <v>6</v>
      </c>
      <c r="N5" s="11">
        <f ca="1">INT(RAND()*255)</f>
        <v>108</v>
      </c>
      <c r="O5" s="11">
        <f ca="1">INT(RAND()*255)</f>
        <v>233</v>
      </c>
      <c r="P5" s="11">
        <f ca="1">INT(RAND()*255)</f>
        <v>36</v>
      </c>
    </row>
    <row r="6" ht="20" customHeight="1" spans="3:16">
      <c r="C6" s="11">
        <f ca="1">INT(RAND()*255)</f>
        <v>35</v>
      </c>
      <c r="D6" s="11">
        <f ca="1">INT(RAND()*255)</f>
        <v>252</v>
      </c>
      <c r="E6" s="11">
        <f ca="1">INT(RAND()*255)</f>
        <v>3</v>
      </c>
      <c r="F6" s="11">
        <f ca="1">INT(RAND()*255)</f>
        <v>9</v>
      </c>
      <c r="H6" s="11">
        <f ca="1">INT(RAND()*255)</f>
        <v>233</v>
      </c>
      <c r="I6" s="11">
        <f ca="1">INT(RAND()*255)</f>
        <v>227</v>
      </c>
      <c r="J6" s="11">
        <f ca="1">INT(RAND()*255)</f>
        <v>233</v>
      </c>
      <c r="K6" s="11">
        <f ca="1">INT(RAND()*255)</f>
        <v>178</v>
      </c>
      <c r="M6" s="11">
        <f ca="1" t="shared" si="0"/>
        <v>60</v>
      </c>
      <c r="N6" s="11">
        <f ca="1">INT(RAND()*255)</f>
        <v>202</v>
      </c>
      <c r="O6" s="11">
        <f ca="1">INT(RAND()*255)</f>
        <v>193</v>
      </c>
      <c r="P6" s="11">
        <f ca="1">INT(RAND()*255)</f>
        <v>207</v>
      </c>
    </row>
    <row r="7" ht="20" customHeight="1" spans="3:16">
      <c r="C7" s="11">
        <f ca="1">INT(RAND()*255)</f>
        <v>16</v>
      </c>
      <c r="D7" s="11">
        <f ca="1">INT(RAND()*255)</f>
        <v>20</v>
      </c>
      <c r="E7" s="11">
        <f ca="1">INT(RAND()*255)</f>
        <v>77</v>
      </c>
      <c r="F7" s="11">
        <f ca="1">INT(RAND()*255)</f>
        <v>231</v>
      </c>
      <c r="H7" s="11">
        <f ca="1">INT(RAND()*255)</f>
        <v>42</v>
      </c>
      <c r="I7" s="11">
        <f ca="1">INT(RAND()*255)</f>
        <v>198</v>
      </c>
      <c r="J7" s="11">
        <f ca="1">INT(RAND()*255)</f>
        <v>221</v>
      </c>
      <c r="K7" s="11">
        <f ca="1">INT(RAND()*255)</f>
        <v>34</v>
      </c>
      <c r="M7" s="11">
        <f ca="1" t="shared" si="0"/>
        <v>164</v>
      </c>
      <c r="N7" s="11">
        <f ca="1">INT(RAND()*255)</f>
        <v>14</v>
      </c>
      <c r="O7" s="11">
        <f ca="1">INT(RAND()*255)</f>
        <v>161</v>
      </c>
      <c r="P7" s="11">
        <f ca="1">INT(RAND()*255)</f>
        <v>234</v>
      </c>
    </row>
    <row r="8" ht="20" customHeight="1" spans="3:16">
      <c r="C8" s="11">
        <f ca="1">INT(RAND()*255)</f>
        <v>93</v>
      </c>
      <c r="D8" s="11">
        <f ca="1">INT(RAND()*255)</f>
        <v>223</v>
      </c>
      <c r="E8" s="11">
        <f ca="1">INT(RAND()*255)</f>
        <v>82</v>
      </c>
      <c r="F8" s="11">
        <f ca="1">INT(RAND()*255)</f>
        <v>94</v>
      </c>
      <c r="H8" s="11">
        <f ca="1">INT(RAND()*255)</f>
        <v>178</v>
      </c>
      <c r="I8" s="11">
        <f ca="1">INT(RAND()*255)</f>
        <v>116</v>
      </c>
      <c r="J8" s="11">
        <f ca="1">INT(RAND()*255)</f>
        <v>1</v>
      </c>
      <c r="K8" s="11">
        <f ca="1">INT(RAND()*255)</f>
        <v>213</v>
      </c>
      <c r="M8" s="11">
        <f ca="1" t="shared" si="0"/>
        <v>226</v>
      </c>
      <c r="N8" s="11">
        <f ca="1">INT(RAND()*255)</f>
        <v>187</v>
      </c>
      <c r="O8" s="11">
        <f ca="1">INT(RAND()*255)</f>
        <v>60</v>
      </c>
      <c r="P8" s="11">
        <f ca="1">INT(RAND()*255)</f>
        <v>120</v>
      </c>
    </row>
    <row r="14" spans="3:16">
      <c r="C14" s="10">
        <v>246</v>
      </c>
      <c r="D14" s="10">
        <v>101</v>
      </c>
      <c r="E14" s="10">
        <v>68</v>
      </c>
      <c r="F14" s="10">
        <v>35</v>
      </c>
      <c r="H14" s="10">
        <v>68</v>
      </c>
      <c r="I14" s="10">
        <v>49.6688142879605</v>
      </c>
      <c r="J14" s="10">
        <v>231.768587160243</v>
      </c>
      <c r="K14" s="10">
        <v>174.85640694378</v>
      </c>
      <c r="M14" s="10">
        <v>138</v>
      </c>
      <c r="N14" s="10">
        <v>17</v>
      </c>
      <c r="O14" s="10">
        <v>19</v>
      </c>
      <c r="P14" s="10">
        <v>1</v>
      </c>
    </row>
    <row r="15" spans="3:16">
      <c r="C15" s="10">
        <v>54</v>
      </c>
      <c r="D15" s="10">
        <v>100</v>
      </c>
      <c r="E15" s="10">
        <v>19</v>
      </c>
      <c r="F15" s="10">
        <v>36</v>
      </c>
      <c r="H15" s="10">
        <v>53</v>
      </c>
      <c r="I15" s="10">
        <v>195.60037921263</v>
      </c>
      <c r="J15" s="10">
        <v>249.022213423511</v>
      </c>
      <c r="K15" s="10">
        <v>70.492884240757</v>
      </c>
      <c r="M15" s="10">
        <v>190</v>
      </c>
      <c r="N15" s="10">
        <v>171</v>
      </c>
      <c r="O15" s="10">
        <v>137</v>
      </c>
      <c r="P15" s="10">
        <v>171</v>
      </c>
    </row>
    <row r="16" spans="3:16">
      <c r="C16" s="10">
        <v>114</v>
      </c>
      <c r="D16" s="10">
        <v>24</v>
      </c>
      <c r="E16" s="10">
        <v>56</v>
      </c>
      <c r="F16" s="10">
        <v>121</v>
      </c>
      <c r="H16" s="10">
        <v>63</v>
      </c>
      <c r="I16" s="10">
        <v>230.490763986802</v>
      </c>
      <c r="J16" s="10">
        <v>78.8078392515451</v>
      </c>
      <c r="K16" s="10">
        <v>120.209103822999</v>
      </c>
      <c r="M16" s="10">
        <v>207</v>
      </c>
      <c r="N16" s="10">
        <v>194</v>
      </c>
      <c r="O16" s="10">
        <v>50</v>
      </c>
      <c r="P16" s="10">
        <v>242</v>
      </c>
    </row>
    <row r="17" spans="3:16">
      <c r="C17" s="10">
        <v>11</v>
      </c>
      <c r="D17" s="10">
        <v>47</v>
      </c>
      <c r="E17" s="10">
        <v>37</v>
      </c>
      <c r="F17" s="10">
        <v>204</v>
      </c>
      <c r="H17" s="10">
        <v>76</v>
      </c>
      <c r="I17" s="10">
        <v>99.029428841564</v>
      </c>
      <c r="J17" s="10">
        <v>118.665077538304</v>
      </c>
      <c r="K17" s="10">
        <v>130.321151086265</v>
      </c>
      <c r="M17" s="10">
        <v>49</v>
      </c>
      <c r="N17" s="10">
        <v>130</v>
      </c>
      <c r="O17" s="10">
        <v>193</v>
      </c>
      <c r="P17" s="10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  <vt:lpstr>画图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2021-05-21T15:12:41Z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18343FE87389419F9ECD0D3F6B211201</vt:lpwstr>
  </property>
</Properties>
</file>