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WELCOME\Documents\Entri\"/>
    </mc:Choice>
  </mc:AlternateContent>
  <xr:revisionPtr revIDLastSave="0" documentId="8_{8277F7A1-B638-481B-8E43-0C9751A5932E}" xr6:coauthVersionLast="36" xr6:coauthVersionMax="36" xr10:uidLastSave="{00000000-0000-0000-0000-000000000000}"/>
  <bookViews>
    <workbookView xWindow="0" yWindow="0" windowWidth="23040" windowHeight="8364" activeTab="2" xr2:uid="{00000000-000D-0000-FFFF-FFFF00000000}"/>
  </bookViews>
  <sheets>
    <sheet name="Instructions" sheetId="1" r:id="rId1"/>
    <sheet name="Dataset" sheetId="2" r:id="rId2"/>
    <sheet name="ASSIGNMENT - DATA EXPLORATION" sheetId="4" r:id="rId3"/>
  </sheets>
  <calcPr calcId="191029"/>
  <fileRecoveryPr repairLoad="1"/>
</workbook>
</file>

<file path=xl/calcChain.xml><?xml version="1.0" encoding="utf-8"?>
<calcChain xmlns="http://schemas.openxmlformats.org/spreadsheetml/2006/main">
  <c r="D9" i="4" l="1"/>
  <c r="D5" i="4"/>
  <c r="D13" i="4" l="1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H82" i="4"/>
  <c r="D73" i="4"/>
  <c r="H30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D69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D23" i="4"/>
  <c r="D19" i="4"/>
</calcChain>
</file>

<file path=xl/sharedStrings.xml><?xml version="1.0" encoding="utf-8"?>
<sst xmlns="http://schemas.openxmlformats.org/spreadsheetml/2006/main" count="474" uniqueCount="125">
  <si>
    <t>Perform the following in the dataset from the 'Dataset' sheet.</t>
  </si>
  <si>
    <t>1) Sum, Count, Average:</t>
  </si>
  <si>
    <t>• What is the total price of all products in the dataset?</t>
  </si>
  <si>
    <t>• How many products are there in the dataset?</t>
  </si>
  <si>
    <t>• Calculate the average price of the products.</t>
  </si>
  <si>
    <t>2) Min and Max:</t>
  </si>
  <si>
    <t>• Determine the minimum price among all products.</t>
  </si>
  <si>
    <t>• Find the maximum price among all products.</t>
  </si>
  <si>
    <t>3) IF Function:</t>
  </si>
  <si>
    <t>• Using an IF function, create a new column named Price Range to categorize products with a price greater than or equal to $500 as 'High Price' and others as 'Standard Price'.</t>
  </si>
  <si>
    <t>4) SUMIF and COUNTIF:</t>
  </si>
  <si>
    <t>• Calculate the total price for products in the 'Electronics' category using the SUMIF function.</t>
  </si>
  <si>
    <t>• Determine the count of products with a price less than $100 using the COUNTIF function.</t>
  </si>
  <si>
    <t>5) Text Formatting - LEFT, RIGHT, MID:</t>
  </si>
  <si>
    <t>• Create a new column named Day with the first 2 characters of each 'Product ID' using the LEFT function.</t>
  </si>
  <si>
    <t>• Create a new column named Country Code by extracting the last 2 characters from the 'Product ID' column using the RIGHT function.</t>
  </si>
  <si>
    <t>• Create a new column named Month by extracting 4th to 6th characters from the 'Product ID' column using the MID function.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</si>
  <si>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</si>
  <si>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</si>
  <si>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</si>
  <si>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</si>
  <si>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</si>
  <si>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</si>
  <si>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</si>
  <si>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</si>
  <si>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</si>
  <si>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</si>
  <si>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</si>
  <si>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</si>
  <si>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</si>
  <si>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</si>
  <si>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</si>
  <si>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</si>
  <si>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</si>
  <si>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</si>
  <si>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</si>
  <si>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</si>
  <si>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</si>
  <si>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</si>
  <si>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</si>
  <si>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</si>
  <si>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</si>
  <si>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</si>
  <si>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</si>
  <si>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</si>
  <si>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</si>
  <si>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</si>
  <si>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</si>
  <si>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</si>
  <si>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</si>
  <si>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</si>
  <si>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</si>
  <si>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</si>
  <si>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</si>
  <si>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</si>
  <si>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</si>
  <si>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</si>
  <si>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</si>
  <si>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</si>
  <si>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</si>
  <si>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</si>
  <si>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</si>
  <si>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</si>
  <si>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</si>
  <si>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</si>
  <si>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</si>
  <si>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</si>
  <si>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</si>
  <si>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</si>
  <si>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</si>
  <si>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</si>
  <si>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</si>
  <si>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</si>
  <si>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</si>
  <si>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</si>
  <si>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</si>
  <si>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</si>
  <si>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</si>
  <si>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</si>
  <si>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</si>
  <si>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</si>
  <si>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</si>
  <si>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</si>
  <si>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</si>
  <si>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</si>
  <si>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</si>
  <si>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</si>
  <si>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</si>
  <si>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</si>
  <si>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</si>
  <si>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</si>
  <si>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</si>
  <si>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</si>
  <si>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</si>
  <si>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</si>
  <si>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</si>
  <si>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</si>
  <si>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</si>
  <si>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</si>
  <si>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</si>
  <si>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</si>
  <si>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</si>
  <si>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</si>
  <si>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</si>
  <si>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</si>
  <si>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</si>
  <si>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</si>
  <si>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</si>
  <si>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</si>
  <si>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</si>
  <si>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Price Range</t>
  </si>
  <si>
    <t>Day</t>
  </si>
  <si>
    <t>Month</t>
  </si>
  <si>
    <t>Coundy code</t>
  </si>
  <si>
    <t xml:space="preserve">  </t>
  </si>
  <si>
    <t>Product&lt;= $100</t>
  </si>
  <si>
    <t>Total Price of all products</t>
  </si>
  <si>
    <t>Total Product of dataset</t>
  </si>
  <si>
    <t>Average Price of products</t>
  </si>
  <si>
    <t>Min Price of all products</t>
  </si>
  <si>
    <t>Max Price of all products</t>
  </si>
  <si>
    <t>Total price of all Electronics</t>
  </si>
  <si>
    <t>THANKYOU….</t>
  </si>
  <si>
    <t xml:space="preserve">           N.KAVIBALAN</t>
  </si>
  <si>
    <r>
      <t xml:space="preserve">                 </t>
    </r>
    <r>
      <rPr>
        <b/>
        <sz val="12"/>
        <color theme="1"/>
        <rFont val="Arial"/>
        <family val="2"/>
        <scheme val="minor"/>
      </rPr>
      <t>BY:</t>
    </r>
    <r>
      <rPr>
        <sz val="10"/>
        <color theme="1"/>
        <rFont val="Arial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</si>
</sst>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 * #,##0_ ;_ * \-#,##0_ ;_ * &quot;-&quot;_ ;_ @_ "/>
  </numFmts>
  <fonts count="3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0"/>
      <color theme="1"/>
      <name val="Arial"/>
      <family val="2"/>
    </font>
    <font>
      <sz val="14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Comic Sans MS"/>
      <family val="4"/>
    </font>
    <font>
      <b/>
      <i/>
      <sz val="12"/>
      <color theme="1"/>
      <name val="Bell MT"/>
      <family val="1"/>
    </font>
    <font>
      <b/>
      <i/>
      <sz val="10"/>
      <color rgb="FF000000"/>
      <name val="Bell MT"/>
      <family val="1"/>
    </font>
    <font>
      <b/>
      <i/>
      <sz val="14"/>
      <color theme="1"/>
      <name val="Bell MT"/>
      <family val="1"/>
    </font>
    <font>
      <b/>
      <i/>
      <sz val="14"/>
      <color rgb="FF000000"/>
      <name val="Bell MT"/>
      <family val="1"/>
    </font>
    <font>
      <b/>
      <sz val="14"/>
      <color theme="1"/>
      <name val="Arial"/>
      <family val="2"/>
      <scheme val="minor"/>
    </font>
    <font>
      <b/>
      <i/>
      <sz val="10"/>
      <name val="Calibri Light"/>
      <family val="2"/>
    </font>
    <font>
      <b/>
      <sz val="12"/>
      <color theme="1"/>
      <name val="Calisto MT"/>
      <family val="1"/>
    </font>
    <font>
      <sz val="10"/>
      <color rgb="FF000000"/>
      <name val="Calisto MT"/>
      <family val="1"/>
    </font>
    <font>
      <b/>
      <sz val="14"/>
      <color rgb="FFFA7D00"/>
      <name val="Arial"/>
      <family val="2"/>
      <scheme val="minor"/>
    </font>
    <font>
      <b/>
      <i/>
      <sz val="20"/>
      <color rgb="FF000000"/>
      <name val="Algerian"/>
      <family val="5"/>
    </font>
    <font>
      <b/>
      <sz val="12"/>
      <color theme="1"/>
      <name val="Arial"/>
      <family val="2"/>
      <scheme val="minor"/>
    </font>
    <font>
      <u/>
      <sz val="10"/>
      <name val="Arial"/>
      <family val="2"/>
      <scheme val="minor"/>
    </font>
    <font>
      <b/>
      <sz val="14"/>
      <color theme="1"/>
      <name val="Lucida Handwriting"/>
      <family val="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8" fillId="0" borderId="0" applyFont="0" applyFill="0" applyBorder="0" applyAlignment="0" applyProtection="0"/>
    <xf numFmtId="0" fontId="9" fillId="3" borderId="2" applyNumberFormat="0" applyAlignment="0" applyProtection="0"/>
    <xf numFmtId="0" fontId="10" fillId="3" borderId="1" applyNumberFormat="0" applyAlignment="0" applyProtection="0"/>
  </cellStyleXfs>
  <cellXfs count="5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0" fillId="0" borderId="0" xfId="0"/>
    <xf numFmtId="0" fontId="3" fillId="0" borderId="0" xfId="0" applyFont="1"/>
    <xf numFmtId="0" fontId="12" fillId="0" borderId="0" xfId="0" applyFont="1"/>
    <xf numFmtId="0" fontId="13" fillId="0" borderId="0" xfId="0" applyFont="1"/>
    <xf numFmtId="0" fontId="15" fillId="0" borderId="0" xfId="0" applyFont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/>
    </xf>
    <xf numFmtId="0" fontId="11" fillId="2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3" fillId="0" borderId="0" xfId="0" applyFont="1" applyAlignment="1">
      <alignment horizontal="center" vertical="center"/>
    </xf>
    <xf numFmtId="41" fontId="24" fillId="0" borderId="0" xfId="1" applyFont="1"/>
    <xf numFmtId="41" fontId="25" fillId="0" borderId="0" xfId="1" applyFont="1"/>
    <xf numFmtId="0" fontId="9" fillId="3" borderId="2" xfId="2"/>
    <xf numFmtId="0" fontId="9" fillId="4" borderId="2" xfId="2" applyFill="1"/>
    <xf numFmtId="0" fontId="12" fillId="0" borderId="0" xfId="0" applyFont="1" applyAlignment="1">
      <alignment horizontal="left" vertical="center" indent="1"/>
    </xf>
    <xf numFmtId="0" fontId="26" fillId="3" borderId="1" xfId="3" applyFont="1" applyAlignment="1">
      <alignment horizontal="center" vertical="center"/>
    </xf>
    <xf numFmtId="0" fontId="26" fillId="3" borderId="3" xfId="3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7" fillId="0" borderId="4" xfId="0" applyFont="1" applyBorder="1"/>
    <xf numFmtId="0" fontId="14" fillId="0" borderId="5" xfId="0" applyFont="1" applyBorder="1"/>
    <xf numFmtId="0" fontId="16" fillId="0" borderId="6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 applyBorder="1"/>
    <xf numFmtId="0" fontId="16" fillId="0" borderId="8" xfId="0" applyFont="1" applyBorder="1" applyAlignment="1">
      <alignment horizontal="center"/>
    </xf>
    <xf numFmtId="0" fontId="14" fillId="0" borderId="9" xfId="0" applyFont="1" applyBorder="1"/>
    <xf numFmtId="0" fontId="30" fillId="0" borderId="10" xfId="0" applyFont="1" applyBorder="1"/>
    <xf numFmtId="0" fontId="29" fillId="0" borderId="11" xfId="0" applyFont="1" applyBorder="1" applyAlignment="1">
      <alignment horizontal="center"/>
    </xf>
    <xf numFmtId="0" fontId="0" fillId="0" borderId="0" xfId="0"/>
  </cellXfs>
  <cellStyles count="4">
    <cellStyle name="Calculation" xfId="3" builtinId="22"/>
    <cellStyle name="Comma [0]" xfId="1" builtinId="6"/>
    <cellStyle name="Normal" xfId="0" builtinId="0"/>
    <cellStyle name="Output" xfId="2" builtinId="21"/>
  </cellStyles>
  <dxfs count="41">
    <dxf>
      <font>
        <b/>
        <i/>
        <strike val="0"/>
        <outline val="0"/>
        <shadow val="0"/>
        <u val="none"/>
        <vertAlign val="baseline"/>
        <sz val="10"/>
        <color auto="1"/>
        <name val="Calibr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0"/>
        <color auto="1"/>
        <name val="Calibr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0"/>
        <color auto="1"/>
        <name val="Calibri Light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scheme val="minor"/>
      </font>
      <alignment horizontal="lef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0"/>
        <color auto="1"/>
        <name val="Calibri Light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rgb="FF7F7F7F"/>
        </top>
      </border>
    </dxf>
    <dxf>
      <font>
        <b/>
        <i/>
        <strike val="0"/>
        <outline val="0"/>
        <shadow val="0"/>
        <u val="none"/>
        <vertAlign val="baseline"/>
        <sz val="10"/>
        <color auto="1"/>
        <name val="Calibri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4"/>
        <name val="Arial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Dataset-style" pivot="0" count="3" xr9:uid="{00000000-0011-0000-FFFF-FFFF00000000}">
      <tableStyleElement type="headerRow" dxfId="40"/>
      <tableStyleElement type="firstRowStripe" dxfId="39"/>
      <tableStyleElement type="secondRowStripe" dxfId="38"/>
    </tableStyle>
    <tableStyle name="Dataset-style 2" pivot="0" count="3" xr9:uid="{00000000-0011-0000-FFFF-FFFF01000000}">
      <tableStyleElement type="headerRow" dxfId="37"/>
      <tableStyleElement type="firstRowStripe" dxfId="36"/>
      <tableStyleElement type="second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6" totalsRowCount="1">
  <tableColumns count="5">
    <tableColumn id="1" xr3:uid="{00000000-0010-0000-0000-000001000000}" name="Product ID"/>
    <tableColumn id="2" xr3:uid="{00000000-0010-0000-0000-000002000000}" name="Product Name"/>
    <tableColumn id="3" xr3:uid="{00000000-0010-0000-0000-000003000000}" name="Brand Name"/>
    <tableColumn id="4" xr3:uid="{00000000-0010-0000-0000-000004000000}" name="Price ($)" dataDxfId="34"/>
    <tableColumn id="5" xr3:uid="{00000000-0010-0000-0000-000005000000}" name="Quantity"/>
  </tableColumns>
  <tableStyleInfo name="Datase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F35">
  <tableColumns count="1">
    <tableColumn id="1" xr3:uid="{00000000-0010-0000-0100-000001000000}" name="Category"/>
  </tableColumns>
  <tableStyleInfo name="Datase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F3C11F-3192-4D43-A8C1-7C6365C45291}" name="Table_110" displayName="Table_110" ref="B29:F63" headerRowDxfId="33" dataDxfId="32" totalsRowDxfId="31">
  <tableColumns count="5">
    <tableColumn id="1" xr3:uid="{C0B35C1B-6E45-4EE7-BED5-816D72F2D9C8}" name="Product ID" dataDxfId="30"/>
    <tableColumn id="2" xr3:uid="{698329A3-38B9-4569-B571-A385FAD069B2}" name="Product Name" dataDxfId="29"/>
    <tableColumn id="3" xr3:uid="{09ABC1A3-D98E-45A2-BDD7-2753D8F5E125}" name="Brand Name" dataDxfId="28"/>
    <tableColumn id="4" xr3:uid="{CE2DDD3F-320B-4632-A5FB-2460362438F1}" name="Price ($)" dataDxfId="27"/>
    <tableColumn id="5" xr3:uid="{6ABE04E3-E6B6-45D5-8674-784ED68644D1}" name="Quantity" dataDxfId="26"/>
  </tableColumns>
  <tableStyleInfo name="Datase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FAA610-E9EC-42BA-B0A2-BD6558B017AD}" name="Table_211" displayName="Table_211" ref="G29:G63" headerRowDxfId="25" dataDxfId="24" totalsRowDxfId="23">
  <tableColumns count="1">
    <tableColumn id="1" xr3:uid="{7093CD3D-6A45-4474-810F-3A57B145D357}" name="Category" dataDxfId="22"/>
  </tableColumns>
  <tableStyleInfo name="Dataset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3F709E-DED5-4295-B83D-67F148DE6DDE}" name="Table11" displayName="Table11" ref="H29:H63" totalsRowShown="0" headerRowDxfId="21" dataDxfId="19" headerRowBorderDxfId="20" tableBorderDxfId="18" headerRowCellStyle="Calculation">
  <autoFilter ref="H29:H63" xr:uid="{1F44EDC8-A9A4-4C48-87C6-72398512FF68}"/>
  <tableColumns count="1">
    <tableColumn id="1" xr3:uid="{36769469-BDCA-47E3-B4E3-13AF14CB36C5}" name="Price Range" dataDxfId="17">
      <calculatedColumnFormula>IF(Table_110[[#This Row],[Price ($)]]&gt;=500,"High price","Standard Price")</calculatedColumnFormula>
    </tableColumn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C165DA-DC9F-416C-AFA3-2CB4E372A7C9}" name="Table_11015" displayName="Table_11015" ref="B81:F115" headerRowDxfId="16" dataDxfId="15" totalsRowDxfId="14">
  <tableColumns count="5">
    <tableColumn id="1" xr3:uid="{B47BF76B-B8C1-4515-ACB5-338070D825AE}" name="Product ID" dataDxfId="13"/>
    <tableColumn id="2" xr3:uid="{22FD8733-0F93-41E6-8DAD-B97466E05BE0}" name="Product Name" dataDxfId="12"/>
    <tableColumn id="3" xr3:uid="{7AABDAE3-7928-4E81-B642-18F1A31F4BED}" name="Brand Name" dataDxfId="11"/>
    <tableColumn id="4" xr3:uid="{4CCE1961-4372-472E-A827-B30546D11C0C}" name="Price ($)" dataDxfId="10"/>
    <tableColumn id="5" xr3:uid="{E8A8A443-D7F5-4457-8DD9-1A724612B7AB}" name="Quantity" dataDxfId="9"/>
  </tableColumns>
  <tableStyleInfo name="Dataset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327F2F-A115-4383-9F4F-DC96C1F48BA5}" name="Table_21116" displayName="Table_21116" ref="G81:G115" headerRowDxfId="8" dataDxfId="7" totalsRowDxfId="6">
  <tableColumns count="1">
    <tableColumn id="1" xr3:uid="{71BEAE5E-EE0B-4A5B-BE87-FD3E682EC22B}" name="Category" dataDxfId="5"/>
  </tableColumns>
  <tableStyleInfo name="Dataset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49C946-3469-42A1-8251-EBF33A4AC570}" name="Table16" displayName="Table16" ref="H81:J115" totalsRowShown="0" headerRowDxfId="4" dataDxfId="3" headerRowCellStyle="Calculation">
  <autoFilter ref="H81:J115" xr:uid="{076F9BE5-3F58-44BC-A456-D24D9D6AD795}"/>
  <tableColumns count="3">
    <tableColumn id="1" xr3:uid="{FBD97C49-1A42-4BF8-B05A-F86935CCF236}" name="Day" dataDxfId="2">
      <calculatedColumnFormula>LEFT(Table_11015[[#This Row],[Product ID]],2)</calculatedColumnFormula>
    </tableColumn>
    <tableColumn id="2" xr3:uid="{B4173FED-EA2E-40CE-9803-336F41EDF92A}" name="Coundy code" dataDxfId="1">
      <calculatedColumnFormula>RIGHT(Table_11015[[#This Row],[Product ID]],2)</calculatedColumnFormula>
    </tableColumn>
    <tableColumn id="3" xr3:uid="{264A507F-DB9C-4672-BFA7-B56706049928}" name="Month" dataDxfId="0">
      <calculatedColumnFormula>MID(Table_11015[[#This Row],[Product ID]],4,3)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"/>
  <sheetViews>
    <sheetView showGridLines="0" workbookViewId="0">
      <selection activeCell="C4" sqref="C4:G4"/>
    </sheetView>
  </sheetViews>
  <sheetFormatPr defaultColWidth="12.6640625" defaultRowHeight="15.75" customHeight="1"/>
  <cols>
    <col min="2" max="2" width="7.44140625" customWidth="1"/>
  </cols>
  <sheetData>
    <row r="1" spans="1:7" ht="13.8">
      <c r="A1" s="1" t="s">
        <v>0</v>
      </c>
    </row>
    <row r="3" spans="1:7" ht="15.75" customHeight="1">
      <c r="B3" s="2" t="s">
        <v>1</v>
      </c>
    </row>
    <row r="4" spans="1:7" ht="15.75" customHeight="1">
      <c r="B4" s="2"/>
      <c r="C4" s="12" t="s">
        <v>2</v>
      </c>
      <c r="D4" s="11"/>
      <c r="E4" s="11"/>
      <c r="F4" s="11"/>
      <c r="G4" s="11"/>
    </row>
    <row r="5" spans="1:7" ht="15.75" customHeight="1">
      <c r="B5" s="2"/>
      <c r="C5" s="3" t="s">
        <v>3</v>
      </c>
    </row>
    <row r="6" spans="1:7" ht="15.75" customHeight="1">
      <c r="B6" s="2"/>
      <c r="C6" s="3" t="s">
        <v>4</v>
      </c>
    </row>
    <row r="7" spans="1:7" ht="15.75" customHeight="1">
      <c r="B7" s="4"/>
    </row>
    <row r="8" spans="1:7" ht="15.75" customHeight="1">
      <c r="B8" s="2" t="s">
        <v>5</v>
      </c>
    </row>
    <row r="9" spans="1:7" ht="15">
      <c r="C9" s="3" t="s">
        <v>6</v>
      </c>
    </row>
    <row r="10" spans="1:7" ht="15">
      <c r="C10" s="3" t="s">
        <v>7</v>
      </c>
    </row>
    <row r="11" spans="1:7" ht="15.75" customHeight="1">
      <c r="B11" s="4"/>
    </row>
    <row r="12" spans="1:7" ht="15.75" customHeight="1">
      <c r="B12" s="2" t="s">
        <v>8</v>
      </c>
    </row>
    <row r="13" spans="1:7" ht="15">
      <c r="C13" s="3" t="s">
        <v>9</v>
      </c>
    </row>
    <row r="14" spans="1:7" ht="15.75" customHeight="1">
      <c r="B14" s="4"/>
    </row>
    <row r="15" spans="1:7" ht="15.75" customHeight="1">
      <c r="B15" s="2" t="s">
        <v>10</v>
      </c>
    </row>
    <row r="16" spans="1:7" ht="15">
      <c r="C16" s="3" t="s">
        <v>11</v>
      </c>
    </row>
    <row r="17" spans="2:3" ht="15">
      <c r="C17" s="3" t="s">
        <v>12</v>
      </c>
    </row>
    <row r="18" spans="2:3" ht="15.75" customHeight="1">
      <c r="B18" s="4"/>
    </row>
    <row r="19" spans="2:3" ht="15.75" customHeight="1">
      <c r="B19" s="2" t="s">
        <v>13</v>
      </c>
    </row>
    <row r="20" spans="2:3" ht="15">
      <c r="C20" s="3" t="s">
        <v>14</v>
      </c>
    </row>
    <row r="21" spans="2:3" ht="15">
      <c r="C21" s="3" t="s">
        <v>15</v>
      </c>
    </row>
    <row r="22" spans="2:3" ht="15">
      <c r="C22" s="3" t="s">
        <v>16</v>
      </c>
    </row>
    <row r="23" spans="2:3" ht="15.75" customHeight="1">
      <c r="B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5"/>
  <sheetViews>
    <sheetView topLeftCell="A15" zoomScale="87" workbookViewId="0">
      <selection activeCell="H24" sqref="H24"/>
    </sheetView>
  </sheetViews>
  <sheetFormatPr defaultColWidth="12.6640625" defaultRowHeight="15.75" customHeight="1"/>
  <sheetData>
    <row r="1" spans="1:6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</row>
    <row r="2" spans="1:6">
      <c r="A2" s="6" t="s">
        <v>23</v>
      </c>
      <c r="B2" s="6" t="s">
        <v>24</v>
      </c>
      <c r="C2" s="6" t="s">
        <v>25</v>
      </c>
      <c r="D2" s="6">
        <v>1000</v>
      </c>
      <c r="E2" s="6">
        <v>30</v>
      </c>
      <c r="F2" s="6" t="s">
        <v>26</v>
      </c>
    </row>
    <row r="3" spans="1:6">
      <c r="A3" s="6" t="s">
        <v>27</v>
      </c>
      <c r="B3" s="6" t="s">
        <v>28</v>
      </c>
      <c r="C3" s="6" t="s">
        <v>29</v>
      </c>
      <c r="D3" s="6">
        <v>80</v>
      </c>
      <c r="E3" s="6">
        <v>15</v>
      </c>
      <c r="F3" s="6" t="s">
        <v>30</v>
      </c>
    </row>
    <row r="4" spans="1:6">
      <c r="A4" s="6" t="s">
        <v>31</v>
      </c>
      <c r="B4" s="6" t="s">
        <v>32</v>
      </c>
      <c r="C4" s="6" t="s">
        <v>33</v>
      </c>
      <c r="D4" s="6">
        <v>130</v>
      </c>
      <c r="E4" s="6">
        <v>40</v>
      </c>
      <c r="F4" s="6" t="s">
        <v>34</v>
      </c>
    </row>
    <row r="5" spans="1:6">
      <c r="A5" s="6" t="s">
        <v>35</v>
      </c>
      <c r="B5" s="6" t="s">
        <v>36</v>
      </c>
      <c r="C5" s="6" t="s">
        <v>37</v>
      </c>
      <c r="D5" s="6">
        <v>900</v>
      </c>
      <c r="E5" s="6">
        <v>25</v>
      </c>
      <c r="F5" s="6" t="s">
        <v>26</v>
      </c>
    </row>
    <row r="6" spans="1:6">
      <c r="A6" s="6" t="s">
        <v>38</v>
      </c>
      <c r="B6" s="6" t="s">
        <v>39</v>
      </c>
      <c r="C6" s="6" t="s">
        <v>40</v>
      </c>
      <c r="D6" s="6">
        <v>70</v>
      </c>
      <c r="E6" s="6">
        <v>20</v>
      </c>
      <c r="F6" s="6" t="s">
        <v>41</v>
      </c>
    </row>
    <row r="7" spans="1:6">
      <c r="A7" s="6" t="s">
        <v>42</v>
      </c>
      <c r="B7" s="6" t="s">
        <v>43</v>
      </c>
      <c r="C7" s="6" t="s">
        <v>44</v>
      </c>
      <c r="D7" s="6">
        <v>200</v>
      </c>
      <c r="E7" s="6">
        <v>45</v>
      </c>
      <c r="F7" s="6" t="s">
        <v>26</v>
      </c>
    </row>
    <row r="8" spans="1:6">
      <c r="A8" s="6" t="s">
        <v>45</v>
      </c>
      <c r="B8" s="6" t="s">
        <v>46</v>
      </c>
      <c r="C8" s="6" t="s">
        <v>47</v>
      </c>
      <c r="D8" s="6">
        <v>30</v>
      </c>
      <c r="E8" s="6">
        <v>5</v>
      </c>
      <c r="F8" s="6" t="s">
        <v>30</v>
      </c>
    </row>
    <row r="9" spans="1:6">
      <c r="A9" s="6" t="s">
        <v>48</v>
      </c>
      <c r="B9" s="6" t="s">
        <v>49</v>
      </c>
      <c r="C9" s="6" t="s">
        <v>50</v>
      </c>
      <c r="D9" s="6">
        <v>90</v>
      </c>
      <c r="E9" s="6">
        <v>35</v>
      </c>
      <c r="F9" s="6" t="s">
        <v>34</v>
      </c>
    </row>
    <row r="10" spans="1:6">
      <c r="A10" s="6" t="s">
        <v>51</v>
      </c>
      <c r="B10" s="6" t="s">
        <v>52</v>
      </c>
      <c r="C10" s="6" t="s">
        <v>53</v>
      </c>
      <c r="D10" s="6">
        <v>500</v>
      </c>
      <c r="E10" s="6">
        <v>50</v>
      </c>
      <c r="F10" s="6" t="s">
        <v>26</v>
      </c>
    </row>
    <row r="11" spans="1:6">
      <c r="A11" s="6" t="s">
        <v>54</v>
      </c>
      <c r="B11" s="6" t="s">
        <v>55</v>
      </c>
      <c r="C11" s="6" t="s">
        <v>56</v>
      </c>
      <c r="D11" s="6">
        <v>130</v>
      </c>
      <c r="E11" s="6">
        <v>10</v>
      </c>
      <c r="F11" s="6" t="s">
        <v>41</v>
      </c>
    </row>
    <row r="12" spans="1:6">
      <c r="A12" s="6" t="s">
        <v>57</v>
      </c>
      <c r="B12" s="6" t="s">
        <v>24</v>
      </c>
      <c r="C12" s="6" t="s">
        <v>58</v>
      </c>
      <c r="D12" s="6">
        <v>950</v>
      </c>
      <c r="E12" s="6">
        <v>25</v>
      </c>
      <c r="F12" s="6" t="s">
        <v>26</v>
      </c>
    </row>
    <row r="13" spans="1:6">
      <c r="A13" s="6" t="s">
        <v>59</v>
      </c>
      <c r="B13" s="6" t="s">
        <v>28</v>
      </c>
      <c r="C13" s="6" t="s">
        <v>47</v>
      </c>
      <c r="D13" s="6">
        <v>90</v>
      </c>
      <c r="E13" s="6">
        <v>40</v>
      </c>
      <c r="F13" s="6" t="s">
        <v>30</v>
      </c>
    </row>
    <row r="14" spans="1:6">
      <c r="A14" s="6" t="s">
        <v>60</v>
      </c>
      <c r="B14" s="6" t="s">
        <v>32</v>
      </c>
      <c r="C14" s="6" t="s">
        <v>61</v>
      </c>
      <c r="D14" s="6">
        <v>120</v>
      </c>
      <c r="E14" s="6">
        <v>35</v>
      </c>
      <c r="F14" s="6" t="s">
        <v>34</v>
      </c>
    </row>
    <row r="15" spans="1:6">
      <c r="A15" s="6" t="s">
        <v>62</v>
      </c>
      <c r="B15" s="6" t="s">
        <v>63</v>
      </c>
      <c r="C15" s="6" t="s">
        <v>64</v>
      </c>
      <c r="D15" s="6">
        <v>150</v>
      </c>
      <c r="E15" s="6">
        <v>15</v>
      </c>
      <c r="F15" s="6" t="s">
        <v>26</v>
      </c>
    </row>
    <row r="16" spans="1:6">
      <c r="A16" s="6" t="s">
        <v>65</v>
      </c>
      <c r="B16" s="6" t="s">
        <v>43</v>
      </c>
      <c r="C16" s="6" t="s">
        <v>66</v>
      </c>
      <c r="D16" s="6">
        <v>250</v>
      </c>
      <c r="E16" s="6">
        <v>20</v>
      </c>
      <c r="F16" s="6" t="s">
        <v>26</v>
      </c>
    </row>
    <row r="17" spans="1:6">
      <c r="A17" s="6" t="s">
        <v>67</v>
      </c>
      <c r="B17" s="6" t="s">
        <v>68</v>
      </c>
      <c r="C17" s="6" t="s">
        <v>69</v>
      </c>
      <c r="D17" s="6">
        <v>50</v>
      </c>
      <c r="E17" s="6">
        <v>35</v>
      </c>
      <c r="F17" s="6" t="s">
        <v>70</v>
      </c>
    </row>
    <row r="18" spans="1:6">
      <c r="A18" s="6" t="s">
        <v>71</v>
      </c>
      <c r="B18" s="6" t="s">
        <v>63</v>
      </c>
      <c r="C18" s="6" t="s">
        <v>72</v>
      </c>
      <c r="D18" s="6">
        <v>160</v>
      </c>
      <c r="E18" s="6">
        <v>15</v>
      </c>
      <c r="F18" s="6" t="s">
        <v>26</v>
      </c>
    </row>
    <row r="19" spans="1:6">
      <c r="A19" s="6" t="s">
        <v>73</v>
      </c>
      <c r="B19" s="6" t="s">
        <v>24</v>
      </c>
      <c r="C19" s="6" t="s">
        <v>74</v>
      </c>
      <c r="D19" s="6">
        <v>980</v>
      </c>
      <c r="E19" s="6">
        <v>10</v>
      </c>
      <c r="F19" s="6" t="s">
        <v>26</v>
      </c>
    </row>
    <row r="20" spans="1:6">
      <c r="A20" s="6" t="s">
        <v>75</v>
      </c>
      <c r="B20" s="6" t="s">
        <v>76</v>
      </c>
      <c r="C20" s="6" t="s">
        <v>77</v>
      </c>
      <c r="D20" s="6">
        <v>150</v>
      </c>
      <c r="E20" s="6">
        <v>15</v>
      </c>
      <c r="F20" s="6" t="s">
        <v>30</v>
      </c>
    </row>
    <row r="21" spans="1:6">
      <c r="A21" s="6" t="s">
        <v>78</v>
      </c>
      <c r="B21" s="6" t="s">
        <v>79</v>
      </c>
      <c r="C21" s="6" t="s">
        <v>80</v>
      </c>
      <c r="D21" s="6">
        <v>200</v>
      </c>
      <c r="E21" s="6">
        <v>10</v>
      </c>
      <c r="F21" s="6" t="s">
        <v>41</v>
      </c>
    </row>
    <row r="22" spans="1:6">
      <c r="A22" s="6" t="s">
        <v>81</v>
      </c>
      <c r="B22" s="6" t="s">
        <v>82</v>
      </c>
      <c r="C22" s="6" t="s">
        <v>83</v>
      </c>
      <c r="D22" s="6">
        <v>700</v>
      </c>
      <c r="E22" s="6">
        <v>50</v>
      </c>
      <c r="F22" s="6" t="s">
        <v>26</v>
      </c>
    </row>
    <row r="23" spans="1:6">
      <c r="A23" s="6" t="s">
        <v>84</v>
      </c>
      <c r="B23" s="6" t="s">
        <v>85</v>
      </c>
      <c r="C23" s="6" t="s">
        <v>86</v>
      </c>
      <c r="D23" s="6">
        <v>80</v>
      </c>
      <c r="E23" s="6">
        <v>20</v>
      </c>
      <c r="F23" s="6" t="s">
        <v>34</v>
      </c>
    </row>
    <row r="24" spans="1:6">
      <c r="A24" s="6" t="s">
        <v>87</v>
      </c>
      <c r="B24" s="6" t="s">
        <v>88</v>
      </c>
      <c r="C24" s="6" t="s">
        <v>89</v>
      </c>
      <c r="D24" s="6">
        <v>150</v>
      </c>
      <c r="E24" s="6">
        <v>30</v>
      </c>
      <c r="F24" s="6" t="s">
        <v>26</v>
      </c>
    </row>
    <row r="25" spans="1:6">
      <c r="A25" s="7" t="s">
        <v>67</v>
      </c>
      <c r="B25" s="7" t="s">
        <v>68</v>
      </c>
      <c r="C25" s="7" t="s">
        <v>69</v>
      </c>
      <c r="D25" s="8">
        <v>50</v>
      </c>
      <c r="E25" s="8">
        <v>35</v>
      </c>
      <c r="F25" s="7" t="s">
        <v>70</v>
      </c>
    </row>
    <row r="26" spans="1:6">
      <c r="A26" s="6" t="s">
        <v>90</v>
      </c>
      <c r="B26" s="6" t="s">
        <v>36</v>
      </c>
      <c r="C26" s="6" t="s">
        <v>91</v>
      </c>
      <c r="D26" s="6">
        <v>800</v>
      </c>
      <c r="E26" s="6">
        <v>45</v>
      </c>
      <c r="F26" s="6" t="s">
        <v>26</v>
      </c>
    </row>
    <row r="27" spans="1:6">
      <c r="A27" s="6" t="s">
        <v>92</v>
      </c>
      <c r="B27" s="6" t="s">
        <v>76</v>
      </c>
      <c r="C27" s="6" t="s">
        <v>93</v>
      </c>
      <c r="D27" s="6">
        <v>130</v>
      </c>
      <c r="E27" s="6">
        <v>25</v>
      </c>
      <c r="F27" s="6" t="s">
        <v>30</v>
      </c>
    </row>
    <row r="28" spans="1:6">
      <c r="A28" s="6" t="s">
        <v>94</v>
      </c>
      <c r="B28" s="6" t="s">
        <v>49</v>
      </c>
      <c r="C28" s="6" t="s">
        <v>95</v>
      </c>
      <c r="D28" s="6">
        <v>400</v>
      </c>
      <c r="E28" s="6">
        <v>40</v>
      </c>
      <c r="F28" s="6" t="s">
        <v>34</v>
      </c>
    </row>
    <row r="29" spans="1:6">
      <c r="A29" s="7" t="s">
        <v>65</v>
      </c>
      <c r="B29" s="7" t="s">
        <v>43</v>
      </c>
      <c r="C29" s="7" t="s">
        <v>66</v>
      </c>
      <c r="D29" s="9">
        <v>230</v>
      </c>
      <c r="E29" s="8">
        <v>20</v>
      </c>
      <c r="F29" s="7" t="s">
        <v>26</v>
      </c>
    </row>
    <row r="30" spans="1:6">
      <c r="A30" s="6" t="s">
        <v>96</v>
      </c>
      <c r="B30" s="6" t="s">
        <v>97</v>
      </c>
      <c r="C30" s="6" t="s">
        <v>98</v>
      </c>
      <c r="D30" s="6">
        <v>60</v>
      </c>
      <c r="E30" s="6">
        <v>30</v>
      </c>
      <c r="F30" s="6" t="s">
        <v>30</v>
      </c>
    </row>
    <row r="31" spans="1:6">
      <c r="A31" s="6" t="s">
        <v>99</v>
      </c>
      <c r="B31" s="6" t="s">
        <v>100</v>
      </c>
      <c r="C31" s="6" t="s">
        <v>101</v>
      </c>
      <c r="D31" s="6">
        <v>40</v>
      </c>
      <c r="E31" s="6">
        <v>10</v>
      </c>
      <c r="F31" s="6" t="s">
        <v>34</v>
      </c>
    </row>
    <row r="32" spans="1:6">
      <c r="A32" s="6" t="s">
        <v>102</v>
      </c>
      <c r="B32" s="6" t="s">
        <v>88</v>
      </c>
      <c r="C32" s="6" t="s">
        <v>103</v>
      </c>
      <c r="D32" s="6">
        <v>130</v>
      </c>
      <c r="E32" s="6">
        <v>5</v>
      </c>
      <c r="F32" s="6" t="s">
        <v>26</v>
      </c>
    </row>
    <row r="33" spans="1:6">
      <c r="A33" s="6" t="s">
        <v>104</v>
      </c>
      <c r="B33" s="6" t="s">
        <v>105</v>
      </c>
      <c r="C33" s="6" t="s">
        <v>106</v>
      </c>
      <c r="D33" s="6">
        <v>50</v>
      </c>
      <c r="E33" s="6">
        <v>50</v>
      </c>
      <c r="F33" s="6" t="s">
        <v>30</v>
      </c>
    </row>
    <row r="34" spans="1:6">
      <c r="A34" s="6" t="s">
        <v>57</v>
      </c>
      <c r="B34" s="6" t="s">
        <v>24</v>
      </c>
      <c r="C34" s="6" t="s">
        <v>58</v>
      </c>
      <c r="D34" s="6">
        <v>950</v>
      </c>
      <c r="E34" s="6">
        <v>25</v>
      </c>
      <c r="F34" s="6" t="s">
        <v>26</v>
      </c>
    </row>
    <row r="35" spans="1:6">
      <c r="A35" s="6" t="s">
        <v>107</v>
      </c>
      <c r="B35" s="6" t="s">
        <v>108</v>
      </c>
      <c r="C35" s="6" t="s">
        <v>109</v>
      </c>
      <c r="D35" s="6">
        <v>100</v>
      </c>
      <c r="E35" s="6">
        <v>20</v>
      </c>
      <c r="F35" s="6" t="s"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24B-12C7-45BD-BEB2-E726187894FF}">
  <dimension ref="A1:T197"/>
  <sheetViews>
    <sheetView tabSelected="1" topLeftCell="A52" zoomScale="95" zoomScaleNormal="100" workbookViewId="0">
      <selection activeCell="D69" sqref="D69"/>
    </sheetView>
  </sheetViews>
  <sheetFormatPr defaultRowHeight="13.2"/>
  <cols>
    <col min="2" max="2" width="15.6640625" customWidth="1"/>
    <col min="3" max="3" width="28.33203125" bestFit="1" customWidth="1"/>
    <col min="4" max="4" width="17.21875" bestFit="1" customWidth="1"/>
    <col min="5" max="5" width="13.109375" bestFit="1" customWidth="1"/>
    <col min="6" max="6" width="14.109375" customWidth="1"/>
    <col min="7" max="7" width="15.77734375" customWidth="1"/>
    <col min="8" max="8" width="20.33203125" bestFit="1" customWidth="1"/>
    <col min="9" max="9" width="21.5546875" bestFit="1" customWidth="1"/>
    <col min="10" max="10" width="13" bestFit="1" customWidth="1"/>
    <col min="12" max="12" width="15.6640625" customWidth="1"/>
    <col min="13" max="13" width="13" customWidth="1"/>
  </cols>
  <sheetData>
    <row r="1" spans="1:9" ht="15">
      <c r="A1" s="32" t="s">
        <v>1</v>
      </c>
      <c r="B1" s="33"/>
      <c r="C1" s="33"/>
      <c r="D1" s="11"/>
      <c r="E1" s="11"/>
      <c r="F1" s="11"/>
      <c r="G1" s="11"/>
      <c r="H1" s="11"/>
      <c r="I1" s="11"/>
    </row>
    <row r="2" spans="1:9">
      <c r="A2" s="11"/>
      <c r="B2" s="11"/>
      <c r="C2" s="11"/>
      <c r="D2" s="11"/>
      <c r="E2" s="11"/>
      <c r="F2" s="11"/>
      <c r="G2" s="11"/>
      <c r="H2" s="11"/>
      <c r="I2" s="11"/>
    </row>
    <row r="3" spans="1:9" ht="16.2">
      <c r="A3" s="11"/>
      <c r="B3" s="20" t="s">
        <v>2</v>
      </c>
      <c r="C3" s="21"/>
      <c r="D3" s="21"/>
      <c r="E3" s="21"/>
      <c r="F3" s="21"/>
      <c r="G3" s="21"/>
      <c r="H3" s="11"/>
      <c r="I3" s="11"/>
    </row>
    <row r="4" spans="1:9">
      <c r="A4" s="11"/>
      <c r="B4" s="11"/>
      <c r="C4" s="11"/>
      <c r="D4" s="11"/>
      <c r="E4" s="11"/>
      <c r="F4" s="11"/>
      <c r="G4" s="11"/>
      <c r="H4" s="11"/>
      <c r="I4" s="11"/>
    </row>
    <row r="5" spans="1:9" ht="13.8">
      <c r="A5" s="11"/>
      <c r="B5" s="11"/>
      <c r="C5" s="35" t="s">
        <v>116</v>
      </c>
      <c r="D5" s="34">
        <f>SUM(Table_1[Price ($)])</f>
        <v>10100</v>
      </c>
      <c r="E5" s="11"/>
      <c r="F5" s="11"/>
      <c r="G5" s="11"/>
      <c r="H5" s="11"/>
      <c r="I5" s="11"/>
    </row>
    <row r="6" spans="1:9">
      <c r="A6" s="11"/>
      <c r="B6" s="11"/>
      <c r="C6" s="11"/>
      <c r="D6" s="11"/>
      <c r="E6" s="11"/>
      <c r="F6" s="11"/>
      <c r="G6" s="11"/>
      <c r="H6" s="11"/>
      <c r="I6" s="11"/>
    </row>
    <row r="7" spans="1:9" ht="18">
      <c r="A7" s="22"/>
      <c r="B7" s="23" t="s">
        <v>3</v>
      </c>
      <c r="C7" s="23"/>
      <c r="D7" s="23"/>
      <c r="E7" s="23"/>
      <c r="F7" s="23"/>
      <c r="G7" s="11"/>
      <c r="H7" s="11"/>
      <c r="I7" s="11"/>
    </row>
    <row r="8" spans="1:9">
      <c r="A8" s="11"/>
      <c r="B8" s="11"/>
      <c r="C8" s="11"/>
      <c r="D8" s="11"/>
      <c r="E8" s="11"/>
      <c r="F8" s="11"/>
      <c r="G8" s="11"/>
      <c r="H8" s="11"/>
      <c r="I8" s="11"/>
    </row>
    <row r="9" spans="1:9" ht="13.8">
      <c r="A9" s="11"/>
      <c r="B9" s="11"/>
      <c r="C9" s="35" t="s">
        <v>117</v>
      </c>
      <c r="D9" s="34">
        <f>COUNT(Table_1[Price ($)])</f>
        <v>34</v>
      </c>
      <c r="E9" s="11"/>
      <c r="F9" s="11"/>
      <c r="G9" s="11"/>
      <c r="H9" s="11"/>
      <c r="I9" s="11"/>
    </row>
    <row r="10" spans="1:9">
      <c r="A10" s="11"/>
      <c r="B10" s="11"/>
      <c r="C10" s="11"/>
      <c r="D10" s="11"/>
      <c r="E10" s="11"/>
      <c r="F10" s="11"/>
      <c r="G10" s="11"/>
      <c r="H10" s="11"/>
      <c r="I10" s="11"/>
    </row>
    <row r="11" spans="1:9" ht="18">
      <c r="A11" s="11"/>
      <c r="B11" s="22" t="s">
        <v>4</v>
      </c>
      <c r="C11" s="23"/>
      <c r="D11" s="23"/>
      <c r="E11" s="23"/>
      <c r="F11" s="23"/>
      <c r="G11" s="11"/>
      <c r="H11" s="11"/>
      <c r="I11" s="11"/>
    </row>
    <row r="12" spans="1:9">
      <c r="A12" s="11"/>
      <c r="B12" s="11"/>
      <c r="C12" s="11"/>
      <c r="D12" s="11"/>
      <c r="E12" s="11"/>
      <c r="F12" s="11"/>
      <c r="G12" s="11"/>
      <c r="H12" s="11"/>
      <c r="I12" s="11"/>
    </row>
    <row r="13" spans="1:9" ht="13.8">
      <c r="A13" s="11"/>
      <c r="B13" s="11"/>
      <c r="C13" s="35" t="s">
        <v>118</v>
      </c>
      <c r="D13" s="34">
        <f>AVERAGE(Table_1[Price ($)])</f>
        <v>297.05882352941177</v>
      </c>
      <c r="E13" s="11"/>
      <c r="F13" s="11"/>
      <c r="G13" s="11"/>
      <c r="H13" s="11"/>
      <c r="I13" s="11"/>
    </row>
    <row r="14" spans="1:9">
      <c r="A14" s="11"/>
      <c r="B14" s="11"/>
      <c r="C14" s="11"/>
      <c r="D14" s="11"/>
      <c r="E14" s="11"/>
      <c r="F14" s="11"/>
      <c r="G14" s="11"/>
      <c r="H14" s="11"/>
      <c r="I14" s="11"/>
    </row>
    <row r="15" spans="1:9" ht="15">
      <c r="A15" s="32" t="s">
        <v>5</v>
      </c>
      <c r="B15" s="33"/>
      <c r="C15" s="33"/>
      <c r="D15" s="33"/>
      <c r="E15" s="11"/>
      <c r="F15" s="11"/>
      <c r="G15" s="11"/>
      <c r="H15" s="11"/>
      <c r="I15" s="11"/>
    </row>
    <row r="16" spans="1:9">
      <c r="A16" s="11"/>
      <c r="B16" s="11"/>
      <c r="C16" s="11"/>
      <c r="D16" s="11"/>
      <c r="E16" s="11"/>
      <c r="F16" s="11"/>
      <c r="G16" s="11"/>
      <c r="H16" s="11"/>
      <c r="I16" s="11"/>
    </row>
    <row r="17" spans="1:20" ht="18">
      <c r="A17" s="11"/>
      <c r="B17" s="22" t="s">
        <v>6</v>
      </c>
      <c r="C17" s="23"/>
      <c r="D17" s="23"/>
      <c r="E17" s="23"/>
      <c r="F17" s="23"/>
      <c r="G17" s="11"/>
      <c r="H17" s="11"/>
      <c r="I17" s="11"/>
    </row>
    <row r="18" spans="1:20">
      <c r="A18" s="11"/>
      <c r="B18" s="11"/>
      <c r="C18" s="11"/>
      <c r="D18" s="11"/>
      <c r="E18" s="11"/>
      <c r="F18" s="11"/>
      <c r="G18" s="11"/>
      <c r="H18" s="11"/>
      <c r="I18" s="11"/>
    </row>
    <row r="19" spans="1:20" ht="13.8">
      <c r="A19" s="11"/>
      <c r="B19" s="11"/>
      <c r="C19" s="35" t="s">
        <v>119</v>
      </c>
      <c r="D19" s="34">
        <f>MIN(Table_110[Price ($)])</f>
        <v>30</v>
      </c>
      <c r="E19" s="11"/>
      <c r="F19" s="11"/>
      <c r="G19" s="11"/>
      <c r="H19" s="11"/>
      <c r="I19" s="11"/>
    </row>
    <row r="20" spans="1:20">
      <c r="A20" s="11"/>
      <c r="B20" s="11"/>
      <c r="C20" s="11"/>
      <c r="D20" s="11"/>
      <c r="E20" s="11"/>
      <c r="F20" s="11"/>
      <c r="G20" s="11"/>
      <c r="H20" s="11"/>
      <c r="I20" s="11"/>
    </row>
    <row r="21" spans="1:20" ht="18">
      <c r="A21" s="11"/>
      <c r="B21" s="22" t="s">
        <v>7</v>
      </c>
      <c r="C21" s="23"/>
      <c r="D21" s="23"/>
      <c r="E21" s="23"/>
      <c r="F21" s="23"/>
      <c r="G21" s="11"/>
      <c r="H21" s="11"/>
      <c r="I21" s="11"/>
    </row>
    <row r="22" spans="1:20">
      <c r="A22" s="11"/>
      <c r="B22" s="11"/>
      <c r="C22" s="11"/>
      <c r="D22" s="11"/>
      <c r="E22" s="11"/>
      <c r="F22" s="11"/>
      <c r="G22" s="11"/>
      <c r="H22" s="11"/>
      <c r="I22" s="11"/>
    </row>
    <row r="23" spans="1:20" ht="13.8">
      <c r="A23" s="11"/>
      <c r="B23" s="11"/>
      <c r="C23" s="35" t="s">
        <v>120</v>
      </c>
      <c r="D23" s="34">
        <f>MAX(Table_110[Price ($)])</f>
        <v>1000</v>
      </c>
      <c r="E23" s="11"/>
      <c r="F23" s="11"/>
      <c r="G23" s="11"/>
      <c r="H23" s="11"/>
      <c r="I23" s="11"/>
    </row>
    <row r="24" spans="1:20">
      <c r="A24" s="11"/>
      <c r="B24" s="11"/>
      <c r="C24" s="11"/>
      <c r="D24" s="11"/>
      <c r="E24" s="11"/>
      <c r="F24" s="11"/>
      <c r="G24" s="11"/>
      <c r="H24" s="11"/>
      <c r="I24" s="11"/>
    </row>
    <row r="25" spans="1:20" ht="16.8">
      <c r="A25" s="32" t="s">
        <v>8</v>
      </c>
      <c r="B25" s="33"/>
      <c r="C25" s="19"/>
      <c r="D25" s="11"/>
      <c r="E25" s="11"/>
      <c r="F25" s="11"/>
      <c r="G25" s="11"/>
      <c r="H25" s="11"/>
      <c r="I25" s="11"/>
    </row>
    <row r="26" spans="1:20">
      <c r="A26" s="11"/>
      <c r="B26" s="11"/>
      <c r="C26" s="11"/>
      <c r="D26" s="11"/>
      <c r="E26" s="11"/>
      <c r="F26" s="11"/>
      <c r="G26" s="11"/>
      <c r="H26" s="11"/>
      <c r="I26" s="11"/>
    </row>
    <row r="27" spans="1:20" ht="18">
      <c r="A27" s="11"/>
      <c r="B27" s="22" t="s">
        <v>9</v>
      </c>
      <c r="C27" s="23"/>
      <c r="D27" s="23"/>
      <c r="E27" s="23"/>
      <c r="F27" s="23"/>
      <c r="G27" s="22"/>
      <c r="H27" s="23"/>
      <c r="I27" s="23"/>
      <c r="J27" s="23"/>
      <c r="K27" s="23"/>
      <c r="L27" s="22"/>
      <c r="M27" s="23"/>
      <c r="N27" s="23"/>
      <c r="O27" s="23"/>
      <c r="P27" s="23"/>
      <c r="Q27" s="22"/>
      <c r="R27" s="23"/>
      <c r="S27" s="23"/>
      <c r="T27" s="23"/>
    </row>
    <row r="28" spans="1:20" ht="15">
      <c r="A28" s="14"/>
      <c r="B28" s="12"/>
      <c r="C28" s="11"/>
      <c r="D28" s="11"/>
      <c r="E28" s="11"/>
      <c r="F28" s="11"/>
      <c r="G28" s="11"/>
      <c r="H28" s="11"/>
      <c r="I28" s="11"/>
    </row>
    <row r="29" spans="1:20" ht="17.399999999999999">
      <c r="A29" s="13"/>
      <c r="B29" s="39" t="s">
        <v>17</v>
      </c>
      <c r="C29" s="39" t="s">
        <v>18</v>
      </c>
      <c r="D29" s="39" t="s">
        <v>19</v>
      </c>
      <c r="E29" s="39" t="s">
        <v>20</v>
      </c>
      <c r="F29" s="39" t="s">
        <v>21</v>
      </c>
      <c r="G29" s="39" t="s">
        <v>22</v>
      </c>
      <c r="H29" s="38" t="s">
        <v>110</v>
      </c>
      <c r="I29" s="36"/>
    </row>
    <row r="30" spans="1:20" ht="13.8">
      <c r="A30" s="11"/>
      <c r="B30" s="28" t="s">
        <v>23</v>
      </c>
      <c r="C30" s="28" t="s">
        <v>24</v>
      </c>
      <c r="D30" s="28" t="s">
        <v>25</v>
      </c>
      <c r="E30" s="28">
        <v>1000</v>
      </c>
      <c r="F30" s="28">
        <v>30</v>
      </c>
      <c r="G30" s="28" t="s">
        <v>26</v>
      </c>
      <c r="H30" s="31" t="str">
        <f>IF(Table_110[[#This Row],[Price ($)]]&gt;=500,"High price","Standard Price")</f>
        <v>High price</v>
      </c>
      <c r="I30" s="30"/>
    </row>
    <row r="31" spans="1:20" ht="13.8">
      <c r="A31" s="11"/>
      <c r="B31" s="28" t="s">
        <v>27</v>
      </c>
      <c r="C31" s="28" t="s">
        <v>28</v>
      </c>
      <c r="D31" s="28" t="s">
        <v>29</v>
      </c>
      <c r="E31" s="28">
        <v>80</v>
      </c>
      <c r="F31" s="28">
        <v>15</v>
      </c>
      <c r="G31" s="28" t="s">
        <v>30</v>
      </c>
      <c r="H31" s="31" t="str">
        <f>IF(Table_110[[#This Row],[Price ($)]]&gt;=500,"High price","Standard Price")</f>
        <v>Standard Price</v>
      </c>
      <c r="I31" s="30"/>
    </row>
    <row r="32" spans="1:20" ht="13.8">
      <c r="A32" s="11"/>
      <c r="B32" s="28" t="s">
        <v>31</v>
      </c>
      <c r="C32" s="28" t="s">
        <v>32</v>
      </c>
      <c r="D32" s="28" t="s">
        <v>33</v>
      </c>
      <c r="E32" s="28">
        <v>130</v>
      </c>
      <c r="F32" s="28">
        <v>40</v>
      </c>
      <c r="G32" s="28" t="s">
        <v>34</v>
      </c>
      <c r="H32" s="31" t="str">
        <f>IF(Table_110[[#This Row],[Price ($)]]&gt;=500,"High price","Standard Price")</f>
        <v>Standard Price</v>
      </c>
      <c r="I32" s="30"/>
    </row>
    <row r="33" spans="1:9" ht="13.8">
      <c r="A33" s="11"/>
      <c r="B33" s="28" t="s">
        <v>35</v>
      </c>
      <c r="C33" s="28" t="s">
        <v>36</v>
      </c>
      <c r="D33" s="28" t="s">
        <v>37</v>
      </c>
      <c r="E33" s="28">
        <v>900</v>
      </c>
      <c r="F33" s="28">
        <v>25</v>
      </c>
      <c r="G33" s="28" t="s">
        <v>26</v>
      </c>
      <c r="H33" s="31" t="str">
        <f>IF(Table_110[[#This Row],[Price ($)]]&gt;=500,"High price","Standard Price")</f>
        <v>High price</v>
      </c>
      <c r="I33" s="30"/>
    </row>
    <row r="34" spans="1:9" ht="13.8">
      <c r="A34" s="11"/>
      <c r="B34" s="28" t="s">
        <v>38</v>
      </c>
      <c r="C34" s="28" t="s">
        <v>39</v>
      </c>
      <c r="D34" s="28" t="s">
        <v>40</v>
      </c>
      <c r="E34" s="28">
        <v>70</v>
      </c>
      <c r="F34" s="28">
        <v>20</v>
      </c>
      <c r="G34" s="28" t="s">
        <v>41</v>
      </c>
      <c r="H34" s="31" t="str">
        <f>IF(Table_110[[#This Row],[Price ($)]]&gt;=500,"High price","Standard Price")</f>
        <v>Standard Price</v>
      </c>
      <c r="I34" s="30"/>
    </row>
    <row r="35" spans="1:9" ht="13.8">
      <c r="A35" s="11"/>
      <c r="B35" s="28" t="s">
        <v>42</v>
      </c>
      <c r="C35" s="28" t="s">
        <v>43</v>
      </c>
      <c r="D35" s="28" t="s">
        <v>44</v>
      </c>
      <c r="E35" s="28">
        <v>200</v>
      </c>
      <c r="F35" s="28">
        <v>45</v>
      </c>
      <c r="G35" s="28" t="s">
        <v>26</v>
      </c>
      <c r="H35" s="31" t="str">
        <f>IF(Table_110[[#This Row],[Price ($)]]&gt;=500,"High price","Standard Price")</f>
        <v>Standard Price</v>
      </c>
      <c r="I35" s="30"/>
    </row>
    <row r="36" spans="1:9" ht="13.8">
      <c r="A36" s="11"/>
      <c r="B36" s="28" t="s">
        <v>45</v>
      </c>
      <c r="C36" s="28" t="s">
        <v>46</v>
      </c>
      <c r="D36" s="28" t="s">
        <v>47</v>
      </c>
      <c r="E36" s="28">
        <v>30</v>
      </c>
      <c r="F36" s="28">
        <v>5</v>
      </c>
      <c r="G36" s="28" t="s">
        <v>30</v>
      </c>
      <c r="H36" s="31" t="str">
        <f>IF(Table_110[[#This Row],[Price ($)]]&gt;=500,"High price","Standard Price")</f>
        <v>Standard Price</v>
      </c>
      <c r="I36" s="30"/>
    </row>
    <row r="37" spans="1:9" ht="13.8">
      <c r="A37" s="11"/>
      <c r="B37" s="28" t="s">
        <v>48</v>
      </c>
      <c r="C37" s="28" t="s">
        <v>49</v>
      </c>
      <c r="D37" s="28" t="s">
        <v>50</v>
      </c>
      <c r="E37" s="28">
        <v>90</v>
      </c>
      <c r="F37" s="28">
        <v>35</v>
      </c>
      <c r="G37" s="28" t="s">
        <v>34</v>
      </c>
      <c r="H37" s="31" t="str">
        <f>IF(Table_110[[#This Row],[Price ($)]]&gt;=500,"High price","Standard Price")</f>
        <v>Standard Price</v>
      </c>
      <c r="I37" s="30"/>
    </row>
    <row r="38" spans="1:9" ht="13.8">
      <c r="A38" s="11"/>
      <c r="B38" s="28" t="s">
        <v>51</v>
      </c>
      <c r="C38" s="28" t="s">
        <v>52</v>
      </c>
      <c r="D38" s="28" t="s">
        <v>53</v>
      </c>
      <c r="E38" s="28">
        <v>500</v>
      </c>
      <c r="F38" s="28">
        <v>50</v>
      </c>
      <c r="G38" s="28" t="s">
        <v>26</v>
      </c>
      <c r="H38" s="31" t="str">
        <f>IF(Table_110[[#This Row],[Price ($)]]&gt;=500,"High price","Standard Price")</f>
        <v>High price</v>
      </c>
      <c r="I38" s="30"/>
    </row>
    <row r="39" spans="1:9" ht="13.8">
      <c r="A39" s="11"/>
      <c r="B39" s="28" t="s">
        <v>54</v>
      </c>
      <c r="C39" s="28" t="s">
        <v>55</v>
      </c>
      <c r="D39" s="28" t="s">
        <v>56</v>
      </c>
      <c r="E39" s="28">
        <v>130</v>
      </c>
      <c r="F39" s="28">
        <v>10</v>
      </c>
      <c r="G39" s="28" t="s">
        <v>41</v>
      </c>
      <c r="H39" s="31" t="str">
        <f>IF(Table_110[[#This Row],[Price ($)]]&gt;=500,"High price","Standard Price")</f>
        <v>Standard Price</v>
      </c>
      <c r="I39" s="30"/>
    </row>
    <row r="40" spans="1:9" ht="13.8">
      <c r="A40" s="11"/>
      <c r="B40" s="28" t="s">
        <v>57</v>
      </c>
      <c r="C40" s="28" t="s">
        <v>24</v>
      </c>
      <c r="D40" s="28" t="s">
        <v>58</v>
      </c>
      <c r="E40" s="28">
        <v>950</v>
      </c>
      <c r="F40" s="28">
        <v>25</v>
      </c>
      <c r="G40" s="28" t="s">
        <v>26</v>
      </c>
      <c r="H40" s="31" t="str">
        <f>IF(Table_110[[#This Row],[Price ($)]]&gt;=500,"High price","Standard Price")</f>
        <v>High price</v>
      </c>
      <c r="I40" s="30"/>
    </row>
    <row r="41" spans="1:9" ht="13.8">
      <c r="A41" s="11"/>
      <c r="B41" s="28" t="s">
        <v>59</v>
      </c>
      <c r="C41" s="28" t="s">
        <v>28</v>
      </c>
      <c r="D41" s="28" t="s">
        <v>47</v>
      </c>
      <c r="E41" s="28">
        <v>90</v>
      </c>
      <c r="F41" s="28">
        <v>40</v>
      </c>
      <c r="G41" s="28" t="s">
        <v>30</v>
      </c>
      <c r="H41" s="31" t="str">
        <f>IF(Table_110[[#This Row],[Price ($)]]&gt;=500,"High price","Standard Price")</f>
        <v>Standard Price</v>
      </c>
      <c r="I41" s="30"/>
    </row>
    <row r="42" spans="1:9" ht="13.8">
      <c r="A42" s="11"/>
      <c r="B42" s="28" t="s">
        <v>60</v>
      </c>
      <c r="C42" s="28" t="s">
        <v>32</v>
      </c>
      <c r="D42" s="28" t="s">
        <v>61</v>
      </c>
      <c r="E42" s="28">
        <v>120</v>
      </c>
      <c r="F42" s="28">
        <v>35</v>
      </c>
      <c r="G42" s="28" t="s">
        <v>34</v>
      </c>
      <c r="H42" s="31" t="str">
        <f>IF(Table_110[[#This Row],[Price ($)]]&gt;=500,"High price","Standard Price")</f>
        <v>Standard Price</v>
      </c>
      <c r="I42" s="30"/>
    </row>
    <row r="43" spans="1:9" ht="13.8">
      <c r="A43" s="11"/>
      <c r="B43" s="28" t="s">
        <v>62</v>
      </c>
      <c r="C43" s="28" t="s">
        <v>63</v>
      </c>
      <c r="D43" s="28" t="s">
        <v>64</v>
      </c>
      <c r="E43" s="28">
        <v>150</v>
      </c>
      <c r="F43" s="28">
        <v>15</v>
      </c>
      <c r="G43" s="28" t="s">
        <v>26</v>
      </c>
      <c r="H43" s="31" t="str">
        <f>IF(Table_110[[#This Row],[Price ($)]]&gt;=500,"High price","Standard Price")</f>
        <v>Standard Price</v>
      </c>
      <c r="I43" s="30"/>
    </row>
    <row r="44" spans="1:9" ht="13.8">
      <c r="A44" s="11"/>
      <c r="B44" s="28" t="s">
        <v>65</v>
      </c>
      <c r="C44" s="28" t="s">
        <v>43</v>
      </c>
      <c r="D44" s="28" t="s">
        <v>66</v>
      </c>
      <c r="E44" s="28">
        <v>250</v>
      </c>
      <c r="F44" s="28">
        <v>20</v>
      </c>
      <c r="G44" s="28" t="s">
        <v>26</v>
      </c>
      <c r="H44" s="31" t="str">
        <f>IF(Table_110[[#This Row],[Price ($)]]&gt;=500,"High price","Standard Price")</f>
        <v>Standard Price</v>
      </c>
      <c r="I44" s="30"/>
    </row>
    <row r="45" spans="1:9" ht="13.8">
      <c r="A45" s="11"/>
      <c r="B45" s="28" t="s">
        <v>67</v>
      </c>
      <c r="C45" s="28" t="s">
        <v>68</v>
      </c>
      <c r="D45" s="28" t="s">
        <v>69</v>
      </c>
      <c r="E45" s="28">
        <v>50</v>
      </c>
      <c r="F45" s="28">
        <v>35</v>
      </c>
      <c r="G45" s="28" t="s">
        <v>70</v>
      </c>
      <c r="H45" s="31" t="str">
        <f>IF(Table_110[[#This Row],[Price ($)]]&gt;=500,"High price","Standard Price")</f>
        <v>Standard Price</v>
      </c>
      <c r="I45" s="30"/>
    </row>
    <row r="46" spans="1:9" ht="13.8">
      <c r="A46" s="11"/>
      <c r="B46" s="28" t="s">
        <v>71</v>
      </c>
      <c r="C46" s="28" t="s">
        <v>63</v>
      </c>
      <c r="D46" s="28" t="s">
        <v>72</v>
      </c>
      <c r="E46" s="28">
        <v>160</v>
      </c>
      <c r="F46" s="28">
        <v>15</v>
      </c>
      <c r="G46" s="28" t="s">
        <v>26</v>
      </c>
      <c r="H46" s="31" t="str">
        <f>IF(Table_110[[#This Row],[Price ($)]]&gt;=500,"High price","Standard Price")</f>
        <v>Standard Price</v>
      </c>
      <c r="I46" s="30"/>
    </row>
    <row r="47" spans="1:9" ht="13.8">
      <c r="A47" s="11"/>
      <c r="B47" s="28" t="s">
        <v>73</v>
      </c>
      <c r="C47" s="28" t="s">
        <v>24</v>
      </c>
      <c r="D47" s="28" t="s">
        <v>74</v>
      </c>
      <c r="E47" s="28">
        <v>980</v>
      </c>
      <c r="F47" s="28">
        <v>10</v>
      </c>
      <c r="G47" s="28" t="s">
        <v>26</v>
      </c>
      <c r="H47" s="31" t="str">
        <f>IF(Table_110[[#This Row],[Price ($)]]&gt;=500,"High price","Standard Price")</f>
        <v>High price</v>
      </c>
      <c r="I47" s="30"/>
    </row>
    <row r="48" spans="1:9" ht="13.8">
      <c r="A48" s="11"/>
      <c r="B48" s="28" t="s">
        <v>75</v>
      </c>
      <c r="C48" s="28" t="s">
        <v>76</v>
      </c>
      <c r="D48" s="28" t="s">
        <v>77</v>
      </c>
      <c r="E48" s="28">
        <v>150</v>
      </c>
      <c r="F48" s="28">
        <v>15</v>
      </c>
      <c r="G48" s="28" t="s">
        <v>30</v>
      </c>
      <c r="H48" s="31" t="str">
        <f>IF(Table_110[[#This Row],[Price ($)]]&gt;=500,"High price","Standard Price")</f>
        <v>Standard Price</v>
      </c>
      <c r="I48" s="30"/>
    </row>
    <row r="49" spans="1:9" ht="13.8">
      <c r="A49" s="11"/>
      <c r="B49" s="28" t="s">
        <v>78</v>
      </c>
      <c r="C49" s="28" t="s">
        <v>79</v>
      </c>
      <c r="D49" s="28" t="s">
        <v>80</v>
      </c>
      <c r="E49" s="28">
        <v>200</v>
      </c>
      <c r="F49" s="28">
        <v>10</v>
      </c>
      <c r="G49" s="28" t="s">
        <v>41</v>
      </c>
      <c r="H49" s="31" t="str">
        <f>IF(Table_110[[#This Row],[Price ($)]]&gt;=500,"High price","Standard Price")</f>
        <v>Standard Price</v>
      </c>
      <c r="I49" s="30"/>
    </row>
    <row r="50" spans="1:9" ht="13.8">
      <c r="A50" s="11"/>
      <c r="B50" s="28" t="s">
        <v>81</v>
      </c>
      <c r="C50" s="28" t="s">
        <v>82</v>
      </c>
      <c r="D50" s="28" t="s">
        <v>83</v>
      </c>
      <c r="E50" s="28">
        <v>700</v>
      </c>
      <c r="F50" s="28">
        <v>50</v>
      </c>
      <c r="G50" s="28" t="s">
        <v>26</v>
      </c>
      <c r="H50" s="31" t="str">
        <f>IF(Table_110[[#This Row],[Price ($)]]&gt;=500,"High price","Standard Price")</f>
        <v>High price</v>
      </c>
      <c r="I50" s="30"/>
    </row>
    <row r="51" spans="1:9" ht="13.8">
      <c r="A51" s="11"/>
      <c r="B51" s="28" t="s">
        <v>84</v>
      </c>
      <c r="C51" s="28" t="s">
        <v>85</v>
      </c>
      <c r="D51" s="28" t="s">
        <v>86</v>
      </c>
      <c r="E51" s="28">
        <v>80</v>
      </c>
      <c r="F51" s="28">
        <v>20</v>
      </c>
      <c r="G51" s="28" t="s">
        <v>34</v>
      </c>
      <c r="H51" s="31" t="str">
        <f>IF(Table_110[[#This Row],[Price ($)]]&gt;=500,"High price","Standard Price")</f>
        <v>Standard Price</v>
      </c>
      <c r="I51" s="30"/>
    </row>
    <row r="52" spans="1:9" ht="13.8">
      <c r="A52" s="11"/>
      <c r="B52" s="28" t="s">
        <v>87</v>
      </c>
      <c r="C52" s="28" t="s">
        <v>88</v>
      </c>
      <c r="D52" s="28" t="s">
        <v>89</v>
      </c>
      <c r="E52" s="28">
        <v>150</v>
      </c>
      <c r="F52" s="28">
        <v>30</v>
      </c>
      <c r="G52" s="28" t="s">
        <v>26</v>
      </c>
      <c r="H52" s="31" t="str">
        <f>IF(Table_110[[#This Row],[Price ($)]]&gt;=500,"High price","Standard Price")</f>
        <v>Standard Price</v>
      </c>
      <c r="I52" s="30"/>
    </row>
    <row r="53" spans="1:9" ht="13.8">
      <c r="A53" s="11"/>
      <c r="B53" s="29" t="s">
        <v>67</v>
      </c>
      <c r="C53" s="29" t="s">
        <v>68</v>
      </c>
      <c r="D53" s="29" t="s">
        <v>69</v>
      </c>
      <c r="E53" s="29">
        <v>50</v>
      </c>
      <c r="F53" s="29">
        <v>35</v>
      </c>
      <c r="G53" s="29" t="s">
        <v>70</v>
      </c>
      <c r="H53" s="31" t="str">
        <f>IF(Table_110[[#This Row],[Price ($)]]&gt;=500,"High price","Standard Price")</f>
        <v>Standard Price</v>
      </c>
      <c r="I53" s="30"/>
    </row>
    <row r="54" spans="1:9" ht="13.8">
      <c r="A54" s="11"/>
      <c r="B54" s="28" t="s">
        <v>90</v>
      </c>
      <c r="C54" s="28" t="s">
        <v>36</v>
      </c>
      <c r="D54" s="28" t="s">
        <v>91</v>
      </c>
      <c r="E54" s="28">
        <v>800</v>
      </c>
      <c r="F54" s="28">
        <v>45</v>
      </c>
      <c r="G54" s="28" t="s">
        <v>26</v>
      </c>
      <c r="H54" s="31" t="str">
        <f>IF(Table_110[[#This Row],[Price ($)]]&gt;=500,"High price","Standard Price")</f>
        <v>High price</v>
      </c>
      <c r="I54" s="30"/>
    </row>
    <row r="55" spans="1:9" ht="13.8">
      <c r="A55" s="11"/>
      <c r="B55" s="28" t="s">
        <v>92</v>
      </c>
      <c r="C55" s="28" t="s">
        <v>76</v>
      </c>
      <c r="D55" s="28" t="s">
        <v>93</v>
      </c>
      <c r="E55" s="28">
        <v>130</v>
      </c>
      <c r="F55" s="28">
        <v>25</v>
      </c>
      <c r="G55" s="28" t="s">
        <v>30</v>
      </c>
      <c r="H55" s="31" t="str">
        <f>IF(Table_110[[#This Row],[Price ($)]]&gt;=500,"High price","Standard Price")</f>
        <v>Standard Price</v>
      </c>
      <c r="I55" s="30"/>
    </row>
    <row r="56" spans="1:9" ht="13.8">
      <c r="A56" s="11"/>
      <c r="B56" s="28" t="s">
        <v>94</v>
      </c>
      <c r="C56" s="28" t="s">
        <v>49</v>
      </c>
      <c r="D56" s="28" t="s">
        <v>95</v>
      </c>
      <c r="E56" s="28">
        <v>400</v>
      </c>
      <c r="F56" s="28">
        <v>40</v>
      </c>
      <c r="G56" s="28" t="s">
        <v>34</v>
      </c>
      <c r="H56" s="31" t="str">
        <f>IF(Table_110[[#This Row],[Price ($)]]&gt;=500,"High price","Standard Price")</f>
        <v>Standard Price</v>
      </c>
      <c r="I56" s="30"/>
    </row>
    <row r="57" spans="1:9" ht="13.8">
      <c r="A57" s="11"/>
      <c r="B57" s="29" t="s">
        <v>65</v>
      </c>
      <c r="C57" s="29" t="s">
        <v>43</v>
      </c>
      <c r="D57" s="29" t="s">
        <v>66</v>
      </c>
      <c r="E57" s="29">
        <v>230</v>
      </c>
      <c r="F57" s="29">
        <v>20</v>
      </c>
      <c r="G57" s="29" t="s">
        <v>26</v>
      </c>
      <c r="H57" s="31" t="str">
        <f>IF(Table_110[[#This Row],[Price ($)]]&gt;=500,"High price","Standard Price")</f>
        <v>Standard Price</v>
      </c>
      <c r="I57" s="30"/>
    </row>
    <row r="58" spans="1:9" ht="13.8">
      <c r="A58" s="11"/>
      <c r="B58" s="28" t="s">
        <v>96</v>
      </c>
      <c r="C58" s="28" t="s">
        <v>97</v>
      </c>
      <c r="D58" s="28" t="s">
        <v>98</v>
      </c>
      <c r="E58" s="28">
        <v>60</v>
      </c>
      <c r="F58" s="28">
        <v>30</v>
      </c>
      <c r="G58" s="28" t="s">
        <v>30</v>
      </c>
      <c r="H58" s="31" t="str">
        <f>IF(Table_110[[#This Row],[Price ($)]]&gt;=500,"High price","Standard Price")</f>
        <v>Standard Price</v>
      </c>
      <c r="I58" s="30"/>
    </row>
    <row r="59" spans="1:9" ht="13.8">
      <c r="A59" s="11"/>
      <c r="B59" s="28" t="s">
        <v>99</v>
      </c>
      <c r="C59" s="28" t="s">
        <v>100</v>
      </c>
      <c r="D59" s="28" t="s">
        <v>101</v>
      </c>
      <c r="E59" s="28">
        <v>40</v>
      </c>
      <c r="F59" s="28">
        <v>10</v>
      </c>
      <c r="G59" s="28" t="s">
        <v>34</v>
      </c>
      <c r="H59" s="31" t="str">
        <f>IF(Table_110[[#This Row],[Price ($)]]&gt;=500,"High price","Standard Price")</f>
        <v>Standard Price</v>
      </c>
      <c r="I59" s="30"/>
    </row>
    <row r="60" spans="1:9" ht="13.8">
      <c r="A60" s="11"/>
      <c r="B60" s="28" t="s">
        <v>102</v>
      </c>
      <c r="C60" s="28" t="s">
        <v>88</v>
      </c>
      <c r="D60" s="28" t="s">
        <v>103</v>
      </c>
      <c r="E60" s="28">
        <v>130</v>
      </c>
      <c r="F60" s="28">
        <v>5</v>
      </c>
      <c r="G60" s="28" t="s">
        <v>26</v>
      </c>
      <c r="H60" s="31" t="str">
        <f>IF(Table_110[[#This Row],[Price ($)]]&gt;=500,"High price","Standard Price")</f>
        <v>Standard Price</v>
      </c>
      <c r="I60" s="30"/>
    </row>
    <row r="61" spans="1:9" ht="13.8">
      <c r="A61" s="11"/>
      <c r="B61" s="28" t="s">
        <v>104</v>
      </c>
      <c r="C61" s="28" t="s">
        <v>105</v>
      </c>
      <c r="D61" s="28" t="s">
        <v>106</v>
      </c>
      <c r="E61" s="28">
        <v>50</v>
      </c>
      <c r="F61" s="28">
        <v>50</v>
      </c>
      <c r="G61" s="28" t="s">
        <v>30</v>
      </c>
      <c r="H61" s="31" t="str">
        <f>IF(Table_110[[#This Row],[Price ($)]]&gt;=500,"High price","Standard Price")</f>
        <v>Standard Price</v>
      </c>
      <c r="I61" s="30"/>
    </row>
    <row r="62" spans="1:9" ht="13.8">
      <c r="A62" s="11"/>
      <c r="B62" s="28" t="s">
        <v>57</v>
      </c>
      <c r="C62" s="28" t="s">
        <v>24</v>
      </c>
      <c r="D62" s="28" t="s">
        <v>58</v>
      </c>
      <c r="E62" s="28">
        <v>950</v>
      </c>
      <c r="F62" s="28">
        <v>25</v>
      </c>
      <c r="G62" s="28" t="s">
        <v>26</v>
      </c>
      <c r="H62" s="31" t="str">
        <f>IF(Table_110[[#This Row],[Price ($)]]&gt;=500,"High price","Standard Price")</f>
        <v>High price</v>
      </c>
      <c r="I62" s="30"/>
    </row>
    <row r="63" spans="1:9" ht="13.8">
      <c r="A63" s="11"/>
      <c r="B63" s="28" t="s">
        <v>107</v>
      </c>
      <c r="C63" s="28" t="s">
        <v>108</v>
      </c>
      <c r="D63" s="28" t="s">
        <v>109</v>
      </c>
      <c r="E63" s="28">
        <v>100</v>
      </c>
      <c r="F63" s="28">
        <v>20</v>
      </c>
      <c r="G63" s="28" t="s">
        <v>70</v>
      </c>
      <c r="H63" s="31" t="str">
        <f>IF(Table_110[[#This Row],[Price ($)]]&gt;=500,"High price","Standard Price")</f>
        <v>Standard Price</v>
      </c>
      <c r="I63" s="30"/>
    </row>
    <row r="64" spans="1:9">
      <c r="A64" s="11"/>
      <c r="B64" s="11"/>
      <c r="C64" s="11"/>
      <c r="D64" s="11"/>
      <c r="E64" s="11"/>
      <c r="F64" s="11"/>
      <c r="G64" s="11"/>
      <c r="H64" s="11"/>
      <c r="I64" s="11"/>
    </row>
    <row r="65" spans="1:14" ht="15">
      <c r="A65" s="32" t="s">
        <v>10</v>
      </c>
      <c r="B65" s="33"/>
      <c r="C65" s="32"/>
      <c r="D65" s="11"/>
      <c r="E65" s="11"/>
      <c r="F65" s="11"/>
      <c r="G65" s="11"/>
      <c r="H65" s="11"/>
      <c r="I65" s="11"/>
    </row>
    <row r="66" spans="1:14">
      <c r="A66" s="11"/>
      <c r="B66" s="11"/>
      <c r="C66" s="11"/>
      <c r="D66" s="11"/>
      <c r="E66" s="11"/>
      <c r="F66" s="11"/>
      <c r="G66" s="11"/>
      <c r="H66" s="11"/>
      <c r="I66" s="11"/>
    </row>
    <row r="67" spans="1:14" ht="18">
      <c r="A67" s="11"/>
      <c r="B67" s="22" t="s">
        <v>11</v>
      </c>
      <c r="C67" s="23"/>
      <c r="D67" s="23"/>
      <c r="E67" s="23"/>
      <c r="F67" s="23"/>
      <c r="G67" s="22"/>
      <c r="H67" s="23"/>
      <c r="I67" s="23"/>
      <c r="J67" s="23"/>
      <c r="K67" s="23"/>
    </row>
    <row r="68" spans="1:14">
      <c r="A68" s="11"/>
      <c r="B68" s="11"/>
      <c r="C68" s="11"/>
      <c r="D68" s="11"/>
      <c r="E68" s="11"/>
      <c r="F68" s="11"/>
      <c r="G68" s="11"/>
      <c r="H68" s="11"/>
      <c r="I68" s="11"/>
    </row>
    <row r="69" spans="1:14" ht="13.8">
      <c r="A69" s="11"/>
      <c r="B69" s="11"/>
      <c r="C69" s="35" t="s">
        <v>121</v>
      </c>
      <c r="D69" s="34">
        <f>+SUMIF(Table_211[Category],G30,Table_110[Price ($)])</f>
        <v>8050</v>
      </c>
      <c r="E69" s="11"/>
      <c r="F69" s="11"/>
      <c r="G69" s="11"/>
      <c r="H69" s="11"/>
      <c r="I69" s="11"/>
    </row>
    <row r="70" spans="1:14">
      <c r="A70" s="11"/>
      <c r="B70" s="11"/>
      <c r="C70" s="11"/>
      <c r="D70" s="11"/>
      <c r="E70" s="11"/>
      <c r="F70" s="11"/>
      <c r="G70" s="11"/>
      <c r="H70" s="11"/>
      <c r="I70" s="11"/>
    </row>
    <row r="71" spans="1:14" ht="18">
      <c r="A71" s="11"/>
      <c r="B71" s="22" t="s">
        <v>12</v>
      </c>
      <c r="C71" s="23"/>
      <c r="D71" s="23"/>
      <c r="E71" s="23"/>
      <c r="F71" s="23"/>
      <c r="G71" s="22"/>
      <c r="H71" s="23"/>
      <c r="I71" s="23"/>
      <c r="J71" s="23"/>
    </row>
    <row r="72" spans="1:14" ht="15">
      <c r="A72" s="11"/>
      <c r="B72" s="32"/>
      <c r="C72" s="33"/>
      <c r="D72" s="32"/>
      <c r="E72" s="32"/>
      <c r="F72" s="11"/>
      <c r="G72" s="11"/>
      <c r="H72" s="11"/>
      <c r="I72" s="11"/>
    </row>
    <row r="73" spans="1:14" ht="15">
      <c r="A73" s="11"/>
      <c r="B73" s="12"/>
      <c r="C73" s="35" t="s">
        <v>115</v>
      </c>
      <c r="D73" s="34">
        <f>COUNTIF(Table_110[Price ($)],"&lt;=100")</f>
        <v>12</v>
      </c>
      <c r="E73" s="11"/>
      <c r="F73" s="11"/>
      <c r="G73" s="11"/>
      <c r="H73" s="11"/>
      <c r="I73" s="11"/>
    </row>
    <row r="74" spans="1:14">
      <c r="A74" s="11"/>
      <c r="B74" s="11"/>
      <c r="C74" s="11"/>
      <c r="D74" s="11"/>
      <c r="E74" s="11"/>
      <c r="F74" s="11"/>
      <c r="G74" s="11"/>
      <c r="H74" s="11"/>
      <c r="I74" s="11"/>
    </row>
    <row r="75" spans="1:14" ht="16.8">
      <c r="A75" s="32" t="s">
        <v>13</v>
      </c>
      <c r="B75" s="33"/>
      <c r="C75" s="32"/>
      <c r="D75" s="32"/>
      <c r="E75" s="19"/>
      <c r="F75" s="11"/>
      <c r="G75" s="11"/>
      <c r="H75" s="11"/>
      <c r="I75" s="11"/>
    </row>
    <row r="76" spans="1:14">
      <c r="A76" s="11"/>
      <c r="B76" s="11"/>
      <c r="C76" s="11"/>
      <c r="D76" s="11"/>
      <c r="E76" s="11"/>
      <c r="F76" s="11"/>
      <c r="G76" s="11"/>
      <c r="H76" s="11"/>
      <c r="I76" s="11"/>
    </row>
    <row r="77" spans="1:14" ht="22.2" customHeight="1">
      <c r="A77" s="11"/>
      <c r="B77" s="24" t="s">
        <v>14</v>
      </c>
      <c r="C77" s="25"/>
      <c r="D77" s="25"/>
      <c r="E77" s="25"/>
      <c r="F77" s="25"/>
      <c r="G77" s="24"/>
      <c r="H77" s="25"/>
      <c r="I77" s="25"/>
      <c r="J77" s="25"/>
      <c r="K77" s="24"/>
      <c r="L77" s="25"/>
      <c r="M77" s="26"/>
    </row>
    <row r="78" spans="1:14" ht="22.2" customHeight="1">
      <c r="A78" s="11"/>
      <c r="B78" s="24" t="s">
        <v>15</v>
      </c>
      <c r="C78" s="25"/>
      <c r="D78" s="25"/>
      <c r="E78" s="25"/>
      <c r="F78" s="25"/>
      <c r="G78" s="24"/>
      <c r="H78" s="25"/>
      <c r="I78" s="25"/>
      <c r="J78" s="25"/>
      <c r="K78" s="24"/>
      <c r="L78" s="25"/>
      <c r="M78" s="24"/>
      <c r="N78" t="s">
        <v>114</v>
      </c>
    </row>
    <row r="79" spans="1:14" ht="22.2" customHeight="1">
      <c r="A79" s="11"/>
      <c r="B79" s="24" t="s">
        <v>16</v>
      </c>
      <c r="C79" s="25"/>
      <c r="D79" s="25"/>
      <c r="E79" s="25"/>
      <c r="F79" s="25"/>
      <c r="G79" s="24"/>
      <c r="H79" s="25"/>
      <c r="I79" s="25"/>
      <c r="J79" s="25"/>
      <c r="K79" s="24"/>
      <c r="L79" s="25"/>
      <c r="M79" s="24"/>
    </row>
    <row r="80" spans="1:14" ht="18">
      <c r="A80" s="11"/>
      <c r="B80" s="22"/>
      <c r="C80" s="23"/>
      <c r="D80" s="23"/>
      <c r="E80" s="23"/>
      <c r="F80" s="23"/>
      <c r="G80" s="22"/>
      <c r="H80" s="23"/>
      <c r="I80" s="23"/>
      <c r="J80" s="23"/>
      <c r="K80" s="22"/>
      <c r="L80" s="23"/>
      <c r="M80" s="22"/>
    </row>
    <row r="81" spans="1:10" ht="17.399999999999999">
      <c r="A81" s="40"/>
      <c r="B81" s="39" t="s">
        <v>17</v>
      </c>
      <c r="C81" s="39" t="s">
        <v>18</v>
      </c>
      <c r="D81" s="39" t="s">
        <v>19</v>
      </c>
      <c r="E81" s="39" t="s">
        <v>20</v>
      </c>
      <c r="F81" s="39" t="s">
        <v>21</v>
      </c>
      <c r="G81" s="39" t="s">
        <v>22</v>
      </c>
      <c r="H81" s="37" t="s">
        <v>111</v>
      </c>
      <c r="I81" s="37" t="s">
        <v>113</v>
      </c>
      <c r="J81" s="37" t="s">
        <v>112</v>
      </c>
    </row>
    <row r="82" spans="1:10" ht="13.8">
      <c r="A82" s="27"/>
      <c r="B82" s="28" t="s">
        <v>23</v>
      </c>
      <c r="C82" s="28" t="s">
        <v>24</v>
      </c>
      <c r="D82" s="28" t="s">
        <v>25</v>
      </c>
      <c r="E82" s="28">
        <v>1000</v>
      </c>
      <c r="F82" s="28">
        <v>30</v>
      </c>
      <c r="G82" s="28" t="s">
        <v>26</v>
      </c>
      <c r="H82" s="31" t="str">
        <f>LEFT(Table_11015[[#This Row],[Product ID]],2)</f>
        <v>28</v>
      </c>
      <c r="I82" s="31" t="str">
        <f>RIGHT(Table_11015[[#This Row],[Product ID]],2)</f>
        <v>US</v>
      </c>
      <c r="J82" s="31" t="str">
        <f>MID(Table_11015[[#This Row],[Product ID]],4,3)</f>
        <v>JAN</v>
      </c>
    </row>
    <row r="83" spans="1:10" ht="13.8">
      <c r="A83" s="27"/>
      <c r="B83" s="28" t="s">
        <v>27</v>
      </c>
      <c r="C83" s="28" t="s">
        <v>28</v>
      </c>
      <c r="D83" s="28" t="s">
        <v>29</v>
      </c>
      <c r="E83" s="28">
        <v>80</v>
      </c>
      <c r="F83" s="28">
        <v>15</v>
      </c>
      <c r="G83" s="28" t="s">
        <v>30</v>
      </c>
      <c r="H83" s="31" t="str">
        <f>LEFT(Table_11015[[#This Row],[Product ID]],2)</f>
        <v>15</v>
      </c>
      <c r="I83" s="31" t="str">
        <f>RIGHT(Table_11015[[#This Row],[Product ID]],2)</f>
        <v>US</v>
      </c>
      <c r="J83" s="31" t="str">
        <f>MID(Table_11015[[#This Row],[Product ID]],4,3)</f>
        <v>FEB</v>
      </c>
    </row>
    <row r="84" spans="1:10" ht="13.8">
      <c r="A84" s="27"/>
      <c r="B84" s="28" t="s">
        <v>31</v>
      </c>
      <c r="C84" s="28" t="s">
        <v>32</v>
      </c>
      <c r="D84" s="28" t="s">
        <v>33</v>
      </c>
      <c r="E84" s="28">
        <v>130</v>
      </c>
      <c r="F84" s="28">
        <v>40</v>
      </c>
      <c r="G84" s="28" t="s">
        <v>34</v>
      </c>
      <c r="H84" s="31" t="str">
        <f>LEFT(Table_11015[[#This Row],[Product ID]],2)</f>
        <v>03</v>
      </c>
      <c r="I84" s="31" t="str">
        <f>RIGHT(Table_11015[[#This Row],[Product ID]],2)</f>
        <v>US</v>
      </c>
      <c r="J84" s="31" t="str">
        <f>MID(Table_11015[[#This Row],[Product ID]],4,3)</f>
        <v>MAR</v>
      </c>
    </row>
    <row r="85" spans="1:10" ht="13.8">
      <c r="A85" s="27"/>
      <c r="B85" s="28" t="s">
        <v>35</v>
      </c>
      <c r="C85" s="28" t="s">
        <v>36</v>
      </c>
      <c r="D85" s="28" t="s">
        <v>37</v>
      </c>
      <c r="E85" s="28">
        <v>900</v>
      </c>
      <c r="F85" s="28">
        <v>25</v>
      </c>
      <c r="G85" s="28" t="s">
        <v>26</v>
      </c>
      <c r="H85" s="31" t="str">
        <f>LEFT(Table_11015[[#This Row],[Product ID]],2)</f>
        <v>11</v>
      </c>
      <c r="I85" s="31" t="str">
        <f>RIGHT(Table_11015[[#This Row],[Product ID]],2)</f>
        <v>US</v>
      </c>
      <c r="J85" s="31" t="str">
        <f>MID(Table_11015[[#This Row],[Product ID]],4,3)</f>
        <v>APR</v>
      </c>
    </row>
    <row r="86" spans="1:10" ht="13.8">
      <c r="A86" s="27"/>
      <c r="B86" s="28" t="s">
        <v>38</v>
      </c>
      <c r="C86" s="28" t="s">
        <v>39</v>
      </c>
      <c r="D86" s="28" t="s">
        <v>40</v>
      </c>
      <c r="E86" s="28">
        <v>70</v>
      </c>
      <c r="F86" s="28">
        <v>20</v>
      </c>
      <c r="G86" s="28" t="s">
        <v>41</v>
      </c>
      <c r="H86" s="31" t="str">
        <f>LEFT(Table_11015[[#This Row],[Product ID]],2)</f>
        <v>22</v>
      </c>
      <c r="I86" s="31" t="str">
        <f>RIGHT(Table_11015[[#This Row],[Product ID]],2)</f>
        <v>US</v>
      </c>
      <c r="J86" s="31" t="str">
        <f>MID(Table_11015[[#This Row],[Product ID]],4,3)</f>
        <v>MAY</v>
      </c>
    </row>
    <row r="87" spans="1:10" ht="13.8">
      <c r="A87" s="27"/>
      <c r="B87" s="28" t="s">
        <v>42</v>
      </c>
      <c r="C87" s="28" t="s">
        <v>43</v>
      </c>
      <c r="D87" s="28" t="s">
        <v>44</v>
      </c>
      <c r="E87" s="28">
        <v>200</v>
      </c>
      <c r="F87" s="28">
        <v>45</v>
      </c>
      <c r="G87" s="28" t="s">
        <v>26</v>
      </c>
      <c r="H87" s="31" t="str">
        <f>LEFT(Table_11015[[#This Row],[Product ID]],2)</f>
        <v>07</v>
      </c>
      <c r="I87" s="31" t="str">
        <f>RIGHT(Table_11015[[#This Row],[Product ID]],2)</f>
        <v>UK</v>
      </c>
      <c r="J87" s="31" t="str">
        <f>MID(Table_11015[[#This Row],[Product ID]],4,3)</f>
        <v>JUN</v>
      </c>
    </row>
    <row r="88" spans="1:10" ht="13.8">
      <c r="A88" s="27"/>
      <c r="B88" s="28" t="s">
        <v>45</v>
      </c>
      <c r="C88" s="28" t="s">
        <v>46</v>
      </c>
      <c r="D88" s="28" t="s">
        <v>47</v>
      </c>
      <c r="E88" s="28">
        <v>30</v>
      </c>
      <c r="F88" s="28">
        <v>5</v>
      </c>
      <c r="G88" s="28" t="s">
        <v>30</v>
      </c>
      <c r="H88" s="31" t="str">
        <f>LEFT(Table_11015[[#This Row],[Product ID]],2)</f>
        <v>19</v>
      </c>
      <c r="I88" s="31" t="str">
        <f>RIGHT(Table_11015[[#This Row],[Product ID]],2)</f>
        <v>UK</v>
      </c>
      <c r="J88" s="31" t="str">
        <f>MID(Table_11015[[#This Row],[Product ID]],4,3)</f>
        <v>JUL</v>
      </c>
    </row>
    <row r="89" spans="1:10" ht="13.8">
      <c r="A89" s="27"/>
      <c r="B89" s="28" t="s">
        <v>48</v>
      </c>
      <c r="C89" s="28" t="s">
        <v>49</v>
      </c>
      <c r="D89" s="28" t="s">
        <v>50</v>
      </c>
      <c r="E89" s="28">
        <v>90</v>
      </c>
      <c r="F89" s="28">
        <v>35</v>
      </c>
      <c r="G89" s="28" t="s">
        <v>34</v>
      </c>
      <c r="H89" s="31" t="str">
        <f>LEFT(Table_11015[[#This Row],[Product ID]],2)</f>
        <v>23</v>
      </c>
      <c r="I89" s="31" t="str">
        <f>RIGHT(Table_11015[[#This Row],[Product ID]],2)</f>
        <v>UK</v>
      </c>
      <c r="J89" s="31" t="str">
        <f>MID(Table_11015[[#This Row],[Product ID]],4,3)</f>
        <v>AUG</v>
      </c>
    </row>
    <row r="90" spans="1:10" ht="13.8">
      <c r="A90" s="27"/>
      <c r="B90" s="28" t="s">
        <v>51</v>
      </c>
      <c r="C90" s="28" t="s">
        <v>52</v>
      </c>
      <c r="D90" s="28" t="s">
        <v>53</v>
      </c>
      <c r="E90" s="28">
        <v>500</v>
      </c>
      <c r="F90" s="28">
        <v>50</v>
      </c>
      <c r="G90" s="28" t="s">
        <v>26</v>
      </c>
      <c r="H90" s="31" t="str">
        <f>LEFT(Table_11015[[#This Row],[Product ID]],2)</f>
        <v>05</v>
      </c>
      <c r="I90" s="31" t="str">
        <f>RIGHT(Table_11015[[#This Row],[Product ID]],2)</f>
        <v>UK</v>
      </c>
      <c r="J90" s="31" t="str">
        <f>MID(Table_11015[[#This Row],[Product ID]],4,3)</f>
        <v>SEP</v>
      </c>
    </row>
    <row r="91" spans="1:10" ht="13.8">
      <c r="A91" s="27"/>
      <c r="B91" s="28" t="s">
        <v>54</v>
      </c>
      <c r="C91" s="28" t="s">
        <v>55</v>
      </c>
      <c r="D91" s="28" t="s">
        <v>56</v>
      </c>
      <c r="E91" s="28">
        <v>130</v>
      </c>
      <c r="F91" s="28">
        <v>10</v>
      </c>
      <c r="G91" s="28" t="s">
        <v>41</v>
      </c>
      <c r="H91" s="31" t="str">
        <f>LEFT(Table_11015[[#This Row],[Product ID]],2)</f>
        <v>14</v>
      </c>
      <c r="I91" s="31" t="str">
        <f>RIGHT(Table_11015[[#This Row],[Product ID]],2)</f>
        <v>UK</v>
      </c>
      <c r="J91" s="31" t="str">
        <f>MID(Table_11015[[#This Row],[Product ID]],4,3)</f>
        <v>OCT</v>
      </c>
    </row>
    <row r="92" spans="1:10" ht="13.8">
      <c r="A92" s="27"/>
      <c r="B92" s="28" t="s">
        <v>57</v>
      </c>
      <c r="C92" s="28" t="s">
        <v>24</v>
      </c>
      <c r="D92" s="28" t="s">
        <v>58</v>
      </c>
      <c r="E92" s="28">
        <v>950</v>
      </c>
      <c r="F92" s="28">
        <v>25</v>
      </c>
      <c r="G92" s="28" t="s">
        <v>26</v>
      </c>
      <c r="H92" s="31" t="str">
        <f>LEFT(Table_11015[[#This Row],[Product ID]],2)</f>
        <v>17</v>
      </c>
      <c r="I92" s="31" t="str">
        <f>RIGHT(Table_11015[[#This Row],[Product ID]],2)</f>
        <v>IN</v>
      </c>
      <c r="J92" s="31" t="str">
        <f>MID(Table_11015[[#This Row],[Product ID]],4,3)</f>
        <v>JUN</v>
      </c>
    </row>
    <row r="93" spans="1:10" ht="13.8">
      <c r="A93" s="27"/>
      <c r="B93" s="28" t="s">
        <v>59</v>
      </c>
      <c r="C93" s="28" t="s">
        <v>28</v>
      </c>
      <c r="D93" s="28" t="s">
        <v>47</v>
      </c>
      <c r="E93" s="28">
        <v>90</v>
      </c>
      <c r="F93" s="28">
        <v>40</v>
      </c>
      <c r="G93" s="28" t="s">
        <v>30</v>
      </c>
      <c r="H93" s="31" t="str">
        <f>LEFT(Table_11015[[#This Row],[Product ID]],2)</f>
        <v>25</v>
      </c>
      <c r="I93" s="31" t="str">
        <f>RIGHT(Table_11015[[#This Row],[Product ID]],2)</f>
        <v>AU</v>
      </c>
      <c r="J93" s="31" t="str">
        <f>MID(Table_11015[[#This Row],[Product ID]],4,3)</f>
        <v>NOV</v>
      </c>
    </row>
    <row r="94" spans="1:10" ht="13.8">
      <c r="A94" s="27"/>
      <c r="B94" s="28" t="s">
        <v>60</v>
      </c>
      <c r="C94" s="28" t="s">
        <v>32</v>
      </c>
      <c r="D94" s="28" t="s">
        <v>61</v>
      </c>
      <c r="E94" s="28">
        <v>120</v>
      </c>
      <c r="F94" s="28">
        <v>35</v>
      </c>
      <c r="G94" s="28" t="s">
        <v>34</v>
      </c>
      <c r="H94" s="31" t="str">
        <f>LEFT(Table_11015[[#This Row],[Product ID]],2)</f>
        <v>08</v>
      </c>
      <c r="I94" s="31" t="str">
        <f>RIGHT(Table_11015[[#This Row],[Product ID]],2)</f>
        <v>DE</v>
      </c>
      <c r="J94" s="31" t="str">
        <f>MID(Table_11015[[#This Row],[Product ID]],4,3)</f>
        <v>DEC</v>
      </c>
    </row>
    <row r="95" spans="1:10" ht="13.8">
      <c r="A95" s="27"/>
      <c r="B95" s="28" t="s">
        <v>62</v>
      </c>
      <c r="C95" s="28" t="s">
        <v>63</v>
      </c>
      <c r="D95" s="28" t="s">
        <v>64</v>
      </c>
      <c r="E95" s="28">
        <v>150</v>
      </c>
      <c r="F95" s="28">
        <v>15</v>
      </c>
      <c r="G95" s="28" t="s">
        <v>26</v>
      </c>
      <c r="H95" s="31" t="str">
        <f>LEFT(Table_11015[[#This Row],[Product ID]],2)</f>
        <v>18</v>
      </c>
      <c r="I95" s="31" t="str">
        <f>RIGHT(Table_11015[[#This Row],[Product ID]],2)</f>
        <v>CA</v>
      </c>
      <c r="J95" s="31" t="str">
        <f>MID(Table_11015[[#This Row],[Product ID]],4,3)</f>
        <v>FEB</v>
      </c>
    </row>
    <row r="96" spans="1:10" ht="13.8">
      <c r="A96" s="27"/>
      <c r="B96" s="28" t="s">
        <v>65</v>
      </c>
      <c r="C96" s="28" t="s">
        <v>43</v>
      </c>
      <c r="D96" s="28" t="s">
        <v>66</v>
      </c>
      <c r="E96" s="28">
        <v>250</v>
      </c>
      <c r="F96" s="28">
        <v>20</v>
      </c>
      <c r="G96" s="28" t="s">
        <v>26</v>
      </c>
      <c r="H96" s="31" t="str">
        <f>LEFT(Table_11015[[#This Row],[Product ID]],2)</f>
        <v>16</v>
      </c>
      <c r="I96" s="31" t="str">
        <f>RIGHT(Table_11015[[#This Row],[Product ID]],2)</f>
        <v>ES</v>
      </c>
      <c r="J96" s="31" t="str">
        <f>MID(Table_11015[[#This Row],[Product ID]],4,3)</f>
        <v>APR</v>
      </c>
    </row>
    <row r="97" spans="1:10" ht="13.8">
      <c r="A97" s="27"/>
      <c r="B97" s="28" t="s">
        <v>67</v>
      </c>
      <c r="C97" s="28" t="s">
        <v>68</v>
      </c>
      <c r="D97" s="28" t="s">
        <v>69</v>
      </c>
      <c r="E97" s="28">
        <v>50</v>
      </c>
      <c r="F97" s="28">
        <v>35</v>
      </c>
      <c r="G97" s="28" t="s">
        <v>70</v>
      </c>
      <c r="H97" s="31" t="str">
        <f>LEFT(Table_11015[[#This Row],[Product ID]],2)</f>
        <v>21</v>
      </c>
      <c r="I97" s="31" t="str">
        <f>RIGHT(Table_11015[[#This Row],[Product ID]],2)</f>
        <v>CA</v>
      </c>
      <c r="J97" s="31" t="str">
        <f>MID(Table_11015[[#This Row],[Product ID]],4,3)</f>
        <v>AUG</v>
      </c>
    </row>
    <row r="98" spans="1:10" ht="13.8">
      <c r="A98" s="27"/>
      <c r="B98" s="28" t="s">
        <v>71</v>
      </c>
      <c r="C98" s="28" t="s">
        <v>63</v>
      </c>
      <c r="D98" s="28" t="s">
        <v>72</v>
      </c>
      <c r="E98" s="28">
        <v>160</v>
      </c>
      <c r="F98" s="28">
        <v>15</v>
      </c>
      <c r="G98" s="28" t="s">
        <v>26</v>
      </c>
      <c r="H98" s="31" t="str">
        <f>LEFT(Table_11015[[#This Row],[Product ID]],2)</f>
        <v>20</v>
      </c>
      <c r="I98" s="31" t="str">
        <f>RIGHT(Table_11015[[#This Row],[Product ID]],2)</f>
        <v>CN</v>
      </c>
      <c r="J98" s="31" t="str">
        <f>MID(Table_11015[[#This Row],[Product ID]],4,3)</f>
        <v>AUG</v>
      </c>
    </row>
    <row r="99" spans="1:10" ht="13.8">
      <c r="A99" s="27"/>
      <c r="B99" s="28" t="s">
        <v>73</v>
      </c>
      <c r="C99" s="28" t="s">
        <v>24</v>
      </c>
      <c r="D99" s="28" t="s">
        <v>74</v>
      </c>
      <c r="E99" s="28">
        <v>980</v>
      </c>
      <c r="F99" s="28">
        <v>10</v>
      </c>
      <c r="G99" s="28" t="s">
        <v>26</v>
      </c>
      <c r="H99" s="31" t="str">
        <f>LEFT(Table_11015[[#This Row],[Product ID]],2)</f>
        <v>27</v>
      </c>
      <c r="I99" s="31" t="str">
        <f>RIGHT(Table_11015[[#This Row],[Product ID]],2)</f>
        <v>IT</v>
      </c>
      <c r="J99" s="31" t="str">
        <f>MID(Table_11015[[#This Row],[Product ID]],4,3)</f>
        <v>JAN</v>
      </c>
    </row>
    <row r="100" spans="1:10" ht="13.8">
      <c r="A100" s="27"/>
      <c r="B100" s="28" t="s">
        <v>75</v>
      </c>
      <c r="C100" s="28" t="s">
        <v>76</v>
      </c>
      <c r="D100" s="28" t="s">
        <v>77</v>
      </c>
      <c r="E100" s="28">
        <v>150</v>
      </c>
      <c r="F100" s="28">
        <v>15</v>
      </c>
      <c r="G100" s="28" t="s">
        <v>30</v>
      </c>
      <c r="H100" s="31" t="str">
        <f>LEFT(Table_11015[[#This Row],[Product ID]],2)</f>
        <v>01</v>
      </c>
      <c r="I100" s="31" t="str">
        <f>RIGHT(Table_11015[[#This Row],[Product ID]],2)</f>
        <v>UK</v>
      </c>
      <c r="J100" s="31" t="str">
        <f>MID(Table_11015[[#This Row],[Product ID]],4,3)</f>
        <v>MAR</v>
      </c>
    </row>
    <row r="101" spans="1:10" ht="13.8">
      <c r="A101" s="27"/>
      <c r="B101" s="28" t="s">
        <v>78</v>
      </c>
      <c r="C101" s="28" t="s">
        <v>79</v>
      </c>
      <c r="D101" s="28" t="s">
        <v>80</v>
      </c>
      <c r="E101" s="28">
        <v>200</v>
      </c>
      <c r="F101" s="28">
        <v>10</v>
      </c>
      <c r="G101" s="28" t="s">
        <v>41</v>
      </c>
      <c r="H101" s="31" t="str">
        <f>LEFT(Table_11015[[#This Row],[Product ID]],2)</f>
        <v>14</v>
      </c>
      <c r="I101" s="31" t="str">
        <f>RIGHT(Table_11015[[#This Row],[Product ID]],2)</f>
        <v>US</v>
      </c>
      <c r="J101" s="31" t="str">
        <f>MID(Table_11015[[#This Row],[Product ID]],4,3)</f>
        <v>AUG</v>
      </c>
    </row>
    <row r="102" spans="1:10" ht="13.8">
      <c r="A102" s="27"/>
      <c r="B102" s="28" t="s">
        <v>81</v>
      </c>
      <c r="C102" s="28" t="s">
        <v>82</v>
      </c>
      <c r="D102" s="28" t="s">
        <v>83</v>
      </c>
      <c r="E102" s="28">
        <v>700</v>
      </c>
      <c r="F102" s="28">
        <v>50</v>
      </c>
      <c r="G102" s="28" t="s">
        <v>26</v>
      </c>
      <c r="H102" s="31" t="str">
        <f>LEFT(Table_11015[[#This Row],[Product ID]],2)</f>
        <v>14</v>
      </c>
      <c r="I102" s="31" t="str">
        <f>RIGHT(Table_11015[[#This Row],[Product ID]],2)</f>
        <v>RU</v>
      </c>
      <c r="J102" s="31" t="str">
        <f>MID(Table_11015[[#This Row],[Product ID]],4,3)</f>
        <v>MAY</v>
      </c>
    </row>
    <row r="103" spans="1:10" ht="13.8">
      <c r="A103" s="27"/>
      <c r="B103" s="28" t="s">
        <v>84</v>
      </c>
      <c r="C103" s="28" t="s">
        <v>85</v>
      </c>
      <c r="D103" s="28" t="s">
        <v>86</v>
      </c>
      <c r="E103" s="28">
        <v>80</v>
      </c>
      <c r="F103" s="28">
        <v>20</v>
      </c>
      <c r="G103" s="28" t="s">
        <v>34</v>
      </c>
      <c r="H103" s="31" t="str">
        <f>LEFT(Table_11015[[#This Row],[Product ID]],2)</f>
        <v>09</v>
      </c>
      <c r="I103" s="31" t="str">
        <f>RIGHT(Table_11015[[#This Row],[Product ID]],2)</f>
        <v>CA</v>
      </c>
      <c r="J103" s="31" t="str">
        <f>MID(Table_11015[[#This Row],[Product ID]],4,3)</f>
        <v>JAN</v>
      </c>
    </row>
    <row r="104" spans="1:10" ht="13.8">
      <c r="A104" s="27"/>
      <c r="B104" s="28" t="s">
        <v>87</v>
      </c>
      <c r="C104" s="28" t="s">
        <v>88</v>
      </c>
      <c r="D104" s="28" t="s">
        <v>89</v>
      </c>
      <c r="E104" s="28">
        <v>150</v>
      </c>
      <c r="F104" s="28">
        <v>30</v>
      </c>
      <c r="G104" s="28" t="s">
        <v>26</v>
      </c>
      <c r="H104" s="31" t="str">
        <f>LEFT(Table_11015[[#This Row],[Product ID]],2)</f>
        <v>19</v>
      </c>
      <c r="I104" s="31" t="str">
        <f>RIGHT(Table_11015[[#This Row],[Product ID]],2)</f>
        <v>BR</v>
      </c>
      <c r="J104" s="31" t="str">
        <f>MID(Table_11015[[#This Row],[Product ID]],4,3)</f>
        <v>JUL</v>
      </c>
    </row>
    <row r="105" spans="1:10" ht="13.8">
      <c r="A105" s="27"/>
      <c r="B105" s="29" t="s">
        <v>67</v>
      </c>
      <c r="C105" s="29" t="s">
        <v>68</v>
      </c>
      <c r="D105" s="29" t="s">
        <v>69</v>
      </c>
      <c r="E105" s="29">
        <v>50</v>
      </c>
      <c r="F105" s="29">
        <v>35</v>
      </c>
      <c r="G105" s="29" t="s">
        <v>70</v>
      </c>
      <c r="H105" s="31" t="str">
        <f>LEFT(Table_11015[[#This Row],[Product ID]],2)</f>
        <v>21</v>
      </c>
      <c r="I105" s="31" t="str">
        <f>RIGHT(Table_11015[[#This Row],[Product ID]],2)</f>
        <v>CA</v>
      </c>
      <c r="J105" s="31" t="str">
        <f>MID(Table_11015[[#This Row],[Product ID]],4,3)</f>
        <v>AUG</v>
      </c>
    </row>
    <row r="106" spans="1:10" ht="13.8">
      <c r="A106" s="27"/>
      <c r="B106" s="28" t="s">
        <v>90</v>
      </c>
      <c r="C106" s="28" t="s">
        <v>36</v>
      </c>
      <c r="D106" s="28" t="s">
        <v>91</v>
      </c>
      <c r="E106" s="28">
        <v>800</v>
      </c>
      <c r="F106" s="28">
        <v>45</v>
      </c>
      <c r="G106" s="28" t="s">
        <v>26</v>
      </c>
      <c r="H106" s="31" t="str">
        <f>LEFT(Table_11015[[#This Row],[Product ID]],2)</f>
        <v>29</v>
      </c>
      <c r="I106" s="31" t="str">
        <f>RIGHT(Table_11015[[#This Row],[Product ID]],2)</f>
        <v>CA</v>
      </c>
      <c r="J106" s="31" t="str">
        <f>MID(Table_11015[[#This Row],[Product ID]],4,3)</f>
        <v>SEP</v>
      </c>
    </row>
    <row r="107" spans="1:10" ht="13.8">
      <c r="A107" s="27"/>
      <c r="B107" s="28" t="s">
        <v>92</v>
      </c>
      <c r="C107" s="28" t="s">
        <v>76</v>
      </c>
      <c r="D107" s="28" t="s">
        <v>93</v>
      </c>
      <c r="E107" s="28">
        <v>130</v>
      </c>
      <c r="F107" s="28">
        <v>25</v>
      </c>
      <c r="G107" s="28" t="s">
        <v>30</v>
      </c>
      <c r="H107" s="31" t="str">
        <f>LEFT(Table_11015[[#This Row],[Product ID]],2)</f>
        <v>03</v>
      </c>
      <c r="I107" s="31" t="str">
        <f>RIGHT(Table_11015[[#This Row],[Product ID]],2)</f>
        <v>CA</v>
      </c>
      <c r="J107" s="31" t="str">
        <f>MID(Table_11015[[#This Row],[Product ID]],4,3)</f>
        <v>JUN</v>
      </c>
    </row>
    <row r="108" spans="1:10" ht="13.8">
      <c r="A108" s="27"/>
      <c r="B108" s="28" t="s">
        <v>94</v>
      </c>
      <c r="C108" s="28" t="s">
        <v>49</v>
      </c>
      <c r="D108" s="28" t="s">
        <v>95</v>
      </c>
      <c r="E108" s="28">
        <v>400</v>
      </c>
      <c r="F108" s="28">
        <v>40</v>
      </c>
      <c r="G108" s="28" t="s">
        <v>34</v>
      </c>
      <c r="H108" s="31" t="str">
        <f>LEFT(Table_11015[[#This Row],[Product ID]],2)</f>
        <v>11</v>
      </c>
      <c r="I108" s="31" t="str">
        <f>RIGHT(Table_11015[[#This Row],[Product ID]],2)</f>
        <v>CA</v>
      </c>
      <c r="J108" s="31" t="str">
        <f>MID(Table_11015[[#This Row],[Product ID]],4,3)</f>
        <v>JUL</v>
      </c>
    </row>
    <row r="109" spans="1:10" ht="13.8">
      <c r="A109" s="27"/>
      <c r="B109" s="29" t="s">
        <v>65</v>
      </c>
      <c r="C109" s="29" t="s">
        <v>43</v>
      </c>
      <c r="D109" s="29" t="s">
        <v>66</v>
      </c>
      <c r="E109" s="29">
        <v>230</v>
      </c>
      <c r="F109" s="29">
        <v>20</v>
      </c>
      <c r="G109" s="29" t="s">
        <v>26</v>
      </c>
      <c r="H109" s="31" t="str">
        <f>LEFT(Table_11015[[#This Row],[Product ID]],2)</f>
        <v>16</v>
      </c>
      <c r="I109" s="31" t="str">
        <f>RIGHT(Table_11015[[#This Row],[Product ID]],2)</f>
        <v>ES</v>
      </c>
      <c r="J109" s="31" t="str">
        <f>MID(Table_11015[[#This Row],[Product ID]],4,3)</f>
        <v>APR</v>
      </c>
    </row>
    <row r="110" spans="1:10" ht="13.8">
      <c r="A110" s="27"/>
      <c r="B110" s="28" t="s">
        <v>96</v>
      </c>
      <c r="C110" s="28" t="s">
        <v>97</v>
      </c>
      <c r="D110" s="28" t="s">
        <v>98</v>
      </c>
      <c r="E110" s="28">
        <v>60</v>
      </c>
      <c r="F110" s="28">
        <v>30</v>
      </c>
      <c r="G110" s="28" t="s">
        <v>30</v>
      </c>
      <c r="H110" s="31" t="str">
        <f>LEFT(Table_11015[[#This Row],[Product ID]],2)</f>
        <v>07</v>
      </c>
      <c r="I110" s="31" t="str">
        <f>RIGHT(Table_11015[[#This Row],[Product ID]],2)</f>
        <v>CA</v>
      </c>
      <c r="J110" s="31" t="str">
        <f>MID(Table_11015[[#This Row],[Product ID]],4,3)</f>
        <v>MAR</v>
      </c>
    </row>
    <row r="111" spans="1:10" ht="13.8">
      <c r="A111" s="27"/>
      <c r="B111" s="28" t="s">
        <v>99</v>
      </c>
      <c r="C111" s="28" t="s">
        <v>100</v>
      </c>
      <c r="D111" s="28" t="s">
        <v>101</v>
      </c>
      <c r="E111" s="28">
        <v>40</v>
      </c>
      <c r="F111" s="28">
        <v>10</v>
      </c>
      <c r="G111" s="28" t="s">
        <v>34</v>
      </c>
      <c r="H111" s="31" t="str">
        <f>LEFT(Table_11015[[#This Row],[Product ID]],2)</f>
        <v>13</v>
      </c>
      <c r="I111" s="31" t="str">
        <f>RIGHT(Table_11015[[#This Row],[Product ID]],2)</f>
        <v>CA</v>
      </c>
      <c r="J111" s="31" t="str">
        <f>MID(Table_11015[[#This Row],[Product ID]],4,3)</f>
        <v>APR</v>
      </c>
    </row>
    <row r="112" spans="1:10" ht="13.8">
      <c r="A112" s="27"/>
      <c r="B112" s="28" t="s">
        <v>102</v>
      </c>
      <c r="C112" s="28" t="s">
        <v>88</v>
      </c>
      <c r="D112" s="28" t="s">
        <v>103</v>
      </c>
      <c r="E112" s="28">
        <v>130</v>
      </c>
      <c r="F112" s="28">
        <v>5</v>
      </c>
      <c r="G112" s="28" t="s">
        <v>26</v>
      </c>
      <c r="H112" s="31" t="str">
        <f>LEFT(Table_11015[[#This Row],[Product ID]],2)</f>
        <v>24</v>
      </c>
      <c r="I112" s="31" t="str">
        <f>RIGHT(Table_11015[[#This Row],[Product ID]],2)</f>
        <v>CA</v>
      </c>
      <c r="J112" s="31" t="str">
        <f>MID(Table_11015[[#This Row],[Product ID]],4,3)</f>
        <v>MAY</v>
      </c>
    </row>
    <row r="113" spans="1:15" ht="13.8">
      <c r="A113" s="27"/>
      <c r="B113" s="28" t="s">
        <v>104</v>
      </c>
      <c r="C113" s="28" t="s">
        <v>105</v>
      </c>
      <c r="D113" s="28" t="s">
        <v>106</v>
      </c>
      <c r="E113" s="28">
        <v>50</v>
      </c>
      <c r="F113" s="28">
        <v>50</v>
      </c>
      <c r="G113" s="28" t="s">
        <v>30</v>
      </c>
      <c r="H113" s="31" t="str">
        <f>LEFT(Table_11015[[#This Row],[Product ID]],2)</f>
        <v>02</v>
      </c>
      <c r="I113" s="31" t="str">
        <f>RIGHT(Table_11015[[#This Row],[Product ID]],2)</f>
        <v>CA</v>
      </c>
      <c r="J113" s="31" t="str">
        <f>MID(Table_11015[[#This Row],[Product ID]],4,3)</f>
        <v>DEC</v>
      </c>
    </row>
    <row r="114" spans="1:15" ht="13.8">
      <c r="A114" s="27"/>
      <c r="B114" s="28" t="s">
        <v>57</v>
      </c>
      <c r="C114" s="28" t="s">
        <v>24</v>
      </c>
      <c r="D114" s="28" t="s">
        <v>58</v>
      </c>
      <c r="E114" s="28">
        <v>950</v>
      </c>
      <c r="F114" s="28">
        <v>25</v>
      </c>
      <c r="G114" s="28" t="s">
        <v>26</v>
      </c>
      <c r="H114" s="31" t="str">
        <f>LEFT(Table_11015[[#This Row],[Product ID]],2)</f>
        <v>17</v>
      </c>
      <c r="I114" s="31" t="str">
        <f>RIGHT(Table_11015[[#This Row],[Product ID]],2)</f>
        <v>IN</v>
      </c>
      <c r="J114" s="31" t="str">
        <f>MID(Table_11015[[#This Row],[Product ID]],4,3)</f>
        <v>JUN</v>
      </c>
    </row>
    <row r="115" spans="1:15" ht="13.8">
      <c r="A115" s="27"/>
      <c r="B115" s="28" t="s">
        <v>107</v>
      </c>
      <c r="C115" s="28" t="s">
        <v>108</v>
      </c>
      <c r="D115" s="28" t="s">
        <v>109</v>
      </c>
      <c r="E115" s="28">
        <v>100</v>
      </c>
      <c r="F115" s="28">
        <v>20</v>
      </c>
      <c r="G115" s="28" t="s">
        <v>70</v>
      </c>
      <c r="H115" s="31" t="str">
        <f>LEFT(Table_11015[[#This Row],[Product ID]],2)</f>
        <v>09</v>
      </c>
      <c r="I115" s="31" t="str">
        <f>RIGHT(Table_11015[[#This Row],[Product ID]],2)</f>
        <v>FR</v>
      </c>
      <c r="J115" s="31" t="str">
        <f>MID(Table_11015[[#This Row],[Product ID]],4,3)</f>
        <v>JUL</v>
      </c>
    </row>
    <row r="116" spans="1:15">
      <c r="A116" s="11"/>
      <c r="B116" s="11"/>
      <c r="C116" s="11"/>
      <c r="D116" s="11"/>
      <c r="E116" s="11"/>
      <c r="F116" s="11"/>
      <c r="G116" s="11"/>
      <c r="H116" s="11"/>
      <c r="I116" s="11"/>
    </row>
    <row r="117" spans="1:15" ht="18">
      <c r="A117" s="11"/>
      <c r="N117" s="23"/>
      <c r="O117" s="23"/>
    </row>
    <row r="118" spans="1:15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15">
      <c r="A119" s="11"/>
      <c r="B119" s="15"/>
      <c r="C119" s="15"/>
      <c r="D119" s="15"/>
      <c r="E119" s="15"/>
      <c r="F119" s="15"/>
      <c r="G119" s="15"/>
      <c r="H119" s="11"/>
      <c r="I119" s="11"/>
    </row>
    <row r="120" spans="1:15">
      <c r="A120" s="11"/>
      <c r="B120" s="16"/>
      <c r="C120" s="16"/>
      <c r="D120" s="16"/>
      <c r="E120" s="16"/>
      <c r="F120" s="16"/>
      <c r="G120" s="16"/>
      <c r="H120" s="17"/>
      <c r="I120" s="11"/>
    </row>
    <row r="121" spans="1:15" ht="13.8" thickBot="1">
      <c r="A121" s="11"/>
      <c r="B121" s="16"/>
      <c r="C121" s="16"/>
      <c r="D121" s="16"/>
      <c r="E121" s="16"/>
      <c r="F121" s="16"/>
      <c r="G121" s="16"/>
      <c r="H121" s="17"/>
      <c r="I121" s="11"/>
    </row>
    <row r="122" spans="1:15" ht="28.2">
      <c r="A122" s="11"/>
      <c r="B122" s="16"/>
      <c r="C122" s="16"/>
      <c r="D122" s="16"/>
      <c r="E122" s="16"/>
      <c r="F122" s="41" t="s">
        <v>122</v>
      </c>
      <c r="G122" s="42"/>
      <c r="H122" s="43"/>
      <c r="I122" s="11"/>
    </row>
    <row r="123" spans="1:15" ht="15.6">
      <c r="A123" s="11"/>
      <c r="B123" s="16"/>
      <c r="C123" s="16"/>
      <c r="D123" s="16"/>
      <c r="E123" s="16"/>
      <c r="F123" s="44"/>
      <c r="G123" s="45" t="s">
        <v>124</v>
      </c>
      <c r="H123" s="46"/>
      <c r="I123" s="11"/>
    </row>
    <row r="124" spans="1:15" ht="19.2" thickBot="1">
      <c r="A124" s="11"/>
      <c r="B124" s="16"/>
      <c r="C124" s="16"/>
      <c r="D124" s="16"/>
      <c r="E124" s="16"/>
      <c r="F124" s="47"/>
      <c r="G124" s="48" t="s">
        <v>123</v>
      </c>
      <c r="H124" s="49"/>
      <c r="I124" s="11"/>
    </row>
    <row r="125" spans="1:15">
      <c r="A125" s="11"/>
      <c r="B125" s="16"/>
      <c r="C125" s="16"/>
      <c r="D125" s="16"/>
      <c r="E125" s="16"/>
      <c r="F125" s="16"/>
      <c r="G125" s="16"/>
      <c r="H125" s="17"/>
      <c r="I125" s="11"/>
    </row>
    <row r="126" spans="1:15">
      <c r="A126" s="11"/>
      <c r="B126" s="16"/>
      <c r="C126" s="16"/>
      <c r="D126" s="16"/>
      <c r="E126" s="16"/>
      <c r="F126" s="16"/>
      <c r="G126" s="16"/>
      <c r="H126" s="17"/>
      <c r="I126" s="11"/>
    </row>
    <row r="127" spans="1:15">
      <c r="A127" s="11"/>
      <c r="B127" s="16"/>
      <c r="C127" s="16"/>
      <c r="D127" s="16"/>
      <c r="E127" s="16"/>
      <c r="F127" s="16"/>
      <c r="G127" s="16"/>
      <c r="H127" s="17"/>
      <c r="I127" s="11"/>
    </row>
    <row r="128" spans="1:15">
      <c r="A128" s="11"/>
      <c r="B128" s="16"/>
      <c r="C128" s="16"/>
      <c r="D128" s="16"/>
      <c r="E128" s="16"/>
      <c r="F128" s="16"/>
      <c r="G128" s="16"/>
      <c r="H128" s="17"/>
      <c r="I128" s="11"/>
    </row>
    <row r="129" spans="1:9">
      <c r="A129" s="11"/>
      <c r="B129" s="16"/>
      <c r="C129" s="16"/>
      <c r="D129" s="16"/>
      <c r="E129" s="16"/>
      <c r="F129" s="16"/>
      <c r="G129" s="16"/>
      <c r="H129" s="17"/>
      <c r="I129" s="11"/>
    </row>
    <row r="130" spans="1:9">
      <c r="A130" s="11"/>
      <c r="B130" s="16"/>
      <c r="C130" s="16"/>
      <c r="D130" s="16"/>
      <c r="E130" s="16"/>
      <c r="F130" s="16"/>
      <c r="G130" s="16"/>
      <c r="H130" s="17"/>
      <c r="I130" s="11"/>
    </row>
    <row r="131" spans="1:9">
      <c r="A131" s="11"/>
      <c r="B131" s="16"/>
      <c r="C131" s="16"/>
      <c r="D131" s="16"/>
      <c r="E131" s="16"/>
      <c r="F131" s="16"/>
      <c r="G131" s="16"/>
      <c r="H131" s="17"/>
      <c r="I131" s="11"/>
    </row>
    <row r="132" spans="1:9">
      <c r="A132" s="11"/>
      <c r="B132" s="16"/>
      <c r="C132" s="16"/>
      <c r="D132" s="16"/>
      <c r="E132" s="16"/>
      <c r="F132" s="16"/>
      <c r="G132" s="16"/>
      <c r="H132" s="17"/>
      <c r="I132" s="11"/>
    </row>
    <row r="133" spans="1:9">
      <c r="A133" s="11"/>
      <c r="B133" s="16"/>
      <c r="C133" s="16"/>
      <c r="D133" s="16"/>
      <c r="E133" s="16"/>
      <c r="F133" s="16"/>
      <c r="G133" s="16"/>
      <c r="H133" s="17"/>
      <c r="I133" s="11"/>
    </row>
    <row r="134" spans="1:9">
      <c r="A134" s="11"/>
      <c r="B134" s="16"/>
      <c r="C134" s="16"/>
      <c r="D134" s="16"/>
      <c r="E134" s="16"/>
      <c r="F134" s="16"/>
      <c r="G134" s="16"/>
      <c r="H134" s="17"/>
      <c r="I134" s="11"/>
    </row>
    <row r="135" spans="1:9">
      <c r="A135" s="11"/>
      <c r="B135" s="16"/>
      <c r="C135" s="16"/>
      <c r="D135" s="16"/>
      <c r="E135" s="16"/>
      <c r="F135" s="16"/>
      <c r="G135" s="16"/>
      <c r="H135" s="17"/>
      <c r="I135" s="11"/>
    </row>
    <row r="136" spans="1:9">
      <c r="A136" s="11"/>
      <c r="B136" s="16"/>
      <c r="C136" s="16"/>
      <c r="D136" s="16"/>
      <c r="E136" s="16"/>
      <c r="F136" s="16"/>
      <c r="G136" s="16"/>
      <c r="H136" s="17"/>
      <c r="I136" s="11"/>
    </row>
    <row r="137" spans="1:9">
      <c r="A137" s="11"/>
      <c r="B137" s="16"/>
      <c r="C137" s="16"/>
      <c r="D137" s="16"/>
      <c r="E137" s="16"/>
      <c r="F137" s="16"/>
      <c r="G137" s="16"/>
      <c r="H137" s="17"/>
      <c r="I137" s="11"/>
    </row>
    <row r="138" spans="1:9">
      <c r="A138" s="11"/>
      <c r="B138" s="16"/>
      <c r="C138" s="16"/>
      <c r="D138" s="16"/>
      <c r="E138" s="16"/>
      <c r="F138" s="16"/>
      <c r="G138" s="16"/>
      <c r="H138" s="17"/>
      <c r="I138" s="11"/>
    </row>
    <row r="139" spans="1:9">
      <c r="A139" s="11"/>
      <c r="B139" s="16"/>
      <c r="C139" s="16"/>
      <c r="D139" s="16"/>
      <c r="E139" s="16"/>
      <c r="F139" s="16"/>
      <c r="G139" s="16"/>
      <c r="H139" s="17"/>
      <c r="I139" s="11"/>
    </row>
    <row r="140" spans="1:9">
      <c r="A140" s="11"/>
      <c r="B140" s="16"/>
      <c r="C140" s="16"/>
      <c r="D140" s="16"/>
      <c r="E140" s="16"/>
      <c r="F140" s="16"/>
      <c r="G140" s="16"/>
      <c r="H140" s="17"/>
      <c r="I140" s="11"/>
    </row>
    <row r="141" spans="1:9">
      <c r="A141" s="11"/>
      <c r="B141" s="16"/>
      <c r="C141" s="16"/>
      <c r="D141" s="16"/>
      <c r="E141" s="16"/>
      <c r="F141" s="16"/>
      <c r="G141" s="16"/>
      <c r="H141" s="17"/>
      <c r="I141" s="11"/>
    </row>
    <row r="142" spans="1:9">
      <c r="A142" s="11"/>
      <c r="B142" s="16"/>
      <c r="C142" s="16"/>
      <c r="D142" s="16"/>
      <c r="E142" s="16"/>
      <c r="F142" s="16"/>
      <c r="G142" s="16"/>
      <c r="H142" s="17"/>
      <c r="I142" s="11"/>
    </row>
    <row r="143" spans="1:9">
      <c r="A143" s="11"/>
      <c r="B143" s="18"/>
      <c r="C143" s="18"/>
      <c r="D143" s="18"/>
      <c r="E143" s="10"/>
      <c r="F143" s="10"/>
      <c r="G143" s="18"/>
      <c r="H143" s="17"/>
      <c r="I143" s="11"/>
    </row>
    <row r="144" spans="1:9">
      <c r="A144" s="11"/>
      <c r="B144" s="16"/>
      <c r="C144" s="16"/>
      <c r="D144" s="16"/>
      <c r="E144" s="16"/>
      <c r="F144" s="16"/>
      <c r="G144" s="16"/>
      <c r="H144" s="17"/>
      <c r="I144" s="11"/>
    </row>
    <row r="145" spans="1:14">
      <c r="A145" s="11"/>
      <c r="B145" s="16"/>
      <c r="C145" s="16"/>
      <c r="D145" s="16"/>
      <c r="E145" s="16"/>
      <c r="F145" s="16"/>
      <c r="G145" s="16"/>
      <c r="H145" s="17"/>
      <c r="I145" s="11"/>
    </row>
    <row r="146" spans="1:14">
      <c r="A146" s="11"/>
      <c r="B146" s="16"/>
      <c r="C146" s="16"/>
      <c r="D146" s="16"/>
      <c r="E146" s="16"/>
      <c r="F146" s="16"/>
      <c r="G146" s="16"/>
      <c r="H146" s="17"/>
      <c r="I146" s="11"/>
    </row>
    <row r="147" spans="1:14">
      <c r="A147" s="11"/>
      <c r="B147" s="18"/>
      <c r="C147" s="18"/>
      <c r="D147" s="18"/>
      <c r="E147" s="10"/>
      <c r="F147" s="10"/>
      <c r="G147" s="18"/>
      <c r="H147" s="17"/>
      <c r="I147" s="11"/>
    </row>
    <row r="148" spans="1:14">
      <c r="A148" s="11"/>
      <c r="B148" s="16"/>
      <c r="C148" s="16"/>
      <c r="D148" s="16"/>
      <c r="E148" s="16"/>
      <c r="F148" s="16"/>
      <c r="G148" s="16"/>
      <c r="H148" s="17"/>
      <c r="I148" s="11"/>
    </row>
    <row r="149" spans="1:14">
      <c r="A149" s="11"/>
      <c r="B149" s="16"/>
      <c r="C149" s="16"/>
      <c r="D149" s="16"/>
      <c r="E149" s="16"/>
      <c r="F149" s="16"/>
      <c r="G149" s="16"/>
      <c r="H149" s="17"/>
      <c r="I149" s="11"/>
    </row>
    <row r="150" spans="1:14">
      <c r="A150" s="11"/>
      <c r="B150" s="16"/>
      <c r="C150" s="16"/>
      <c r="D150" s="16"/>
      <c r="E150" s="16"/>
      <c r="F150" s="16"/>
      <c r="G150" s="16"/>
      <c r="H150" s="17"/>
      <c r="I150" s="11"/>
    </row>
    <row r="151" spans="1:14">
      <c r="A151" s="11"/>
      <c r="B151" s="16"/>
      <c r="C151" s="16"/>
      <c r="D151" s="16"/>
      <c r="E151" s="16"/>
      <c r="F151" s="16"/>
      <c r="G151" s="16"/>
      <c r="H151" s="17"/>
      <c r="I151" s="11"/>
    </row>
    <row r="152" spans="1:14">
      <c r="A152" s="11"/>
      <c r="B152" s="16"/>
      <c r="C152" s="16"/>
      <c r="D152" s="16"/>
      <c r="E152" s="16"/>
      <c r="F152" s="16"/>
      <c r="G152" s="16"/>
      <c r="H152" s="17"/>
      <c r="I152" s="11"/>
    </row>
    <row r="153" spans="1:14">
      <c r="A153" s="11"/>
      <c r="B153" s="16"/>
      <c r="C153" s="16"/>
      <c r="D153" s="16"/>
      <c r="E153" s="16"/>
      <c r="F153" s="16"/>
      <c r="G153" s="16"/>
      <c r="H153" s="17"/>
      <c r="I153" s="11"/>
    </row>
    <row r="154" spans="1:14">
      <c r="A154" s="11"/>
      <c r="B154" s="11"/>
      <c r="C154" s="11"/>
      <c r="D154" s="11"/>
      <c r="E154" s="11"/>
      <c r="F154" s="11"/>
      <c r="G154" s="11"/>
      <c r="H154" s="11"/>
      <c r="I154" s="11"/>
    </row>
    <row r="155" spans="1:14" ht="18">
      <c r="A155" s="11"/>
      <c r="M155" s="22"/>
      <c r="N155" s="23"/>
    </row>
    <row r="156" spans="1:14">
      <c r="A156" s="11"/>
      <c r="B156" s="11"/>
      <c r="C156" s="11"/>
      <c r="D156" s="11"/>
      <c r="E156" s="11"/>
      <c r="F156" s="11"/>
      <c r="G156" s="11"/>
      <c r="H156" s="11"/>
      <c r="I156" s="11"/>
    </row>
    <row r="157" spans="1:14">
      <c r="A157" s="11"/>
      <c r="B157" s="15"/>
      <c r="C157" s="15"/>
      <c r="D157" s="15"/>
      <c r="E157" s="15"/>
      <c r="F157" s="15"/>
      <c r="G157" s="15"/>
      <c r="H157" s="11"/>
      <c r="I157" s="11"/>
    </row>
    <row r="158" spans="1:14">
      <c r="A158" s="11"/>
      <c r="B158" s="16"/>
      <c r="C158" s="16"/>
      <c r="D158" s="16"/>
      <c r="E158" s="16"/>
      <c r="F158" s="16"/>
      <c r="G158" s="16"/>
      <c r="H158" s="17"/>
      <c r="I158" s="11"/>
    </row>
    <row r="159" spans="1:14">
      <c r="A159" s="11"/>
      <c r="B159" s="16"/>
      <c r="C159" s="16"/>
      <c r="D159" s="16"/>
      <c r="E159" s="16"/>
      <c r="F159" s="16"/>
      <c r="G159" s="16"/>
      <c r="H159" s="17"/>
      <c r="I159" s="11"/>
    </row>
    <row r="160" spans="1:14">
      <c r="A160" s="11"/>
      <c r="B160" s="16"/>
      <c r="C160" s="16"/>
      <c r="D160" s="16"/>
      <c r="E160" s="16"/>
      <c r="F160" s="16"/>
      <c r="G160" s="16"/>
      <c r="H160" s="17"/>
      <c r="I160" s="11"/>
    </row>
    <row r="161" spans="1:9">
      <c r="A161" s="11"/>
      <c r="B161" s="16"/>
      <c r="C161" s="16"/>
      <c r="D161" s="16"/>
      <c r="E161" s="16"/>
      <c r="F161" s="16"/>
      <c r="G161" s="16"/>
      <c r="H161" s="17"/>
      <c r="I161" s="11"/>
    </row>
    <row r="162" spans="1:9">
      <c r="A162" s="11"/>
      <c r="B162" s="16"/>
      <c r="C162" s="16"/>
      <c r="D162" s="16"/>
      <c r="E162" s="16"/>
      <c r="F162" s="16"/>
      <c r="G162" s="16"/>
      <c r="H162" s="17"/>
      <c r="I162" s="11"/>
    </row>
    <row r="163" spans="1:9">
      <c r="A163" s="11"/>
      <c r="B163" s="16"/>
      <c r="C163" s="16"/>
      <c r="D163" s="16"/>
      <c r="E163" s="16"/>
      <c r="F163" s="16"/>
      <c r="G163" s="16"/>
      <c r="H163" s="17"/>
      <c r="I163" s="11"/>
    </row>
    <row r="164" spans="1:9">
      <c r="A164" s="11"/>
      <c r="B164" s="16"/>
      <c r="C164" s="16"/>
      <c r="D164" s="16"/>
      <c r="E164" s="16"/>
      <c r="F164" s="16"/>
      <c r="G164" s="16"/>
      <c r="H164" s="17"/>
      <c r="I164" s="11"/>
    </row>
    <row r="165" spans="1:9">
      <c r="A165" s="11"/>
      <c r="B165" s="16"/>
      <c r="C165" s="16"/>
      <c r="D165" s="16"/>
      <c r="E165" s="16"/>
      <c r="F165" s="16"/>
      <c r="G165" s="16"/>
      <c r="H165" s="17"/>
      <c r="I165" s="11"/>
    </row>
    <row r="166" spans="1:9">
      <c r="A166" s="11"/>
      <c r="B166" s="16"/>
      <c r="C166" s="16"/>
      <c r="D166" s="16"/>
      <c r="E166" s="16"/>
      <c r="F166" s="16"/>
      <c r="G166" s="16"/>
      <c r="H166" s="17"/>
      <c r="I166" s="11"/>
    </row>
    <row r="167" spans="1:9">
      <c r="A167" s="11"/>
      <c r="B167" s="16"/>
      <c r="C167" s="16"/>
      <c r="D167" s="16"/>
      <c r="E167" s="16"/>
      <c r="F167" s="16"/>
      <c r="G167" s="16"/>
      <c r="H167" s="17"/>
      <c r="I167" s="11"/>
    </row>
    <row r="168" spans="1:9">
      <c r="A168" s="11"/>
      <c r="B168" s="16"/>
      <c r="C168" s="16"/>
      <c r="D168" s="16"/>
      <c r="E168" s="16"/>
      <c r="F168" s="16"/>
      <c r="G168" s="16"/>
      <c r="H168" s="17"/>
      <c r="I168" s="11"/>
    </row>
    <row r="169" spans="1:9">
      <c r="A169" s="11"/>
      <c r="B169" s="16"/>
      <c r="C169" s="16"/>
      <c r="D169" s="16"/>
      <c r="E169" s="16"/>
      <c r="F169" s="16"/>
      <c r="G169" s="16"/>
      <c r="H169" s="17"/>
      <c r="I169" s="11"/>
    </row>
    <row r="170" spans="1:9">
      <c r="A170" s="11"/>
      <c r="B170" s="16"/>
      <c r="C170" s="16"/>
      <c r="D170" s="16"/>
      <c r="E170" s="16"/>
      <c r="F170" s="16"/>
      <c r="G170" s="16"/>
      <c r="H170" s="17"/>
      <c r="I170" s="11"/>
    </row>
    <row r="171" spans="1:9">
      <c r="A171" s="11"/>
      <c r="B171" s="16"/>
      <c r="C171" s="16"/>
      <c r="D171" s="16"/>
      <c r="E171" s="16"/>
      <c r="F171" s="16"/>
      <c r="G171" s="16"/>
      <c r="H171" s="17"/>
      <c r="I171" s="11"/>
    </row>
    <row r="172" spans="1:9">
      <c r="A172" s="11"/>
      <c r="B172" s="16"/>
      <c r="C172" s="16"/>
      <c r="D172" s="16"/>
      <c r="E172" s="16"/>
      <c r="F172" s="16"/>
      <c r="G172" s="16"/>
      <c r="H172" s="17"/>
      <c r="I172" s="11"/>
    </row>
    <row r="173" spans="1:9">
      <c r="A173" s="11"/>
      <c r="B173" s="16"/>
      <c r="C173" s="16"/>
      <c r="D173" s="16"/>
      <c r="E173" s="16"/>
      <c r="F173" s="16"/>
      <c r="G173" s="16"/>
      <c r="H173" s="17"/>
      <c r="I173" s="11"/>
    </row>
    <row r="174" spans="1:9">
      <c r="A174" s="11"/>
      <c r="B174" s="16"/>
      <c r="C174" s="16"/>
      <c r="D174" s="16"/>
      <c r="E174" s="16"/>
      <c r="F174" s="16"/>
      <c r="G174" s="16"/>
      <c r="H174" s="17"/>
      <c r="I174" s="11"/>
    </row>
    <row r="175" spans="1:9">
      <c r="A175" s="11"/>
      <c r="B175" s="16"/>
      <c r="C175" s="16"/>
      <c r="D175" s="16"/>
      <c r="E175" s="16"/>
      <c r="F175" s="16"/>
      <c r="G175" s="16"/>
      <c r="H175" s="17"/>
      <c r="I175" s="11"/>
    </row>
    <row r="176" spans="1:9">
      <c r="A176" s="11"/>
      <c r="B176" s="16"/>
      <c r="C176" s="16"/>
      <c r="D176" s="16"/>
      <c r="E176" s="16"/>
      <c r="F176" s="16"/>
      <c r="G176" s="16"/>
      <c r="H176" s="17"/>
      <c r="I176" s="11"/>
    </row>
    <row r="177" spans="1:9">
      <c r="A177" s="11"/>
      <c r="B177" s="16"/>
      <c r="C177" s="16"/>
      <c r="D177" s="16"/>
      <c r="E177" s="16"/>
      <c r="F177" s="16"/>
      <c r="G177" s="16"/>
      <c r="H177" s="17"/>
      <c r="I177" s="11"/>
    </row>
    <row r="178" spans="1:9">
      <c r="A178" s="11"/>
      <c r="B178" s="16"/>
      <c r="C178" s="16"/>
      <c r="D178" s="16"/>
      <c r="E178" s="16"/>
      <c r="F178" s="16"/>
      <c r="G178" s="16"/>
      <c r="H178" s="17"/>
      <c r="I178" s="11"/>
    </row>
    <row r="179" spans="1:9">
      <c r="A179" s="11"/>
      <c r="B179" s="16"/>
      <c r="C179" s="16"/>
      <c r="D179" s="16"/>
      <c r="E179" s="16"/>
      <c r="F179" s="16"/>
      <c r="G179" s="16"/>
      <c r="H179" s="17"/>
      <c r="I179" s="11"/>
    </row>
    <row r="180" spans="1:9">
      <c r="A180" s="11"/>
      <c r="B180" s="16"/>
      <c r="C180" s="16"/>
      <c r="D180" s="16"/>
      <c r="E180" s="16"/>
      <c r="F180" s="16"/>
      <c r="G180" s="16"/>
      <c r="H180" s="17"/>
      <c r="I180" s="11"/>
    </row>
    <row r="181" spans="1:9">
      <c r="A181" s="11"/>
      <c r="B181" s="18"/>
      <c r="C181" s="18"/>
      <c r="D181" s="18"/>
      <c r="E181" s="10"/>
      <c r="F181" s="10"/>
      <c r="G181" s="18"/>
      <c r="H181" s="17"/>
      <c r="I181" s="11"/>
    </row>
    <row r="182" spans="1:9">
      <c r="A182" s="11"/>
      <c r="B182" s="16"/>
      <c r="C182" s="16"/>
      <c r="D182" s="16"/>
      <c r="E182" s="16"/>
      <c r="F182" s="16"/>
      <c r="G182" s="16"/>
      <c r="H182" s="17"/>
      <c r="I182" s="11"/>
    </row>
    <row r="183" spans="1:9">
      <c r="A183" s="11"/>
      <c r="B183" s="16"/>
      <c r="C183" s="16"/>
      <c r="D183" s="16"/>
      <c r="E183" s="16"/>
      <c r="F183" s="16"/>
      <c r="G183" s="16"/>
      <c r="H183" s="17"/>
      <c r="I183" s="11"/>
    </row>
    <row r="184" spans="1:9">
      <c r="A184" s="11"/>
      <c r="B184" s="16"/>
      <c r="C184" s="16"/>
      <c r="D184" s="16"/>
      <c r="E184" s="16"/>
      <c r="F184" s="16"/>
      <c r="G184" s="16"/>
      <c r="H184" s="17"/>
      <c r="I184" s="11"/>
    </row>
    <row r="185" spans="1:9">
      <c r="A185" s="11"/>
      <c r="B185" s="18"/>
      <c r="C185" s="18"/>
      <c r="D185" s="18"/>
      <c r="E185" s="10"/>
      <c r="F185" s="10"/>
      <c r="G185" s="18"/>
      <c r="H185" s="17"/>
      <c r="I185" s="11"/>
    </row>
    <row r="186" spans="1:9">
      <c r="A186" s="11"/>
      <c r="B186" s="16"/>
      <c r="C186" s="16"/>
      <c r="D186" s="16"/>
      <c r="E186" s="16"/>
      <c r="F186" s="16"/>
      <c r="G186" s="16"/>
      <c r="H186" s="17"/>
      <c r="I186" s="11"/>
    </row>
    <row r="187" spans="1:9">
      <c r="A187" s="11"/>
      <c r="B187" s="16"/>
      <c r="C187" s="16"/>
      <c r="D187" s="16"/>
      <c r="E187" s="16"/>
      <c r="F187" s="16"/>
      <c r="G187" s="16"/>
      <c r="H187" s="17"/>
      <c r="I187" s="11"/>
    </row>
    <row r="188" spans="1:9">
      <c r="A188" s="11"/>
      <c r="B188" s="16"/>
      <c r="C188" s="16"/>
      <c r="D188" s="16"/>
      <c r="E188" s="16"/>
      <c r="F188" s="16"/>
      <c r="G188" s="16"/>
      <c r="H188" s="17"/>
      <c r="I188" s="11"/>
    </row>
    <row r="189" spans="1:9">
      <c r="A189" s="11"/>
      <c r="B189" s="16"/>
      <c r="C189" s="16"/>
      <c r="D189" s="16"/>
      <c r="E189" s="16"/>
      <c r="F189" s="16"/>
      <c r="G189" s="16"/>
      <c r="H189" s="17"/>
      <c r="I189" s="11"/>
    </row>
    <row r="190" spans="1:9">
      <c r="A190" s="11"/>
      <c r="B190" s="16"/>
      <c r="C190" s="16"/>
      <c r="D190" s="16"/>
      <c r="E190" s="16"/>
      <c r="F190" s="16"/>
      <c r="G190" s="16"/>
      <c r="H190" s="17"/>
      <c r="I190" s="11"/>
    </row>
    <row r="191" spans="1:9">
      <c r="A191" s="11"/>
      <c r="B191" s="16"/>
      <c r="C191" s="16"/>
      <c r="D191" s="16"/>
      <c r="E191" s="16"/>
      <c r="F191" s="16"/>
      <c r="G191" s="16"/>
      <c r="H191" s="17"/>
      <c r="I191" s="11"/>
    </row>
    <row r="192" spans="1:9">
      <c r="A192" s="11"/>
      <c r="B192" s="11"/>
      <c r="C192" s="11"/>
      <c r="D192" s="11"/>
      <c r="E192" s="11"/>
      <c r="F192" s="11"/>
      <c r="G192" s="11"/>
      <c r="H192" s="11"/>
      <c r="I192" s="11"/>
    </row>
    <row r="193" spans="1:20">
      <c r="A193" s="11"/>
      <c r="B193" s="11"/>
      <c r="C193" s="11"/>
      <c r="D193" s="11"/>
      <c r="E193" s="11"/>
      <c r="F193" s="11"/>
      <c r="G193" s="11"/>
      <c r="H193" s="11"/>
      <c r="I193" s="11"/>
    </row>
    <row r="194" spans="1:20">
      <c r="A194" s="11"/>
      <c r="B194" s="11"/>
      <c r="C194" s="11"/>
      <c r="D194" s="11"/>
      <c r="E194" s="11"/>
      <c r="F194" s="50"/>
      <c r="G194" s="50"/>
      <c r="H194" s="11"/>
      <c r="I194" s="11"/>
    </row>
    <row r="197" spans="1:20" ht="18">
      <c r="H197" s="22"/>
      <c r="I197" s="23"/>
      <c r="J197" s="23"/>
      <c r="K197" s="23"/>
      <c r="L197" s="23"/>
      <c r="M197" s="22"/>
      <c r="N197" s="23"/>
      <c r="O197" s="23"/>
      <c r="P197" s="23"/>
      <c r="Q197" s="22"/>
      <c r="R197" s="23"/>
      <c r="S197" s="22"/>
      <c r="T197" s="23"/>
    </row>
  </sheetData>
  <mergeCells count="1">
    <mergeCell ref="F194:G194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2 A Y W S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B 7 Y B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2 A Y W S i K R 7 g O A A A A E Q A A A B M A H A B G b 3 J t d W x h c y 9 T Z W N 0 a W 9 u M S 5 t I K I Y A C i g F A A A A A A A A A A A A A A A A A A A A A A A A A A A A C t O T S 7 J z M 9 T C I b Q h t Y A U E s B A i 0 A F A A C A A g A e 2 A Y W S W r A q e m A A A A 9 w A A A B I A A A A A A A A A A A A A A A A A A A A A A E N v b m Z p Z y 9 Q Y W N r Y W d l L n h t b F B L A Q I t A B Q A A g A I A H t g G F k P y u m r p A A A A O k A A A A T A A A A A A A A A A A A A A A A A P I A A A B b Q 2 9 u d G V u d F 9 U e X B l c 1 0 u e G 1 s U E s B A i 0 A F A A C A A g A e 2 A Y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n D 3 0 i p j p M j d n H A i l s g y I A A A A A A g A A A A A A E G Y A A A A B A A A g A A A A Q v 4 m z T e Y B d u / u Y N 7 q p p N C 9 O m G h B I K h A + 7 Q j d 3 i h 3 t z 8 A A A A A D o A A A A A C A A A g A A A A a d G t H d K a / K + o 7 H p i r U x J T R d H c M i N L v a j O v l u a C H Y 5 E N Q A A A A 7 + z e U O Q t 8 2 a W c 1 H o X T 3 y 1 N 8 M i M / A o G O I t 8 q y a K E 7 S 5 b J 3 r K 2 W R L 0 m I E q j s E q x O X Q n p Q / O s E w 1 f 9 h l 3 o i h h W 1 E H 4 c l z + z x W 2 C w e B Z 1 6 w + P S d A A A A A o f G H 2 D 5 f Z n P f B C 4 F 9 1 6 7 Q r N L v r D y G G A K t J X M r O 9 n c U l y d S u a B N z w O q K X 2 p + g g 3 k n K R i I o A L 0 a Y Y K C U T V j s O Z g g = = < / D a t a M a s h u p > 
</file>

<file path=customXml/itemProps1.xml><?xml version="1.0" encoding="utf-8"?>
<ds:datastoreItem xmlns:ds="http://schemas.openxmlformats.org/officeDocument/2006/customXml" ds:itemID="{879F775D-20AB-4C64-82FD-23AB14AAB0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Dataset</vt:lpstr>
      <vt:lpstr>ASSIGNMENT - DATA EXPLORATION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modified xsi:type="dcterms:W3CDTF">2024-08-24T07:13:36Z</dcterms:modified>
</cp:coreProperties>
</file>