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vi\College\Programs\VB programs\BAtest\"/>
    </mc:Choice>
  </mc:AlternateContent>
  <bookViews>
    <workbookView xWindow="-108" yWindow="-108" windowWidth="23256" windowHeight="12576" activeTab="8"/>
  </bookViews>
  <sheets>
    <sheet name="ALL DEPARTMENT " sheetId="2" r:id="rId1"/>
    <sheet name="CISF DRIVER " sheetId="10" r:id="rId2"/>
    <sheet name="FIRE &amp; GUJSAIL " sheetId="3" r:id="rId3"/>
    <sheet name="CNS &amp; IT " sheetId="4" r:id="rId4"/>
    <sheet name="BA TEST" sheetId="11" r:id="rId5"/>
    <sheet name="MT" sheetId="5" r:id="rId6"/>
    <sheet name="BPCL" sheetId="6" r:id="rId7"/>
    <sheet name="ATC" sheetId="7" r:id="rId8"/>
    <sheet name="AIR INDI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8" l="1"/>
  <c r="B5" i="8"/>
  <c r="C7" i="7"/>
  <c r="B7" i="7"/>
  <c r="C5" i="6"/>
  <c r="B5" i="6"/>
  <c r="C11" i="5"/>
  <c r="B11" i="5"/>
  <c r="E219" i="11"/>
  <c r="E218" i="11"/>
  <c r="E217" i="11"/>
  <c r="E216" i="11"/>
  <c r="E215" i="11"/>
  <c r="E214" i="11"/>
  <c r="E213" i="11"/>
  <c r="E212" i="11"/>
  <c r="E207" i="11"/>
  <c r="E206" i="11"/>
  <c r="E205" i="11"/>
  <c r="E204" i="11"/>
  <c r="E203" i="11"/>
  <c r="E202" i="11"/>
  <c r="E201" i="11"/>
  <c r="E200" i="11"/>
  <c r="E195" i="11"/>
  <c r="E194" i="11"/>
  <c r="E193" i="11"/>
  <c r="E192" i="11"/>
  <c r="E191" i="11"/>
  <c r="E190" i="11"/>
  <c r="E189" i="11"/>
  <c r="E188" i="11"/>
  <c r="E183" i="11"/>
  <c r="E182" i="11"/>
  <c r="E181" i="11"/>
  <c r="E180" i="11"/>
  <c r="E179" i="11"/>
  <c r="E178" i="11"/>
  <c r="E177" i="11"/>
  <c r="E176" i="11"/>
  <c r="E172" i="11"/>
  <c r="E171" i="11"/>
  <c r="E170" i="11"/>
  <c r="E169" i="11"/>
  <c r="E168" i="11"/>
  <c r="E167" i="11"/>
  <c r="E166" i="11"/>
  <c r="E165" i="11"/>
  <c r="E161" i="11"/>
  <c r="E160" i="11"/>
  <c r="E159" i="11"/>
  <c r="E158" i="11"/>
  <c r="E157" i="11"/>
  <c r="E156" i="11"/>
  <c r="E155" i="11"/>
  <c r="E154" i="11"/>
  <c r="E150" i="11"/>
  <c r="E149" i="11"/>
  <c r="E148" i="11"/>
  <c r="E147" i="11"/>
  <c r="E146" i="11"/>
  <c r="E145" i="11"/>
  <c r="E144" i="11"/>
  <c r="E143" i="11"/>
  <c r="E139" i="11"/>
  <c r="E138" i="11"/>
  <c r="E137" i="11"/>
  <c r="E136" i="11"/>
  <c r="E135" i="11"/>
  <c r="E134" i="11"/>
  <c r="E133" i="11"/>
  <c r="E132" i="11"/>
  <c r="E128" i="11"/>
  <c r="E127" i="11"/>
  <c r="E126" i="11"/>
  <c r="E125" i="11"/>
  <c r="E124" i="11"/>
  <c r="E123" i="11"/>
  <c r="E122" i="11"/>
  <c r="E121" i="11"/>
  <c r="E116" i="11"/>
  <c r="E115" i="11"/>
  <c r="E114" i="11"/>
  <c r="E113" i="11"/>
  <c r="E112" i="11"/>
  <c r="E111" i="11"/>
  <c r="E110" i="11"/>
  <c r="E109" i="11"/>
  <c r="E105" i="11"/>
  <c r="E104" i="11"/>
  <c r="E103" i="11"/>
  <c r="E102" i="11"/>
  <c r="E101" i="11"/>
  <c r="E100" i="11"/>
  <c r="E99" i="11"/>
  <c r="E98" i="11"/>
  <c r="C7" i="4"/>
  <c r="B7" i="4"/>
  <c r="C24" i="3"/>
  <c r="B24" i="3"/>
  <c r="C5" i="10"/>
  <c r="B5" i="10"/>
  <c r="C81" i="2"/>
  <c r="B81" i="2"/>
  <c r="C74" i="2"/>
  <c r="B74" i="2"/>
  <c r="C67" i="2"/>
  <c r="B67" i="2"/>
  <c r="C60" i="2"/>
  <c r="B60" i="2"/>
  <c r="C33" i="2"/>
  <c r="B33" i="2"/>
  <c r="C21" i="2"/>
  <c r="B21" i="2"/>
  <c r="C8" i="2"/>
  <c r="B8" i="2"/>
</calcChain>
</file>

<file path=xl/sharedStrings.xml><?xml version="1.0" encoding="utf-8"?>
<sst xmlns="http://schemas.openxmlformats.org/spreadsheetml/2006/main" count="536" uniqueCount="198">
  <si>
    <t>RANDOM NAMES</t>
  </si>
  <si>
    <t>TIMESTAMP</t>
  </si>
  <si>
    <t>NAMES AND DESIGNATION</t>
  </si>
  <si>
    <t>​Siddharth Tripathi (S.M CNS) 9424444412</t>
  </si>
  <si>
    <t>​Santosh Kumar Anand (Mgr) 9616294527</t>
  </si>
  <si>
    <t>Arun Shukla,Sr Supdt(Technical)-Mob 9764262744</t>
  </si>
  <si>
    <t>Sanjay Lavtuka,Sr Supdt(MTD)-Mob 9904199771</t>
  </si>
  <si>
    <t>NITESH R BHALIYA ( Sr. Supdt ) 7984445275</t>
  </si>
  <si>
    <t>NARENDRABHAI D GOHIL  ( Sr. Supdt ) 9727962008</t>
  </si>
  <si>
    <t>B S  GOHIL ( Sr. Supdt ) 9898861564</t>
  </si>
  <si>
    <t>ABHISHEK JAKNORE ( Jr.asst ) 7000891189 / 8109659454</t>
  </si>
  <si>
    <t>LOKESH LOKHANDE ( Jr.asst ) 8962997730 / 9399940615</t>
  </si>
  <si>
    <t>BHARAT KARAVADARA ( SR.ASST.FIRE.OFFICER ) 9574747211</t>
  </si>
  <si>
    <t>SANJAY PARMAR ( FIRE.FIGHTER ) 9725367674</t>
  </si>
  <si>
    <t>SANJAY RABARI ( FIRE.FIGHTER ) 9081893240</t>
  </si>
  <si>
    <t>Bhadresh Kervadiya, Assistant  (BPCL) 9979184025</t>
  </si>
  <si>
    <t>Arun Shukla,Sr Supdt(Technical)
Mob 9764262744</t>
  </si>
  <si>
    <t>Mayursinh (Contractual Driver)
Mob 9974653333</t>
  </si>
  <si>
    <t>Asif Sheikh(Helper Rosenbauer)
Mob 7622800089</t>
  </si>
  <si>
    <t xml:space="preserve">ATC </t>
  </si>
  <si>
    <t>​Pushpendra Kumar AM(CNS) 8171856881</t>
  </si>
  <si>
    <t>Solanki KinjalBhai  (Contractual Driver)
Mob 9374741139</t>
  </si>
  <si>
    <t>Aditya Singh, Manager (ATC) 8127047622</t>
  </si>
  <si>
    <t xml:space="preserve">  </t>
  </si>
  <si>
    <t xml:space="preserve">Mukul Meghwal, A.M (ATC)  </t>
  </si>
  <si>
    <t>Maninder Singh , Manager (ATC) 9212128696</t>
  </si>
  <si>
    <t>Maninder Singh , Manager (ATC)</t>
  </si>
  <si>
    <t>Pramod Kumar Ray ,AAO ( BPCL ) 7992303186/9504761769</t>
  </si>
  <si>
    <t>Umesh Rathod(Contractual Driver)
Mob 9558828862</t>
  </si>
  <si>
    <t>Ajay Vaghela(Technician Rosenabuer) Mob 9904471610</t>
  </si>
  <si>
    <t>Samir Musani  (Helper Rosenabuer) Mob 8866575749</t>
  </si>
  <si>
    <t>Bhadresh Kervadiya, Assistant  (BPCL)</t>
  </si>
  <si>
    <t>Pramod Kumar Ray ,AAO ( BPCL )</t>
  </si>
  <si>
    <t xml:space="preserve"> </t>
  </si>
  <si>
    <t>P.BASAKHATRE ( Assisstant Manager )
7972483682</t>
  </si>
  <si>
    <t>NITESH R BHALIA ( Sr. Supdt ) 
9426345915</t>
  </si>
  <si>
    <t>N D GOHIL  ( Sr. Supdt ) 
9727962008</t>
  </si>
  <si>
    <t>B S  GOHIL ( Sr. Supdt )
 9898861564</t>
  </si>
  <si>
    <t>ABHISHEK JAKNORE ( Jr.asst ) 
 8109659454</t>
  </si>
  <si>
    <t>VIJAY PARMAR ( FIRE.FIGHTER )
 7359431650</t>
  </si>
  <si>
    <t>SUMIT PATEL ( FIRE.FIGHTER )
 9687585180</t>
  </si>
  <si>
    <t>AJAY BHABHOR ( FIRE.FIGHTER ) 
8128771332</t>
  </si>
  <si>
    <t>LOKESH  LOKHANDE ( Jr.asst ) 
8962997730 / 9399940615</t>
  </si>
  <si>
    <t>PRASHANT GONDAIYA ( FIRE.FIGHTER ) 9537169977</t>
  </si>
  <si>
    <t>YASH PANDYA JE ,( ATC )</t>
  </si>
  <si>
    <t xml:space="preserve">RAVI SHAH Jr , CSA ( AISL ) </t>
  </si>
  <si>
    <t xml:space="preserve">HIREN VALA , 9099865886 </t>
  </si>
  <si>
    <t>Yash Pandya , J.E  ( ATC )  6354100383</t>
  </si>
  <si>
    <t>Ravi J Khokhar , 8849153211</t>
  </si>
  <si>
    <t>Bharat Bhai ( NIGHT SHIFT ) 8128807280</t>
  </si>
  <si>
    <t>VIRENDRA GUJJAR ( FIRE.FIGHTER ) 9783687297</t>
  </si>
  <si>
    <t>SINDHUU VAGHLA ( FIRE.FIGHTER ) 9662291758</t>
  </si>
  <si>
    <t>KETAN SUTARIYA ( FIRE.FIGHTER ) 8780921728</t>
  </si>
  <si>
    <t>JAYDIP PATEL  ( FIRE.FIGHTER ) 9510760011</t>
  </si>
  <si>
    <t>NIRMAL PARMAR ( FIRE.FIGHTER ) 9904667864</t>
  </si>
  <si>
    <t xml:space="preserve">SAHDEV RATHOD( FIRE.FIGHTER ) 
</t>
  </si>
  <si>
    <t xml:space="preserve">VIJAY GAIKWAD ( Sr. Supdt​ )      </t>
  </si>
  <si>
    <t>NILESH. R. VANJARA (  Sr. Supdt )  7778919090</t>
  </si>
  <si>
    <t>NILESH. R. VANJARA (  Sr. Supdt )   7778919090</t>
  </si>
  <si>
    <t>BA LAST INSPECTION ( DGCA ) 22/23.02.2023</t>
  </si>
  <si>
    <t>INSPECTION OFFICER : SHRUTI MISHRA , Dy . Diector ( OPS )</t>
  </si>
  <si>
    <t>MANDHRA SAHEJAD , 9687265565</t>
  </si>
  <si>
    <t>.</t>
  </si>
  <si>
    <t>EQUIPMENT SERIAL NUMBER</t>
  </si>
  <si>
    <t>DEPARMENT ( JOB FUNCTIION )</t>
  </si>
  <si>
    <t xml:space="preserve">G402139 ( 03 ) </t>
  </si>
  <si>
    <t>RAVI ALGOTER  (Contractual Driver)
Mob 8153961818</t>
  </si>
  <si>
    <t xml:space="preserve">CALIBRATION DATE </t>
  </si>
  <si>
    <t>DUE DATE</t>
  </si>
  <si>
    <t xml:space="preserve">BREATH ANALYSER EQUIPMENT &amp; DEPARTMENT, CALIBRATION DATE &amp; DUE DATE </t>
  </si>
  <si>
    <t>CNS / MT / FIRE / BPCL /  AIASL &amp; OTHER DEPARTMENT</t>
  </si>
  <si>
    <t>TARU SONI ( FIRE FIGHTER ) 6356353501</t>
  </si>
  <si>
    <r>
      <t xml:space="preserve">FIRE </t>
    </r>
    <r>
      <rPr>
        <b/>
        <sz val="16"/>
        <color rgb="FFFF0000"/>
        <rFont val="Calibri"/>
        <family val="2"/>
        <scheme val="minor"/>
      </rPr>
      <t>(</t>
    </r>
    <r>
      <rPr>
        <sz val="16"/>
        <color rgb="FFFF0000"/>
        <rFont val="Calibri"/>
        <family val="2"/>
        <scheme val="minor"/>
      </rPr>
      <t xml:space="preserve"> Air Freight Station ( AFS ) ) </t>
    </r>
    <r>
      <rPr>
        <b/>
        <sz val="28"/>
        <color rgb="FFFF0000"/>
        <rFont val="Calibri"/>
        <family val="2"/>
        <scheme val="minor"/>
      </rPr>
      <t xml:space="preserve">&amp; GUJSAIL </t>
    </r>
    <r>
      <rPr>
        <b/>
        <sz val="16"/>
        <color rgb="FFFF0000"/>
        <rFont val="Calibri"/>
        <family val="2"/>
        <scheme val="minor"/>
      </rPr>
      <t>(</t>
    </r>
    <r>
      <rPr>
        <b/>
        <sz val="28"/>
        <color rgb="FFFF0000"/>
        <rFont val="Calibri"/>
        <family val="2"/>
        <scheme val="minor"/>
      </rPr>
      <t xml:space="preserve"> </t>
    </r>
    <r>
      <rPr>
        <sz val="16"/>
        <color rgb="FFFF0000"/>
        <rFont val="Calibri"/>
        <family val="2"/>
        <scheme val="minor"/>
      </rPr>
      <t>Gujarat State Aviation</t>
    </r>
    <r>
      <rPr>
        <sz val="28"/>
        <color rgb="FFFF0000"/>
        <rFont val="Calibri"/>
        <family val="2"/>
        <scheme val="minor"/>
      </rPr>
      <t xml:space="preserve"> </t>
    </r>
    <r>
      <rPr>
        <sz val="16"/>
        <color rgb="FFFF0000"/>
        <rFont val="Calibri"/>
        <family val="2"/>
        <scheme val="minor"/>
      </rPr>
      <t>Infrastructure Company Limited  )</t>
    </r>
  </si>
  <si>
    <r>
      <t xml:space="preserve">ATC </t>
    </r>
    <r>
      <rPr>
        <sz val="16"/>
        <color rgb="FFFF0000"/>
        <rFont val="Calibri"/>
        <family val="2"/>
        <scheme val="minor"/>
      </rPr>
      <t xml:space="preserve">( AIR TRAFFIC CONTROL ) </t>
    </r>
  </si>
  <si>
    <r>
      <t xml:space="preserve"> AIASL  </t>
    </r>
    <r>
      <rPr>
        <sz val="18"/>
        <color rgb="FFFF0000"/>
        <rFont val="Calibri"/>
        <family val="2"/>
        <scheme val="minor"/>
      </rPr>
      <t xml:space="preserve">( </t>
    </r>
    <r>
      <rPr>
        <sz val="14"/>
        <color rgb="FFFF0000"/>
        <rFont val="Calibri"/>
        <family val="2"/>
        <scheme val="minor"/>
      </rPr>
      <t>AI AIRPORT SERVICES LIMITED )</t>
    </r>
  </si>
  <si>
    <r>
      <t xml:space="preserve">BPCL </t>
    </r>
    <r>
      <rPr>
        <b/>
        <sz val="12"/>
        <color rgb="FFFF0000"/>
        <rFont val="Calibri"/>
        <family val="2"/>
        <scheme val="minor"/>
      </rPr>
      <t>(</t>
    </r>
    <r>
      <rPr>
        <sz val="12"/>
        <color rgb="FFFF0000"/>
        <rFont val="Calibri"/>
        <family val="2"/>
        <scheme val="minor"/>
      </rPr>
      <t xml:space="preserve"> BHARAT PETROLEUM CORPOATION LIMITED )</t>
    </r>
  </si>
  <si>
    <r>
      <t xml:space="preserve">CNS </t>
    </r>
    <r>
      <rPr>
        <sz val="16"/>
        <color rgb="FFFF0000"/>
        <rFont val="Calibri"/>
        <family val="2"/>
        <scheme val="minor"/>
      </rPr>
      <t>( COMMUNICATION NAVIGATION AND SUVEILLANCE )</t>
    </r>
    <r>
      <rPr>
        <b/>
        <sz val="16"/>
        <color rgb="FFFF0000"/>
        <rFont val="Calibri"/>
        <family val="2"/>
        <scheme val="minor"/>
      </rPr>
      <t xml:space="preserve"> , </t>
    </r>
    <r>
      <rPr>
        <b/>
        <sz val="28"/>
        <color rgb="FFFF0000"/>
        <rFont val="Calibri"/>
        <family val="2"/>
        <scheme val="minor"/>
      </rPr>
      <t xml:space="preserve">IT </t>
    </r>
    <r>
      <rPr>
        <sz val="16"/>
        <color rgb="FFFF0000"/>
        <rFont val="Calibri"/>
        <family val="2"/>
        <scheme val="minor"/>
      </rPr>
      <t>( INFORMATION TECHNOLOGY )</t>
    </r>
  </si>
  <si>
    <r>
      <t xml:space="preserve">MT </t>
    </r>
    <r>
      <rPr>
        <sz val="16"/>
        <color rgb="FFFF0000"/>
        <rFont val="Calibri"/>
        <family val="2"/>
        <scheme val="minor"/>
      </rPr>
      <t>( Motor Transport )</t>
    </r>
  </si>
  <si>
    <r>
      <t xml:space="preserve">CISF </t>
    </r>
    <r>
      <rPr>
        <sz val="16"/>
        <color rgb="FFFF0000"/>
        <rFont val="Calibri"/>
        <family val="2"/>
        <scheme val="minor"/>
      </rPr>
      <t>( CENTRAL INDUSTRIAL SECURITY FORCE ) DRIVER ( 24.01.2023 )</t>
    </r>
  </si>
  <si>
    <r>
      <t xml:space="preserve">MT </t>
    </r>
    <r>
      <rPr>
        <b/>
        <sz val="16"/>
        <color rgb="FFFF0000"/>
        <rFont val="Calibri"/>
        <family val="2"/>
        <scheme val="minor"/>
      </rPr>
      <t>( Motor Transport )</t>
    </r>
  </si>
  <si>
    <t xml:space="preserve">ALL DEPARTMENT </t>
  </si>
  <si>
    <t>G402140 ( 04 )</t>
  </si>
  <si>
    <t xml:space="preserve">SAHDEV RATHOD( FIRE.FIGHTER ) 8238356219
</t>
  </si>
  <si>
    <t xml:space="preserve">VIRENDRA GUJJAR ( FIRE.FIGHTER ) 9783687297 </t>
  </si>
  <si>
    <t xml:space="preserve">G402140 ( 04 ) </t>
  </si>
  <si>
    <r>
      <t xml:space="preserve">PURCHASE DATE                            </t>
    </r>
    <r>
      <rPr>
        <b/>
        <sz val="18"/>
        <color theme="1"/>
        <rFont val="Calibri"/>
        <family val="2"/>
        <scheme val="minor"/>
      </rPr>
      <t>10/3/2023</t>
    </r>
  </si>
  <si>
    <t>22/9/2023</t>
  </si>
  <si>
    <r>
      <rPr>
        <sz val="8"/>
        <color theme="1"/>
        <rFont val="Calibri"/>
        <family val="2"/>
        <scheme val="minor"/>
      </rPr>
      <t xml:space="preserve">PURCHASE DATE  </t>
    </r>
    <r>
      <rPr>
        <b/>
        <sz val="18"/>
        <color theme="1"/>
        <rFont val="Calibri"/>
        <family val="2"/>
        <scheme val="minor"/>
      </rPr>
      <t xml:space="preserve">                          10/3/2023</t>
    </r>
  </si>
  <si>
    <t>23/3/2023</t>
  </si>
  <si>
    <t>A8080P 3476 ( 01 )</t>
  </si>
  <si>
    <t>A8080P 3477 ( 02 )</t>
  </si>
  <si>
    <t xml:space="preserve">TESTING PAIR </t>
  </si>
  <si>
    <t>BREATH ANALYSER CALIBRATION</t>
  </si>
  <si>
    <t xml:space="preserve">DEVICE SERIAL NUMBER </t>
  </si>
  <si>
    <t>NEXT CALIBRATION DATE</t>
  </si>
  <si>
    <t>A 8080P 3476</t>
  </si>
  <si>
    <t>08.02.2023</t>
  </si>
  <si>
    <t>07.08.2023</t>
  </si>
  <si>
    <t>A 8080P 3477</t>
  </si>
  <si>
    <t>23.03.2023</t>
  </si>
  <si>
    <t>22.09.2023</t>
  </si>
  <si>
    <t>KALU BHAI Algotar , 09998037979</t>
  </si>
  <si>
    <t>S NO</t>
  </si>
  <si>
    <t xml:space="preserve">DEPARTMENT </t>
  </si>
  <si>
    <t xml:space="preserve">BA TESTING </t>
  </si>
  <si>
    <t xml:space="preserve"> CNS &amp; IT </t>
  </si>
  <si>
    <t xml:space="preserve">MT </t>
  </si>
  <si>
    <t>FIRE*2</t>
  </si>
  <si>
    <t>01-11-2022 TO 30-11-2022</t>
  </si>
  <si>
    <t>01-12-2022 TO 31-12-2022</t>
  </si>
  <si>
    <t>01-01-2023 TO 31-01-2023</t>
  </si>
  <si>
    <t>AISL ( AIR INDIA ) 12.01.2023</t>
  </si>
  <si>
    <t>CISF ( DRIVER ) 24.01.2023</t>
  </si>
  <si>
    <t>01-02-2023 TO 28-02-2023</t>
  </si>
  <si>
    <t>FIRE*3</t>
  </si>
  <si>
    <t xml:space="preserve">AISL ( AIR INDIA ) </t>
  </si>
  <si>
    <t>CISF ( DRIVER )</t>
  </si>
  <si>
    <t>BPCL</t>
  </si>
  <si>
    <t>01-03-2023 TO 31-03-2023</t>
  </si>
  <si>
    <t xml:space="preserve">SPICE JET ( RANDAM TEST ) </t>
  </si>
  <si>
    <t>01-04-2023 TO 30-04-2023</t>
  </si>
  <si>
    <t>01-05-2023 TO 31-05-2023</t>
  </si>
  <si>
    <t xml:space="preserve"> ( RANDAM TEST ) </t>
  </si>
  <si>
    <t xml:space="preserve">VENTURA  ( RANDAM TEST ) </t>
  </si>
  <si>
    <t>Yogesh Nalawade  A.O (BPCL)  9561138807</t>
  </si>
  <si>
    <t>Mukul Meghwal, A.M. (ATC)    9445813830</t>
  </si>
  <si>
    <t>Yogesh Nalawade A.O (BPCL) 9561138807</t>
  </si>
  <si>
    <t xml:space="preserve">VIJAY GAIKWAD ( Sr. Supdt​ )    9321562357  </t>
  </si>
  <si>
    <t>TO</t>
  </si>
  <si>
    <t>16/05/2023</t>
  </si>
  <si>
    <t>31/05/2023</t>
  </si>
  <si>
    <t>30/06/2023</t>
  </si>
  <si>
    <t>15/5/2023</t>
  </si>
  <si>
    <t>ATC</t>
  </si>
  <si>
    <t>P.BASAKHATRE ( Assisstant Manager )
8390987750</t>
  </si>
  <si>
    <t>RAVI SHAH Jr , CSA ( AISL ) 9712119937</t>
  </si>
  <si>
    <t>PRADEEP BASAKHATRE ( Assisstant Manager )
8390987750</t>
  </si>
  <si>
    <t xml:space="preserve">ATC ( RANDAM TEST ) </t>
  </si>
  <si>
    <t>15+1=16</t>
  </si>
  <si>
    <t>TOTAL</t>
  </si>
  <si>
    <t>Vikram Singh Kanesh , Senior Manager  ( CNS )  9459718483</t>
  </si>
  <si>
    <t xml:space="preserve">VIJAY GAIKWAD ( Sr. Supdt​ )  9321562357           </t>
  </si>
  <si>
    <t>Kalu Bhai Algotar , 9998037979,9726606679 (Contractual Driver)</t>
  </si>
  <si>
    <t>Bharat Bhai , 8128807280 (Contractual Driver)</t>
  </si>
  <si>
    <t>Ravi J Khokhar ,  8849153211 (Contractual Driver)</t>
  </si>
  <si>
    <t>Kalu Bhai Algotar , (Contractual Driver) 9998037979,9726606679</t>
  </si>
  <si>
    <t>Bharat Bhai , (Contractual Driver)  8128807280</t>
  </si>
  <si>
    <t>Ravi J Khokhar ,  (Contractual Driver)  8849153211</t>
  </si>
  <si>
    <t>15.06.2023</t>
  </si>
  <si>
    <t>15/6/2023</t>
  </si>
  <si>
    <t>W/O</t>
  </si>
  <si>
    <t>SUNDAY</t>
  </si>
  <si>
    <t>FRIDAY</t>
  </si>
  <si>
    <t>SATURDAY</t>
  </si>
  <si>
    <t>WEEKLY OFF</t>
  </si>
  <si>
    <t>30.06.2023</t>
  </si>
  <si>
    <t>13+1=14</t>
  </si>
  <si>
    <t xml:space="preserve">02.07.2023 TO 31.07.2023  </t>
  </si>
  <si>
    <t>15/7/2023</t>
  </si>
  <si>
    <t>16/07/2023</t>
  </si>
  <si>
    <t>31/07/2023</t>
  </si>
  <si>
    <t>NILESH. R. VANZARA (  Sr. Supdt )   7778919090</t>
  </si>
  <si>
    <t>Solanki KinjalBhai  (Contractual Driver)
Mob 9374741139 ( THU)</t>
  </si>
  <si>
    <t>Mayursinh (Contractual Driver)
Mob 9974653333 ( MON)</t>
  </si>
  <si>
    <t>Umesh Rathod(Contractual Driver)
Mob 9558828862 ( SUN )</t>
  </si>
  <si>
    <t>02-10-2023 TO 31-10-2022</t>
  </si>
  <si>
    <t>18.07.2023</t>
  </si>
  <si>
    <t xml:space="preserve"> 1 TO 15 </t>
  </si>
  <si>
    <t xml:space="preserve"> 16 TO 31  </t>
  </si>
  <si>
    <t xml:space="preserve">01.06.2023 TO 30.06.2023  </t>
  </si>
  <si>
    <t xml:space="preserve">01.08.2023 TO 31.08.2023  </t>
  </si>
  <si>
    <t>01.08.2023</t>
  </si>
  <si>
    <t>15/08/2023</t>
  </si>
  <si>
    <t>16/08/2023</t>
  </si>
  <si>
    <t>31/08/2023</t>
  </si>
  <si>
    <t xml:space="preserve">01.09.2023 TO 30.9.2023  </t>
  </si>
  <si>
    <t>15/9/2023</t>
  </si>
  <si>
    <t>16/09/2023</t>
  </si>
  <si>
    <t>30/09/2023</t>
  </si>
  <si>
    <t xml:space="preserve"> 16 TO 30  </t>
  </si>
  <si>
    <t xml:space="preserve"> 16 TO 301 </t>
  </si>
  <si>
    <t>CISF</t>
  </si>
  <si>
    <t>PRINCE</t>
  </si>
  <si>
    <t>Arun Shukla,Sr Supdt( Technical )
Mob 9764262744</t>
  </si>
  <si>
    <t xml:space="preserve">01.10.2023 TO 31.10.2023  </t>
  </si>
  <si>
    <t xml:space="preserve">01.11.2023 TO 31.11.2023  </t>
  </si>
  <si>
    <t xml:space="preserve">01.12.2023 TO 31.12.2023  </t>
  </si>
  <si>
    <t>​Siddharth Tripathi, Emp.No.10016591 ,(S.M CNS) 9424444412</t>
  </si>
  <si>
    <t>Vikram Singh Kanesh ,Emp.No.10003173,(S. Manager CNS)  9459718483</t>
  </si>
  <si>
    <t>​Pushpendra Kumar, Emp.No.10018707, (AM CNS) 8171856881</t>
  </si>
  <si>
    <t>Santosh Kumar Anand, Emp.No.10002814, (Mgr) 9616294527</t>
  </si>
  <si>
    <t>Maninder Singh, Emp.No.10020744, Manager (ATC)  MO: 9212128696</t>
  </si>
  <si>
    <t>Aditya Singh, Manager, Emp.No.10002881, (ATC) MO: 8127047622</t>
  </si>
  <si>
    <t>Manish Kumar Agrawal, Emp.No.10016584, ( ATC ) AGM , MO: 7659089067</t>
  </si>
  <si>
    <t>Mukul Meghwal, Emp.No.10005177,  A.M. (ATC)  MO: 9445813830</t>
  </si>
  <si>
    <t>Yash Pandya, Emp.No.10018338,  J.E  ( ATC )   MO:  6354100383</t>
  </si>
  <si>
    <t xml:space="preserve">Prashant nikhar ,Emp.No.10017637  Jt .GM (CNS)  </t>
  </si>
  <si>
    <t>RAVI SHAH, Jr CSE ( AISL ) 9712119937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</si>
</sst>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212121"/>
      <name val="Segoe UI"/>
      <family val="2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4"/>
      <color rgb="FF212121"/>
      <name val="Segoe UI"/>
      <family val="2"/>
    </font>
    <font>
      <sz val="16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48"/>
      <color theme="1"/>
      <name val="Algerian"/>
      <family val="5"/>
    </font>
    <font>
      <b/>
      <u/>
      <sz val="2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color theme="0"/>
      <name val="Arial"/>
      <family val="2"/>
    </font>
    <font>
      <b/>
      <sz val="20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12121"/>
      <name val="Segoe UI"/>
      <family val="2"/>
    </font>
    <font>
      <sz val="18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0" fillId="0" borderId="1" xfId="0" applyBorder="1"/>
    <xf numFmtId="0" fontId="9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/>
    </xf>
    <xf numFmtId="22" fontId="0" fillId="0" borderId="0" xfId="0" applyNumberFormat="1"/>
    <xf numFmtId="0" fontId="6" fillId="0" borderId="3" xfId="0" applyFont="1" applyBorder="1" applyAlignment="1">
      <alignment horizontal="center"/>
    </xf>
    <xf numFmtId="0" fontId="6" fillId="0" borderId="0" xfId="0" applyFont="1" applyBorder="1"/>
    <xf numFmtId="0" fontId="4" fillId="0" borderId="0" xfId="0" applyFont="1" applyBorder="1"/>
    <xf numFmtId="0" fontId="10" fillId="0" borderId="0" xfId="0" applyFont="1"/>
    <xf numFmtId="0" fontId="11" fillId="0" borderId="0" xfId="0" applyFont="1"/>
    <xf numFmtId="0" fontId="5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22" fontId="6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22" fontId="0" fillId="0" borderId="15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22" fontId="0" fillId="0" borderId="0" xfId="0" applyNumberFormat="1" applyFont="1" applyBorder="1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22" fontId="4" fillId="0" borderId="1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22" fontId="15" fillId="0" borderId="15" xfId="0" applyNumberFormat="1" applyFont="1" applyBorder="1" applyAlignment="1">
      <alignment horizontal="center" vertical="center" wrapText="1"/>
    </xf>
    <xf numFmtId="22" fontId="6" fillId="0" borderId="0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22" fontId="14" fillId="0" borderId="1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wrapText="1"/>
    </xf>
    <xf numFmtId="0" fontId="3" fillId="5" borderId="7" xfId="0" applyFont="1" applyFill="1" applyBorder="1" applyAlignment="1">
      <alignment horizontal="center" vertical="center" wrapText="1"/>
    </xf>
    <xf numFmtId="22" fontId="14" fillId="0" borderId="7" xfId="0" applyNumberFormat="1" applyFont="1" applyBorder="1" applyAlignment="1">
      <alignment horizontal="center" vertical="center"/>
    </xf>
    <xf numFmtId="22" fontId="6" fillId="0" borderId="34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22" fontId="1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22" fontId="12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22" fontId="1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37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0" fillId="0" borderId="38" xfId="0" applyBorder="1"/>
    <xf numFmtId="22" fontId="1" fillId="0" borderId="29" xfId="0" applyNumberFormat="1" applyFont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 wrapText="1"/>
    </xf>
    <xf numFmtId="22" fontId="5" fillId="0" borderId="38" xfId="0" applyNumberFormat="1" applyFont="1" applyBorder="1" applyAlignment="1">
      <alignment horizontal="center"/>
    </xf>
    <xf numFmtId="22" fontId="12" fillId="0" borderId="29" xfId="0" applyNumberFormat="1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/>
    </xf>
    <xf numFmtId="22" fontId="4" fillId="0" borderId="38" xfId="0" applyNumberFormat="1" applyFont="1" applyBorder="1" applyAlignment="1">
      <alignment horizontal="center"/>
    </xf>
    <xf numFmtId="0" fontId="3" fillId="3" borderId="32" xfId="0" applyFont="1" applyFill="1" applyBorder="1" applyAlignment="1">
      <alignment horizontal="center" vertical="center" wrapText="1"/>
    </xf>
    <xf numFmtId="22" fontId="14" fillId="0" borderId="11" xfId="0" applyNumberFormat="1" applyFont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37" xfId="0" applyBorder="1"/>
    <xf numFmtId="0" fontId="1" fillId="3" borderId="32" xfId="0" applyFont="1" applyFill="1" applyBorder="1" applyAlignment="1">
      <alignment horizontal="center"/>
    </xf>
    <xf numFmtId="22" fontId="13" fillId="0" borderId="11" xfId="0" applyNumberFormat="1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7" fillId="3" borderId="32" xfId="0" applyFont="1" applyFill="1" applyBorder="1" applyAlignment="1">
      <alignment horizontal="center"/>
    </xf>
    <xf numFmtId="0" fontId="0" fillId="0" borderId="37" xfId="0" applyFont="1" applyBorder="1" applyAlignment="1">
      <alignment horizontal="center"/>
    </xf>
    <xf numFmtId="14" fontId="17" fillId="7" borderId="22" xfId="0" applyNumberFormat="1" applyFont="1" applyFill="1" applyBorder="1" applyAlignment="1">
      <alignment horizontal="center" vertical="center" wrapText="1"/>
    </xf>
    <xf numFmtId="0" fontId="17" fillId="7" borderId="22" xfId="0" applyFont="1" applyFill="1" applyBorder="1" applyAlignment="1">
      <alignment horizontal="center" vertical="center" wrapText="1"/>
    </xf>
    <xf numFmtId="14" fontId="17" fillId="7" borderId="11" xfId="0" applyNumberFormat="1" applyFont="1" applyFill="1" applyBorder="1" applyAlignment="1">
      <alignment horizontal="center" vertical="center" wrapText="1"/>
    </xf>
    <xf numFmtId="14" fontId="17" fillId="3" borderId="22" xfId="0" applyNumberFormat="1" applyFont="1" applyFill="1" applyBorder="1" applyAlignment="1">
      <alignment horizontal="center" vertical="center" wrapText="1"/>
    </xf>
    <xf numFmtId="0" fontId="18" fillId="3" borderId="22" xfId="0" applyFont="1" applyFill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8" borderId="20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17" fillId="10" borderId="32" xfId="0" applyFont="1" applyFill="1" applyBorder="1" applyAlignment="1">
      <alignment horizontal="center" vertical="center" wrapText="1"/>
    </xf>
    <xf numFmtId="0" fontId="17" fillId="10" borderId="11" xfId="0" applyFont="1" applyFill="1" applyBorder="1" applyAlignment="1">
      <alignment horizontal="center" vertical="center" wrapText="1"/>
    </xf>
    <xf numFmtId="14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9" fillId="9" borderId="39" xfId="0" applyFont="1" applyFill="1" applyBorder="1" applyAlignment="1">
      <alignment horizontal="center" vertical="center"/>
    </xf>
    <xf numFmtId="0" fontId="29" fillId="9" borderId="40" xfId="0" applyFont="1" applyFill="1" applyBorder="1" applyAlignment="1">
      <alignment horizontal="center" vertical="center"/>
    </xf>
    <xf numFmtId="0" fontId="29" fillId="9" borderId="41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 wrapText="1"/>
    </xf>
    <xf numFmtId="14" fontId="17" fillId="0" borderId="0" xfId="0" applyNumberFormat="1" applyFont="1" applyFill="1" applyBorder="1" applyAlignment="1">
      <alignment horizontal="center" vertical="center" wrapText="1"/>
    </xf>
    <xf numFmtId="14" fontId="1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33" fillId="0" borderId="12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15" xfId="0" applyFont="1" applyBorder="1" applyAlignment="1">
      <alignment horizontal="center"/>
    </xf>
    <xf numFmtId="0" fontId="35" fillId="0" borderId="16" xfId="0" applyFont="1" applyBorder="1" applyAlignment="1">
      <alignment horizontal="center"/>
    </xf>
    <xf numFmtId="0" fontId="36" fillId="0" borderId="17" xfId="0" applyFont="1" applyBorder="1" applyAlignment="1">
      <alignment horizontal="center"/>
    </xf>
    <xf numFmtId="0" fontId="0" fillId="0" borderId="18" xfId="0" applyBorder="1"/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0" fillId="0" borderId="16" xfId="0" applyBorder="1"/>
    <xf numFmtId="0" fontId="0" fillId="0" borderId="17" xfId="0" applyBorder="1"/>
    <xf numFmtId="0" fontId="34" fillId="0" borderId="1" xfId="0" applyFont="1" applyBorder="1" applyAlignment="1">
      <alignment horizontal="center" wrapText="1"/>
    </xf>
    <xf numFmtId="0" fontId="34" fillId="0" borderId="16" xfId="0" applyFont="1" applyBorder="1" applyAlignment="1">
      <alignment horizontal="center"/>
    </xf>
    <xf numFmtId="0" fontId="34" fillId="0" borderId="17" xfId="0" applyFont="1" applyBorder="1" applyAlignment="1">
      <alignment horizontal="center" wrapText="1"/>
    </xf>
    <xf numFmtId="0" fontId="34" fillId="0" borderId="18" xfId="0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/>
    </xf>
    <xf numFmtId="0" fontId="34" fillId="0" borderId="37" xfId="0" applyFont="1" applyBorder="1" applyAlignment="1">
      <alignment horizontal="center" wrapText="1"/>
    </xf>
    <xf numFmtId="0" fontId="34" fillId="0" borderId="38" xfId="0" applyFont="1" applyBorder="1" applyAlignment="1">
      <alignment horizontal="center"/>
    </xf>
    <xf numFmtId="0" fontId="37" fillId="11" borderId="42" xfId="0" applyFont="1" applyFill="1" applyBorder="1" applyAlignment="1">
      <alignment horizontal="center"/>
    </xf>
    <xf numFmtId="0" fontId="37" fillId="11" borderId="43" xfId="0" applyFont="1" applyFill="1" applyBorder="1" applyAlignment="1">
      <alignment horizontal="center" wrapText="1"/>
    </xf>
    <xf numFmtId="0" fontId="37" fillId="11" borderId="44" xfId="0" applyFont="1" applyFill="1" applyBorder="1" applyAlignment="1">
      <alignment horizontal="center"/>
    </xf>
    <xf numFmtId="0" fontId="37" fillId="11" borderId="45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34" fillId="0" borderId="12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6" fillId="0" borderId="19" xfId="0" applyFont="1" applyBorder="1" applyAlignment="1"/>
    <xf numFmtId="0" fontId="6" fillId="0" borderId="0" xfId="0" applyFont="1" applyBorder="1" applyAlignment="1"/>
    <xf numFmtId="0" fontId="29" fillId="9" borderId="29" xfId="0" applyFont="1" applyFill="1" applyBorder="1" applyAlignment="1">
      <alignment horizontal="center" vertical="center"/>
    </xf>
    <xf numFmtId="0" fontId="37" fillId="11" borderId="44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 wrapText="1"/>
    </xf>
    <xf numFmtId="22" fontId="13" fillId="0" borderId="1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2" borderId="20" xfId="0" applyNumberFormat="1" applyFont="1" applyFill="1" applyBorder="1" applyAlignment="1">
      <alignment horizontal="center"/>
    </xf>
    <xf numFmtId="0" fontId="34" fillId="0" borderId="10" xfId="0" applyFont="1" applyFill="1" applyBorder="1" applyAlignment="1">
      <alignment horizontal="center"/>
    </xf>
    <xf numFmtId="14" fontId="1" fillId="2" borderId="12" xfId="0" applyNumberFormat="1" applyFont="1" applyFill="1" applyBorder="1" applyAlignment="1">
      <alignment horizontal="center"/>
    </xf>
    <xf numFmtId="0" fontId="0" fillId="0" borderId="48" xfId="0" applyBorder="1"/>
    <xf numFmtId="0" fontId="1" fillId="3" borderId="12" xfId="0" applyFont="1" applyFill="1" applyBorder="1" applyAlignment="1">
      <alignment horizontal="center"/>
    </xf>
    <xf numFmtId="14" fontId="1" fillId="3" borderId="16" xfId="0" applyNumberFormat="1" applyFont="1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34" fillId="0" borderId="1" xfId="0" applyFont="1" applyBorder="1" applyAlignment="1">
      <alignment horizontal="center" vertical="center" wrapText="1"/>
    </xf>
    <xf numFmtId="0" fontId="34" fillId="0" borderId="37" xfId="0" applyFont="1" applyBorder="1" applyAlignment="1">
      <alignment horizontal="center" vertical="center" wrapText="1"/>
    </xf>
    <xf numFmtId="0" fontId="37" fillId="11" borderId="43" xfId="0" applyFont="1" applyFill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0" fontId="37" fillId="11" borderId="42" xfId="0" applyFont="1" applyFill="1" applyBorder="1" applyAlignment="1">
      <alignment horizontal="center" vertical="center"/>
    </xf>
    <xf numFmtId="0" fontId="37" fillId="11" borderId="45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5" fillId="6" borderId="49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1" xfId="0" applyBorder="1"/>
    <xf numFmtId="0" fontId="1" fillId="0" borderId="5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22" fontId="0" fillId="0" borderId="51" xfId="0" applyNumberFormat="1" applyBorder="1" applyAlignment="1">
      <alignment horizontal="center"/>
    </xf>
    <xf numFmtId="22" fontId="15" fillId="0" borderId="51" xfId="0" applyNumberFormat="1" applyFont="1" applyBorder="1" applyAlignment="1">
      <alignment horizontal="center" vertical="center" wrapText="1"/>
    </xf>
    <xf numFmtId="0" fontId="0" fillId="0" borderId="33" xfId="0" applyBorder="1"/>
    <xf numFmtId="0" fontId="0" fillId="0" borderId="0" xfId="0" applyAlignment="1"/>
    <xf numFmtId="0" fontId="3" fillId="0" borderId="7" xfId="0" applyFont="1" applyFill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6" borderId="16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3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0" fillId="11" borderId="46" xfId="0" applyFont="1" applyFill="1" applyBorder="1" applyAlignment="1">
      <alignment horizontal="center" wrapText="1"/>
    </xf>
    <xf numFmtId="0" fontId="36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vertical="center" wrapText="1"/>
    </xf>
    <xf numFmtId="0" fontId="40" fillId="11" borderId="46" xfId="0" applyFont="1" applyFill="1" applyBorder="1" applyAlignment="1">
      <alignment horizontal="center" vertical="center" wrapText="1"/>
    </xf>
    <xf numFmtId="0" fontId="33" fillId="8" borderId="12" xfId="0" applyFont="1" applyFill="1" applyBorder="1" applyAlignment="1">
      <alignment horizontal="center" vertical="center" wrapText="1"/>
    </xf>
    <xf numFmtId="0" fontId="33" fillId="8" borderId="1" xfId="0" applyFont="1" applyFill="1" applyBorder="1" applyAlignment="1">
      <alignment horizontal="center" vertical="center" wrapText="1"/>
    </xf>
    <xf numFmtId="0" fontId="33" fillId="8" borderId="3" xfId="0" applyFont="1" applyFill="1" applyBorder="1" applyAlignment="1">
      <alignment horizontal="center" vertical="center" wrapText="1"/>
    </xf>
    <xf numFmtId="0" fontId="33" fillId="8" borderId="15" xfId="0" applyFont="1" applyFill="1" applyBorder="1" applyAlignment="1">
      <alignment horizontal="center" vertical="center" wrapText="1"/>
    </xf>
    <xf numFmtId="0" fontId="34" fillId="0" borderId="49" xfId="0" applyFont="1" applyBorder="1" applyAlignment="1">
      <alignment horizontal="center" vertical="center"/>
    </xf>
    <xf numFmtId="0" fontId="41" fillId="5" borderId="1" xfId="0" applyFont="1" applyFill="1" applyBorder="1" applyAlignment="1">
      <alignment horizontal="center" vertical="center" wrapText="1"/>
    </xf>
    <xf numFmtId="0" fontId="41" fillId="5" borderId="12" xfId="0" applyFont="1" applyFill="1" applyBorder="1" applyAlignment="1">
      <alignment horizontal="center" vertical="center"/>
    </xf>
    <xf numFmtId="0" fontId="41" fillId="5" borderId="16" xfId="0" applyFont="1" applyFill="1" applyBorder="1" applyAlignment="1">
      <alignment horizontal="center" vertical="center"/>
    </xf>
    <xf numFmtId="0" fontId="41" fillId="5" borderId="17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1" fillId="5" borderId="37" xfId="0" applyFont="1" applyFill="1" applyBorder="1" applyAlignment="1">
      <alignment horizontal="center" vertical="center" wrapText="1"/>
    </xf>
    <xf numFmtId="0" fontId="34" fillId="0" borderId="37" xfId="0" applyFont="1" applyBorder="1" applyAlignment="1">
      <alignment horizontal="center" vertical="center"/>
    </xf>
    <xf numFmtId="14" fontId="1" fillId="2" borderId="26" xfId="0" applyNumberFormat="1" applyFont="1" applyFill="1" applyBorder="1" applyAlignment="1">
      <alignment horizontal="center"/>
    </xf>
    <xf numFmtId="14" fontId="1" fillId="2" borderId="23" xfId="0" applyNumberFormat="1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14" fontId="1" fillId="3" borderId="52" xfId="0" applyNumberFormat="1" applyFont="1" applyFill="1" applyBorder="1" applyAlignment="1">
      <alignment horizontal="center"/>
    </xf>
    <xf numFmtId="0" fontId="41" fillId="5" borderId="7" xfId="0" applyFont="1" applyFill="1" applyBorder="1" applyAlignment="1">
      <alignment horizontal="center" vertical="center"/>
    </xf>
    <xf numFmtId="0" fontId="41" fillId="5" borderId="7" xfId="0" applyFont="1" applyFill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41" fillId="5" borderId="37" xfId="0" applyFont="1" applyFill="1" applyBorder="1" applyAlignment="1">
      <alignment horizontal="center" vertical="center"/>
    </xf>
    <xf numFmtId="0" fontId="34" fillId="0" borderId="53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/>
    </xf>
    <xf numFmtId="0" fontId="41" fillId="5" borderId="3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/>
    </xf>
    <xf numFmtId="0" fontId="33" fillId="8" borderId="1" xfId="0" applyFont="1" applyFill="1" applyBorder="1" applyAlignment="1">
      <alignment horizontal="center"/>
    </xf>
    <xf numFmtId="0" fontId="33" fillId="8" borderId="12" xfId="0" applyFont="1" applyFill="1" applyBorder="1" applyAlignment="1">
      <alignment horizontal="center"/>
    </xf>
    <xf numFmtId="14" fontId="1" fillId="2" borderId="24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2" fillId="0" borderId="30" xfId="0" applyFont="1" applyBorder="1" applyAlignment="1">
      <alignment horizontal="left" vertical="center"/>
    </xf>
    <xf numFmtId="0" fontId="42" fillId="0" borderId="51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43" fillId="0" borderId="51" xfId="0" applyFont="1" applyFill="1" applyBorder="1" applyAlignment="1">
      <alignment horizontal="left" vertical="center"/>
    </xf>
    <xf numFmtId="0" fontId="42" fillId="0" borderId="51" xfId="0" applyFont="1" applyFill="1" applyBorder="1" applyAlignment="1">
      <alignment horizontal="left" vertical="center"/>
    </xf>
    <xf numFmtId="0" fontId="1" fillId="0" borderId="51" xfId="0" applyFont="1" applyFill="1" applyBorder="1" applyAlignment="1">
      <alignment horizontal="left" vertical="center"/>
    </xf>
    <xf numFmtId="0" fontId="1" fillId="0" borderId="33" xfId="0" applyFont="1" applyFill="1" applyBorder="1" applyAlignment="1">
      <alignment horizontal="left" vertical="center"/>
    </xf>
    <xf numFmtId="0" fontId="1" fillId="0" borderId="50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45" fillId="0" borderId="12" xfId="0" applyFont="1" applyBorder="1" applyAlignment="1">
      <alignment horizontal="center" wrapText="1"/>
    </xf>
    <xf numFmtId="0" fontId="45" fillId="0" borderId="12" xfId="0" applyFont="1" applyBorder="1" applyAlignment="1">
      <alignment horizontal="center" vertical="center" wrapText="1"/>
    </xf>
    <xf numFmtId="0" fontId="46" fillId="0" borderId="12" xfId="0" applyFont="1" applyBorder="1" applyAlignment="1">
      <alignment horizontal="center" vertical="center"/>
    </xf>
    <xf numFmtId="0" fontId="46" fillId="0" borderId="31" xfId="0" applyFont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47" fillId="0" borderId="12" xfId="0" applyFont="1" applyBorder="1" applyAlignment="1">
      <alignment horizontal="center" vertical="center" wrapText="1"/>
    </xf>
    <xf numFmtId="0" fontId="47" fillId="0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3" fillId="2" borderId="30" xfId="0" applyFont="1" applyFill="1" applyBorder="1" applyAlignment="1">
      <alignment horizontal="center"/>
    </xf>
    <xf numFmtId="0" fontId="26" fillId="0" borderId="33" xfId="0" applyFont="1" applyBorder="1" applyAlignment="1">
      <alignment horizontal="center" wrapText="1"/>
    </xf>
    <xf numFmtId="0" fontId="7" fillId="6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2" fillId="3" borderId="2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5" fillId="0" borderId="31" xfId="0" applyFont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/>
    </xf>
    <xf numFmtId="0" fontId="27" fillId="4" borderId="5" xfId="0" applyFont="1" applyFill="1" applyBorder="1" applyAlignment="1">
      <alignment horizontal="center" vertical="center"/>
    </xf>
    <xf numFmtId="0" fontId="27" fillId="4" borderId="6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2" borderId="27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44" fillId="0" borderId="12" xfId="0" applyFont="1" applyBorder="1" applyAlignment="1">
      <alignment horizontal="center" wrapText="1"/>
    </xf>
    <xf numFmtId="0" fontId="44" fillId="0" borderId="1" xfId="0" applyFont="1" applyBorder="1" applyAlignment="1">
      <alignment horizontal="center" wrapText="1"/>
    </xf>
    <xf numFmtId="0" fontId="44" fillId="0" borderId="15" xfId="0" applyFont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4" fillId="0" borderId="20" xfId="0" applyFont="1" applyBorder="1" applyAlignment="1">
      <alignment horizontal="center"/>
    </xf>
    <xf numFmtId="0" fontId="44" fillId="0" borderId="21" xfId="0" applyFont="1" applyBorder="1" applyAlignment="1">
      <alignment horizontal="center"/>
    </xf>
    <xf numFmtId="0" fontId="44" fillId="0" borderId="2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7" fillId="2" borderId="8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2" fillId="8" borderId="27" xfId="0" applyFont="1" applyFill="1" applyBorder="1" applyAlignment="1">
      <alignment horizontal="center" vertical="center"/>
    </xf>
    <xf numFmtId="0" fontId="32" fillId="8" borderId="25" xfId="0" applyFont="1" applyFill="1" applyBorder="1" applyAlignment="1">
      <alignment horizontal="center" vertical="center"/>
    </xf>
    <xf numFmtId="0" fontId="32" fillId="8" borderId="28" xfId="0" applyFont="1" applyFill="1" applyBorder="1" applyAlignment="1">
      <alignment horizontal="center" vertical="center"/>
    </xf>
    <xf numFmtId="0" fontId="32" fillId="8" borderId="27" xfId="0" applyFont="1" applyFill="1" applyBorder="1" applyAlignment="1">
      <alignment horizontal="center"/>
    </xf>
    <xf numFmtId="0" fontId="32" fillId="8" borderId="25" xfId="0" applyFont="1" applyFill="1" applyBorder="1" applyAlignment="1">
      <alignment horizontal="center"/>
    </xf>
    <xf numFmtId="0" fontId="32" fillId="8" borderId="28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31" fillId="3" borderId="21" xfId="0" applyFont="1" applyFill="1" applyBorder="1" applyAlignment="1">
      <alignment horizontal="center" vertical="center"/>
    </xf>
    <xf numFmtId="0" fontId="31" fillId="3" borderId="2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32" fillId="8" borderId="8" xfId="0" applyFont="1" applyFill="1" applyBorder="1" applyAlignment="1">
      <alignment horizontal="center"/>
    </xf>
    <xf numFmtId="0" fontId="32" fillId="8" borderId="9" xfId="0" applyFont="1" applyFill="1" applyBorder="1" applyAlignment="1">
      <alignment horizontal="center"/>
    </xf>
    <xf numFmtId="0" fontId="32" fillId="8" borderId="10" xfId="0" applyFont="1" applyFill="1" applyBorder="1" applyAlignment="1">
      <alignment horizontal="center"/>
    </xf>
    <xf numFmtId="0" fontId="32" fillId="8" borderId="20" xfId="0" applyFont="1" applyFill="1" applyBorder="1" applyAlignment="1">
      <alignment horizontal="center"/>
    </xf>
    <xf numFmtId="0" fontId="32" fillId="8" borderId="21" xfId="0" applyFont="1" applyFill="1" applyBorder="1" applyAlignment="1">
      <alignment horizontal="center"/>
    </xf>
    <xf numFmtId="0" fontId="32" fillId="8" borderId="22" xfId="0" applyFont="1" applyFill="1" applyBorder="1" applyAlignment="1">
      <alignment horizontal="center"/>
    </xf>
    <xf numFmtId="0" fontId="28" fillId="9" borderId="4" xfId="0" applyFont="1" applyFill="1" applyBorder="1" applyAlignment="1">
      <alignment horizontal="center" vertical="center" wrapText="1"/>
    </xf>
    <xf numFmtId="0" fontId="28" fillId="9" borderId="5" xfId="0" applyFont="1" applyFill="1" applyBorder="1" applyAlignment="1">
      <alignment horizontal="center" vertical="center" wrapText="1"/>
    </xf>
    <xf numFmtId="0" fontId="28" fillId="9" borderId="6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8" borderId="20" xfId="0" applyFont="1" applyFill="1" applyBorder="1" applyAlignment="1">
      <alignment horizontal="center" vertical="center"/>
    </xf>
    <xf numFmtId="0" fontId="17" fillId="8" borderId="22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17" fillId="8" borderId="18" xfId="0" applyFont="1" applyFill="1" applyBorder="1" applyAlignment="1">
      <alignment horizontal="center" vertical="center"/>
    </xf>
    <xf numFmtId="0" fontId="29" fillId="9" borderId="4" xfId="0" applyFont="1" applyFill="1" applyBorder="1" applyAlignment="1">
      <alignment horizontal="center"/>
    </xf>
    <xf numFmtId="0" fontId="29" fillId="9" borderId="6" xfId="0" applyFont="1" applyFill="1" applyBorder="1" applyAlignment="1">
      <alignment horizontal="center"/>
    </xf>
    <xf numFmtId="0" fontId="30" fillId="2" borderId="4" xfId="0" applyFont="1" applyFill="1" applyBorder="1" applyAlignment="1">
      <alignment horizontal="center"/>
    </xf>
    <xf numFmtId="0" fontId="30" fillId="2" borderId="5" xfId="0" applyFont="1" applyFill="1" applyBorder="1" applyAlignment="1">
      <alignment horizontal="center"/>
    </xf>
    <xf numFmtId="0" fontId="30" fillId="2" borderId="6" xfId="0" applyFont="1" applyFill="1" applyBorder="1" applyAlignment="1">
      <alignment horizontal="center"/>
    </xf>
    <xf numFmtId="0" fontId="17" fillId="2" borderId="22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/>
    </xf>
    <xf numFmtId="0" fontId="31" fillId="3" borderId="21" xfId="0" applyFont="1" applyFill="1" applyBorder="1" applyAlignment="1">
      <alignment horizontal="center"/>
    </xf>
    <xf numFmtId="0" fontId="31" fillId="3" borderId="22" xfId="0" applyFont="1" applyFill="1" applyBorder="1" applyAlignment="1">
      <alignment horizontal="center"/>
    </xf>
    <xf numFmtId="0" fontId="39" fillId="0" borderId="16" xfId="0" applyFont="1" applyBorder="1" applyAlignment="1">
      <alignment horizontal="center" vertical="center" wrapText="1"/>
    </xf>
    <xf numFmtId="0" fontId="39" fillId="0" borderId="17" xfId="0" applyFont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0" fontId="38" fillId="2" borderId="8" xfId="0" applyFont="1" applyFill="1" applyBorder="1" applyAlignment="1">
      <alignment horizontal="center" vertical="center"/>
    </xf>
    <xf numFmtId="0" fontId="38" fillId="2" borderId="9" xfId="0" applyFont="1" applyFill="1" applyBorder="1" applyAlignment="1">
      <alignment horizontal="center" vertical="center"/>
    </xf>
    <xf numFmtId="0" fontId="38" fillId="2" borderId="10" xfId="0" applyFont="1" applyFill="1" applyBorder="1" applyAlignment="1">
      <alignment horizontal="center" vertical="center"/>
    </xf>
    <xf numFmtId="0" fontId="39" fillId="0" borderId="20" xfId="0" applyFont="1" applyBorder="1" applyAlignment="1">
      <alignment horizontal="center" wrapText="1"/>
    </xf>
    <xf numFmtId="0" fontId="39" fillId="0" borderId="21" xfId="0" applyFont="1" applyBorder="1" applyAlignment="1">
      <alignment horizontal="center" wrapText="1"/>
    </xf>
    <xf numFmtId="0" fontId="39" fillId="0" borderId="22" xfId="0" applyFont="1" applyBorder="1" applyAlignment="1">
      <alignment horizontal="center" wrapText="1"/>
    </xf>
    <xf numFmtId="0" fontId="39" fillId="0" borderId="12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15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20" fillId="2" borderId="0" xfId="0" applyFont="1" applyFill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38" fillId="2" borderId="4" xfId="0" applyFont="1" applyFill="1" applyBorder="1" applyAlignment="1">
      <alignment horizontal="center" vertical="center"/>
    </xf>
    <xf numFmtId="0" fontId="38" fillId="2" borderId="5" xfId="0" applyFont="1" applyFill="1" applyBorder="1" applyAlignment="1">
      <alignment horizontal="center" vertical="center"/>
    </xf>
    <xf numFmtId="0" fontId="38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E102"/>
  <sheetViews>
    <sheetView topLeftCell="A64" zoomScale="75" zoomScaleNormal="75" workbookViewId="0">
      <selection activeCell="B48" sqref="B48:B49"/>
    </sheetView>
  </sheetViews>
  <sheetFormatPr defaultRowHeight="14.4" x14ac:dyDescent="0.3"/>
  <cols>
    <col min="1" max="1" width="61.109375" customWidth="1"/>
    <col min="2" max="2" width="57.33203125" customWidth="1"/>
    <col min="3" max="3" width="37.5546875" customWidth="1"/>
  </cols>
  <sheetData>
    <row r="1" spans="1:5" ht="99" customHeight="1" thickBot="1" x14ac:dyDescent="0.35">
      <c r="A1" s="271" t="s">
        <v>80</v>
      </c>
      <c r="B1" s="272"/>
      <c r="C1" s="273"/>
    </row>
    <row r="2" spans="1:5" ht="43.5" customHeight="1" thickBot="1" x14ac:dyDescent="0.35">
      <c r="A2" s="274" t="s">
        <v>73</v>
      </c>
      <c r="B2" s="275"/>
      <c r="C2" s="276"/>
    </row>
    <row r="3" spans="1:5" ht="26.25" customHeight="1" x14ac:dyDescent="0.3">
      <c r="A3" s="61" t="s">
        <v>2</v>
      </c>
      <c r="B3" s="61" t="s">
        <v>0</v>
      </c>
      <c r="C3" s="61" t="s">
        <v>1</v>
      </c>
    </row>
    <row r="4" spans="1:5" ht="45" customHeight="1" x14ac:dyDescent="0.3">
      <c r="A4" s="270" t="s">
        <v>193</v>
      </c>
      <c r="B4" s="269"/>
      <c r="C4" s="269"/>
    </row>
    <row r="5" spans="1:5" ht="21" x14ac:dyDescent="0.4">
      <c r="A5" s="238" t="s">
        <v>26</v>
      </c>
      <c r="B5" s="53"/>
      <c r="C5" s="53"/>
      <c r="D5" s="5"/>
      <c r="E5" s="5"/>
    </row>
    <row r="6" spans="1:5" ht="21" x14ac:dyDescent="0.4">
      <c r="A6" s="239" t="s">
        <v>44</v>
      </c>
      <c r="B6" s="53" t="s">
        <v>33</v>
      </c>
      <c r="C6" s="53"/>
      <c r="D6" s="5"/>
      <c r="E6" s="5"/>
    </row>
    <row r="7" spans="1:5" ht="21.6" thickBot="1" x14ac:dyDescent="0.45">
      <c r="A7" s="166" t="s">
        <v>22</v>
      </c>
      <c r="B7" s="85"/>
      <c r="C7" s="85"/>
      <c r="D7" s="5"/>
      <c r="E7" s="5"/>
    </row>
    <row r="8" spans="1:5" ht="21.6" thickBot="1" x14ac:dyDescent="0.45">
      <c r="A8" s="240" t="s">
        <v>24</v>
      </c>
      <c r="B8" s="86" t="str">
        <f ca="1">INDEX(A5:A8,RANDBETWEEN(1,4))</f>
        <v>Maninder Singh , Manager (ATC)</v>
      </c>
      <c r="C8" s="84">
        <f ca="1">NOW()</f>
        <v>45145.532367129628</v>
      </c>
      <c r="D8" s="5"/>
      <c r="E8" s="5"/>
    </row>
    <row r="9" spans="1:5" ht="21" x14ac:dyDescent="0.4">
      <c r="A9" s="45"/>
      <c r="B9" s="46"/>
      <c r="C9" s="47"/>
      <c r="D9" s="5"/>
      <c r="E9" s="5"/>
    </row>
    <row r="10" spans="1:5" ht="21" customHeight="1" thickBot="1" x14ac:dyDescent="0.45">
      <c r="A10" s="19"/>
      <c r="B10" s="20"/>
      <c r="C10" s="44"/>
      <c r="D10" s="5"/>
      <c r="E10" s="5"/>
    </row>
    <row r="11" spans="1:5" ht="40.5" customHeight="1" thickBot="1" x14ac:dyDescent="0.45">
      <c r="A11" s="274" t="s">
        <v>77</v>
      </c>
      <c r="B11" s="275"/>
      <c r="C11" s="276"/>
      <c r="D11" s="5"/>
      <c r="E11" s="5"/>
    </row>
    <row r="12" spans="1:5" ht="30" customHeight="1" x14ac:dyDescent="0.4">
      <c r="A12" s="78" t="s">
        <v>2</v>
      </c>
      <c r="B12" s="62" t="s">
        <v>0</v>
      </c>
      <c r="C12" s="79" t="s">
        <v>1</v>
      </c>
      <c r="D12" s="5"/>
      <c r="E12" s="5"/>
    </row>
    <row r="13" spans="1:5" ht="39.75" customHeight="1" x14ac:dyDescent="0.4">
      <c r="A13" s="268" t="s">
        <v>6</v>
      </c>
      <c r="B13" s="266"/>
      <c r="C13" s="267"/>
      <c r="D13" s="5"/>
      <c r="E13" s="5"/>
    </row>
    <row r="14" spans="1:5" ht="49.2" x14ac:dyDescent="0.55000000000000004">
      <c r="A14" s="241" t="s">
        <v>16</v>
      </c>
      <c r="B14" s="6"/>
      <c r="C14" s="33"/>
      <c r="D14" s="5"/>
      <c r="E14" s="5"/>
    </row>
    <row r="15" spans="1:5" ht="49.2" x14ac:dyDescent="0.55000000000000004">
      <c r="A15" s="241" t="s">
        <v>28</v>
      </c>
      <c r="B15" s="6"/>
      <c r="C15" s="34"/>
      <c r="D15" s="5"/>
      <c r="E15" s="5"/>
    </row>
    <row r="16" spans="1:5" ht="49.2" x14ac:dyDescent="0.55000000000000004">
      <c r="A16" s="241" t="s">
        <v>17</v>
      </c>
      <c r="B16" s="6"/>
      <c r="C16" s="34"/>
      <c r="D16" s="5"/>
      <c r="E16" s="5"/>
    </row>
    <row r="17" spans="1:5" ht="49.2" x14ac:dyDescent="0.55000000000000004">
      <c r="A17" s="241" t="s">
        <v>21</v>
      </c>
      <c r="B17" s="6"/>
      <c r="C17" s="34"/>
      <c r="D17" s="5"/>
      <c r="E17" s="5"/>
    </row>
    <row r="18" spans="1:5" ht="49.2" x14ac:dyDescent="0.4">
      <c r="A18" s="242" t="s">
        <v>29</v>
      </c>
      <c r="B18" s="6"/>
      <c r="C18" s="34"/>
      <c r="D18" s="5"/>
      <c r="E18" s="5"/>
    </row>
    <row r="19" spans="1:5" ht="42" customHeight="1" x14ac:dyDescent="0.4">
      <c r="A19" s="242" t="s">
        <v>66</v>
      </c>
      <c r="B19" s="6"/>
      <c r="C19" s="34"/>
      <c r="D19" s="5"/>
      <c r="E19" s="5"/>
    </row>
    <row r="20" spans="1:5" ht="40.5" customHeight="1" thickBot="1" x14ac:dyDescent="0.45">
      <c r="A20" s="242" t="s">
        <v>30</v>
      </c>
      <c r="B20" s="74"/>
      <c r="C20" s="75"/>
      <c r="D20" s="5"/>
      <c r="E20" s="5"/>
    </row>
    <row r="21" spans="1:5" ht="42.75" customHeight="1" thickBot="1" x14ac:dyDescent="0.45">
      <c r="A21" s="265" t="s">
        <v>18</v>
      </c>
      <c r="B21" s="76" t="str">
        <f ca="1">INDEX(A14:A21,RANDBETWEEN(1,9))</f>
        <v>RAVI ALGOTER  (Contractual Driver)
Mob 8153961818</v>
      </c>
      <c r="C21" s="77">
        <f ca="1">NOW()</f>
        <v>45145.532367129628</v>
      </c>
      <c r="D21" s="5"/>
      <c r="E21" s="5"/>
    </row>
    <row r="22" spans="1:5" ht="21" customHeight="1" x14ac:dyDescent="0.45">
      <c r="A22" s="41"/>
      <c r="B22" s="42"/>
      <c r="C22" s="43"/>
      <c r="D22" s="5"/>
      <c r="E22" s="5"/>
    </row>
    <row r="23" spans="1:5" ht="21" customHeight="1" x14ac:dyDescent="0.45">
      <c r="A23" s="38"/>
      <c r="B23" s="39"/>
      <c r="C23" s="40"/>
      <c r="D23" s="5"/>
      <c r="E23" s="5"/>
    </row>
    <row r="24" spans="1:5" ht="45.75" customHeight="1" x14ac:dyDescent="0.4">
      <c r="A24" s="278" t="s">
        <v>76</v>
      </c>
      <c r="B24" s="279"/>
      <c r="C24" s="280"/>
      <c r="D24" s="5"/>
      <c r="E24" s="5"/>
    </row>
    <row r="25" spans="1:5" ht="30.75" customHeight="1" x14ac:dyDescent="0.4">
      <c r="A25" s="55" t="s">
        <v>2</v>
      </c>
      <c r="B25" s="56" t="s">
        <v>0</v>
      </c>
      <c r="C25" s="57" t="s">
        <v>1</v>
      </c>
      <c r="D25" s="5"/>
      <c r="E25" s="5"/>
    </row>
    <row r="26" spans="1:5" ht="48" customHeight="1" x14ac:dyDescent="0.4">
      <c r="A26" s="235" t="s">
        <v>196</v>
      </c>
      <c r="B26" s="51"/>
      <c r="C26" s="17"/>
      <c r="D26" s="5"/>
      <c r="E26" s="5"/>
    </row>
    <row r="27" spans="1:5" ht="47.25" customHeight="1" x14ac:dyDescent="0.4">
      <c r="A27" s="235" t="s">
        <v>188</v>
      </c>
      <c r="B27" s="6"/>
      <c r="C27" s="18"/>
    </row>
    <row r="28" spans="1:5" ht="47.25" customHeight="1" x14ac:dyDescent="0.4">
      <c r="A28" s="235" t="s">
        <v>187</v>
      </c>
      <c r="B28" s="6"/>
      <c r="C28" s="22"/>
    </row>
    <row r="29" spans="1:5" ht="45.75" customHeight="1" x14ac:dyDescent="0.4">
      <c r="A29" s="235" t="s">
        <v>189</v>
      </c>
      <c r="B29" s="6"/>
      <c r="C29" s="22"/>
    </row>
    <row r="30" spans="1:5" ht="42" x14ac:dyDescent="0.4">
      <c r="A30" s="235" t="s">
        <v>190</v>
      </c>
      <c r="B30" s="6"/>
      <c r="C30" s="22"/>
    </row>
    <row r="31" spans="1:5" ht="23.4" x14ac:dyDescent="0.4">
      <c r="A31" s="243"/>
      <c r="B31" s="12"/>
      <c r="C31" s="22"/>
    </row>
    <row r="32" spans="1:5" ht="24" thickBot="1" x14ac:dyDescent="0.45">
      <c r="A32" s="243"/>
      <c r="B32" s="29"/>
      <c r="C32" s="71"/>
    </row>
    <row r="33" spans="1:3" ht="36.6" thickBot="1" x14ac:dyDescent="0.35">
      <c r="A33" s="244"/>
      <c r="B33" s="70">
        <f ca="1">INDEX(A26:A33,RANDBETWEEN(1,8))</f>
        <v>0</v>
      </c>
      <c r="C33" s="72">
        <f ca="1">NOW()</f>
        <v>45145.532367129628</v>
      </c>
    </row>
    <row r="34" spans="1:3" ht="19.5" customHeight="1" x14ac:dyDescent="0.4">
      <c r="A34" s="20"/>
      <c r="B34" s="20"/>
      <c r="C34" s="37"/>
    </row>
    <row r="35" spans="1:3" ht="24" customHeight="1" thickBot="1" x14ac:dyDescent="0.45">
      <c r="A35" s="20"/>
      <c r="B35" s="20"/>
      <c r="C35" s="37"/>
    </row>
    <row r="36" spans="1:3" ht="46.5" customHeight="1" x14ac:dyDescent="0.3">
      <c r="A36" s="282" t="s">
        <v>72</v>
      </c>
      <c r="B36" s="283"/>
      <c r="C36" s="284"/>
    </row>
    <row r="37" spans="1:3" ht="30.75" customHeight="1" x14ac:dyDescent="0.3">
      <c r="A37" s="58" t="s">
        <v>2</v>
      </c>
      <c r="B37" s="59" t="s">
        <v>0</v>
      </c>
      <c r="C37" s="60" t="s">
        <v>1</v>
      </c>
    </row>
    <row r="38" spans="1:3" ht="42" x14ac:dyDescent="0.3">
      <c r="A38" s="247" t="s">
        <v>34</v>
      </c>
      <c r="B38" s="52"/>
      <c r="C38" s="23"/>
    </row>
    <row r="39" spans="1:3" ht="42" x14ac:dyDescent="0.3">
      <c r="A39" s="247" t="s">
        <v>35</v>
      </c>
      <c r="B39" s="31"/>
      <c r="C39" s="24"/>
    </row>
    <row r="40" spans="1:3" ht="18" customHeight="1" x14ac:dyDescent="0.3">
      <c r="A40" s="247" t="s">
        <v>36</v>
      </c>
      <c r="B40" s="31"/>
      <c r="C40" s="25"/>
    </row>
    <row r="41" spans="1:3" ht="21" customHeight="1" x14ac:dyDescent="0.3">
      <c r="A41" s="247" t="s">
        <v>37</v>
      </c>
      <c r="B41" s="31"/>
      <c r="C41" s="26"/>
    </row>
    <row r="42" spans="1:3" ht="15" customHeight="1" x14ac:dyDescent="0.3">
      <c r="A42" s="247" t="s">
        <v>38</v>
      </c>
      <c r="B42" s="31"/>
      <c r="C42" s="26"/>
    </row>
    <row r="43" spans="1:3" ht="20.25" customHeight="1" x14ac:dyDescent="0.3">
      <c r="A43" s="247" t="s">
        <v>42</v>
      </c>
      <c r="B43" s="31"/>
      <c r="C43" s="26"/>
    </row>
    <row r="44" spans="1:3" ht="18.75" customHeight="1" x14ac:dyDescent="0.3">
      <c r="A44" s="247" t="s">
        <v>58</v>
      </c>
      <c r="B44" s="31"/>
      <c r="C44" s="26"/>
    </row>
    <row r="45" spans="1:3" ht="20.25" customHeight="1" x14ac:dyDescent="0.3">
      <c r="A45" s="247" t="s">
        <v>56</v>
      </c>
      <c r="B45" s="31"/>
      <c r="C45" s="26"/>
    </row>
    <row r="46" spans="1:3" ht="18.75" customHeight="1" x14ac:dyDescent="0.3">
      <c r="A46" s="248" t="s">
        <v>12</v>
      </c>
      <c r="B46" s="31"/>
      <c r="C46" s="26"/>
    </row>
    <row r="47" spans="1:3" ht="21" x14ac:dyDescent="0.3">
      <c r="A47" s="248"/>
      <c r="B47" s="31"/>
      <c r="C47" s="26"/>
    </row>
    <row r="48" spans="1:3" ht="42" x14ac:dyDescent="0.3">
      <c r="A48" s="248" t="s">
        <v>39</v>
      </c>
      <c r="B48" s="31"/>
      <c r="C48" s="26"/>
    </row>
    <row r="49" spans="1:3" ht="42" x14ac:dyDescent="0.3">
      <c r="A49" s="248" t="s">
        <v>40</v>
      </c>
      <c r="B49" s="31"/>
      <c r="C49" s="26"/>
    </row>
    <row r="50" spans="1:3" ht="42" x14ac:dyDescent="0.3">
      <c r="A50" s="248" t="s">
        <v>41</v>
      </c>
      <c r="B50" s="31"/>
      <c r="C50" s="26"/>
    </row>
    <row r="51" spans="1:3" ht="42" x14ac:dyDescent="0.3">
      <c r="A51" s="248" t="s">
        <v>55</v>
      </c>
      <c r="B51" s="31"/>
      <c r="C51" s="26"/>
    </row>
    <row r="52" spans="1:3" ht="42" x14ac:dyDescent="0.3">
      <c r="A52" s="245" t="s">
        <v>43</v>
      </c>
      <c r="B52" s="7"/>
      <c r="C52" s="25"/>
    </row>
    <row r="53" spans="1:3" ht="42" x14ac:dyDescent="0.3">
      <c r="A53" s="245" t="s">
        <v>50</v>
      </c>
      <c r="B53" s="35"/>
      <c r="C53" s="36"/>
    </row>
    <row r="54" spans="1:3" ht="42" x14ac:dyDescent="0.3">
      <c r="A54" s="245" t="s">
        <v>51</v>
      </c>
      <c r="B54" s="7"/>
      <c r="C54" s="25"/>
    </row>
    <row r="55" spans="1:3" ht="21" x14ac:dyDescent="0.3">
      <c r="A55" s="245" t="s">
        <v>13</v>
      </c>
      <c r="B55" s="7"/>
      <c r="C55" s="25"/>
    </row>
    <row r="56" spans="1:3" ht="21" x14ac:dyDescent="0.3">
      <c r="A56" s="245" t="s">
        <v>14</v>
      </c>
      <c r="B56" s="7"/>
      <c r="C56" s="25"/>
    </row>
    <row r="57" spans="1:3" ht="21" x14ac:dyDescent="0.3">
      <c r="A57" s="245" t="s">
        <v>52</v>
      </c>
      <c r="B57" s="7"/>
      <c r="C57" s="25"/>
    </row>
    <row r="58" spans="1:3" ht="21" x14ac:dyDescent="0.3">
      <c r="A58" s="245" t="s">
        <v>53</v>
      </c>
      <c r="B58" s="7"/>
      <c r="C58" s="25"/>
    </row>
    <row r="59" spans="1:3" ht="21.6" thickBot="1" x14ac:dyDescent="0.35">
      <c r="A59" s="245" t="s">
        <v>71</v>
      </c>
      <c r="B59" s="66"/>
      <c r="C59" s="68"/>
    </row>
    <row r="60" spans="1:3" ht="37.5" customHeight="1" thickBot="1" x14ac:dyDescent="0.35">
      <c r="A60" s="246" t="s">
        <v>54</v>
      </c>
      <c r="B60" s="67" t="str">
        <f ca="1">INDEX(A37:A60,RANDBETWEEN(1,25))</f>
        <v>KETAN SUTARIYA ( FIRE.FIGHTER ) 8780921728</v>
      </c>
      <c r="C60" s="69">
        <f ca="1">NOW()</f>
        <v>45145.532367129628</v>
      </c>
    </row>
    <row r="61" spans="1:3" ht="15" customHeight="1" x14ac:dyDescent="0.3"/>
    <row r="62" spans="1:3" ht="21" x14ac:dyDescent="0.3">
      <c r="A62" s="48"/>
      <c r="B62" s="50"/>
      <c r="C62" s="49"/>
    </row>
    <row r="63" spans="1:3" ht="35.25" customHeight="1" x14ac:dyDescent="0.3">
      <c r="A63" s="281" t="s">
        <v>75</v>
      </c>
      <c r="B63" s="281"/>
      <c r="C63" s="281"/>
    </row>
    <row r="64" spans="1:3" ht="15.75" customHeight="1" x14ac:dyDescent="0.3">
      <c r="A64" s="54" t="s">
        <v>2</v>
      </c>
      <c r="B64" s="54" t="s">
        <v>0</v>
      </c>
      <c r="C64" s="54" t="s">
        <v>1</v>
      </c>
    </row>
    <row r="65" spans="1:3" ht="21" x14ac:dyDescent="0.4">
      <c r="A65" s="225" t="s">
        <v>126</v>
      </c>
      <c r="B65" s="10"/>
      <c r="C65" s="10"/>
    </row>
    <row r="66" spans="1:3" ht="21.6" thickBot="1" x14ac:dyDescent="0.45">
      <c r="A66" s="225" t="s">
        <v>31</v>
      </c>
      <c r="B66" s="87"/>
      <c r="C66" s="87"/>
    </row>
    <row r="67" spans="1:3" ht="21.6" thickBot="1" x14ac:dyDescent="0.45">
      <c r="A67" s="12" t="s">
        <v>32</v>
      </c>
      <c r="B67" s="86" t="str">
        <f ca="1">INDEX(A65:A67,RANDBETWEEN(1,3))</f>
        <v>Pramod Kumar Ray ,AAO ( BPCL )</v>
      </c>
      <c r="C67" s="84">
        <f ca="1">NOW()</f>
        <v>45145.532367129628</v>
      </c>
    </row>
    <row r="68" spans="1:3" x14ac:dyDescent="0.3">
      <c r="A68" s="2"/>
      <c r="B68" s="27"/>
      <c r="C68" s="28"/>
    </row>
    <row r="69" spans="1:3" x14ac:dyDescent="0.3">
      <c r="C69" s="29"/>
    </row>
    <row r="70" spans="1:3" ht="41.25" customHeight="1" x14ac:dyDescent="0.3">
      <c r="A70" s="278" t="s">
        <v>78</v>
      </c>
      <c r="B70" s="279"/>
      <c r="C70" s="280"/>
    </row>
    <row r="71" spans="1:3" ht="15.75" customHeight="1" x14ac:dyDescent="0.3">
      <c r="A71" s="61" t="s">
        <v>2</v>
      </c>
      <c r="B71" s="61" t="s">
        <v>0</v>
      </c>
      <c r="C71" s="61" t="s">
        <v>1</v>
      </c>
    </row>
    <row r="72" spans="1:3" ht="21" x14ac:dyDescent="0.3">
      <c r="A72" s="238" t="s">
        <v>101</v>
      </c>
      <c r="B72" s="65"/>
      <c r="C72" s="65"/>
    </row>
    <row r="73" spans="1:3" ht="21" x14ac:dyDescent="0.3">
      <c r="A73" s="238" t="s">
        <v>49</v>
      </c>
      <c r="B73" s="65"/>
      <c r="C73" s="65"/>
    </row>
    <row r="74" spans="1:3" ht="21" x14ac:dyDescent="0.3">
      <c r="A74" s="251" t="s">
        <v>48</v>
      </c>
      <c r="B74" s="63" t="str">
        <f ca="1">INDEX(A72:A74,RANDBETWEEN(1,3))</f>
        <v>Ravi J Khokhar , 8849153211</v>
      </c>
      <c r="C74" s="64">
        <f ca="1">NOW()</f>
        <v>45145.532367129628</v>
      </c>
    </row>
    <row r="77" spans="1:3" ht="22.5" customHeight="1" x14ac:dyDescent="0.3">
      <c r="A77" s="277" t="s">
        <v>74</v>
      </c>
      <c r="B77" s="277"/>
      <c r="C77" s="277"/>
    </row>
    <row r="78" spans="1:3" ht="15" customHeight="1" x14ac:dyDescent="0.3">
      <c r="A78" s="80" t="s">
        <v>2</v>
      </c>
      <c r="B78" s="80" t="s">
        <v>0</v>
      </c>
      <c r="C78" s="80" t="s">
        <v>1</v>
      </c>
    </row>
    <row r="79" spans="1:3" ht="18" x14ac:dyDescent="0.35">
      <c r="A79" s="249" t="s">
        <v>45</v>
      </c>
      <c r="B79" s="10"/>
      <c r="C79" s="10"/>
    </row>
    <row r="80" spans="1:3" ht="18.600000000000001" thickBot="1" x14ac:dyDescent="0.4">
      <c r="A80" s="249" t="s">
        <v>46</v>
      </c>
      <c r="B80" s="82"/>
      <c r="C80" s="82"/>
    </row>
    <row r="81" spans="1:3" ht="18.600000000000001" thickBot="1" x14ac:dyDescent="0.4">
      <c r="A81" s="250" t="s">
        <v>61</v>
      </c>
      <c r="B81" s="83" t="str">
        <f ca="1">INDEX(A79:A81,RANDBETWEEN(1,3))</f>
        <v>MANDHRA SAHEJAD , 9687265565</v>
      </c>
      <c r="C81" s="84">
        <f ca="1">NOW()</f>
        <v>45145.532367129628</v>
      </c>
    </row>
    <row r="100" spans="1:1" ht="15" thickBot="1" x14ac:dyDescent="0.35"/>
    <row r="101" spans="1:1" ht="18" x14ac:dyDescent="0.35">
      <c r="A101" s="252" t="s">
        <v>59</v>
      </c>
    </row>
    <row r="102" spans="1:1" ht="36.6" thickBot="1" x14ac:dyDescent="0.4">
      <c r="A102" s="253" t="s">
        <v>60</v>
      </c>
    </row>
  </sheetData>
  <mergeCells count="8">
    <mergeCell ref="A1:C1"/>
    <mergeCell ref="A2:C2"/>
    <mergeCell ref="A77:C77"/>
    <mergeCell ref="A70:C70"/>
    <mergeCell ref="A63:C63"/>
    <mergeCell ref="A36:C36"/>
    <mergeCell ref="A11:C11"/>
    <mergeCell ref="A24:C24"/>
  </mergeCells>
  <conditionalFormatting sqref="A66">
    <cfRule type="duplicateValues" dxfId="13" priority="14"/>
  </conditionalFormatting>
  <conditionalFormatting sqref="A38">
    <cfRule type="duplicateValues" dxfId="12" priority="6"/>
  </conditionalFormatting>
  <conditionalFormatting sqref="A5:A6">
    <cfRule type="duplicateValues" dxfId="11" priority="4"/>
  </conditionalFormatting>
  <conditionalFormatting sqref="A7">
    <cfRule type="duplicateValues" dxfId="10" priority="3"/>
  </conditionalFormatting>
  <conditionalFormatting sqref="A27">
    <cfRule type="duplicateValues" dxfId="9" priority="2"/>
  </conditionalFormatting>
  <conditionalFormatting sqref="A28">
    <cfRule type="duplicateValues" dxfId="8" priority="1"/>
  </conditionalFormatting>
  <printOptions headings="1"/>
  <pageMargins left="0.7" right="0.7" top="0.75" bottom="0.75" header="0.3" footer="0.3"/>
  <pageSetup paperSize="9"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33"/>
  </sheetPr>
  <dimension ref="A1:G13"/>
  <sheetViews>
    <sheetView zoomScaleNormal="100" workbookViewId="0">
      <selection activeCell="D6" sqref="D6"/>
    </sheetView>
  </sheetViews>
  <sheetFormatPr defaultRowHeight="14.4" x14ac:dyDescent="0.3"/>
  <cols>
    <col min="1" max="1" width="37.6640625" customWidth="1"/>
    <col min="2" max="2" width="44.109375" customWidth="1"/>
    <col min="3" max="3" width="25.5546875" customWidth="1"/>
    <col min="5" max="5" width="7.5546875" customWidth="1"/>
    <col min="6" max="7" width="13" customWidth="1"/>
  </cols>
  <sheetData>
    <row r="1" spans="1:7" ht="57.75" customHeight="1" x14ac:dyDescent="0.3">
      <c r="A1" s="278" t="s">
        <v>78</v>
      </c>
      <c r="B1" s="279"/>
      <c r="C1" s="280"/>
    </row>
    <row r="2" spans="1:7" ht="33.75" customHeight="1" thickBot="1" x14ac:dyDescent="0.35">
      <c r="A2" s="61" t="s">
        <v>2</v>
      </c>
      <c r="B2" s="61" t="s">
        <v>0</v>
      </c>
      <c r="C2" s="61" t="s">
        <v>1</v>
      </c>
    </row>
    <row r="3" spans="1:7" ht="38.25" customHeight="1" thickBot="1" x14ac:dyDescent="0.35">
      <c r="A3" s="234" t="s">
        <v>145</v>
      </c>
      <c r="B3" s="65"/>
      <c r="C3" s="65"/>
      <c r="F3" s="260" t="s">
        <v>181</v>
      </c>
      <c r="G3" s="260" t="s">
        <v>182</v>
      </c>
    </row>
    <row r="4" spans="1:7" ht="40.5" customHeight="1" thickBot="1" x14ac:dyDescent="0.35">
      <c r="A4" s="234" t="s">
        <v>146</v>
      </c>
      <c r="B4" s="65"/>
      <c r="C4" s="65"/>
      <c r="F4" s="260">
        <v>9503828174</v>
      </c>
      <c r="G4" s="260">
        <v>7274296273</v>
      </c>
    </row>
    <row r="5" spans="1:7" ht="41.25" customHeight="1" x14ac:dyDescent="0.3">
      <c r="A5" s="234" t="s">
        <v>147</v>
      </c>
      <c r="B5" s="63" t="str">
        <f ca="1">INDEX(A3:A5,RANDBETWEEN(1,3))</f>
        <v>Bharat Bhai , (Contractual Driver)  8128807280</v>
      </c>
      <c r="C5" s="64">
        <f ca="1">NOW()</f>
        <v>45145.532367129628</v>
      </c>
    </row>
    <row r="9" spans="1:7" ht="15" thickBot="1" x14ac:dyDescent="0.35"/>
    <row r="10" spans="1:7" ht="24.75" customHeight="1" x14ac:dyDescent="0.3">
      <c r="A10" s="285" t="s">
        <v>2</v>
      </c>
      <c r="B10" s="286"/>
      <c r="C10" s="287"/>
    </row>
    <row r="11" spans="1:7" x14ac:dyDescent="0.3">
      <c r="A11" s="288" t="s">
        <v>142</v>
      </c>
      <c r="B11" s="289"/>
      <c r="C11" s="290"/>
    </row>
    <row r="12" spans="1:7" x14ac:dyDescent="0.3">
      <c r="A12" s="288" t="s">
        <v>143</v>
      </c>
      <c r="B12" s="289"/>
      <c r="C12" s="290"/>
    </row>
    <row r="13" spans="1:7" x14ac:dyDescent="0.3">
      <c r="A13" s="288" t="s">
        <v>144</v>
      </c>
      <c r="B13" s="289"/>
      <c r="C13" s="290"/>
    </row>
  </sheetData>
  <mergeCells count="5">
    <mergeCell ref="A1:C1"/>
    <mergeCell ref="A10:C10"/>
    <mergeCell ref="A11:C11"/>
    <mergeCell ref="A12:C12"/>
    <mergeCell ref="A13:C1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6"/>
  <sheetViews>
    <sheetView topLeftCell="A19" zoomScale="110" zoomScaleNormal="110" workbookViewId="0">
      <selection activeCell="C25" sqref="C25"/>
    </sheetView>
  </sheetViews>
  <sheetFormatPr defaultRowHeight="14.4" x14ac:dyDescent="0.3"/>
  <cols>
    <col min="1" max="1" width="56.6640625" style="1" customWidth="1"/>
    <col min="2" max="2" width="42.109375" customWidth="1"/>
    <col min="3" max="3" width="27.88671875" customWidth="1"/>
    <col min="5" max="5" width="11" bestFit="1" customWidth="1"/>
  </cols>
  <sheetData>
    <row r="1" spans="1:4" ht="70.5" customHeight="1" x14ac:dyDescent="0.3">
      <c r="A1" s="282" t="s">
        <v>72</v>
      </c>
      <c r="B1" s="283"/>
      <c r="C1" s="284"/>
    </row>
    <row r="2" spans="1:4" ht="27.75" customHeight="1" thickBot="1" x14ac:dyDescent="0.35">
      <c r="A2" s="168" t="s">
        <v>2</v>
      </c>
      <c r="B2" s="169" t="s">
        <v>0</v>
      </c>
      <c r="C2" s="175" t="s">
        <v>1</v>
      </c>
    </row>
    <row r="3" spans="1:4" ht="23.25" customHeight="1" x14ac:dyDescent="0.3">
      <c r="A3" s="226" t="s">
        <v>136</v>
      </c>
      <c r="B3" s="170"/>
      <c r="C3" s="170"/>
    </row>
    <row r="4" spans="1:4" x14ac:dyDescent="0.3">
      <c r="A4" s="227" t="s">
        <v>35</v>
      </c>
      <c r="B4" s="171"/>
      <c r="C4" s="171"/>
    </row>
    <row r="5" spans="1:4" x14ac:dyDescent="0.3">
      <c r="A5" s="227" t="s">
        <v>36</v>
      </c>
      <c r="B5" s="171"/>
      <c r="C5" s="172"/>
    </row>
    <row r="6" spans="1:4" x14ac:dyDescent="0.3">
      <c r="A6" s="227" t="s">
        <v>37</v>
      </c>
      <c r="B6" s="171"/>
      <c r="C6" s="176"/>
    </row>
    <row r="7" spans="1:4" ht="16.5" customHeight="1" x14ac:dyDescent="0.3">
      <c r="A7" s="227" t="s">
        <v>10</v>
      </c>
      <c r="B7" s="171"/>
      <c r="C7" s="176"/>
    </row>
    <row r="8" spans="1:4" x14ac:dyDescent="0.3">
      <c r="A8" s="227" t="s">
        <v>42</v>
      </c>
      <c r="B8" s="171"/>
      <c r="C8" s="176"/>
    </row>
    <row r="9" spans="1:4" ht="15.75" customHeight="1" x14ac:dyDescent="0.3">
      <c r="A9" s="227" t="s">
        <v>161</v>
      </c>
      <c r="B9" s="171"/>
      <c r="C9" s="176"/>
    </row>
    <row r="10" spans="1:4" ht="15.75" customHeight="1" x14ac:dyDescent="0.3">
      <c r="A10" s="228" t="s">
        <v>127</v>
      </c>
      <c r="B10" s="171"/>
      <c r="C10" s="176"/>
    </row>
    <row r="11" spans="1:4" ht="15" customHeight="1" x14ac:dyDescent="0.3">
      <c r="A11" s="229" t="s">
        <v>12</v>
      </c>
      <c r="B11" s="171"/>
      <c r="C11" s="176"/>
    </row>
    <row r="12" spans="1:4" x14ac:dyDescent="0.3">
      <c r="A12" s="230" t="s">
        <v>39</v>
      </c>
      <c r="B12" s="171"/>
      <c r="C12" s="176"/>
    </row>
    <row r="13" spans="1:4" x14ac:dyDescent="0.3">
      <c r="A13" s="230" t="s">
        <v>40</v>
      </c>
      <c r="B13" s="171"/>
      <c r="C13" s="176"/>
    </row>
    <row r="14" spans="1:4" ht="17.25" customHeight="1" x14ac:dyDescent="0.3">
      <c r="A14" s="229" t="s">
        <v>41</v>
      </c>
      <c r="B14" s="171"/>
      <c r="C14" s="176"/>
    </row>
    <row r="15" spans="1:4" ht="13.5" customHeight="1" x14ac:dyDescent="0.3">
      <c r="A15" s="230" t="s">
        <v>82</v>
      </c>
      <c r="B15" s="171"/>
      <c r="C15" s="176"/>
    </row>
    <row r="16" spans="1:4" ht="15" customHeight="1" x14ac:dyDescent="0.3">
      <c r="A16" s="231" t="s">
        <v>43</v>
      </c>
      <c r="B16" s="172"/>
      <c r="C16" s="172"/>
      <c r="D16" t="s">
        <v>23</v>
      </c>
    </row>
    <row r="17" spans="1:3" ht="14.25" customHeight="1" x14ac:dyDescent="0.3">
      <c r="A17" s="231" t="s">
        <v>83</v>
      </c>
      <c r="B17" s="173"/>
      <c r="C17" s="177"/>
    </row>
    <row r="18" spans="1:3" ht="14.25" customHeight="1" x14ac:dyDescent="0.3">
      <c r="A18" s="231" t="s">
        <v>51</v>
      </c>
      <c r="B18" s="172"/>
      <c r="C18" s="172"/>
    </row>
    <row r="19" spans="1:3" ht="15" customHeight="1" x14ac:dyDescent="0.3">
      <c r="A19" s="231" t="s">
        <v>13</v>
      </c>
      <c r="B19" s="172"/>
      <c r="C19" s="172"/>
    </row>
    <row r="20" spans="1:3" ht="15.75" customHeight="1" x14ac:dyDescent="0.3">
      <c r="A20" s="231" t="s">
        <v>14</v>
      </c>
      <c r="B20" s="172"/>
      <c r="C20" s="172"/>
    </row>
    <row r="21" spans="1:3" ht="17.25" customHeight="1" x14ac:dyDescent="0.3">
      <c r="A21" s="231" t="s">
        <v>52</v>
      </c>
      <c r="B21" s="172"/>
      <c r="C21" s="172"/>
    </row>
    <row r="22" spans="1:3" ht="16.5" customHeight="1" x14ac:dyDescent="0.3">
      <c r="A22" s="231" t="s">
        <v>53</v>
      </c>
      <c r="B22" s="172"/>
      <c r="C22" s="172"/>
    </row>
    <row r="23" spans="1:3" ht="17.25" customHeight="1" thickBot="1" x14ac:dyDescent="0.35">
      <c r="A23" s="232" t="s">
        <v>71</v>
      </c>
      <c r="B23" s="174"/>
      <c r="C23" s="178"/>
    </row>
    <row r="24" spans="1:3" ht="27.75" customHeight="1" thickBot="1" x14ac:dyDescent="0.35">
      <c r="A24" s="233" t="s">
        <v>54</v>
      </c>
      <c r="B24" s="262" t="str">
        <f ca="1">INDEX(A3:A24,RANDBETWEEN(1,22))</f>
        <v>SANJAY RABARI ( FIRE.FIGHTER ) 9081893240</v>
      </c>
      <c r="C24" s="69">
        <f ca="1">NOW()</f>
        <v>45145.532367129628</v>
      </c>
    </row>
    <row r="27" spans="1:3" ht="15" thickBot="1" x14ac:dyDescent="0.35"/>
    <row r="28" spans="1:3" ht="27" customHeight="1" thickBot="1" x14ac:dyDescent="0.35">
      <c r="A28" s="294" t="s">
        <v>2</v>
      </c>
      <c r="B28" s="295"/>
      <c r="C28" s="296"/>
    </row>
    <row r="29" spans="1:3" ht="15.6" x14ac:dyDescent="0.3">
      <c r="A29" s="297" t="s">
        <v>134</v>
      </c>
      <c r="B29" s="298"/>
      <c r="C29" s="299"/>
    </row>
    <row r="30" spans="1:3" ht="15.6" x14ac:dyDescent="0.3">
      <c r="A30" s="291" t="s">
        <v>7</v>
      </c>
      <c r="B30" s="292"/>
      <c r="C30" s="293"/>
    </row>
    <row r="31" spans="1:3" ht="15.6" x14ac:dyDescent="0.3">
      <c r="A31" s="291" t="s">
        <v>8</v>
      </c>
      <c r="B31" s="292"/>
      <c r="C31" s="293"/>
    </row>
    <row r="32" spans="1:3" ht="15.6" x14ac:dyDescent="0.3">
      <c r="A32" s="291" t="s">
        <v>9</v>
      </c>
      <c r="B32" s="292"/>
      <c r="C32" s="293"/>
    </row>
    <row r="33" spans="1:3" ht="15.6" x14ac:dyDescent="0.3">
      <c r="A33" s="291" t="s">
        <v>10</v>
      </c>
      <c r="B33" s="292"/>
      <c r="C33" s="293"/>
    </row>
    <row r="34" spans="1:3" ht="15.6" x14ac:dyDescent="0.3">
      <c r="A34" s="291" t="s">
        <v>11</v>
      </c>
      <c r="B34" s="292"/>
      <c r="C34" s="293"/>
    </row>
    <row r="35" spans="1:3" ht="15.6" x14ac:dyDescent="0.3">
      <c r="A35" s="291" t="s">
        <v>141</v>
      </c>
      <c r="B35" s="292"/>
      <c r="C35" s="293"/>
    </row>
    <row r="36" spans="1:3" ht="15.6" x14ac:dyDescent="0.3">
      <c r="A36" s="291" t="s">
        <v>57</v>
      </c>
      <c r="B36" s="292"/>
      <c r="C36" s="293"/>
    </row>
  </sheetData>
  <mergeCells count="10">
    <mergeCell ref="A36:C36"/>
    <mergeCell ref="A1:C1"/>
    <mergeCell ref="A32:C32"/>
    <mergeCell ref="A33:C33"/>
    <mergeCell ref="A34:C34"/>
    <mergeCell ref="A35:C35"/>
    <mergeCell ref="A28:C28"/>
    <mergeCell ref="A29:C29"/>
    <mergeCell ref="A30:C30"/>
    <mergeCell ref="A31:C31"/>
  </mergeCells>
  <conditionalFormatting sqref="A29">
    <cfRule type="duplicateValues" dxfId="7" priority="7"/>
  </conditionalFormatting>
  <conditionalFormatting sqref="A3">
    <cfRule type="duplicateValues" dxfId="6" priority="1"/>
  </conditionalFormatting>
  <pageMargins left="0.7" right="0.7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C25"/>
  <sheetViews>
    <sheetView zoomScale="70" zoomScaleNormal="70" workbookViewId="0">
      <selection activeCell="A3" sqref="A3:A7"/>
    </sheetView>
  </sheetViews>
  <sheetFormatPr defaultRowHeight="14.4" x14ac:dyDescent="0.3"/>
  <cols>
    <col min="1" max="1" width="54.88671875" customWidth="1"/>
    <col min="2" max="2" width="54.109375" customWidth="1"/>
    <col min="3" max="3" width="29" customWidth="1"/>
  </cols>
  <sheetData>
    <row r="1" spans="1:3" ht="66.75" customHeight="1" x14ac:dyDescent="0.3">
      <c r="A1" s="278" t="s">
        <v>76</v>
      </c>
      <c r="B1" s="279"/>
      <c r="C1" s="280"/>
    </row>
    <row r="2" spans="1:3" ht="38.25" customHeight="1" x14ac:dyDescent="0.3">
      <c r="A2" s="55" t="s">
        <v>2</v>
      </c>
      <c r="B2" s="56" t="s">
        <v>0</v>
      </c>
      <c r="C2" s="57" t="s">
        <v>1</v>
      </c>
    </row>
    <row r="3" spans="1:3" ht="63" customHeight="1" x14ac:dyDescent="0.4">
      <c r="A3" s="235" t="s">
        <v>196</v>
      </c>
      <c r="B3" s="30"/>
      <c r="C3" s="17"/>
    </row>
    <row r="4" spans="1:3" ht="66.75" customHeight="1" x14ac:dyDescent="0.4">
      <c r="A4" s="235" t="s">
        <v>188</v>
      </c>
      <c r="B4" s="6"/>
      <c r="C4" s="18"/>
    </row>
    <row r="5" spans="1:3" ht="55.5" customHeight="1" x14ac:dyDescent="0.4">
      <c r="A5" s="235" t="s">
        <v>187</v>
      </c>
      <c r="B5" s="6"/>
      <c r="C5" s="22"/>
    </row>
    <row r="6" spans="1:3" ht="60" customHeight="1" thickBot="1" x14ac:dyDescent="0.45">
      <c r="A6" s="235" t="s">
        <v>189</v>
      </c>
      <c r="B6" s="6"/>
      <c r="C6" s="22"/>
    </row>
    <row r="7" spans="1:3" ht="64.5" customHeight="1" thickBot="1" x14ac:dyDescent="0.35">
      <c r="A7" s="235" t="s">
        <v>190</v>
      </c>
      <c r="B7" s="70" t="str">
        <f ca="1">INDEX(A3:A7,RANDBETWEEN(1,5))</f>
        <v>​Pushpendra Kumar, Emp.No.10018707, (AM CNS) 8171856881</v>
      </c>
      <c r="C7" s="72">
        <f ca="1">NOW()</f>
        <v>45145.532367129628</v>
      </c>
    </row>
    <row r="8" spans="1:3" ht="21" x14ac:dyDescent="0.4">
      <c r="A8" s="5"/>
    </row>
    <row r="9" spans="1:3" ht="21" x14ac:dyDescent="0.4">
      <c r="A9" s="5"/>
    </row>
    <row r="10" spans="1:3" ht="21" x14ac:dyDescent="0.4">
      <c r="A10" s="5"/>
    </row>
    <row r="11" spans="1:3" ht="21" x14ac:dyDescent="0.4">
      <c r="A11" s="5"/>
    </row>
    <row r="12" spans="1:3" ht="21.6" thickBot="1" x14ac:dyDescent="0.45">
      <c r="A12" s="5"/>
    </row>
    <row r="13" spans="1:3" ht="44.25" customHeight="1" thickBot="1" x14ac:dyDescent="0.35">
      <c r="A13" s="304" t="s">
        <v>2</v>
      </c>
      <c r="B13" s="305"/>
      <c r="C13" s="306"/>
    </row>
    <row r="14" spans="1:3" ht="21" x14ac:dyDescent="0.4">
      <c r="A14" s="307" t="s">
        <v>3</v>
      </c>
      <c r="B14" s="308"/>
      <c r="C14" s="309"/>
    </row>
    <row r="15" spans="1:3" ht="21" x14ac:dyDescent="0.4">
      <c r="A15" s="300" t="s">
        <v>4</v>
      </c>
      <c r="B15" s="301"/>
      <c r="C15" s="302"/>
    </row>
    <row r="16" spans="1:3" ht="21" x14ac:dyDescent="0.4">
      <c r="A16" s="300" t="s">
        <v>140</v>
      </c>
      <c r="B16" s="301"/>
      <c r="C16" s="302"/>
    </row>
    <row r="17" spans="1:3" ht="21" x14ac:dyDescent="0.4">
      <c r="A17" s="300" t="s">
        <v>20</v>
      </c>
      <c r="B17" s="301"/>
      <c r="C17" s="302"/>
    </row>
    <row r="18" spans="1:3" ht="21.6" thickBot="1" x14ac:dyDescent="0.45">
      <c r="A18" s="310"/>
      <c r="B18" s="311"/>
      <c r="C18" s="312"/>
    </row>
    <row r="19" spans="1:3" ht="21" x14ac:dyDescent="0.4">
      <c r="A19" s="303"/>
      <c r="B19" s="303"/>
      <c r="C19" s="303"/>
    </row>
    <row r="25" spans="1:3" ht="15.6" x14ac:dyDescent="0.3">
      <c r="A25" s="3"/>
      <c r="B25" s="3"/>
      <c r="C25" s="3"/>
    </row>
  </sheetData>
  <mergeCells count="8">
    <mergeCell ref="A17:C17"/>
    <mergeCell ref="A19:C19"/>
    <mergeCell ref="A1:C1"/>
    <mergeCell ref="A13:C13"/>
    <mergeCell ref="A14:C14"/>
    <mergeCell ref="A15:C15"/>
    <mergeCell ref="A16:C16"/>
    <mergeCell ref="A18:C18"/>
  </mergeCells>
  <conditionalFormatting sqref="A14">
    <cfRule type="duplicateValues" dxfId="5" priority="2"/>
  </conditionalFormatting>
  <conditionalFormatting sqref="A4">
    <cfRule type="duplicateValues" dxfId="4" priority="3"/>
  </conditionalFormatting>
  <conditionalFormatting sqref="A5">
    <cfRule type="duplicateValues" dxfId="3" priority="1"/>
  </conditionalFormatting>
  <pageMargins left="0.25" right="0.25" top="0.75" bottom="0.75" header="0.3" footer="0.3"/>
  <pageSetup scale="75" fitToWidth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219"/>
  <sheetViews>
    <sheetView topLeftCell="A172" workbookViewId="0">
      <selection activeCell="A175" sqref="A175"/>
    </sheetView>
  </sheetViews>
  <sheetFormatPr defaultRowHeight="14.4" x14ac:dyDescent="0.3"/>
  <cols>
    <col min="1" max="1" width="28.5546875" customWidth="1"/>
    <col min="2" max="2" width="32.109375" customWidth="1"/>
    <col min="3" max="3" width="22.88671875" customWidth="1"/>
    <col min="4" max="4" width="22" customWidth="1"/>
    <col min="5" max="5" width="12.5546875" customWidth="1"/>
    <col min="6" max="6" width="15.88671875" customWidth="1"/>
    <col min="7" max="7" width="21.6640625" customWidth="1"/>
    <col min="8" max="8" width="27.33203125" customWidth="1"/>
  </cols>
  <sheetData>
    <row r="1" spans="1:5" ht="80.25" customHeight="1" thickBot="1" x14ac:dyDescent="0.35">
      <c r="A1" s="337" t="s">
        <v>69</v>
      </c>
      <c r="B1" s="338"/>
      <c r="C1" s="338"/>
      <c r="D1" s="339"/>
    </row>
    <row r="2" spans="1:5" ht="15" thickBot="1" x14ac:dyDescent="0.35"/>
    <row r="3" spans="1:5" ht="47.4" thickBot="1" x14ac:dyDescent="0.35">
      <c r="A3" s="97" t="s">
        <v>63</v>
      </c>
      <c r="B3" s="98" t="s">
        <v>64</v>
      </c>
      <c r="C3" s="98" t="s">
        <v>67</v>
      </c>
      <c r="D3" s="98" t="s">
        <v>68</v>
      </c>
    </row>
    <row r="4" spans="1:5" ht="15.75" customHeight="1" thickBot="1" x14ac:dyDescent="0.35">
      <c r="A4" s="340"/>
      <c r="B4" s="341"/>
      <c r="C4" s="341"/>
      <c r="D4" s="341"/>
    </row>
    <row r="5" spans="1:5" ht="44.25" customHeight="1" thickBot="1" x14ac:dyDescent="0.35">
      <c r="A5" s="101" t="s">
        <v>89</v>
      </c>
      <c r="B5" s="353" t="s">
        <v>19</v>
      </c>
      <c r="C5" s="91">
        <v>45140</v>
      </c>
      <c r="D5" s="88">
        <v>45145</v>
      </c>
      <c r="E5" s="99"/>
    </row>
    <row r="6" spans="1:5" ht="50.25" customHeight="1" thickBot="1" x14ac:dyDescent="0.35">
      <c r="A6" s="102" t="s">
        <v>65</v>
      </c>
      <c r="B6" s="354"/>
      <c r="C6" s="92" t="s">
        <v>85</v>
      </c>
      <c r="D6" s="88">
        <v>45358</v>
      </c>
      <c r="E6" s="100"/>
    </row>
    <row r="7" spans="1:5" ht="15.75" customHeight="1" thickBot="1" x14ac:dyDescent="0.35">
      <c r="A7" s="340"/>
      <c r="B7" s="342"/>
      <c r="C7" s="342"/>
      <c r="D7" s="343"/>
      <c r="E7" s="100"/>
    </row>
    <row r="8" spans="1:5" ht="42.75" customHeight="1" thickBot="1" x14ac:dyDescent="0.35">
      <c r="A8" s="101" t="s">
        <v>90</v>
      </c>
      <c r="B8" s="355" t="s">
        <v>70</v>
      </c>
      <c r="C8" s="93" t="s">
        <v>88</v>
      </c>
      <c r="D8" s="89" t="s">
        <v>86</v>
      </c>
      <c r="E8" s="100"/>
    </row>
    <row r="9" spans="1:5" ht="54.75" customHeight="1" thickBot="1" x14ac:dyDescent="0.35">
      <c r="A9" s="103" t="s">
        <v>81</v>
      </c>
      <c r="B9" s="356"/>
      <c r="C9" s="94" t="s">
        <v>87</v>
      </c>
      <c r="D9" s="90">
        <v>45358</v>
      </c>
      <c r="E9" s="99"/>
    </row>
    <row r="10" spans="1:5" s="108" customFormat="1" ht="17.25" customHeight="1" thickBot="1" x14ac:dyDescent="0.35">
      <c r="A10" s="104"/>
      <c r="B10" s="105"/>
      <c r="C10" s="105"/>
      <c r="D10" s="106"/>
      <c r="E10" s="107"/>
    </row>
    <row r="11" spans="1:5" ht="24" thickBot="1" x14ac:dyDescent="0.5">
      <c r="A11" s="140" t="s">
        <v>91</v>
      </c>
      <c r="C11" s="348" t="s">
        <v>91</v>
      </c>
      <c r="D11" s="349"/>
    </row>
    <row r="12" spans="1:5" ht="23.4" x14ac:dyDescent="0.3">
      <c r="A12" s="95" t="s">
        <v>89</v>
      </c>
      <c r="C12" s="344" t="s">
        <v>90</v>
      </c>
      <c r="D12" s="345"/>
    </row>
    <row r="13" spans="1:5" ht="24" thickBot="1" x14ac:dyDescent="0.35">
      <c r="A13" s="96" t="s">
        <v>84</v>
      </c>
      <c r="C13" s="346" t="s">
        <v>65</v>
      </c>
      <c r="D13" s="347"/>
    </row>
    <row r="16" spans="1:5" ht="15" thickBot="1" x14ac:dyDescent="0.35"/>
    <row r="17" spans="1:4" ht="31.8" thickBot="1" x14ac:dyDescent="0.65">
      <c r="A17" s="350" t="s">
        <v>92</v>
      </c>
      <c r="B17" s="351"/>
      <c r="C17" s="351"/>
      <c r="D17" s="352"/>
    </row>
    <row r="18" spans="1:4" ht="15" thickBot="1" x14ac:dyDescent="0.35"/>
    <row r="19" spans="1:4" s="134" customFormat="1" ht="19.5" customHeight="1" x14ac:dyDescent="0.3">
      <c r="A19" s="325" t="s">
        <v>93</v>
      </c>
      <c r="B19" s="326"/>
      <c r="C19" s="321" t="s">
        <v>95</v>
      </c>
      <c r="D19" s="322"/>
    </row>
    <row r="20" spans="1:4" ht="21" x14ac:dyDescent="0.4">
      <c r="A20" s="327" t="s">
        <v>67</v>
      </c>
      <c r="B20" s="328"/>
      <c r="C20" s="323" t="s">
        <v>96</v>
      </c>
      <c r="D20" s="324"/>
    </row>
    <row r="21" spans="1:4" ht="21.6" thickBot="1" x14ac:dyDescent="0.45">
      <c r="A21" s="329" t="s">
        <v>94</v>
      </c>
      <c r="B21" s="330"/>
      <c r="C21" s="319" t="s">
        <v>97</v>
      </c>
      <c r="D21" s="320"/>
    </row>
    <row r="22" spans="1:4" ht="21" x14ac:dyDescent="0.4">
      <c r="A22" s="5"/>
      <c r="B22" s="5"/>
    </row>
    <row r="23" spans="1:4" ht="21.6" thickBot="1" x14ac:dyDescent="0.45">
      <c r="A23" s="138"/>
      <c r="B23" s="139"/>
      <c r="C23" s="139"/>
      <c r="D23" s="139"/>
    </row>
    <row r="24" spans="1:4" ht="21" x14ac:dyDescent="0.4">
      <c r="A24" s="357" t="s">
        <v>93</v>
      </c>
      <c r="B24" s="358"/>
      <c r="C24" s="359" t="s">
        <v>98</v>
      </c>
      <c r="D24" s="360"/>
    </row>
    <row r="25" spans="1:4" ht="21" x14ac:dyDescent="0.4">
      <c r="A25" s="327" t="s">
        <v>67</v>
      </c>
      <c r="B25" s="328"/>
      <c r="C25" s="323" t="s">
        <v>99</v>
      </c>
      <c r="D25" s="324"/>
    </row>
    <row r="26" spans="1:4" ht="21.6" thickBot="1" x14ac:dyDescent="0.45">
      <c r="A26" s="329" t="s">
        <v>94</v>
      </c>
      <c r="B26" s="330"/>
      <c r="C26" s="319" t="s">
        <v>100</v>
      </c>
      <c r="D26" s="320"/>
    </row>
    <row r="28" spans="1:4" ht="15" thickBot="1" x14ac:dyDescent="0.35"/>
    <row r="29" spans="1:4" ht="21" x14ac:dyDescent="0.4">
      <c r="A29" s="331" t="s">
        <v>165</v>
      </c>
      <c r="B29" s="332"/>
      <c r="C29" s="333"/>
    </row>
    <row r="30" spans="1:4" ht="17.399999999999999" x14ac:dyDescent="0.3">
      <c r="A30" s="109" t="s">
        <v>102</v>
      </c>
      <c r="B30" s="110" t="s">
        <v>103</v>
      </c>
      <c r="C30" s="111" t="s">
        <v>104</v>
      </c>
    </row>
    <row r="31" spans="1:4" ht="15.6" x14ac:dyDescent="0.3">
      <c r="A31" s="112">
        <v>1</v>
      </c>
      <c r="B31" s="113" t="s">
        <v>19</v>
      </c>
      <c r="C31" s="114">
        <v>27</v>
      </c>
    </row>
    <row r="32" spans="1:4" ht="15.6" x14ac:dyDescent="0.3">
      <c r="A32" s="112">
        <v>2</v>
      </c>
      <c r="B32" s="113" t="s">
        <v>105</v>
      </c>
      <c r="C32" s="114">
        <v>27</v>
      </c>
    </row>
    <row r="33" spans="1:3" ht="15.6" x14ac:dyDescent="0.3">
      <c r="A33" s="112">
        <v>3</v>
      </c>
      <c r="B33" s="113" t="s">
        <v>106</v>
      </c>
      <c r="C33" s="114">
        <v>27</v>
      </c>
    </row>
    <row r="34" spans="1:3" ht="15.6" x14ac:dyDescent="0.3">
      <c r="A34" s="112">
        <v>4</v>
      </c>
      <c r="B34" s="113" t="s">
        <v>107</v>
      </c>
      <c r="C34" s="114">
        <v>54</v>
      </c>
    </row>
    <row r="35" spans="1:3" ht="15" thickBot="1" x14ac:dyDescent="0.35">
      <c r="A35" s="115"/>
      <c r="B35" s="116"/>
      <c r="C35" s="117"/>
    </row>
    <row r="36" spans="1:3" ht="15" thickBot="1" x14ac:dyDescent="0.35">
      <c r="A36" s="118"/>
      <c r="B36" s="119"/>
    </row>
    <row r="37" spans="1:3" ht="21" x14ac:dyDescent="0.4">
      <c r="A37" s="331" t="s">
        <v>108</v>
      </c>
      <c r="B37" s="332"/>
      <c r="C37" s="333"/>
    </row>
    <row r="38" spans="1:3" ht="17.399999999999999" x14ac:dyDescent="0.3">
      <c r="A38" s="109" t="s">
        <v>102</v>
      </c>
      <c r="B38" s="110" t="s">
        <v>103</v>
      </c>
      <c r="C38" s="111" t="s">
        <v>104</v>
      </c>
    </row>
    <row r="39" spans="1:3" ht="15.6" x14ac:dyDescent="0.3">
      <c r="A39" s="112">
        <v>1</v>
      </c>
      <c r="B39" s="113" t="s">
        <v>19</v>
      </c>
      <c r="C39" s="114">
        <v>30</v>
      </c>
    </row>
    <row r="40" spans="1:3" ht="15.6" x14ac:dyDescent="0.3">
      <c r="A40" s="112">
        <v>2</v>
      </c>
      <c r="B40" s="113" t="s">
        <v>105</v>
      </c>
      <c r="C40" s="114">
        <v>30</v>
      </c>
    </row>
    <row r="41" spans="1:3" ht="15.6" x14ac:dyDescent="0.3">
      <c r="A41" s="112">
        <v>3</v>
      </c>
      <c r="B41" s="113" t="s">
        <v>106</v>
      </c>
      <c r="C41" s="114">
        <v>30</v>
      </c>
    </row>
    <row r="42" spans="1:3" ht="15.6" x14ac:dyDescent="0.3">
      <c r="A42" s="112">
        <v>4</v>
      </c>
      <c r="B42" s="113" t="s">
        <v>107</v>
      </c>
      <c r="C42" s="114">
        <v>60</v>
      </c>
    </row>
    <row r="43" spans="1:3" ht="15" thickBot="1" x14ac:dyDescent="0.35">
      <c r="A43" s="120"/>
      <c r="B43" s="121"/>
      <c r="C43" s="117"/>
    </row>
    <row r="44" spans="1:3" ht="15" thickBot="1" x14ac:dyDescent="0.35"/>
    <row r="45" spans="1:3" ht="21" x14ac:dyDescent="0.4">
      <c r="A45" s="331" t="s">
        <v>109</v>
      </c>
      <c r="B45" s="332"/>
      <c r="C45" s="333"/>
    </row>
    <row r="46" spans="1:3" ht="17.399999999999999" x14ac:dyDescent="0.3">
      <c r="A46" s="109" t="s">
        <v>102</v>
      </c>
      <c r="B46" s="110" t="s">
        <v>103</v>
      </c>
      <c r="C46" s="111" t="s">
        <v>104</v>
      </c>
    </row>
    <row r="47" spans="1:3" ht="15.6" x14ac:dyDescent="0.3">
      <c r="A47" s="135">
        <v>1</v>
      </c>
      <c r="B47" s="136" t="s">
        <v>19</v>
      </c>
      <c r="C47" s="137">
        <v>29</v>
      </c>
    </row>
    <row r="48" spans="1:3" ht="15.6" x14ac:dyDescent="0.3">
      <c r="A48" s="112">
        <v>2</v>
      </c>
      <c r="B48" s="113" t="s">
        <v>105</v>
      </c>
      <c r="C48" s="114">
        <v>29</v>
      </c>
    </row>
    <row r="49" spans="1:3" ht="15.6" x14ac:dyDescent="0.3">
      <c r="A49" s="112">
        <v>3</v>
      </c>
      <c r="B49" s="113" t="s">
        <v>106</v>
      </c>
      <c r="C49" s="114">
        <v>26</v>
      </c>
    </row>
    <row r="50" spans="1:3" ht="15.6" x14ac:dyDescent="0.3">
      <c r="A50" s="112">
        <v>4</v>
      </c>
      <c r="B50" s="113" t="s">
        <v>107</v>
      </c>
      <c r="C50" s="114">
        <v>58</v>
      </c>
    </row>
    <row r="51" spans="1:3" ht="15" thickBot="1" x14ac:dyDescent="0.35">
      <c r="A51" s="120"/>
      <c r="B51" s="121"/>
      <c r="C51" s="117"/>
    </row>
    <row r="52" spans="1:3" ht="15" thickBot="1" x14ac:dyDescent="0.35"/>
    <row r="53" spans="1:3" ht="21" x14ac:dyDescent="0.4">
      <c r="A53" s="316" t="s">
        <v>110</v>
      </c>
      <c r="B53" s="317"/>
      <c r="C53" s="318"/>
    </row>
    <row r="54" spans="1:3" ht="17.399999999999999" x14ac:dyDescent="0.3">
      <c r="A54" s="109" t="s">
        <v>102</v>
      </c>
      <c r="B54" s="110" t="s">
        <v>103</v>
      </c>
      <c r="C54" s="111" t="s">
        <v>104</v>
      </c>
    </row>
    <row r="55" spans="1:3" ht="15.6" x14ac:dyDescent="0.3">
      <c r="A55" s="112">
        <v>1</v>
      </c>
      <c r="B55" s="113" t="s">
        <v>19</v>
      </c>
      <c r="C55" s="114">
        <v>31</v>
      </c>
    </row>
    <row r="56" spans="1:3" ht="15.6" x14ac:dyDescent="0.3">
      <c r="A56" s="112">
        <v>2</v>
      </c>
      <c r="B56" s="113" t="s">
        <v>105</v>
      </c>
      <c r="C56" s="114">
        <v>30</v>
      </c>
    </row>
    <row r="57" spans="1:3" ht="15.6" x14ac:dyDescent="0.3">
      <c r="A57" s="112">
        <v>3</v>
      </c>
      <c r="B57" s="113" t="s">
        <v>106</v>
      </c>
      <c r="C57" s="114">
        <v>31</v>
      </c>
    </row>
    <row r="58" spans="1:3" ht="15.6" x14ac:dyDescent="0.3">
      <c r="A58" s="112">
        <v>4</v>
      </c>
      <c r="B58" s="113" t="s">
        <v>107</v>
      </c>
      <c r="C58" s="114">
        <v>60</v>
      </c>
    </row>
    <row r="59" spans="1:3" ht="22.5" customHeight="1" x14ac:dyDescent="0.3">
      <c r="A59" s="112">
        <v>5</v>
      </c>
      <c r="B59" s="192" t="s">
        <v>111</v>
      </c>
      <c r="C59" s="114">
        <v>18</v>
      </c>
    </row>
    <row r="60" spans="1:3" ht="20.25" customHeight="1" x14ac:dyDescent="0.3">
      <c r="A60" s="112">
        <v>6</v>
      </c>
      <c r="B60" s="193" t="s">
        <v>112</v>
      </c>
      <c r="C60" s="114">
        <v>7</v>
      </c>
    </row>
    <row r="61" spans="1:3" ht="15" thickBot="1" x14ac:dyDescent="0.35">
      <c r="A61" s="120"/>
      <c r="B61" s="121"/>
      <c r="C61" s="117"/>
    </row>
    <row r="62" spans="1:3" ht="15" thickBot="1" x14ac:dyDescent="0.35"/>
    <row r="63" spans="1:3" ht="21" x14ac:dyDescent="0.4">
      <c r="A63" s="334" t="s">
        <v>113</v>
      </c>
      <c r="B63" s="335"/>
      <c r="C63" s="336"/>
    </row>
    <row r="64" spans="1:3" ht="17.399999999999999" x14ac:dyDescent="0.3">
      <c r="A64" s="109" t="s">
        <v>102</v>
      </c>
      <c r="B64" s="110" t="s">
        <v>103</v>
      </c>
      <c r="C64" s="111" t="s">
        <v>104</v>
      </c>
    </row>
    <row r="65" spans="1:3" ht="15.6" x14ac:dyDescent="0.3">
      <c r="A65" s="112">
        <v>1</v>
      </c>
      <c r="B65" s="113" t="s">
        <v>19</v>
      </c>
      <c r="C65" s="114">
        <v>27</v>
      </c>
    </row>
    <row r="66" spans="1:3" ht="15.6" x14ac:dyDescent="0.3">
      <c r="A66" s="112">
        <v>2</v>
      </c>
      <c r="B66" s="113" t="s">
        <v>105</v>
      </c>
      <c r="C66" s="114">
        <v>27</v>
      </c>
    </row>
    <row r="67" spans="1:3" ht="15.6" x14ac:dyDescent="0.3">
      <c r="A67" s="112">
        <v>3</v>
      </c>
      <c r="B67" s="113" t="s">
        <v>106</v>
      </c>
      <c r="C67" s="114">
        <v>26</v>
      </c>
    </row>
    <row r="68" spans="1:3" ht="15.6" x14ac:dyDescent="0.3">
      <c r="A68" s="112">
        <v>4</v>
      </c>
      <c r="B68" s="113" t="s">
        <v>114</v>
      </c>
      <c r="C68" s="114">
        <v>56</v>
      </c>
    </row>
    <row r="69" spans="1:3" ht="15.6" x14ac:dyDescent="0.3">
      <c r="A69" s="112">
        <v>5</v>
      </c>
      <c r="B69" s="122" t="s">
        <v>115</v>
      </c>
      <c r="C69" s="114">
        <v>25</v>
      </c>
    </row>
    <row r="70" spans="1:3" ht="15.6" x14ac:dyDescent="0.3">
      <c r="A70" s="112">
        <v>6</v>
      </c>
      <c r="B70" s="122" t="s">
        <v>116</v>
      </c>
      <c r="C70" s="114">
        <v>26</v>
      </c>
    </row>
    <row r="71" spans="1:3" ht="15.6" x14ac:dyDescent="0.3">
      <c r="A71" s="112">
        <v>7</v>
      </c>
      <c r="B71" s="122" t="s">
        <v>117</v>
      </c>
      <c r="C71" s="114">
        <v>26</v>
      </c>
    </row>
    <row r="72" spans="1:3" ht="2.25" customHeight="1" thickBot="1" x14ac:dyDescent="0.35">
      <c r="A72" s="123"/>
      <c r="B72" s="124"/>
      <c r="C72" s="125"/>
    </row>
    <row r="73" spans="1:3" ht="16.2" thickBot="1" x14ac:dyDescent="0.35">
      <c r="A73" s="29"/>
      <c r="B73" s="126"/>
      <c r="C73" s="127"/>
    </row>
    <row r="74" spans="1:3" ht="21" x14ac:dyDescent="0.4">
      <c r="A74" s="334" t="s">
        <v>118</v>
      </c>
      <c r="B74" s="335"/>
      <c r="C74" s="336"/>
    </row>
    <row r="75" spans="1:3" ht="17.399999999999999" x14ac:dyDescent="0.3">
      <c r="A75" s="109" t="s">
        <v>102</v>
      </c>
      <c r="B75" s="110" t="s">
        <v>103</v>
      </c>
      <c r="C75" s="111" t="s">
        <v>104</v>
      </c>
    </row>
    <row r="76" spans="1:3" ht="15.6" x14ac:dyDescent="0.3">
      <c r="A76" s="112">
        <v>1</v>
      </c>
      <c r="B76" s="113" t="s">
        <v>19</v>
      </c>
      <c r="C76" s="114">
        <v>28</v>
      </c>
    </row>
    <row r="77" spans="1:3" ht="15.6" x14ac:dyDescent="0.3">
      <c r="A77" s="112">
        <v>2</v>
      </c>
      <c r="B77" s="113" t="s">
        <v>105</v>
      </c>
      <c r="C77" s="114">
        <v>27</v>
      </c>
    </row>
    <row r="78" spans="1:3" ht="15.6" x14ac:dyDescent="0.3">
      <c r="A78" s="112">
        <v>3</v>
      </c>
      <c r="B78" s="113" t="s">
        <v>106</v>
      </c>
      <c r="C78" s="114">
        <v>27</v>
      </c>
    </row>
    <row r="79" spans="1:3" ht="15.6" x14ac:dyDescent="0.3">
      <c r="A79" s="112">
        <v>4</v>
      </c>
      <c r="B79" s="113" t="s">
        <v>114</v>
      </c>
      <c r="C79" s="114">
        <v>81</v>
      </c>
    </row>
    <row r="80" spans="1:3" ht="15.6" x14ac:dyDescent="0.3">
      <c r="A80" s="112">
        <v>5</v>
      </c>
      <c r="B80" s="122" t="s">
        <v>115</v>
      </c>
      <c r="C80" s="114">
        <v>27</v>
      </c>
    </row>
    <row r="81" spans="1:5" ht="15.6" x14ac:dyDescent="0.3">
      <c r="A81" s="112">
        <v>6</v>
      </c>
      <c r="B81" s="128" t="s">
        <v>116</v>
      </c>
      <c r="C81" s="129">
        <v>27</v>
      </c>
    </row>
    <row r="82" spans="1:5" ht="18.75" customHeight="1" x14ac:dyDescent="0.3">
      <c r="A82" s="130">
        <v>7</v>
      </c>
      <c r="B82" s="131" t="s">
        <v>117</v>
      </c>
      <c r="C82" s="132">
        <v>27</v>
      </c>
    </row>
    <row r="83" spans="1:5" ht="21" customHeight="1" x14ac:dyDescent="0.3">
      <c r="A83" s="133">
        <v>8</v>
      </c>
      <c r="B83" s="191" t="s">
        <v>119</v>
      </c>
      <c r="C83" s="132">
        <v>1</v>
      </c>
    </row>
    <row r="84" spans="1:5" ht="15" thickBot="1" x14ac:dyDescent="0.35"/>
    <row r="85" spans="1:5" ht="21" x14ac:dyDescent="0.4">
      <c r="A85" s="334" t="s">
        <v>120</v>
      </c>
      <c r="B85" s="335"/>
      <c r="C85" s="336"/>
    </row>
    <row r="86" spans="1:5" ht="17.399999999999999" x14ac:dyDescent="0.3">
      <c r="A86" s="109" t="s">
        <v>102</v>
      </c>
      <c r="B86" s="110" t="s">
        <v>103</v>
      </c>
      <c r="C86" s="111" t="s">
        <v>104</v>
      </c>
    </row>
    <row r="87" spans="1:5" ht="15.6" x14ac:dyDescent="0.3">
      <c r="A87" s="112">
        <v>1</v>
      </c>
      <c r="B87" s="113" t="s">
        <v>19</v>
      </c>
      <c r="C87" s="137">
        <v>28</v>
      </c>
    </row>
    <row r="88" spans="1:5" ht="15.6" x14ac:dyDescent="0.3">
      <c r="A88" s="112">
        <v>2</v>
      </c>
      <c r="B88" s="113" t="s">
        <v>105</v>
      </c>
      <c r="C88" s="137">
        <v>25</v>
      </c>
    </row>
    <row r="89" spans="1:5" ht="15.6" x14ac:dyDescent="0.3">
      <c r="A89" s="112">
        <v>3</v>
      </c>
      <c r="B89" s="113" t="s">
        <v>106</v>
      </c>
      <c r="C89" s="137">
        <v>25</v>
      </c>
    </row>
    <row r="90" spans="1:5" ht="15.6" x14ac:dyDescent="0.3">
      <c r="A90" s="112">
        <v>4</v>
      </c>
      <c r="B90" s="113" t="s">
        <v>114</v>
      </c>
      <c r="C90" s="137">
        <v>75</v>
      </c>
    </row>
    <row r="91" spans="1:5" ht="15.6" x14ac:dyDescent="0.3">
      <c r="A91" s="112">
        <v>5</v>
      </c>
      <c r="B91" s="122" t="s">
        <v>115</v>
      </c>
      <c r="C91" s="137">
        <v>25</v>
      </c>
    </row>
    <row r="92" spans="1:5" ht="15.6" x14ac:dyDescent="0.3">
      <c r="A92" s="112">
        <v>6</v>
      </c>
      <c r="B92" s="122" t="s">
        <v>116</v>
      </c>
      <c r="C92" s="137">
        <v>25</v>
      </c>
    </row>
    <row r="93" spans="1:5" ht="18.75" customHeight="1" x14ac:dyDescent="0.3">
      <c r="A93" s="158">
        <v>7</v>
      </c>
      <c r="B93" s="155" t="s">
        <v>117</v>
      </c>
      <c r="C93" s="141">
        <v>24</v>
      </c>
    </row>
    <row r="94" spans="1:5" ht="20.25" customHeight="1" x14ac:dyDescent="0.3">
      <c r="A94" s="159">
        <v>8</v>
      </c>
      <c r="B94" s="194" t="s">
        <v>123</v>
      </c>
      <c r="C94" s="141">
        <v>1</v>
      </c>
    </row>
    <row r="95" spans="1:5" ht="15" thickBot="1" x14ac:dyDescent="0.35"/>
    <row r="96" spans="1:5" ht="21" x14ac:dyDescent="0.4">
      <c r="A96" s="316" t="s">
        <v>121</v>
      </c>
      <c r="B96" s="317"/>
      <c r="C96" s="317"/>
      <c r="D96" s="317"/>
      <c r="E96" s="318"/>
    </row>
    <row r="97" spans="1:8" ht="18" thickBot="1" x14ac:dyDescent="0.35">
      <c r="A97" s="223" t="s">
        <v>102</v>
      </c>
      <c r="B97" s="222" t="s">
        <v>103</v>
      </c>
      <c r="C97" s="197" t="s">
        <v>167</v>
      </c>
      <c r="D97" s="197" t="s">
        <v>180</v>
      </c>
      <c r="E97" s="198" t="s">
        <v>139</v>
      </c>
    </row>
    <row r="98" spans="1:8" ht="16.2" thickBot="1" x14ac:dyDescent="0.35">
      <c r="A98" s="135">
        <v>1</v>
      </c>
      <c r="B98" s="136" t="s">
        <v>19</v>
      </c>
      <c r="C98" s="156">
        <v>13</v>
      </c>
      <c r="D98" s="156">
        <v>16</v>
      </c>
      <c r="E98" s="137">
        <f>SUM(C98:D98)</f>
        <v>29</v>
      </c>
      <c r="F98" s="209">
        <v>44931</v>
      </c>
      <c r="G98" s="147">
        <v>13</v>
      </c>
    </row>
    <row r="99" spans="1:8" ht="16.2" thickBot="1" x14ac:dyDescent="0.35">
      <c r="A99" s="135">
        <v>2</v>
      </c>
      <c r="B99" s="136" t="s">
        <v>105</v>
      </c>
      <c r="C99" s="156">
        <v>13</v>
      </c>
      <c r="D99" s="156">
        <v>14</v>
      </c>
      <c r="E99" s="137">
        <f t="shared" ref="E99:E105" si="0">SUM(C99:D99)</f>
        <v>27</v>
      </c>
      <c r="F99" s="224" t="s">
        <v>128</v>
      </c>
      <c r="G99" s="152" t="s">
        <v>133</v>
      </c>
    </row>
    <row r="100" spans="1:8" ht="15.6" x14ac:dyDescent="0.3">
      <c r="A100" s="135">
        <v>3</v>
      </c>
      <c r="B100" s="136" t="s">
        <v>106</v>
      </c>
      <c r="C100" s="156">
        <v>13</v>
      </c>
      <c r="D100" s="156">
        <v>14</v>
      </c>
      <c r="E100" s="137">
        <f t="shared" si="0"/>
        <v>27</v>
      </c>
      <c r="F100" s="210" t="s">
        <v>132</v>
      </c>
      <c r="G100" s="149"/>
    </row>
    <row r="101" spans="1:8" ht="16.2" thickBot="1" x14ac:dyDescent="0.35">
      <c r="A101" s="135">
        <v>4</v>
      </c>
      <c r="B101" s="136" t="s">
        <v>114</v>
      </c>
      <c r="C101" s="157">
        <v>39</v>
      </c>
      <c r="D101" s="157">
        <v>42</v>
      </c>
      <c r="E101" s="137">
        <f t="shared" si="0"/>
        <v>81</v>
      </c>
      <c r="F101" s="211" t="s">
        <v>129</v>
      </c>
      <c r="G101" s="149"/>
    </row>
    <row r="102" spans="1:8" ht="16.2" thickBot="1" x14ac:dyDescent="0.35">
      <c r="A102" s="135">
        <v>5</v>
      </c>
      <c r="B102" s="153" t="s">
        <v>115</v>
      </c>
      <c r="C102" s="136">
        <v>13</v>
      </c>
      <c r="D102" s="136">
        <v>14</v>
      </c>
      <c r="E102" s="137">
        <f t="shared" si="0"/>
        <v>27</v>
      </c>
      <c r="F102" s="211" t="s">
        <v>128</v>
      </c>
      <c r="G102" s="147" t="s">
        <v>138</v>
      </c>
    </row>
    <row r="103" spans="1:8" ht="16.2" thickBot="1" x14ac:dyDescent="0.35">
      <c r="A103" s="199">
        <v>6</v>
      </c>
      <c r="B103" s="154" t="s">
        <v>116</v>
      </c>
      <c r="C103" s="136">
        <v>13</v>
      </c>
      <c r="D103" s="136">
        <v>14</v>
      </c>
      <c r="E103" s="137">
        <f t="shared" si="0"/>
        <v>27</v>
      </c>
      <c r="F103" s="212" t="s">
        <v>130</v>
      </c>
      <c r="G103" s="152" t="s">
        <v>133</v>
      </c>
    </row>
    <row r="104" spans="1:8" ht="20.25" customHeight="1" thickBot="1" x14ac:dyDescent="0.35">
      <c r="A104" s="201">
        <v>7</v>
      </c>
      <c r="B104" s="200" t="s">
        <v>117</v>
      </c>
      <c r="C104" s="136">
        <v>13</v>
      </c>
      <c r="D104" s="136">
        <v>14</v>
      </c>
      <c r="E104" s="137">
        <f t="shared" si="0"/>
        <v>27</v>
      </c>
      <c r="F104" s="206" t="s">
        <v>139</v>
      </c>
      <c r="G104" s="164">
        <v>29</v>
      </c>
    </row>
    <row r="105" spans="1:8" ht="16.2" thickBot="1" x14ac:dyDescent="0.35">
      <c r="A105" s="202">
        <v>8</v>
      </c>
      <c r="B105" s="203" t="s">
        <v>137</v>
      </c>
      <c r="C105" s="216">
        <v>0</v>
      </c>
      <c r="D105" s="216">
        <v>0</v>
      </c>
      <c r="E105" s="204">
        <f t="shared" si="0"/>
        <v>0</v>
      </c>
      <c r="G105" s="145"/>
    </row>
    <row r="106" spans="1:8" ht="15" thickBot="1" x14ac:dyDescent="0.35"/>
    <row r="107" spans="1:8" ht="21" x14ac:dyDescent="0.3">
      <c r="A107" s="313" t="s">
        <v>169</v>
      </c>
      <c r="B107" s="314"/>
      <c r="C107" s="314"/>
      <c r="D107" s="314"/>
      <c r="E107" s="315"/>
    </row>
    <row r="108" spans="1:8" ht="18" thickBot="1" x14ac:dyDescent="0.35">
      <c r="A108" s="195" t="s">
        <v>102</v>
      </c>
      <c r="B108" s="196" t="s">
        <v>103</v>
      </c>
      <c r="C108" s="197" t="s">
        <v>167</v>
      </c>
      <c r="D108" s="197" t="s">
        <v>179</v>
      </c>
      <c r="E108" s="198" t="s">
        <v>139</v>
      </c>
    </row>
    <row r="109" spans="1:8" ht="16.2" thickBot="1" x14ac:dyDescent="0.35">
      <c r="A109" s="135">
        <v>1</v>
      </c>
      <c r="B109" s="136" t="s">
        <v>19</v>
      </c>
      <c r="C109" s="156">
        <v>13</v>
      </c>
      <c r="D109" s="156">
        <v>14</v>
      </c>
      <c r="E109" s="137">
        <f>SUM(C109:D109)</f>
        <v>27</v>
      </c>
      <c r="F109" s="209">
        <v>44932</v>
      </c>
      <c r="G109" s="147">
        <v>13</v>
      </c>
      <c r="H109" s="167" t="s">
        <v>148</v>
      </c>
    </row>
    <row r="110" spans="1:8" ht="16.2" thickBot="1" x14ac:dyDescent="0.35">
      <c r="A110" s="135">
        <v>2</v>
      </c>
      <c r="B110" s="136" t="s">
        <v>105</v>
      </c>
      <c r="C110" s="156">
        <v>13</v>
      </c>
      <c r="D110" s="156">
        <v>13</v>
      </c>
      <c r="E110" s="137">
        <f t="shared" ref="E110:E116" si="1">SUM(C110:D110)</f>
        <v>26</v>
      </c>
      <c r="F110" s="210" t="s">
        <v>128</v>
      </c>
      <c r="G110" s="221" t="s">
        <v>133</v>
      </c>
    </row>
    <row r="111" spans="1:8" ht="15.6" x14ac:dyDescent="0.3">
      <c r="A111" s="135">
        <v>3</v>
      </c>
      <c r="B111" s="136" t="s">
        <v>106</v>
      </c>
      <c r="C111" s="156">
        <v>13</v>
      </c>
      <c r="D111" s="156">
        <v>13</v>
      </c>
      <c r="E111" s="137">
        <f t="shared" si="1"/>
        <v>26</v>
      </c>
      <c r="F111" s="210" t="s">
        <v>149</v>
      </c>
      <c r="G111" s="149"/>
    </row>
    <row r="112" spans="1:8" ht="16.2" thickBot="1" x14ac:dyDescent="0.35">
      <c r="A112" s="135">
        <v>4</v>
      </c>
      <c r="B112" s="136" t="s">
        <v>114</v>
      </c>
      <c r="C112" s="157">
        <v>39</v>
      </c>
      <c r="D112" s="157">
        <v>36</v>
      </c>
      <c r="E112" s="137">
        <f t="shared" si="1"/>
        <v>75</v>
      </c>
      <c r="F112" s="211" t="s">
        <v>129</v>
      </c>
      <c r="G112" s="149"/>
    </row>
    <row r="113" spans="1:8" ht="16.2" thickBot="1" x14ac:dyDescent="0.35">
      <c r="A113" s="135">
        <v>5</v>
      </c>
      <c r="B113" s="189" t="s">
        <v>115</v>
      </c>
      <c r="C113" s="136">
        <v>12</v>
      </c>
      <c r="D113" s="136">
        <v>13</v>
      </c>
      <c r="E113" s="137">
        <f t="shared" si="1"/>
        <v>25</v>
      </c>
      <c r="F113" s="211" t="s">
        <v>128</v>
      </c>
      <c r="G113" s="147" t="s">
        <v>156</v>
      </c>
      <c r="H113" s="167" t="s">
        <v>155</v>
      </c>
    </row>
    <row r="114" spans="1:8" ht="16.2" thickBot="1" x14ac:dyDescent="0.35">
      <c r="A114" s="199">
        <v>6</v>
      </c>
      <c r="B114" s="205" t="s">
        <v>116</v>
      </c>
      <c r="C114" s="136">
        <v>13</v>
      </c>
      <c r="D114" s="136">
        <v>13</v>
      </c>
      <c r="E114" s="137">
        <f t="shared" si="1"/>
        <v>26</v>
      </c>
      <c r="F114" s="212" t="s">
        <v>131</v>
      </c>
      <c r="G114" s="221" t="s">
        <v>133</v>
      </c>
    </row>
    <row r="115" spans="1:8" ht="18.75" customHeight="1" thickBot="1" x14ac:dyDescent="0.35">
      <c r="A115" s="201">
        <v>7</v>
      </c>
      <c r="B115" s="200" t="s">
        <v>117</v>
      </c>
      <c r="C115" s="136">
        <v>12</v>
      </c>
      <c r="D115" s="136">
        <v>13</v>
      </c>
      <c r="E115" s="137">
        <f t="shared" si="1"/>
        <v>25</v>
      </c>
      <c r="F115" s="206" t="s">
        <v>139</v>
      </c>
      <c r="G115" s="164">
        <v>27</v>
      </c>
    </row>
    <row r="116" spans="1:8" ht="16.2" thickBot="1" x14ac:dyDescent="0.35">
      <c r="A116" s="202">
        <v>8</v>
      </c>
      <c r="B116" s="203" t="s">
        <v>122</v>
      </c>
      <c r="C116" s="216">
        <v>0</v>
      </c>
      <c r="D116" s="216">
        <v>0</v>
      </c>
      <c r="E116" s="204">
        <f t="shared" si="1"/>
        <v>0</v>
      </c>
    </row>
    <row r="117" spans="1:8" ht="15.6" x14ac:dyDescent="0.3">
      <c r="A117" s="213"/>
      <c r="B117" s="214"/>
      <c r="C117" s="215"/>
      <c r="D117" s="215"/>
      <c r="E117" s="215"/>
    </row>
    <row r="118" spans="1:8" ht="16.2" thickBot="1" x14ac:dyDescent="0.35">
      <c r="A118" s="217"/>
      <c r="B118" s="207"/>
      <c r="C118" s="208"/>
      <c r="D118" s="208"/>
      <c r="E118" s="208"/>
    </row>
    <row r="119" spans="1:8" ht="21" x14ac:dyDescent="0.3">
      <c r="A119" s="313" t="s">
        <v>157</v>
      </c>
      <c r="B119" s="314"/>
      <c r="C119" s="314"/>
      <c r="D119" s="314"/>
      <c r="E119" s="315"/>
    </row>
    <row r="120" spans="1:8" ht="18" thickBot="1" x14ac:dyDescent="0.35">
      <c r="A120" s="195" t="s">
        <v>102</v>
      </c>
      <c r="B120" s="196" t="s">
        <v>103</v>
      </c>
      <c r="C120" s="197" t="s">
        <v>167</v>
      </c>
      <c r="D120" s="197" t="s">
        <v>168</v>
      </c>
      <c r="E120" s="198" t="s">
        <v>139</v>
      </c>
    </row>
    <row r="121" spans="1:8" ht="16.2" thickBot="1" x14ac:dyDescent="0.35">
      <c r="A121" s="135">
        <v>1</v>
      </c>
      <c r="B121" s="136" t="s">
        <v>19</v>
      </c>
      <c r="C121" s="156">
        <v>13</v>
      </c>
      <c r="D121" s="156">
        <v>3</v>
      </c>
      <c r="E121" s="137">
        <f>SUM(C121:D121)</f>
        <v>16</v>
      </c>
      <c r="F121" s="209">
        <v>44964</v>
      </c>
      <c r="G121" s="147">
        <v>13</v>
      </c>
      <c r="H121" s="148" t="s">
        <v>158</v>
      </c>
    </row>
    <row r="122" spans="1:8" ht="16.2" thickBot="1" x14ac:dyDescent="0.35">
      <c r="A122" s="135">
        <v>2</v>
      </c>
      <c r="B122" s="136" t="s">
        <v>105</v>
      </c>
      <c r="C122" s="156">
        <v>13</v>
      </c>
      <c r="D122" s="156">
        <v>3</v>
      </c>
      <c r="E122" s="137">
        <f t="shared" ref="E122:E128" si="2">SUM(C122:D122)</f>
        <v>16</v>
      </c>
      <c r="F122" s="210" t="s">
        <v>128</v>
      </c>
      <c r="G122" s="152" t="s">
        <v>133</v>
      </c>
    </row>
    <row r="123" spans="1:8" ht="15.6" x14ac:dyDescent="0.3">
      <c r="A123" s="135">
        <v>3</v>
      </c>
      <c r="B123" s="136" t="s">
        <v>106</v>
      </c>
      <c r="C123" s="156">
        <v>13</v>
      </c>
      <c r="D123" s="156">
        <v>3</v>
      </c>
      <c r="E123" s="137">
        <f t="shared" si="2"/>
        <v>16</v>
      </c>
      <c r="F123" s="210" t="s">
        <v>158</v>
      </c>
      <c r="G123" s="149"/>
    </row>
    <row r="124" spans="1:8" ht="16.2" thickBot="1" x14ac:dyDescent="0.35">
      <c r="A124" s="135">
        <v>4</v>
      </c>
      <c r="B124" s="136" t="s">
        <v>114</v>
      </c>
      <c r="C124" s="157">
        <v>36</v>
      </c>
      <c r="D124" s="157">
        <v>9</v>
      </c>
      <c r="E124" s="137">
        <f t="shared" si="2"/>
        <v>45</v>
      </c>
      <c r="F124" s="211" t="s">
        <v>159</v>
      </c>
      <c r="G124" s="149"/>
    </row>
    <row r="125" spans="1:8" ht="16.2" thickBot="1" x14ac:dyDescent="0.35">
      <c r="A125" s="135">
        <v>5</v>
      </c>
      <c r="B125" s="189" t="s">
        <v>115</v>
      </c>
      <c r="C125" s="136">
        <v>12</v>
      </c>
      <c r="D125" s="136">
        <v>3</v>
      </c>
      <c r="E125" s="137">
        <f t="shared" si="2"/>
        <v>15</v>
      </c>
      <c r="F125" s="211" t="s">
        <v>128</v>
      </c>
      <c r="G125" s="147">
        <v>3</v>
      </c>
      <c r="H125" s="219" t="s">
        <v>166</v>
      </c>
    </row>
    <row r="126" spans="1:8" ht="16.2" thickBot="1" x14ac:dyDescent="0.35">
      <c r="A126" s="199">
        <v>6</v>
      </c>
      <c r="B126" s="205" t="s">
        <v>116</v>
      </c>
      <c r="C126" s="136">
        <v>12</v>
      </c>
      <c r="D126" s="136">
        <v>3</v>
      </c>
      <c r="E126" s="137">
        <f t="shared" si="2"/>
        <v>15</v>
      </c>
      <c r="F126" s="212" t="s">
        <v>160</v>
      </c>
      <c r="G126" s="152" t="s">
        <v>133</v>
      </c>
    </row>
    <row r="127" spans="1:8" ht="16.5" customHeight="1" thickBot="1" x14ac:dyDescent="0.35">
      <c r="A127" s="201">
        <v>7</v>
      </c>
      <c r="B127" s="220" t="s">
        <v>117</v>
      </c>
      <c r="C127" s="136">
        <v>12</v>
      </c>
      <c r="D127" s="136">
        <v>3</v>
      </c>
      <c r="E127" s="137">
        <f t="shared" si="2"/>
        <v>15</v>
      </c>
      <c r="F127" s="206" t="s">
        <v>139</v>
      </c>
      <c r="G127" s="164"/>
    </row>
    <row r="128" spans="1:8" ht="17.25" customHeight="1" thickBot="1" x14ac:dyDescent="0.35">
      <c r="A128" s="202">
        <v>8</v>
      </c>
      <c r="B128" s="203" t="s">
        <v>122</v>
      </c>
      <c r="C128" s="216">
        <v>0</v>
      </c>
      <c r="D128" s="216">
        <v>0</v>
      </c>
      <c r="E128" s="204">
        <f t="shared" si="2"/>
        <v>0</v>
      </c>
    </row>
    <row r="129" spans="1:7" ht="15" thickBot="1" x14ac:dyDescent="0.35"/>
    <row r="130" spans="1:7" ht="20.25" customHeight="1" x14ac:dyDescent="0.3">
      <c r="A130" s="313" t="s">
        <v>170</v>
      </c>
      <c r="B130" s="314"/>
      <c r="C130" s="314"/>
      <c r="D130" s="314"/>
      <c r="E130" s="315"/>
    </row>
    <row r="131" spans="1:7" ht="24" customHeight="1" thickBot="1" x14ac:dyDescent="0.35">
      <c r="A131" s="195" t="s">
        <v>102</v>
      </c>
      <c r="B131" s="196" t="s">
        <v>103</v>
      </c>
      <c r="C131" s="197" t="s">
        <v>167</v>
      </c>
      <c r="D131" s="197" t="s">
        <v>168</v>
      </c>
      <c r="E131" s="198" t="s">
        <v>139</v>
      </c>
    </row>
    <row r="132" spans="1:7" ht="16.2" thickBot="1" x14ac:dyDescent="0.35">
      <c r="A132" s="135">
        <v>1</v>
      </c>
      <c r="B132" s="136" t="s">
        <v>19</v>
      </c>
      <c r="C132" s="156">
        <v>0</v>
      </c>
      <c r="D132" s="156">
        <v>0</v>
      </c>
      <c r="E132" s="137">
        <f>SUM(C132:D132)</f>
        <v>0</v>
      </c>
      <c r="F132" s="146" t="s">
        <v>171</v>
      </c>
      <c r="G132" s="147"/>
    </row>
    <row r="133" spans="1:7" ht="16.2" thickBot="1" x14ac:dyDescent="0.35">
      <c r="A133" s="135">
        <v>2</v>
      </c>
      <c r="B133" s="136" t="s">
        <v>105</v>
      </c>
      <c r="C133" s="156">
        <v>0</v>
      </c>
      <c r="D133" s="156">
        <v>0</v>
      </c>
      <c r="E133" s="137">
        <f t="shared" ref="E133:E139" si="3">SUM(C133:D133)</f>
        <v>0</v>
      </c>
      <c r="F133" s="148" t="s">
        <v>128</v>
      </c>
      <c r="G133" s="152" t="s">
        <v>133</v>
      </c>
    </row>
    <row r="134" spans="1:7" ht="15.6" x14ac:dyDescent="0.3">
      <c r="A134" s="135">
        <v>3</v>
      </c>
      <c r="B134" s="136" t="s">
        <v>106</v>
      </c>
      <c r="C134" s="156">
        <v>0</v>
      </c>
      <c r="D134" s="156">
        <v>0</v>
      </c>
      <c r="E134" s="137">
        <f t="shared" si="3"/>
        <v>0</v>
      </c>
      <c r="F134" s="148" t="s">
        <v>172</v>
      </c>
      <c r="G134" s="149"/>
    </row>
    <row r="135" spans="1:7" ht="16.2" thickBot="1" x14ac:dyDescent="0.35">
      <c r="A135" s="135">
        <v>4</v>
      </c>
      <c r="B135" s="136" t="s">
        <v>114</v>
      </c>
      <c r="C135" s="156">
        <v>0</v>
      </c>
      <c r="D135" s="156">
        <v>0</v>
      </c>
      <c r="E135" s="137">
        <f t="shared" si="3"/>
        <v>0</v>
      </c>
      <c r="F135" s="150" t="s">
        <v>173</v>
      </c>
      <c r="G135" s="149"/>
    </row>
    <row r="136" spans="1:7" ht="16.2" thickBot="1" x14ac:dyDescent="0.35">
      <c r="A136" s="135">
        <v>5</v>
      </c>
      <c r="B136" s="189" t="s">
        <v>115</v>
      </c>
      <c r="C136" s="156">
        <v>0</v>
      </c>
      <c r="D136" s="156">
        <v>0</v>
      </c>
      <c r="E136" s="137">
        <f t="shared" si="3"/>
        <v>0</v>
      </c>
      <c r="F136" s="150" t="s">
        <v>128</v>
      </c>
      <c r="G136" s="147"/>
    </row>
    <row r="137" spans="1:7" ht="16.2" thickBot="1" x14ac:dyDescent="0.35">
      <c r="A137" s="199">
        <v>6</v>
      </c>
      <c r="B137" s="154" t="s">
        <v>116</v>
      </c>
      <c r="C137" s="156">
        <v>0</v>
      </c>
      <c r="D137" s="156">
        <v>0</v>
      </c>
      <c r="E137" s="137">
        <f t="shared" si="3"/>
        <v>0</v>
      </c>
      <c r="F137" s="151" t="s">
        <v>174</v>
      </c>
      <c r="G137" s="152" t="s">
        <v>133</v>
      </c>
    </row>
    <row r="138" spans="1:7" ht="24" customHeight="1" thickBot="1" x14ac:dyDescent="0.35">
      <c r="A138" s="201">
        <v>7</v>
      </c>
      <c r="B138" s="200" t="s">
        <v>117</v>
      </c>
      <c r="C138" s="156">
        <v>0</v>
      </c>
      <c r="D138" s="156">
        <v>0</v>
      </c>
      <c r="E138" s="137">
        <f t="shared" si="3"/>
        <v>0</v>
      </c>
      <c r="F138" s="165" t="s">
        <v>139</v>
      </c>
      <c r="G138" s="164"/>
    </row>
    <row r="139" spans="1:7" ht="23.25" customHeight="1" thickBot="1" x14ac:dyDescent="0.35">
      <c r="A139" s="202">
        <v>8</v>
      </c>
      <c r="B139" s="203" t="s">
        <v>122</v>
      </c>
      <c r="C139" s="218">
        <v>0</v>
      </c>
      <c r="D139" s="218">
        <v>0</v>
      </c>
      <c r="E139" s="204">
        <f t="shared" si="3"/>
        <v>0</v>
      </c>
    </row>
    <row r="140" spans="1:7" ht="15" thickBot="1" x14ac:dyDescent="0.35"/>
    <row r="141" spans="1:7" ht="24.75" customHeight="1" x14ac:dyDescent="0.3">
      <c r="A141" s="313" t="s">
        <v>175</v>
      </c>
      <c r="B141" s="314"/>
      <c r="C141" s="314"/>
      <c r="D141" s="314"/>
      <c r="E141" s="315"/>
    </row>
    <row r="142" spans="1:7" ht="21" customHeight="1" thickBot="1" x14ac:dyDescent="0.35">
      <c r="A142" s="195" t="s">
        <v>102</v>
      </c>
      <c r="B142" s="196" t="s">
        <v>103</v>
      </c>
      <c r="C142" s="197" t="s">
        <v>167</v>
      </c>
      <c r="D142" s="197" t="s">
        <v>168</v>
      </c>
      <c r="E142" s="198" t="s">
        <v>139</v>
      </c>
    </row>
    <row r="143" spans="1:7" ht="16.2" thickBot="1" x14ac:dyDescent="0.35">
      <c r="A143" s="135">
        <v>1</v>
      </c>
      <c r="B143" s="136" t="s">
        <v>19</v>
      </c>
      <c r="C143" s="156">
        <v>0</v>
      </c>
      <c r="D143" s="156">
        <v>0</v>
      </c>
      <c r="E143" s="137">
        <f>SUM(C143:D143)</f>
        <v>0</v>
      </c>
      <c r="F143" s="146">
        <v>44935</v>
      </c>
      <c r="G143" s="147"/>
    </row>
    <row r="144" spans="1:7" ht="16.2" thickBot="1" x14ac:dyDescent="0.35">
      <c r="A144" s="135">
        <v>2</v>
      </c>
      <c r="B144" s="136" t="s">
        <v>105</v>
      </c>
      <c r="C144" s="156">
        <v>0</v>
      </c>
      <c r="D144" s="156">
        <v>0</v>
      </c>
      <c r="E144" s="137">
        <f t="shared" ref="E144:E150" si="4">SUM(C144:D144)</f>
        <v>0</v>
      </c>
      <c r="F144" s="148" t="s">
        <v>128</v>
      </c>
      <c r="G144" s="152" t="s">
        <v>133</v>
      </c>
    </row>
    <row r="145" spans="1:7" ht="15.6" x14ac:dyDescent="0.3">
      <c r="A145" s="135">
        <v>3</v>
      </c>
      <c r="B145" s="136" t="s">
        <v>106</v>
      </c>
      <c r="C145" s="156">
        <v>0</v>
      </c>
      <c r="D145" s="156">
        <v>0</v>
      </c>
      <c r="E145" s="137">
        <f t="shared" si="4"/>
        <v>0</v>
      </c>
      <c r="F145" s="148" t="s">
        <v>176</v>
      </c>
      <c r="G145" s="149"/>
    </row>
    <row r="146" spans="1:7" ht="16.2" thickBot="1" x14ac:dyDescent="0.35">
      <c r="A146" s="135">
        <v>4</v>
      </c>
      <c r="B146" s="136" t="s">
        <v>114</v>
      </c>
      <c r="C146" s="156">
        <v>0</v>
      </c>
      <c r="D146" s="156">
        <v>0</v>
      </c>
      <c r="E146" s="137">
        <f t="shared" si="4"/>
        <v>0</v>
      </c>
      <c r="F146" s="150" t="s">
        <v>177</v>
      </c>
      <c r="G146" s="149"/>
    </row>
    <row r="147" spans="1:7" ht="16.2" thickBot="1" x14ac:dyDescent="0.35">
      <c r="A147" s="135">
        <v>5</v>
      </c>
      <c r="B147" s="189" t="s">
        <v>115</v>
      </c>
      <c r="C147" s="156">
        <v>0</v>
      </c>
      <c r="D147" s="156">
        <v>0</v>
      </c>
      <c r="E147" s="137">
        <f t="shared" si="4"/>
        <v>0</v>
      </c>
      <c r="F147" s="150" t="s">
        <v>128</v>
      </c>
      <c r="G147" s="147"/>
    </row>
    <row r="148" spans="1:7" ht="16.2" thickBot="1" x14ac:dyDescent="0.35">
      <c r="A148" s="199">
        <v>6</v>
      </c>
      <c r="B148" s="154" t="s">
        <v>116</v>
      </c>
      <c r="C148" s="156">
        <v>0</v>
      </c>
      <c r="D148" s="156">
        <v>0</v>
      </c>
      <c r="E148" s="137">
        <f t="shared" si="4"/>
        <v>0</v>
      </c>
      <c r="F148" s="151" t="s">
        <v>178</v>
      </c>
      <c r="G148" s="152" t="s">
        <v>133</v>
      </c>
    </row>
    <row r="149" spans="1:7" ht="20.25" customHeight="1" thickBot="1" x14ac:dyDescent="0.35">
      <c r="A149" s="201">
        <v>7</v>
      </c>
      <c r="B149" s="200" t="s">
        <v>117</v>
      </c>
      <c r="C149" s="156">
        <v>0</v>
      </c>
      <c r="D149" s="156">
        <v>0</v>
      </c>
      <c r="E149" s="137">
        <f t="shared" si="4"/>
        <v>0</v>
      </c>
      <c r="F149" s="165" t="s">
        <v>139</v>
      </c>
      <c r="G149" s="164"/>
    </row>
    <row r="150" spans="1:7" ht="21.75" customHeight="1" thickBot="1" x14ac:dyDescent="0.35">
      <c r="A150" s="202">
        <v>8</v>
      </c>
      <c r="B150" s="203" t="s">
        <v>122</v>
      </c>
      <c r="C150" s="218">
        <v>0</v>
      </c>
      <c r="D150" s="218">
        <v>0</v>
      </c>
      <c r="E150" s="204">
        <f t="shared" si="4"/>
        <v>0</v>
      </c>
    </row>
    <row r="151" spans="1:7" ht="15" thickBot="1" x14ac:dyDescent="0.35"/>
    <row r="152" spans="1:7" ht="21.75" customHeight="1" x14ac:dyDescent="0.3">
      <c r="A152" s="313" t="s">
        <v>184</v>
      </c>
      <c r="B152" s="314"/>
      <c r="C152" s="314"/>
      <c r="D152" s="314"/>
      <c r="E152" s="315"/>
    </row>
    <row r="153" spans="1:7" ht="21" customHeight="1" thickBot="1" x14ac:dyDescent="0.35">
      <c r="A153" s="195" t="s">
        <v>102</v>
      </c>
      <c r="B153" s="196" t="s">
        <v>103</v>
      </c>
      <c r="C153" s="197" t="s">
        <v>167</v>
      </c>
      <c r="D153" s="197" t="s">
        <v>168</v>
      </c>
      <c r="E153" s="198" t="s">
        <v>139</v>
      </c>
    </row>
    <row r="154" spans="1:7" ht="16.2" thickBot="1" x14ac:dyDescent="0.35">
      <c r="A154" s="135">
        <v>1</v>
      </c>
      <c r="B154" s="136" t="s">
        <v>19</v>
      </c>
      <c r="C154" s="156">
        <v>0</v>
      </c>
      <c r="D154" s="156">
        <v>0</v>
      </c>
      <c r="E154" s="137">
        <f>SUM(C154:D154)</f>
        <v>0</v>
      </c>
      <c r="F154" s="146">
        <v>44932</v>
      </c>
      <c r="G154" s="147"/>
    </row>
    <row r="155" spans="1:7" ht="16.2" thickBot="1" x14ac:dyDescent="0.35">
      <c r="A155" s="135">
        <v>2</v>
      </c>
      <c r="B155" s="136" t="s">
        <v>105</v>
      </c>
      <c r="C155" s="156">
        <v>0</v>
      </c>
      <c r="D155" s="156">
        <v>0</v>
      </c>
      <c r="E155" s="137">
        <f t="shared" ref="E155:E161" si="5">SUM(C155:D155)</f>
        <v>0</v>
      </c>
      <c r="F155" s="148" t="s">
        <v>128</v>
      </c>
      <c r="G155" s="152" t="s">
        <v>133</v>
      </c>
    </row>
    <row r="156" spans="1:7" ht="15.6" x14ac:dyDescent="0.3">
      <c r="A156" s="135">
        <v>3</v>
      </c>
      <c r="B156" s="136" t="s">
        <v>106</v>
      </c>
      <c r="C156" s="156">
        <v>0</v>
      </c>
      <c r="D156" s="156">
        <v>0</v>
      </c>
      <c r="E156" s="137">
        <f t="shared" si="5"/>
        <v>0</v>
      </c>
      <c r="F156" s="148">
        <v>45052</v>
      </c>
      <c r="G156" s="149"/>
    </row>
    <row r="157" spans="1:7" ht="16.2" thickBot="1" x14ac:dyDescent="0.35">
      <c r="A157" s="135">
        <v>4</v>
      </c>
      <c r="B157" s="136" t="s">
        <v>114</v>
      </c>
      <c r="C157" s="156">
        <v>0</v>
      </c>
      <c r="D157" s="156">
        <v>0</v>
      </c>
      <c r="E157" s="137">
        <f t="shared" si="5"/>
        <v>0</v>
      </c>
      <c r="F157" s="150" t="s">
        <v>129</v>
      </c>
      <c r="G157" s="149"/>
    </row>
    <row r="158" spans="1:7" ht="16.2" thickBot="1" x14ac:dyDescent="0.35">
      <c r="A158" s="135">
        <v>5</v>
      </c>
      <c r="B158" s="189" t="s">
        <v>115</v>
      </c>
      <c r="C158" s="156">
        <v>0</v>
      </c>
      <c r="D158" s="156">
        <v>0</v>
      </c>
      <c r="E158" s="137">
        <f t="shared" si="5"/>
        <v>0</v>
      </c>
      <c r="F158" s="150" t="s">
        <v>128</v>
      </c>
      <c r="G158" s="147"/>
    </row>
    <row r="159" spans="1:7" ht="16.2" thickBot="1" x14ac:dyDescent="0.35">
      <c r="A159" s="199">
        <v>6</v>
      </c>
      <c r="B159" s="154" t="s">
        <v>116</v>
      </c>
      <c r="C159" s="156">
        <v>0</v>
      </c>
      <c r="D159" s="156">
        <v>0</v>
      </c>
      <c r="E159" s="137">
        <f t="shared" si="5"/>
        <v>0</v>
      </c>
      <c r="F159" s="151" t="s">
        <v>131</v>
      </c>
      <c r="G159" s="152" t="s">
        <v>133</v>
      </c>
    </row>
    <row r="160" spans="1:7" ht="20.25" customHeight="1" thickBot="1" x14ac:dyDescent="0.35">
      <c r="A160" s="201">
        <v>7</v>
      </c>
      <c r="B160" s="200" t="s">
        <v>117</v>
      </c>
      <c r="C160" s="156">
        <v>0</v>
      </c>
      <c r="D160" s="156">
        <v>0</v>
      </c>
      <c r="E160" s="137">
        <f t="shared" si="5"/>
        <v>0</v>
      </c>
      <c r="F160" s="165" t="s">
        <v>139</v>
      </c>
      <c r="G160" s="164"/>
    </row>
    <row r="161" spans="1:7" ht="23.25" customHeight="1" thickBot="1" x14ac:dyDescent="0.35">
      <c r="A161" s="202">
        <v>8</v>
      </c>
      <c r="B161" s="203" t="s">
        <v>122</v>
      </c>
      <c r="C161" s="218">
        <v>0</v>
      </c>
      <c r="D161" s="218">
        <v>0</v>
      </c>
      <c r="E161" s="204">
        <f t="shared" si="5"/>
        <v>0</v>
      </c>
    </row>
    <row r="162" spans="1:7" ht="15" thickBot="1" x14ac:dyDescent="0.35"/>
    <row r="163" spans="1:7" ht="16.5" customHeight="1" x14ac:dyDescent="0.3">
      <c r="A163" s="313" t="s">
        <v>185</v>
      </c>
      <c r="B163" s="314"/>
      <c r="C163" s="314"/>
      <c r="D163" s="314"/>
      <c r="E163" s="315"/>
    </row>
    <row r="164" spans="1:7" ht="18.75" customHeight="1" thickBot="1" x14ac:dyDescent="0.35">
      <c r="A164" s="195" t="s">
        <v>102</v>
      </c>
      <c r="B164" s="196" t="s">
        <v>103</v>
      </c>
      <c r="C164" s="197" t="s">
        <v>167</v>
      </c>
      <c r="D164" s="197" t="s">
        <v>168</v>
      </c>
      <c r="E164" s="198" t="s">
        <v>139</v>
      </c>
    </row>
    <row r="165" spans="1:7" ht="16.2" thickBot="1" x14ac:dyDescent="0.35">
      <c r="A165" s="135">
        <v>1</v>
      </c>
      <c r="B165" s="136" t="s">
        <v>19</v>
      </c>
      <c r="C165" s="156">
        <v>0</v>
      </c>
      <c r="D165" s="156">
        <v>0</v>
      </c>
      <c r="E165" s="137">
        <f>SUM(C165:D165)</f>
        <v>0</v>
      </c>
      <c r="F165" s="146">
        <v>44932</v>
      </c>
      <c r="G165" s="147"/>
    </row>
    <row r="166" spans="1:7" ht="16.2" thickBot="1" x14ac:dyDescent="0.35">
      <c r="A166" s="135">
        <v>2</v>
      </c>
      <c r="B166" s="136" t="s">
        <v>105</v>
      </c>
      <c r="C166" s="156">
        <v>0</v>
      </c>
      <c r="D166" s="156">
        <v>0</v>
      </c>
      <c r="E166" s="137">
        <f t="shared" ref="E166:E172" si="6">SUM(C166:D166)</f>
        <v>0</v>
      </c>
      <c r="F166" s="148" t="s">
        <v>128</v>
      </c>
      <c r="G166" s="152" t="s">
        <v>133</v>
      </c>
    </row>
    <row r="167" spans="1:7" ht="15.6" x14ac:dyDescent="0.3">
      <c r="A167" s="135">
        <v>3</v>
      </c>
      <c r="B167" s="136" t="s">
        <v>106</v>
      </c>
      <c r="C167" s="156">
        <v>0</v>
      </c>
      <c r="D167" s="156">
        <v>0</v>
      </c>
      <c r="E167" s="137">
        <f t="shared" si="6"/>
        <v>0</v>
      </c>
      <c r="F167" s="148">
        <v>45052</v>
      </c>
      <c r="G167" s="149"/>
    </row>
    <row r="168" spans="1:7" ht="16.2" thickBot="1" x14ac:dyDescent="0.35">
      <c r="A168" s="135">
        <v>4</v>
      </c>
      <c r="B168" s="136" t="s">
        <v>114</v>
      </c>
      <c r="C168" s="156">
        <v>0</v>
      </c>
      <c r="D168" s="156">
        <v>0</v>
      </c>
      <c r="E168" s="137">
        <f t="shared" si="6"/>
        <v>0</v>
      </c>
      <c r="F168" s="150" t="s">
        <v>129</v>
      </c>
      <c r="G168" s="149"/>
    </row>
    <row r="169" spans="1:7" ht="16.2" thickBot="1" x14ac:dyDescent="0.35">
      <c r="A169" s="135">
        <v>5</v>
      </c>
      <c r="B169" s="189" t="s">
        <v>115</v>
      </c>
      <c r="C169" s="156">
        <v>0</v>
      </c>
      <c r="D169" s="156">
        <v>0</v>
      </c>
      <c r="E169" s="137">
        <f t="shared" si="6"/>
        <v>0</v>
      </c>
      <c r="F169" s="150" t="s">
        <v>128</v>
      </c>
      <c r="G169" s="147"/>
    </row>
    <row r="170" spans="1:7" ht="16.2" thickBot="1" x14ac:dyDescent="0.35">
      <c r="A170" s="199">
        <v>6</v>
      </c>
      <c r="B170" s="154" t="s">
        <v>116</v>
      </c>
      <c r="C170" s="156">
        <v>0</v>
      </c>
      <c r="D170" s="156">
        <v>0</v>
      </c>
      <c r="E170" s="137">
        <f t="shared" si="6"/>
        <v>0</v>
      </c>
      <c r="F170" s="151" t="s">
        <v>131</v>
      </c>
      <c r="G170" s="152" t="s">
        <v>133</v>
      </c>
    </row>
    <row r="171" spans="1:7" ht="24" thickBot="1" x14ac:dyDescent="0.35">
      <c r="A171" s="201">
        <v>7</v>
      </c>
      <c r="B171" s="200" t="s">
        <v>117</v>
      </c>
      <c r="C171" s="156">
        <v>0</v>
      </c>
      <c r="D171" s="156">
        <v>0</v>
      </c>
      <c r="E171" s="137">
        <f t="shared" si="6"/>
        <v>0</v>
      </c>
      <c r="F171" s="165" t="s">
        <v>139</v>
      </c>
      <c r="G171" s="164"/>
    </row>
    <row r="172" spans="1:7" ht="16.2" thickBot="1" x14ac:dyDescent="0.35">
      <c r="A172" s="202">
        <v>8</v>
      </c>
      <c r="B172" s="203" t="s">
        <v>122</v>
      </c>
      <c r="C172" s="218">
        <v>0</v>
      </c>
      <c r="D172" s="218">
        <v>0</v>
      </c>
      <c r="E172" s="204">
        <f t="shared" si="6"/>
        <v>0</v>
      </c>
    </row>
    <row r="173" spans="1:7" ht="15" thickBot="1" x14ac:dyDescent="0.35"/>
    <row r="174" spans="1:7" ht="18.75" customHeight="1" x14ac:dyDescent="0.3">
      <c r="A174" s="313" t="s">
        <v>186</v>
      </c>
      <c r="B174" s="314"/>
      <c r="C174" s="314"/>
      <c r="D174" s="314"/>
      <c r="E174" s="315"/>
    </row>
    <row r="175" spans="1:7" ht="18" customHeight="1" thickBot="1" x14ac:dyDescent="0.35">
      <c r="A175" s="195" t="s">
        <v>102</v>
      </c>
      <c r="B175" s="196" t="s">
        <v>103</v>
      </c>
      <c r="C175" s="197" t="s">
        <v>167</v>
      </c>
      <c r="D175" s="197" t="s">
        <v>168</v>
      </c>
      <c r="E175" s="198" t="s">
        <v>139</v>
      </c>
    </row>
    <row r="176" spans="1:7" ht="16.2" thickBot="1" x14ac:dyDescent="0.35">
      <c r="A176" s="135">
        <v>1</v>
      </c>
      <c r="B176" s="136" t="s">
        <v>19</v>
      </c>
      <c r="C176" s="156">
        <v>0</v>
      </c>
      <c r="D176" s="156">
        <v>0</v>
      </c>
      <c r="E176" s="137">
        <f>SUM(C176:D176)</f>
        <v>0</v>
      </c>
      <c r="F176" s="146">
        <v>44932</v>
      </c>
      <c r="G176" s="147"/>
    </row>
    <row r="177" spans="1:7" ht="16.2" thickBot="1" x14ac:dyDescent="0.35">
      <c r="A177" s="135">
        <v>2</v>
      </c>
      <c r="B177" s="136" t="s">
        <v>105</v>
      </c>
      <c r="C177" s="156">
        <v>0</v>
      </c>
      <c r="D177" s="156">
        <v>0</v>
      </c>
      <c r="E177" s="137">
        <f t="shared" ref="E177:E183" si="7">SUM(C177:D177)</f>
        <v>0</v>
      </c>
      <c r="F177" s="148" t="s">
        <v>128</v>
      </c>
      <c r="G177" s="152" t="s">
        <v>133</v>
      </c>
    </row>
    <row r="178" spans="1:7" ht="15.6" x14ac:dyDescent="0.3">
      <c r="A178" s="135">
        <v>3</v>
      </c>
      <c r="B178" s="136" t="s">
        <v>106</v>
      </c>
      <c r="C178" s="156">
        <v>0</v>
      </c>
      <c r="D178" s="156">
        <v>0</v>
      </c>
      <c r="E178" s="137">
        <f t="shared" si="7"/>
        <v>0</v>
      </c>
      <c r="F178" s="148">
        <v>45052</v>
      </c>
      <c r="G178" s="149"/>
    </row>
    <row r="179" spans="1:7" ht="16.2" thickBot="1" x14ac:dyDescent="0.35">
      <c r="A179" s="135">
        <v>4</v>
      </c>
      <c r="B179" s="136" t="s">
        <v>114</v>
      </c>
      <c r="C179" s="156">
        <v>0</v>
      </c>
      <c r="D179" s="156">
        <v>0</v>
      </c>
      <c r="E179" s="137">
        <f t="shared" si="7"/>
        <v>0</v>
      </c>
      <c r="F179" s="150" t="s">
        <v>129</v>
      </c>
      <c r="G179" s="149"/>
    </row>
    <row r="180" spans="1:7" ht="16.2" thickBot="1" x14ac:dyDescent="0.35">
      <c r="A180" s="135">
        <v>5</v>
      </c>
      <c r="B180" s="189" t="s">
        <v>115</v>
      </c>
      <c r="C180" s="156">
        <v>0</v>
      </c>
      <c r="D180" s="156">
        <v>0</v>
      </c>
      <c r="E180" s="137">
        <f t="shared" si="7"/>
        <v>0</v>
      </c>
      <c r="F180" s="150" t="s">
        <v>128</v>
      </c>
      <c r="G180" s="147"/>
    </row>
    <row r="181" spans="1:7" ht="16.2" thickBot="1" x14ac:dyDescent="0.35">
      <c r="A181" s="199">
        <v>6</v>
      </c>
      <c r="B181" s="154" t="s">
        <v>116</v>
      </c>
      <c r="C181" s="156">
        <v>0</v>
      </c>
      <c r="D181" s="156">
        <v>0</v>
      </c>
      <c r="E181" s="137">
        <f t="shared" si="7"/>
        <v>0</v>
      </c>
      <c r="F181" s="151" t="s">
        <v>131</v>
      </c>
      <c r="G181" s="152" t="s">
        <v>133</v>
      </c>
    </row>
    <row r="182" spans="1:7" ht="24" thickBot="1" x14ac:dyDescent="0.35">
      <c r="A182" s="201">
        <v>7</v>
      </c>
      <c r="B182" s="200" t="s">
        <v>117</v>
      </c>
      <c r="C182" s="156">
        <v>0</v>
      </c>
      <c r="D182" s="156">
        <v>0</v>
      </c>
      <c r="E182" s="137">
        <f t="shared" si="7"/>
        <v>0</v>
      </c>
      <c r="F182" s="165" t="s">
        <v>139</v>
      </c>
      <c r="G182" s="164"/>
    </row>
    <row r="183" spans="1:7" ht="16.2" thickBot="1" x14ac:dyDescent="0.35">
      <c r="A183" s="202">
        <v>8</v>
      </c>
      <c r="B183" s="203" t="s">
        <v>122</v>
      </c>
      <c r="C183" s="218">
        <v>0</v>
      </c>
      <c r="D183" s="218">
        <v>0</v>
      </c>
      <c r="E183" s="204">
        <f t="shared" si="7"/>
        <v>0</v>
      </c>
    </row>
    <row r="185" spans="1:7" ht="15" thickBot="1" x14ac:dyDescent="0.35"/>
    <row r="186" spans="1:7" ht="16.5" customHeight="1" x14ac:dyDescent="0.3">
      <c r="A186" s="313">
        <v>2024</v>
      </c>
      <c r="B186" s="314"/>
      <c r="C186" s="314"/>
      <c r="D186" s="314"/>
      <c r="E186" s="315"/>
    </row>
    <row r="187" spans="1:7" ht="17.399999999999999" x14ac:dyDescent="0.3">
      <c r="A187" s="195" t="s">
        <v>102</v>
      </c>
      <c r="B187" s="196" t="s">
        <v>103</v>
      </c>
      <c r="C187" s="197" t="s">
        <v>167</v>
      </c>
      <c r="D187" s="197" t="s">
        <v>168</v>
      </c>
      <c r="E187" s="198" t="s">
        <v>139</v>
      </c>
    </row>
    <row r="188" spans="1:7" ht="15.6" x14ac:dyDescent="0.3">
      <c r="A188" s="135">
        <v>1</v>
      </c>
      <c r="B188" s="136" t="s">
        <v>19</v>
      </c>
      <c r="C188" s="156">
        <v>0</v>
      </c>
      <c r="D188" s="156">
        <v>0</v>
      </c>
      <c r="E188" s="137">
        <f>SUM(C188:D188)</f>
        <v>0</v>
      </c>
    </row>
    <row r="189" spans="1:7" ht="15.6" x14ac:dyDescent="0.3">
      <c r="A189" s="135">
        <v>2</v>
      </c>
      <c r="B189" s="136" t="s">
        <v>105</v>
      </c>
      <c r="C189" s="156">
        <v>0</v>
      </c>
      <c r="D189" s="156">
        <v>0</v>
      </c>
      <c r="E189" s="137">
        <f t="shared" ref="E189:E195" si="8">SUM(C189:D189)</f>
        <v>0</v>
      </c>
    </row>
    <row r="190" spans="1:7" ht="15.6" x14ac:dyDescent="0.3">
      <c r="A190" s="135">
        <v>3</v>
      </c>
      <c r="B190" s="136" t="s">
        <v>106</v>
      </c>
      <c r="C190" s="156">
        <v>0</v>
      </c>
      <c r="D190" s="156">
        <v>0</v>
      </c>
      <c r="E190" s="137">
        <f t="shared" si="8"/>
        <v>0</v>
      </c>
    </row>
    <row r="191" spans="1:7" ht="15.6" x14ac:dyDescent="0.3">
      <c r="A191" s="135">
        <v>4</v>
      </c>
      <c r="B191" s="136" t="s">
        <v>114</v>
      </c>
      <c r="C191" s="156">
        <v>0</v>
      </c>
      <c r="D191" s="156">
        <v>0</v>
      </c>
      <c r="E191" s="137">
        <f t="shared" si="8"/>
        <v>0</v>
      </c>
    </row>
    <row r="192" spans="1:7" ht="15.6" x14ac:dyDescent="0.3">
      <c r="A192" s="135">
        <v>5</v>
      </c>
      <c r="B192" s="189" t="s">
        <v>115</v>
      </c>
      <c r="C192" s="156">
        <v>0</v>
      </c>
      <c r="D192" s="156">
        <v>0</v>
      </c>
      <c r="E192" s="137">
        <f t="shared" si="8"/>
        <v>0</v>
      </c>
    </row>
    <row r="193" spans="1:5" ht="15.6" x14ac:dyDescent="0.3">
      <c r="A193" s="199">
        <v>6</v>
      </c>
      <c r="B193" s="154" t="s">
        <v>116</v>
      </c>
      <c r="C193" s="156">
        <v>0</v>
      </c>
      <c r="D193" s="156">
        <v>0</v>
      </c>
      <c r="E193" s="137">
        <f t="shared" si="8"/>
        <v>0</v>
      </c>
    </row>
    <row r="194" spans="1:5" ht="15.6" x14ac:dyDescent="0.3">
      <c r="A194" s="201">
        <v>7</v>
      </c>
      <c r="B194" s="200" t="s">
        <v>117</v>
      </c>
      <c r="C194" s="156">
        <v>0</v>
      </c>
      <c r="D194" s="156">
        <v>0</v>
      </c>
      <c r="E194" s="137">
        <f t="shared" si="8"/>
        <v>0</v>
      </c>
    </row>
    <row r="195" spans="1:5" ht="16.2" thickBot="1" x14ac:dyDescent="0.35">
      <c r="A195" s="202">
        <v>8</v>
      </c>
      <c r="B195" s="203" t="s">
        <v>122</v>
      </c>
      <c r="C195" s="218">
        <v>0</v>
      </c>
      <c r="D195" s="218">
        <v>0</v>
      </c>
      <c r="E195" s="204">
        <f t="shared" si="8"/>
        <v>0</v>
      </c>
    </row>
    <row r="197" spans="1:5" ht="15" thickBot="1" x14ac:dyDescent="0.35"/>
    <row r="198" spans="1:5" ht="17.25" customHeight="1" x14ac:dyDescent="0.3">
      <c r="A198" s="313">
        <v>2024</v>
      </c>
      <c r="B198" s="314"/>
      <c r="C198" s="314"/>
      <c r="D198" s="314"/>
      <c r="E198" s="315"/>
    </row>
    <row r="199" spans="1:5" ht="17.399999999999999" x14ac:dyDescent="0.3">
      <c r="A199" s="195" t="s">
        <v>102</v>
      </c>
      <c r="B199" s="196" t="s">
        <v>103</v>
      </c>
      <c r="C199" s="197" t="s">
        <v>167</v>
      </c>
      <c r="D199" s="197" t="s">
        <v>168</v>
      </c>
      <c r="E199" s="198" t="s">
        <v>139</v>
      </c>
    </row>
    <row r="200" spans="1:5" ht="15.6" x14ac:dyDescent="0.3">
      <c r="A200" s="135">
        <v>1</v>
      </c>
      <c r="B200" s="136" t="s">
        <v>19</v>
      </c>
      <c r="C200" s="156">
        <v>0</v>
      </c>
      <c r="D200" s="156">
        <v>0</v>
      </c>
      <c r="E200" s="137">
        <f>SUM(C200:D200)</f>
        <v>0</v>
      </c>
    </row>
    <row r="201" spans="1:5" ht="15.6" x14ac:dyDescent="0.3">
      <c r="A201" s="135">
        <v>2</v>
      </c>
      <c r="B201" s="136" t="s">
        <v>105</v>
      </c>
      <c r="C201" s="156">
        <v>0</v>
      </c>
      <c r="D201" s="156">
        <v>0</v>
      </c>
      <c r="E201" s="137">
        <f t="shared" ref="E201:E207" si="9">SUM(C201:D201)</f>
        <v>0</v>
      </c>
    </row>
    <row r="202" spans="1:5" ht="15.6" x14ac:dyDescent="0.3">
      <c r="A202" s="135">
        <v>3</v>
      </c>
      <c r="B202" s="136" t="s">
        <v>106</v>
      </c>
      <c r="C202" s="156">
        <v>0</v>
      </c>
      <c r="D202" s="156">
        <v>0</v>
      </c>
      <c r="E202" s="137">
        <f t="shared" si="9"/>
        <v>0</v>
      </c>
    </row>
    <row r="203" spans="1:5" ht="15.6" x14ac:dyDescent="0.3">
      <c r="A203" s="135">
        <v>4</v>
      </c>
      <c r="B203" s="136" t="s">
        <v>114</v>
      </c>
      <c r="C203" s="156">
        <v>0</v>
      </c>
      <c r="D203" s="156">
        <v>0</v>
      </c>
      <c r="E203" s="137">
        <f t="shared" si="9"/>
        <v>0</v>
      </c>
    </row>
    <row r="204" spans="1:5" ht="15.6" x14ac:dyDescent="0.3">
      <c r="A204" s="135">
        <v>5</v>
      </c>
      <c r="B204" s="189" t="s">
        <v>115</v>
      </c>
      <c r="C204" s="156">
        <v>0</v>
      </c>
      <c r="D204" s="156">
        <v>0</v>
      </c>
      <c r="E204" s="137">
        <f t="shared" si="9"/>
        <v>0</v>
      </c>
    </row>
    <row r="205" spans="1:5" ht="15.6" x14ac:dyDescent="0.3">
      <c r="A205" s="199">
        <v>6</v>
      </c>
      <c r="B205" s="154" t="s">
        <v>116</v>
      </c>
      <c r="C205" s="156">
        <v>0</v>
      </c>
      <c r="D205" s="156">
        <v>0</v>
      </c>
      <c r="E205" s="137">
        <f t="shared" si="9"/>
        <v>0</v>
      </c>
    </row>
    <row r="206" spans="1:5" ht="15.6" x14ac:dyDescent="0.3">
      <c r="A206" s="201">
        <v>7</v>
      </c>
      <c r="B206" s="200" t="s">
        <v>117</v>
      </c>
      <c r="C206" s="156">
        <v>0</v>
      </c>
      <c r="D206" s="156">
        <v>0</v>
      </c>
      <c r="E206" s="137">
        <f t="shared" si="9"/>
        <v>0</v>
      </c>
    </row>
    <row r="207" spans="1:5" ht="16.2" thickBot="1" x14ac:dyDescent="0.35">
      <c r="A207" s="202">
        <v>8</v>
      </c>
      <c r="B207" s="203" t="s">
        <v>122</v>
      </c>
      <c r="C207" s="218">
        <v>0</v>
      </c>
      <c r="D207" s="218">
        <v>0</v>
      </c>
      <c r="E207" s="204">
        <f t="shared" si="9"/>
        <v>0</v>
      </c>
    </row>
    <row r="209" spans="1:5" ht="15" thickBot="1" x14ac:dyDescent="0.35"/>
    <row r="210" spans="1:5" ht="18.75" customHeight="1" x14ac:dyDescent="0.3">
      <c r="A210" s="313">
        <v>2024</v>
      </c>
      <c r="B210" s="314"/>
      <c r="C210" s="314"/>
      <c r="D210" s="314"/>
      <c r="E210" s="315"/>
    </row>
    <row r="211" spans="1:5" ht="17.399999999999999" x14ac:dyDescent="0.3">
      <c r="A211" s="195" t="s">
        <v>102</v>
      </c>
      <c r="B211" s="196" t="s">
        <v>103</v>
      </c>
      <c r="C211" s="197" t="s">
        <v>167</v>
      </c>
      <c r="D211" s="197" t="s">
        <v>168</v>
      </c>
      <c r="E211" s="198" t="s">
        <v>139</v>
      </c>
    </row>
    <row r="212" spans="1:5" ht="15.6" x14ac:dyDescent="0.3">
      <c r="A212" s="135">
        <v>1</v>
      </c>
      <c r="B212" s="136" t="s">
        <v>19</v>
      </c>
      <c r="C212" s="156">
        <v>0</v>
      </c>
      <c r="D212" s="156">
        <v>0</v>
      </c>
      <c r="E212" s="137">
        <f>SUM(C212:D212)</f>
        <v>0</v>
      </c>
    </row>
    <row r="213" spans="1:5" ht="15.6" x14ac:dyDescent="0.3">
      <c r="A213" s="135">
        <v>2</v>
      </c>
      <c r="B213" s="136" t="s">
        <v>105</v>
      </c>
      <c r="C213" s="156">
        <v>0</v>
      </c>
      <c r="D213" s="156">
        <v>0</v>
      </c>
      <c r="E213" s="137">
        <f t="shared" ref="E213:E219" si="10">SUM(C213:D213)</f>
        <v>0</v>
      </c>
    </row>
    <row r="214" spans="1:5" ht="15.6" x14ac:dyDescent="0.3">
      <c r="A214" s="135">
        <v>3</v>
      </c>
      <c r="B214" s="136" t="s">
        <v>106</v>
      </c>
      <c r="C214" s="156">
        <v>0</v>
      </c>
      <c r="D214" s="156">
        <v>0</v>
      </c>
      <c r="E214" s="137">
        <f t="shared" si="10"/>
        <v>0</v>
      </c>
    </row>
    <row r="215" spans="1:5" ht="15.6" x14ac:dyDescent="0.3">
      <c r="A215" s="135">
        <v>4</v>
      </c>
      <c r="B215" s="136" t="s">
        <v>114</v>
      </c>
      <c r="C215" s="156">
        <v>0</v>
      </c>
      <c r="D215" s="156">
        <v>0</v>
      </c>
      <c r="E215" s="137">
        <f t="shared" si="10"/>
        <v>0</v>
      </c>
    </row>
    <row r="216" spans="1:5" ht="15.6" x14ac:dyDescent="0.3">
      <c r="A216" s="135">
        <v>5</v>
      </c>
      <c r="B216" s="189" t="s">
        <v>115</v>
      </c>
      <c r="C216" s="156">
        <v>0</v>
      </c>
      <c r="D216" s="156">
        <v>0</v>
      </c>
      <c r="E216" s="137">
        <f t="shared" si="10"/>
        <v>0</v>
      </c>
    </row>
    <row r="217" spans="1:5" ht="15.6" x14ac:dyDescent="0.3">
      <c r="A217" s="199">
        <v>6</v>
      </c>
      <c r="B217" s="154" t="s">
        <v>116</v>
      </c>
      <c r="C217" s="156">
        <v>0</v>
      </c>
      <c r="D217" s="156">
        <v>0</v>
      </c>
      <c r="E217" s="137">
        <f t="shared" si="10"/>
        <v>0</v>
      </c>
    </row>
    <row r="218" spans="1:5" ht="15.6" x14ac:dyDescent="0.3">
      <c r="A218" s="201">
        <v>7</v>
      </c>
      <c r="B218" s="200" t="s">
        <v>117</v>
      </c>
      <c r="C218" s="156">
        <v>0</v>
      </c>
      <c r="D218" s="156">
        <v>0</v>
      </c>
      <c r="E218" s="137">
        <f t="shared" si="10"/>
        <v>0</v>
      </c>
    </row>
    <row r="219" spans="1:5" ht="16.2" thickBot="1" x14ac:dyDescent="0.35">
      <c r="A219" s="202">
        <v>8</v>
      </c>
      <c r="B219" s="203" t="s">
        <v>122</v>
      </c>
      <c r="C219" s="218">
        <v>0</v>
      </c>
      <c r="D219" s="218">
        <v>0</v>
      </c>
      <c r="E219" s="204">
        <f t="shared" si="10"/>
        <v>0</v>
      </c>
    </row>
  </sheetData>
  <mergeCells count="39">
    <mergeCell ref="A1:D1"/>
    <mergeCell ref="A4:D4"/>
    <mergeCell ref="A7:D7"/>
    <mergeCell ref="A29:C29"/>
    <mergeCell ref="A37:C37"/>
    <mergeCell ref="C12:D12"/>
    <mergeCell ref="C13:D13"/>
    <mergeCell ref="C11:D11"/>
    <mergeCell ref="A17:D17"/>
    <mergeCell ref="B5:B6"/>
    <mergeCell ref="B8:B9"/>
    <mergeCell ref="A24:B24"/>
    <mergeCell ref="A25:B25"/>
    <mergeCell ref="A26:B26"/>
    <mergeCell ref="C24:D24"/>
    <mergeCell ref="C25:D25"/>
    <mergeCell ref="A45:C45"/>
    <mergeCell ref="A53:C53"/>
    <mergeCell ref="A63:C63"/>
    <mergeCell ref="A74:C74"/>
    <mergeCell ref="A85:C85"/>
    <mergeCell ref="C26:D26"/>
    <mergeCell ref="C19:D19"/>
    <mergeCell ref="C20:D20"/>
    <mergeCell ref="C21:D21"/>
    <mergeCell ref="A19:B19"/>
    <mergeCell ref="A20:B20"/>
    <mergeCell ref="A21:B21"/>
    <mergeCell ref="A186:E186"/>
    <mergeCell ref="A198:E198"/>
    <mergeCell ref="A210:E210"/>
    <mergeCell ref="A107:E107"/>
    <mergeCell ref="A96:E96"/>
    <mergeCell ref="A119:E119"/>
    <mergeCell ref="A130:E130"/>
    <mergeCell ref="A141:E141"/>
    <mergeCell ref="A152:E152"/>
    <mergeCell ref="A163:E163"/>
    <mergeCell ref="A174:E174"/>
  </mergeCells>
  <printOptions horizontalCentered="1" verticalCentered="1"/>
  <pageMargins left="0.23622047244094499" right="0.23622047244094499" top="0.74803149606299202" bottom="0.74803149606299202" header="0.31496062992126" footer="0.3149606299212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38"/>
  <sheetViews>
    <sheetView zoomScale="80" zoomScaleNormal="80" workbookViewId="0">
      <selection activeCell="A3" sqref="A3"/>
    </sheetView>
  </sheetViews>
  <sheetFormatPr defaultRowHeight="18" x14ac:dyDescent="0.35"/>
  <cols>
    <col min="1" max="1" width="47" customWidth="1"/>
    <col min="2" max="2" width="58" customWidth="1"/>
    <col min="3" max="3" width="20" style="4" customWidth="1"/>
    <col min="4" max="4" width="16.44140625" customWidth="1"/>
    <col min="5" max="5" width="9" customWidth="1"/>
    <col min="7" max="7" width="12" bestFit="1" customWidth="1"/>
  </cols>
  <sheetData>
    <row r="1" spans="1:7" ht="52.5" customHeight="1" thickBot="1" x14ac:dyDescent="0.35">
      <c r="A1" s="274" t="s">
        <v>79</v>
      </c>
      <c r="B1" s="275"/>
      <c r="C1" s="276"/>
    </row>
    <row r="2" spans="1:7" ht="39.75" customHeight="1" x14ac:dyDescent="0.3">
      <c r="A2" s="78" t="s">
        <v>2</v>
      </c>
      <c r="B2" s="62" t="s">
        <v>0</v>
      </c>
      <c r="C2" s="79" t="s">
        <v>1</v>
      </c>
      <c r="D2" s="1"/>
    </row>
    <row r="3" spans="1:7" ht="44.25" customHeight="1" x14ac:dyDescent="0.4">
      <c r="A3" s="236" t="s">
        <v>6</v>
      </c>
      <c r="B3" s="32"/>
      <c r="C3" s="21"/>
      <c r="D3" s="1"/>
    </row>
    <row r="4" spans="1:7" ht="39" customHeight="1" x14ac:dyDescent="0.4">
      <c r="A4" s="236" t="s">
        <v>183</v>
      </c>
      <c r="B4" s="6"/>
      <c r="C4" s="33"/>
      <c r="D4" s="1"/>
    </row>
    <row r="5" spans="1:7" ht="40.799999999999997" x14ac:dyDescent="0.4">
      <c r="A5" s="236" t="s">
        <v>164</v>
      </c>
      <c r="B5" s="6"/>
      <c r="C5" s="34"/>
      <c r="D5" s="1"/>
    </row>
    <row r="6" spans="1:7" ht="40.799999999999997" x14ac:dyDescent="0.4">
      <c r="A6" s="236" t="s">
        <v>163</v>
      </c>
      <c r="B6" s="6"/>
      <c r="C6" s="34"/>
      <c r="D6" s="1"/>
    </row>
    <row r="7" spans="1:7" ht="54.75" customHeight="1" x14ac:dyDescent="0.4">
      <c r="A7" s="236" t="s">
        <v>162</v>
      </c>
      <c r="B7" s="6"/>
      <c r="C7" s="34"/>
      <c r="D7" s="1"/>
    </row>
    <row r="8" spans="1:7" ht="40.799999999999997" x14ac:dyDescent="0.4">
      <c r="A8" s="236" t="s">
        <v>29</v>
      </c>
      <c r="B8" s="6"/>
      <c r="C8" s="34"/>
      <c r="D8" s="1"/>
    </row>
    <row r="9" spans="1:7" ht="40.799999999999997" x14ac:dyDescent="0.4">
      <c r="A9" s="236" t="s">
        <v>66</v>
      </c>
      <c r="B9" s="6"/>
      <c r="C9" s="34"/>
      <c r="D9" s="1"/>
    </row>
    <row r="10" spans="1:7" ht="42.75" customHeight="1" thickBot="1" x14ac:dyDescent="0.45">
      <c r="A10" s="236" t="s">
        <v>18</v>
      </c>
      <c r="B10" s="74"/>
      <c r="C10" s="75"/>
      <c r="D10" s="1"/>
    </row>
    <row r="11" spans="1:7" s="179" customFormat="1" ht="57" customHeight="1" thickBot="1" x14ac:dyDescent="0.5">
      <c r="A11" s="237" t="s">
        <v>30</v>
      </c>
      <c r="B11" s="76" t="str">
        <f ca="1">INDEX(A3:A11,RANDBETWEEN(1,9))</f>
        <v>RAVI ALGOTER  (Contractual Driver)
Mob 8153961818</v>
      </c>
      <c r="C11" s="77">
        <f ca="1">NOW()</f>
        <v>45145.532367129628</v>
      </c>
      <c r="D11" s="1"/>
      <c r="G11" s="190"/>
    </row>
    <row r="12" spans="1:7" x14ac:dyDescent="0.35">
      <c r="A12" s="29"/>
      <c r="B12" s="29"/>
      <c r="C12" s="14"/>
    </row>
    <row r="13" spans="1:7" x14ac:dyDescent="0.35">
      <c r="A13" s="29"/>
      <c r="B13" s="29"/>
      <c r="C13" s="14"/>
    </row>
    <row r="14" spans="1:7" x14ac:dyDescent="0.35">
      <c r="A14" s="29"/>
      <c r="B14" s="29"/>
      <c r="C14" s="14"/>
    </row>
    <row r="15" spans="1:7" ht="21" x14ac:dyDescent="0.4">
      <c r="A15" s="13"/>
      <c r="B15" s="13"/>
      <c r="C15" s="14"/>
      <c r="D15" t="s">
        <v>62</v>
      </c>
    </row>
    <row r="16" spans="1:7" ht="21" x14ac:dyDescent="0.4">
      <c r="A16" s="13"/>
      <c r="B16" s="13"/>
      <c r="C16" s="14"/>
    </row>
    <row r="17" spans="1:3" ht="25.5" customHeight="1" x14ac:dyDescent="0.4">
      <c r="A17" s="13"/>
      <c r="B17" s="13"/>
      <c r="C17" s="14"/>
    </row>
    <row r="18" spans="1:3" ht="25.5" customHeight="1" thickBot="1" x14ac:dyDescent="0.45">
      <c r="A18" s="5"/>
      <c r="B18" s="5"/>
    </row>
    <row r="19" spans="1:3" ht="32.25" customHeight="1" thickBot="1" x14ac:dyDescent="0.35">
      <c r="A19" s="364" t="s">
        <v>2</v>
      </c>
      <c r="B19" s="365"/>
      <c r="C19" s="366"/>
    </row>
    <row r="20" spans="1:3" ht="16.8" x14ac:dyDescent="0.4">
      <c r="A20" s="367"/>
      <c r="B20" s="368"/>
      <c r="C20" s="369"/>
    </row>
    <row r="21" spans="1:3" ht="30" customHeight="1" x14ac:dyDescent="0.3">
      <c r="A21" s="370" t="s">
        <v>5</v>
      </c>
      <c r="B21" s="371"/>
      <c r="C21" s="372"/>
    </row>
    <row r="22" spans="1:3" ht="31.5" customHeight="1" thickBot="1" x14ac:dyDescent="0.35">
      <c r="A22" s="361" t="s">
        <v>6</v>
      </c>
      <c r="B22" s="362"/>
      <c r="C22" s="363"/>
    </row>
    <row r="23" spans="1:3" x14ac:dyDescent="0.35">
      <c r="A23" s="2"/>
    </row>
    <row r="24" spans="1:3" x14ac:dyDescent="0.35">
      <c r="A24" s="2"/>
    </row>
    <row r="25" spans="1:3" x14ac:dyDescent="0.35">
      <c r="A25" s="2"/>
    </row>
    <row r="31" spans="1:3" ht="40.799999999999997" x14ac:dyDescent="0.35">
      <c r="A31" s="73" t="s">
        <v>16</v>
      </c>
    </row>
    <row r="32" spans="1:3" ht="40.799999999999997" x14ac:dyDescent="0.35">
      <c r="A32" s="73" t="s">
        <v>28</v>
      </c>
    </row>
    <row r="33" spans="1:1" ht="40.799999999999997" x14ac:dyDescent="0.35">
      <c r="A33" s="73" t="s">
        <v>17</v>
      </c>
    </row>
    <row r="34" spans="1:1" ht="40.799999999999997" x14ac:dyDescent="0.35">
      <c r="A34" s="73" t="s">
        <v>21</v>
      </c>
    </row>
    <row r="35" spans="1:1" ht="40.799999999999997" x14ac:dyDescent="0.35">
      <c r="A35" s="73" t="s">
        <v>29</v>
      </c>
    </row>
    <row r="36" spans="1:1" ht="40.799999999999997" x14ac:dyDescent="0.35">
      <c r="A36" s="73" t="s">
        <v>66</v>
      </c>
    </row>
    <row r="37" spans="1:1" ht="40.799999999999997" x14ac:dyDescent="0.35">
      <c r="A37" s="73" t="s">
        <v>30</v>
      </c>
    </row>
    <row r="38" spans="1:1" ht="40.799999999999997" x14ac:dyDescent="0.35">
      <c r="A38" s="182" t="s">
        <v>18</v>
      </c>
    </row>
  </sheetData>
  <mergeCells count="5">
    <mergeCell ref="A22:C22"/>
    <mergeCell ref="A1:C1"/>
    <mergeCell ref="A19:C19"/>
    <mergeCell ref="A20:C20"/>
    <mergeCell ref="A21:C21"/>
  </mergeCells>
  <pageMargins left="0.23" right="0.08" top="0.2" bottom="0.75" header="0.48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4"/>
  <sheetViews>
    <sheetView workbookViewId="0">
      <selection activeCell="C6" sqref="C6"/>
    </sheetView>
  </sheetViews>
  <sheetFormatPr defaultRowHeight="14.4" x14ac:dyDescent="0.3"/>
  <cols>
    <col min="1" max="1" width="48.5546875" customWidth="1"/>
    <col min="2" max="2" width="46.44140625" customWidth="1"/>
    <col min="3" max="3" width="24.109375" customWidth="1"/>
    <col min="4" max="4" width="20.33203125" customWidth="1"/>
    <col min="5" max="5" width="11.44140625" customWidth="1"/>
    <col min="6" max="6" width="11.6640625" customWidth="1"/>
    <col min="7" max="7" width="11" bestFit="1" customWidth="1"/>
  </cols>
  <sheetData>
    <row r="1" spans="1:6" ht="43.5" customHeight="1" x14ac:dyDescent="0.3">
      <c r="A1" s="376" t="s">
        <v>75</v>
      </c>
      <c r="B1" s="376"/>
      <c r="C1" s="376"/>
    </row>
    <row r="2" spans="1:6" ht="21" x14ac:dyDescent="0.4">
      <c r="A2" s="54" t="s">
        <v>2</v>
      </c>
      <c r="B2" s="54" t="s">
        <v>0</v>
      </c>
      <c r="C2" s="54" t="s">
        <v>1</v>
      </c>
      <c r="D2" s="9"/>
      <c r="E2" s="5"/>
    </row>
    <row r="3" spans="1:6" ht="27" customHeight="1" x14ac:dyDescent="0.4">
      <c r="A3" s="261" t="s">
        <v>124</v>
      </c>
      <c r="B3" s="10"/>
      <c r="C3" s="10"/>
      <c r="D3" s="9"/>
      <c r="E3" s="5"/>
    </row>
    <row r="4" spans="1:6" ht="31.5" customHeight="1" thickBot="1" x14ac:dyDescent="0.45">
      <c r="A4" s="261" t="s">
        <v>27</v>
      </c>
      <c r="B4" s="87"/>
      <c r="C4" s="87"/>
      <c r="D4" s="9"/>
      <c r="E4" s="5"/>
    </row>
    <row r="5" spans="1:6" ht="31.8" thickBot="1" x14ac:dyDescent="0.45">
      <c r="A5" s="261" t="s">
        <v>15</v>
      </c>
      <c r="B5" s="143" t="str">
        <f ca="1">INDEX(A3:A5,RANDBETWEEN(1,3))</f>
        <v>Yogesh Nalawade  A.O (BPCL)  9561138807</v>
      </c>
      <c r="C5" s="144">
        <f ca="1">NOW()</f>
        <v>45145.532367129628</v>
      </c>
      <c r="D5" s="9"/>
      <c r="E5" s="5"/>
    </row>
    <row r="6" spans="1:6" ht="21" x14ac:dyDescent="0.4">
      <c r="A6" s="9"/>
      <c r="B6" s="9"/>
      <c r="C6" s="11"/>
      <c r="D6" s="9"/>
      <c r="E6" s="5"/>
    </row>
    <row r="7" spans="1:6" ht="21" x14ac:dyDescent="0.4">
      <c r="A7" s="9"/>
      <c r="B7" s="9"/>
      <c r="C7" s="9"/>
      <c r="D7" s="9"/>
      <c r="E7" s="5"/>
    </row>
    <row r="8" spans="1:6" ht="21.6" thickBot="1" x14ac:dyDescent="0.45">
      <c r="A8" s="9"/>
      <c r="B8" s="8"/>
      <c r="C8" s="9"/>
      <c r="D8" s="9"/>
      <c r="E8" s="5"/>
    </row>
    <row r="9" spans="1:6" ht="27" customHeight="1" thickBot="1" x14ac:dyDescent="0.45">
      <c r="A9" s="377" t="s">
        <v>2</v>
      </c>
      <c r="B9" s="378"/>
      <c r="C9" s="379"/>
      <c r="D9" s="9"/>
      <c r="E9" s="374" t="s">
        <v>154</v>
      </c>
      <c r="F9" s="375"/>
    </row>
    <row r="10" spans="1:6" x14ac:dyDescent="0.3">
      <c r="A10" s="373" t="s">
        <v>124</v>
      </c>
      <c r="B10" s="373"/>
      <c r="C10" s="373"/>
      <c r="D10" s="9"/>
      <c r="E10" s="183" t="s">
        <v>150</v>
      </c>
      <c r="F10" s="184" t="s">
        <v>151</v>
      </c>
    </row>
    <row r="11" spans="1:6" x14ac:dyDescent="0.3">
      <c r="A11" s="373" t="s">
        <v>15</v>
      </c>
      <c r="B11" s="373"/>
      <c r="C11" s="373"/>
      <c r="D11" s="9"/>
      <c r="E11" s="185" t="s">
        <v>150</v>
      </c>
      <c r="F11" s="186" t="s">
        <v>152</v>
      </c>
    </row>
    <row r="12" spans="1:6" ht="21.6" thickBot="1" x14ac:dyDescent="0.45">
      <c r="A12" s="373" t="s">
        <v>27</v>
      </c>
      <c r="B12" s="373"/>
      <c r="C12" s="373"/>
      <c r="D12" s="5"/>
      <c r="E12" s="187" t="s">
        <v>150</v>
      </c>
      <c r="F12" s="188" t="s">
        <v>153</v>
      </c>
    </row>
    <row r="13" spans="1:6" ht="21" x14ac:dyDescent="0.4">
      <c r="A13" s="5"/>
      <c r="B13" s="5"/>
      <c r="C13" s="5"/>
      <c r="D13" s="5"/>
      <c r="E13" s="5"/>
    </row>
    <row r="14" spans="1:6" ht="21" x14ac:dyDescent="0.4">
      <c r="A14" s="15"/>
      <c r="B14" s="15"/>
      <c r="C14" s="15"/>
      <c r="D14" s="5"/>
      <c r="E14" s="5"/>
    </row>
    <row r="15" spans="1:6" ht="21" x14ac:dyDescent="0.4">
      <c r="A15" s="15"/>
      <c r="B15" s="15"/>
      <c r="C15" s="15"/>
      <c r="D15" s="5"/>
      <c r="E15" s="5"/>
    </row>
    <row r="16" spans="1:6" ht="21" x14ac:dyDescent="0.4">
      <c r="A16" s="16"/>
      <c r="B16" s="15"/>
      <c r="C16" s="15"/>
      <c r="D16" s="5"/>
      <c r="E16" s="5"/>
    </row>
    <row r="17" spans="1:5" ht="21" x14ac:dyDescent="0.4">
      <c r="A17" s="16"/>
      <c r="B17" s="15"/>
      <c r="C17" s="15"/>
      <c r="D17" s="5"/>
      <c r="E17" s="5"/>
    </row>
    <row r="18" spans="1:5" ht="21" x14ac:dyDescent="0.4">
      <c r="A18" s="16"/>
      <c r="B18" s="15"/>
      <c r="C18" s="15"/>
      <c r="D18" s="5"/>
      <c r="E18" s="5"/>
    </row>
    <row r="19" spans="1:5" ht="21" x14ac:dyDescent="0.4">
      <c r="A19" s="16"/>
      <c r="B19" s="15"/>
      <c r="C19" s="15"/>
      <c r="D19" s="5"/>
      <c r="E19" s="5"/>
    </row>
    <row r="20" spans="1:5" ht="21" x14ac:dyDescent="0.4">
      <c r="A20" s="16"/>
      <c r="B20" s="15"/>
      <c r="C20" s="15"/>
      <c r="D20" s="5"/>
      <c r="E20" s="5"/>
    </row>
    <row r="21" spans="1:5" x14ac:dyDescent="0.3">
      <c r="A21" s="1"/>
    </row>
    <row r="22" spans="1:5" x14ac:dyDescent="0.3">
      <c r="A22" s="2"/>
    </row>
    <row r="23" spans="1:5" x14ac:dyDescent="0.3">
      <c r="A23" s="1"/>
    </row>
    <row r="24" spans="1:5" x14ac:dyDescent="0.3">
      <c r="A24" s="1"/>
    </row>
  </sheetData>
  <mergeCells count="6">
    <mergeCell ref="A12:C12"/>
    <mergeCell ref="E9:F9"/>
    <mergeCell ref="A1:C1"/>
    <mergeCell ref="A9:C9"/>
    <mergeCell ref="A10:C10"/>
    <mergeCell ref="A11:C11"/>
  </mergeCells>
  <pageMargins left="0.7" right="0.7" top="0.75" bottom="0.75" header="0.3" footer="0.3"/>
  <pageSetup paperSize="9" orientation="landscape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5"/>
  <sheetViews>
    <sheetView workbookViewId="0">
      <selection activeCell="A13" sqref="A13:C13"/>
    </sheetView>
  </sheetViews>
  <sheetFormatPr defaultRowHeight="14.4" x14ac:dyDescent="0.3"/>
  <cols>
    <col min="1" max="1" width="45.5546875" customWidth="1"/>
    <col min="2" max="2" width="44.5546875" customWidth="1"/>
    <col min="3" max="3" width="28.33203125" customWidth="1"/>
  </cols>
  <sheetData>
    <row r="1" spans="1:3" ht="43.5" customHeight="1" x14ac:dyDescent="0.3">
      <c r="A1" s="381" t="s">
        <v>73</v>
      </c>
      <c r="B1" s="381"/>
      <c r="C1" s="381"/>
    </row>
    <row r="2" spans="1:3" ht="24" customHeight="1" x14ac:dyDescent="0.3">
      <c r="A2" s="81" t="s">
        <v>2</v>
      </c>
      <c r="B2" s="81" t="s">
        <v>0</v>
      </c>
      <c r="C2" s="81" t="s">
        <v>1</v>
      </c>
    </row>
    <row r="3" spans="1:3" ht="41.25" customHeight="1" x14ac:dyDescent="0.3">
      <c r="A3" s="263" t="s">
        <v>193</v>
      </c>
      <c r="B3" s="180"/>
      <c r="C3" s="180"/>
    </row>
    <row r="4" spans="1:3" ht="39" customHeight="1" x14ac:dyDescent="0.3">
      <c r="A4" s="264" t="s">
        <v>192</v>
      </c>
      <c r="B4" s="180"/>
      <c r="C4" s="180"/>
    </row>
    <row r="5" spans="1:3" ht="34.5" customHeight="1" x14ac:dyDescent="0.3">
      <c r="A5" s="234" t="s">
        <v>191</v>
      </c>
      <c r="B5" s="160"/>
      <c r="C5" s="160"/>
    </row>
    <row r="6" spans="1:3" ht="33" customHeight="1" x14ac:dyDescent="0.3">
      <c r="A6" s="234" t="s">
        <v>194</v>
      </c>
      <c r="B6" s="161"/>
      <c r="C6" s="161"/>
    </row>
    <row r="7" spans="1:3" ht="38.25" customHeight="1" x14ac:dyDescent="0.3">
      <c r="A7" s="234" t="s">
        <v>195</v>
      </c>
      <c r="B7" s="63" t="str">
        <f ca="1">INDEX(A3:A7,RANDBETWEEN(1,5))</f>
        <v>Manish Kumar Agrawal, Emp.No.10016584, ( ATC ) AGM , MO: 7659089067</v>
      </c>
      <c r="C7" s="64">
        <f ca="1">NOW()</f>
        <v>45145.532367129628</v>
      </c>
    </row>
    <row r="8" spans="1:3" x14ac:dyDescent="0.3">
      <c r="C8" t="s">
        <v>33</v>
      </c>
    </row>
    <row r="10" spans="1:3" ht="15" thickBot="1" x14ac:dyDescent="0.35"/>
    <row r="11" spans="1:3" ht="25.5" customHeight="1" thickBot="1" x14ac:dyDescent="0.35">
      <c r="A11" s="382" t="s">
        <v>2</v>
      </c>
      <c r="B11" s="383"/>
      <c r="C11" s="384"/>
    </row>
    <row r="12" spans="1:3" ht="18.75" customHeight="1" x14ac:dyDescent="0.3">
      <c r="A12" s="385" t="s">
        <v>22</v>
      </c>
      <c r="B12" s="385"/>
      <c r="C12" s="385"/>
    </row>
    <row r="13" spans="1:3" ht="20.25" customHeight="1" x14ac:dyDescent="0.3">
      <c r="A13" s="380" t="s">
        <v>125</v>
      </c>
      <c r="B13" s="380"/>
      <c r="C13" s="380"/>
    </row>
    <row r="14" spans="1:3" ht="20.25" customHeight="1" x14ac:dyDescent="0.3">
      <c r="A14" s="380" t="s">
        <v>25</v>
      </c>
      <c r="B14" s="380"/>
      <c r="C14" s="380"/>
    </row>
    <row r="15" spans="1:3" ht="20.25" customHeight="1" x14ac:dyDescent="0.3">
      <c r="A15" s="380" t="s">
        <v>47</v>
      </c>
      <c r="B15" s="380"/>
      <c r="C15" s="380"/>
    </row>
  </sheetData>
  <mergeCells count="6">
    <mergeCell ref="A14:C14"/>
    <mergeCell ref="A15:C15"/>
    <mergeCell ref="A1:C1"/>
    <mergeCell ref="A11:C11"/>
    <mergeCell ref="A12:C12"/>
    <mergeCell ref="A13:C13"/>
  </mergeCells>
  <conditionalFormatting sqref="A12">
    <cfRule type="duplicateValues" dxfId="2" priority="5"/>
  </conditionalFormatting>
  <conditionalFormatting sqref="A5">
    <cfRule type="duplicateValues" dxfId="1" priority="2"/>
  </conditionalFormatting>
  <conditionalFormatting sqref="A4">
    <cfRule type="duplicateValues" dxfId="0" priority="1"/>
  </conditionalFormatting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11"/>
  <sheetViews>
    <sheetView tabSelected="1" workbookViewId="0">
      <selection activeCell="A3" sqref="A3"/>
    </sheetView>
  </sheetViews>
  <sheetFormatPr defaultRowHeight="14.4" x14ac:dyDescent="0.3"/>
  <cols>
    <col min="1" max="1" width="36.5546875" customWidth="1"/>
    <col min="2" max="2" width="36.6640625" customWidth="1"/>
    <col min="3" max="3" width="25.5546875" customWidth="1"/>
    <col min="9" max="9" width="12" bestFit="1" customWidth="1"/>
    <col min="10" max="10" width="11" bestFit="1" customWidth="1"/>
  </cols>
  <sheetData>
    <row r="1" spans="1:3" s="134" customFormat="1" ht="39.75" customHeight="1" thickBot="1" x14ac:dyDescent="0.35">
      <c r="A1" s="386" t="s">
        <v>74</v>
      </c>
      <c r="B1" s="387"/>
      <c r="C1" s="388"/>
    </row>
    <row r="2" spans="1:3" ht="25.5" customHeight="1" x14ac:dyDescent="0.3">
      <c r="A2" s="254" t="s">
        <v>2</v>
      </c>
      <c r="B2" s="142" t="s">
        <v>0</v>
      </c>
      <c r="C2" s="255" t="s">
        <v>1</v>
      </c>
    </row>
    <row r="3" spans="1:3" ht="24.75" customHeight="1" x14ac:dyDescent="0.3">
      <c r="A3" s="256" t="s">
        <v>197</v>
      </c>
      <c r="B3" s="162"/>
      <c r="C3" s="257"/>
    </row>
    <row r="4" spans="1:3" ht="24.75" customHeight="1" thickBot="1" x14ac:dyDescent="0.35">
      <c r="A4" s="256" t="s">
        <v>61</v>
      </c>
      <c r="B4" s="181"/>
      <c r="C4" s="258"/>
    </row>
    <row r="5" spans="1:3" ht="29.25" customHeight="1" thickBot="1" x14ac:dyDescent="0.35">
      <c r="A5" s="259" t="s">
        <v>46</v>
      </c>
      <c r="B5" s="163" t="str">
        <f ca="1">INDEX(A3:A5,RANDBETWEEN(1,3))</f>
        <v>MANDHRA SAHEJAD , 9687265565</v>
      </c>
      <c r="C5" s="144">
        <f ca="1">NOW()</f>
        <v>45145.532367129628</v>
      </c>
    </row>
    <row r="6" spans="1:3" x14ac:dyDescent="0.3">
      <c r="A6" s="9"/>
      <c r="B6" s="9"/>
      <c r="C6" s="9"/>
    </row>
    <row r="7" spans="1:3" ht="15" thickBot="1" x14ac:dyDescent="0.35">
      <c r="A7" s="9"/>
      <c r="B7" s="8"/>
      <c r="C7" s="9"/>
    </row>
    <row r="8" spans="1:3" ht="27" customHeight="1" thickBot="1" x14ac:dyDescent="0.35">
      <c r="A8" s="294" t="s">
        <v>2</v>
      </c>
      <c r="B8" s="295"/>
      <c r="C8" s="389"/>
    </row>
    <row r="9" spans="1:3" ht="19.5" customHeight="1" thickBot="1" x14ac:dyDescent="0.35">
      <c r="A9" s="390" t="s">
        <v>61</v>
      </c>
      <c r="B9" s="391"/>
      <c r="C9" s="392"/>
    </row>
    <row r="10" spans="1:3" ht="19.5" customHeight="1" thickBot="1" x14ac:dyDescent="0.35">
      <c r="A10" s="390" t="s">
        <v>46</v>
      </c>
      <c r="B10" s="391"/>
      <c r="C10" s="392"/>
    </row>
    <row r="11" spans="1:3" ht="20.25" customHeight="1" thickBot="1" x14ac:dyDescent="0.35">
      <c r="A11" s="390" t="s">
        <v>135</v>
      </c>
      <c r="B11" s="391"/>
      <c r="C11" s="392"/>
    </row>
  </sheetData>
  <mergeCells count="5">
    <mergeCell ref="A1:C1"/>
    <mergeCell ref="A8:C8"/>
    <mergeCell ref="A9:C9"/>
    <mergeCell ref="A10:C10"/>
    <mergeCell ref="A11:C1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DEPARTMENT </vt:lpstr>
      <vt:lpstr>CISF DRIVER </vt:lpstr>
      <vt:lpstr>FIRE &amp; GUJSAIL </vt:lpstr>
      <vt:lpstr>CNS &amp; IT </vt:lpstr>
      <vt:lpstr>BA TEST</vt:lpstr>
      <vt:lpstr>MT</vt:lpstr>
      <vt:lpstr>BPCL</vt:lpstr>
      <vt:lpstr>ATC</vt:lpstr>
      <vt:lpstr>AIR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Gond</dc:creator>
  <cp:lastModifiedBy>Kavya</cp:lastModifiedBy>
  <cp:lastPrinted>2023-08-03T05:54:13Z</cp:lastPrinted>
  <dcterms:created xsi:type="dcterms:W3CDTF">2015-06-05T18:17:20Z</dcterms:created>
  <dcterms:modified xsi:type="dcterms:W3CDTF">2023-08-07T07:16:40Z</dcterms:modified>
</cp:coreProperties>
</file>